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840" yWindow="-165" windowWidth="15120" windowHeight="8025" tabRatio="694"/>
  </bookViews>
  <sheets>
    <sheet name="САМОКАТЫ" sheetId="12" r:id="rId1"/>
    <sheet name="ГИРОСКУТЕРЫ" sheetId="19" r:id="rId2"/>
    <sheet name="ЛОНГБОРДЫ,СКЕЙТЫ, ПЕННИ" sheetId="18" r:id="rId3"/>
    <sheet name="КОНЬКИ, КЛЮШКИ" sheetId="15" r:id="rId4"/>
    <sheet name="Б-ЛЫЖИ" sheetId="13" r:id="rId5"/>
    <sheet name="Г-ЛЫЖИ+СНОУБОРД" sheetId="14" r:id="rId6"/>
  </sheets>
  <definedNames>
    <definedName name="_xlnm._FilterDatabase" localSheetId="3" hidden="1">'КОНЬКИ, КЛЮШКИ'!$A$4:$K$26</definedName>
  </definedNames>
  <calcPr calcId="125725"/>
</workbook>
</file>

<file path=xl/calcChain.xml><?xml version="1.0" encoding="utf-8"?>
<calcChain xmlns="http://schemas.openxmlformats.org/spreadsheetml/2006/main">
  <c r="N10" i="18"/>
  <c r="N11"/>
  <c r="N12"/>
  <c r="O12"/>
  <c r="M13"/>
  <c r="N13"/>
  <c r="O13"/>
  <c r="G12"/>
  <c r="M12" s="1"/>
  <c r="I12"/>
  <c r="N21"/>
  <c r="M22"/>
  <c r="N22"/>
  <c r="N23"/>
  <c r="G22"/>
  <c r="I22"/>
  <c r="O22" s="1"/>
  <c r="M6" l="1"/>
  <c r="N6"/>
  <c r="N7"/>
  <c r="M8"/>
  <c r="N8"/>
  <c r="N9"/>
  <c r="N14"/>
  <c r="N15"/>
  <c r="N16"/>
  <c r="N17"/>
  <c r="N18"/>
  <c r="N19"/>
  <c r="N20"/>
  <c r="N24"/>
  <c r="N25"/>
  <c r="N26"/>
  <c r="N27"/>
  <c r="N28"/>
  <c r="N29"/>
  <c r="N30"/>
  <c r="N31"/>
  <c r="N32"/>
  <c r="N33"/>
  <c r="M34"/>
  <c r="N34"/>
  <c r="O34"/>
  <c r="N35"/>
  <c r="N36"/>
  <c r="N37"/>
  <c r="N38"/>
  <c r="N39"/>
  <c r="N40"/>
  <c r="N41"/>
  <c r="N42"/>
  <c r="N43"/>
  <c r="N44"/>
  <c r="M45"/>
  <c r="N45"/>
  <c r="O45"/>
  <c r="N46"/>
  <c r="N47"/>
  <c r="N48"/>
  <c r="M49"/>
  <c r="N49"/>
  <c r="O49"/>
  <c r="M50"/>
  <c r="N50"/>
  <c r="O50"/>
  <c r="N51"/>
  <c r="G8"/>
  <c r="I8"/>
  <c r="O8" s="1"/>
  <c r="G9"/>
  <c r="M9" s="1"/>
  <c r="I9"/>
  <c r="O9" s="1"/>
  <c r="G6"/>
  <c r="I6"/>
  <c r="O6" s="1"/>
  <c r="G11"/>
  <c r="M11" s="1"/>
  <c r="I11"/>
  <c r="O11" s="1"/>
  <c r="G19"/>
  <c r="M19" s="1"/>
  <c r="I19"/>
  <c r="O19" s="1"/>
  <c r="G26"/>
  <c r="M26" s="1"/>
  <c r="I26"/>
  <c r="O26" s="1"/>
  <c r="M6" i="12" l="1"/>
  <c r="N6"/>
  <c r="O6"/>
  <c r="M7"/>
  <c r="N7"/>
  <c r="O7"/>
  <c r="M8"/>
  <c r="N8"/>
  <c r="O8"/>
  <c r="M9"/>
  <c r="N9"/>
  <c r="O9"/>
  <c r="M10"/>
  <c r="N10"/>
  <c r="O10"/>
  <c r="M11"/>
  <c r="N11"/>
  <c r="O11"/>
  <c r="M12"/>
  <c r="N12"/>
  <c r="O12"/>
  <c r="M13"/>
  <c r="N13"/>
  <c r="O13"/>
  <c r="M14"/>
  <c r="N14"/>
  <c r="O14"/>
  <c r="G9"/>
  <c r="I9"/>
  <c r="G10"/>
  <c r="I10"/>
  <c r="G11"/>
  <c r="I11"/>
  <c r="N15"/>
  <c r="N16"/>
  <c r="N17"/>
  <c r="N18"/>
  <c r="N19"/>
  <c r="M20"/>
  <c r="N20"/>
  <c r="O20"/>
  <c r="N21"/>
  <c r="N22"/>
  <c r="N23"/>
  <c r="N24"/>
  <c r="N25"/>
  <c r="M26"/>
  <c r="N26"/>
  <c r="O26"/>
  <c r="N27"/>
  <c r="N28"/>
  <c r="N29"/>
  <c r="M30"/>
  <c r="N30"/>
  <c r="O30"/>
  <c r="M31"/>
  <c r="N31"/>
  <c r="O31"/>
  <c r="N32"/>
  <c r="N33"/>
  <c r="N34"/>
  <c r="M35"/>
  <c r="N35"/>
  <c r="O35"/>
  <c r="N36"/>
  <c r="N37"/>
  <c r="N38"/>
  <c r="N39"/>
  <c r="N40"/>
  <c r="N41"/>
  <c r="N42"/>
  <c r="M43"/>
  <c r="N43"/>
  <c r="O43"/>
  <c r="N44"/>
  <c r="N45"/>
  <c r="N46"/>
  <c r="N47"/>
  <c r="M48"/>
  <c r="N48"/>
  <c r="O48"/>
  <c r="N49"/>
  <c r="N50"/>
  <c r="M51"/>
  <c r="N51"/>
  <c r="O51"/>
  <c r="G6"/>
  <c r="I6"/>
  <c r="G7"/>
  <c r="I7"/>
  <c r="G8"/>
  <c r="I8"/>
  <c r="G12"/>
  <c r="I12"/>
  <c r="E1" i="19"/>
  <c r="M23"/>
  <c r="L23"/>
  <c r="K23"/>
  <c r="M22"/>
  <c r="L22"/>
  <c r="K22"/>
  <c r="M21"/>
  <c r="L21"/>
  <c r="K21"/>
  <c r="M20"/>
  <c r="L20"/>
  <c r="K20"/>
  <c r="M19"/>
  <c r="L19"/>
  <c r="K19"/>
  <c r="M18"/>
  <c r="L18"/>
  <c r="K18"/>
  <c r="L17"/>
  <c r="G17"/>
  <c r="M17" s="1"/>
  <c r="E17"/>
  <c r="K17" s="1"/>
  <c r="L16"/>
  <c r="G16"/>
  <c r="M16" s="1"/>
  <c r="E16"/>
  <c r="K16" s="1"/>
  <c r="L15"/>
  <c r="G15"/>
  <c r="M15" s="1"/>
  <c r="E15"/>
  <c r="K15" s="1"/>
  <c r="L14"/>
  <c r="G14"/>
  <c r="M14" s="1"/>
  <c r="E14"/>
  <c r="K14" s="1"/>
  <c r="L13"/>
  <c r="G13"/>
  <c r="M13" s="1"/>
  <c r="E13"/>
  <c r="K13" s="1"/>
  <c r="M12"/>
  <c r="L12"/>
  <c r="K12"/>
  <c r="L11"/>
  <c r="G11"/>
  <c r="M11" s="1"/>
  <c r="E11"/>
  <c r="K11" s="1"/>
  <c r="G10"/>
  <c r="E10"/>
  <c r="G9"/>
  <c r="E9"/>
  <c r="G8"/>
  <c r="E8"/>
  <c r="G7"/>
  <c r="E7"/>
  <c r="L6"/>
  <c r="G6"/>
  <c r="M6" s="1"/>
  <c r="E6"/>
  <c r="K6" s="1"/>
  <c r="L5"/>
  <c r="G5"/>
  <c r="M5" s="1"/>
  <c r="E5"/>
  <c r="K5" s="1"/>
  <c r="N5" i="12"/>
  <c r="M52" i="18"/>
  <c r="N52"/>
  <c r="O52"/>
  <c r="M53"/>
  <c r="N53"/>
  <c r="O53"/>
  <c r="M54"/>
  <c r="N54"/>
  <c r="O54"/>
  <c r="M55"/>
  <c r="N55"/>
  <c r="O55"/>
  <c r="M56"/>
  <c r="N56"/>
  <c r="O56"/>
  <c r="M57"/>
  <c r="N57"/>
  <c r="O57"/>
  <c r="M58"/>
  <c r="N58"/>
  <c r="O58"/>
  <c r="M59"/>
  <c r="N59"/>
  <c r="O59"/>
  <c r="M60"/>
  <c r="N60"/>
  <c r="O60"/>
  <c r="M61"/>
  <c r="N61"/>
  <c r="O61"/>
  <c r="M62"/>
  <c r="N62"/>
  <c r="O62"/>
  <c r="M4" i="19" l="1"/>
  <c r="L4"/>
  <c r="K4"/>
  <c r="I5" i="12"/>
  <c r="O5" s="1"/>
  <c r="G5"/>
  <c r="M5" s="1"/>
  <c r="F1" i="15" l="1"/>
  <c r="G1" i="18"/>
  <c r="G15" i="12" l="1"/>
  <c r="M15" s="1"/>
  <c r="I15"/>
  <c r="O15" s="1"/>
  <c r="G24"/>
  <c r="M24" s="1"/>
  <c r="I24"/>
  <c r="O24" s="1"/>
  <c r="G25"/>
  <c r="M25" s="1"/>
  <c r="I25"/>
  <c r="O25" s="1"/>
  <c r="G22" l="1"/>
  <c r="M22" s="1"/>
  <c r="I22"/>
  <c r="O22" s="1"/>
  <c r="G23"/>
  <c r="M23" s="1"/>
  <c r="I23"/>
  <c r="O23" s="1"/>
  <c r="G27" i="18" l="1"/>
  <c r="M27" s="1"/>
  <c r="I27"/>
  <c r="O27" s="1"/>
  <c r="G28"/>
  <c r="M28" s="1"/>
  <c r="I28"/>
  <c r="O28" s="1"/>
  <c r="G29"/>
  <c r="M29" s="1"/>
  <c r="I29"/>
  <c r="O29" s="1"/>
  <c r="F9" i="14" l="1"/>
  <c r="H9"/>
  <c r="G18" i="18" l="1"/>
  <c r="M18" s="1"/>
  <c r="I18"/>
  <c r="O18" s="1"/>
  <c r="G15" l="1"/>
  <c r="M15" s="1"/>
  <c r="I15"/>
  <c r="O15" s="1"/>
  <c r="G16"/>
  <c r="M16" s="1"/>
  <c r="I16"/>
  <c r="O16" s="1"/>
  <c r="G17"/>
  <c r="M17" s="1"/>
  <c r="I17"/>
  <c r="O17" s="1"/>
  <c r="G20"/>
  <c r="M20" s="1"/>
  <c r="I20"/>
  <c r="O20" s="1"/>
  <c r="G21"/>
  <c r="M21" s="1"/>
  <c r="I21"/>
  <c r="O21" s="1"/>
  <c r="G23"/>
  <c r="M23" s="1"/>
  <c r="I23"/>
  <c r="O23" s="1"/>
  <c r="G24"/>
  <c r="M24" s="1"/>
  <c r="I24"/>
  <c r="O24" s="1"/>
  <c r="G25"/>
  <c r="M25" s="1"/>
  <c r="I25"/>
  <c r="O25" s="1"/>
  <c r="G30" l="1"/>
  <c r="M30" s="1"/>
  <c r="I30"/>
  <c r="O30" s="1"/>
  <c r="G31"/>
  <c r="M31" s="1"/>
  <c r="I31"/>
  <c r="O31" s="1"/>
  <c r="G32"/>
  <c r="M32" s="1"/>
  <c r="I32"/>
  <c r="O32" s="1"/>
  <c r="G33"/>
  <c r="M33" s="1"/>
  <c r="I33"/>
  <c r="O33" s="1"/>
  <c r="F28" i="14" l="1"/>
  <c r="H28"/>
  <c r="F29"/>
  <c r="H29"/>
  <c r="F30"/>
  <c r="H30"/>
  <c r="F31"/>
  <c r="H31"/>
  <c r="F32"/>
  <c r="H32"/>
  <c r="H8" i="13" l="1"/>
  <c r="F8"/>
  <c r="F22" i="15" l="1"/>
  <c r="N29" i="13" l="1"/>
  <c r="N30"/>
  <c r="O30"/>
  <c r="N31"/>
  <c r="F30"/>
  <c r="M30" s="1"/>
  <c r="H30"/>
  <c r="N21"/>
  <c r="N22"/>
  <c r="N23"/>
  <c r="N24"/>
  <c r="N25"/>
  <c r="N26"/>
  <c r="N27"/>
  <c r="N28"/>
  <c r="F24"/>
  <c r="M24" s="1"/>
  <c r="H24"/>
  <c r="O24" s="1"/>
  <c r="M32"/>
  <c r="N32"/>
  <c r="O32"/>
  <c r="M33"/>
  <c r="N33"/>
  <c r="O33"/>
  <c r="M34"/>
  <c r="N34"/>
  <c r="O34"/>
  <c r="M35"/>
  <c r="N35"/>
  <c r="O35"/>
  <c r="M36"/>
  <c r="N36"/>
  <c r="O36"/>
  <c r="M37"/>
  <c r="N37"/>
  <c r="O37"/>
  <c r="M38"/>
  <c r="N38"/>
  <c r="O38"/>
  <c r="M39"/>
  <c r="N39"/>
  <c r="O39"/>
  <c r="M40"/>
  <c r="N40"/>
  <c r="O40"/>
  <c r="M41"/>
  <c r="N41"/>
  <c r="O41"/>
  <c r="M42"/>
  <c r="N42"/>
  <c r="O42"/>
  <c r="M43"/>
  <c r="N43"/>
  <c r="O43"/>
  <c r="F29"/>
  <c r="M29" s="1"/>
  <c r="H29"/>
  <c r="O29" s="1"/>
  <c r="F23"/>
  <c r="M23" s="1"/>
  <c r="H23"/>
  <c r="O23" s="1"/>
  <c r="N11"/>
  <c r="N12"/>
  <c r="O12"/>
  <c r="N13"/>
  <c r="F12"/>
  <c r="M12" s="1"/>
  <c r="H12"/>
  <c r="G50" i="12" l="1"/>
  <c r="M50" s="1"/>
  <c r="I50"/>
  <c r="O50" s="1"/>
  <c r="I49"/>
  <c r="O49" s="1"/>
  <c r="G49"/>
  <c r="M49" s="1"/>
  <c r="M52" l="1"/>
  <c r="N52"/>
  <c r="O52"/>
  <c r="M53"/>
  <c r="N53"/>
  <c r="O53"/>
  <c r="M54"/>
  <c r="N54"/>
  <c r="O54"/>
  <c r="M55"/>
  <c r="N55"/>
  <c r="O55"/>
  <c r="M56"/>
  <c r="N56"/>
  <c r="O56"/>
  <c r="M57"/>
  <c r="N57"/>
  <c r="O57"/>
  <c r="M58"/>
  <c r="N58"/>
  <c r="O58"/>
  <c r="N6" i="14"/>
  <c r="N7"/>
  <c r="N8"/>
  <c r="N9"/>
  <c r="N10"/>
  <c r="N11"/>
  <c r="N12"/>
  <c r="N13"/>
  <c r="N14"/>
  <c r="N15"/>
  <c r="N16"/>
  <c r="N17"/>
  <c r="N18"/>
  <c r="N19"/>
  <c r="N20"/>
  <c r="M21"/>
  <c r="N21"/>
  <c r="O21"/>
  <c r="N22"/>
  <c r="N23"/>
  <c r="N24"/>
  <c r="N25"/>
  <c r="N26"/>
  <c r="N27"/>
  <c r="N30"/>
  <c r="N33"/>
  <c r="N34"/>
  <c r="N35"/>
  <c r="N36"/>
  <c r="N37"/>
  <c r="N38"/>
  <c r="N39"/>
  <c r="N40"/>
  <c r="N41"/>
  <c r="M42"/>
  <c r="N42"/>
  <c r="O42"/>
  <c r="M43"/>
  <c r="N43"/>
  <c r="O43"/>
  <c r="M44"/>
  <c r="N44"/>
  <c r="O44"/>
  <c r="M45"/>
  <c r="N45"/>
  <c r="O45"/>
  <c r="M6" i="15"/>
  <c r="N6"/>
  <c r="O6"/>
  <c r="M7"/>
  <c r="N7"/>
  <c r="O7"/>
  <c r="N8"/>
  <c r="N9"/>
  <c r="N10"/>
  <c r="N11"/>
  <c r="N12"/>
  <c r="N13"/>
  <c r="N14"/>
  <c r="N15"/>
  <c r="N16"/>
  <c r="N17"/>
  <c r="N18"/>
  <c r="N19"/>
  <c r="N20"/>
  <c r="N21"/>
  <c r="N22"/>
  <c r="N23"/>
  <c r="M24"/>
  <c r="N24"/>
  <c r="O24"/>
  <c r="M25"/>
  <c r="N25"/>
  <c r="O25"/>
  <c r="N26"/>
  <c r="M27"/>
  <c r="N27"/>
  <c r="O27"/>
  <c r="N28"/>
  <c r="N29"/>
  <c r="M30"/>
  <c r="N30"/>
  <c r="O30"/>
  <c r="M31"/>
  <c r="N31"/>
  <c r="O31"/>
  <c r="M32"/>
  <c r="N32"/>
  <c r="O32"/>
  <c r="M33"/>
  <c r="N33"/>
  <c r="O33"/>
  <c r="M34"/>
  <c r="N34"/>
  <c r="O34"/>
  <c r="M35"/>
  <c r="N35"/>
  <c r="O35"/>
  <c r="M36"/>
  <c r="N36"/>
  <c r="O36"/>
  <c r="M37"/>
  <c r="N37"/>
  <c r="O37"/>
  <c r="N6" i="13"/>
  <c r="M7"/>
  <c r="N7"/>
  <c r="O7"/>
  <c r="N8"/>
  <c r="N9"/>
  <c r="N10"/>
  <c r="N14"/>
  <c r="M15"/>
  <c r="N15"/>
  <c r="O15"/>
  <c r="N16"/>
  <c r="M17"/>
  <c r="N17"/>
  <c r="O17"/>
  <c r="N18"/>
  <c r="M19"/>
  <c r="N19"/>
  <c r="O19"/>
  <c r="N20"/>
  <c r="F14"/>
  <c r="M14" s="1"/>
  <c r="H14"/>
  <c r="O14" s="1"/>
  <c r="G43" i="18"/>
  <c r="M43" s="1"/>
  <c r="I43"/>
  <c r="O43" s="1"/>
  <c r="G44"/>
  <c r="M44" s="1"/>
  <c r="I44"/>
  <c r="O44" s="1"/>
  <c r="F35" i="14"/>
  <c r="M35" s="1"/>
  <c r="H35"/>
  <c r="O35" s="1"/>
  <c r="F36"/>
  <c r="M36" s="1"/>
  <c r="H36"/>
  <c r="O36" s="1"/>
  <c r="F37"/>
  <c r="M37" s="1"/>
  <c r="H37"/>
  <c r="O37" s="1"/>
  <c r="F38"/>
  <c r="M38" s="1"/>
  <c r="H38"/>
  <c r="O38" s="1"/>
  <c r="F39"/>
  <c r="M39" s="1"/>
  <c r="H39"/>
  <c r="O39" s="1"/>
  <c r="F40"/>
  <c r="M40" s="1"/>
  <c r="H40"/>
  <c r="O40" s="1"/>
  <c r="F41"/>
  <c r="M41" s="1"/>
  <c r="H41"/>
  <c r="O41" s="1"/>
  <c r="F27"/>
  <c r="M27" s="1"/>
  <c r="H27"/>
  <c r="O27" s="1"/>
  <c r="M30"/>
  <c r="O30"/>
  <c r="F33"/>
  <c r="M33" s="1"/>
  <c r="H33"/>
  <c r="O33" s="1"/>
  <c r="F34"/>
  <c r="M34" s="1"/>
  <c r="H34"/>
  <c r="O34" s="1"/>
  <c r="F26"/>
  <c r="M26" s="1"/>
  <c r="H26"/>
  <c r="O26" s="1"/>
  <c r="F11"/>
  <c r="M11" s="1"/>
  <c r="H11"/>
  <c r="O11" s="1"/>
  <c r="M8"/>
  <c r="O8"/>
  <c r="M24"/>
  <c r="O24"/>
  <c r="O25"/>
  <c r="M25"/>
  <c r="H23"/>
  <c r="O23" s="1"/>
  <c r="F23"/>
  <c r="M23" s="1"/>
  <c r="H22"/>
  <c r="O22" s="1"/>
  <c r="F22"/>
  <c r="M22" s="1"/>
  <c r="H20"/>
  <c r="O20" s="1"/>
  <c r="F20"/>
  <c r="M20" s="1"/>
  <c r="F10" i="15"/>
  <c r="M10" s="1"/>
  <c r="H10"/>
  <c r="O10" s="1"/>
  <c r="F11"/>
  <c r="M11" s="1"/>
  <c r="H11"/>
  <c r="O11" s="1"/>
  <c r="F12"/>
  <c r="M12" s="1"/>
  <c r="H12"/>
  <c r="O12" s="1"/>
  <c r="F27" i="13" l="1"/>
  <c r="M27" s="1"/>
  <c r="H27"/>
  <c r="O27" s="1"/>
  <c r="F28"/>
  <c r="M28" s="1"/>
  <c r="H28"/>
  <c r="O28" s="1"/>
  <c r="F31"/>
  <c r="M31" s="1"/>
  <c r="H31"/>
  <c r="O31" s="1"/>
  <c r="F26"/>
  <c r="M26" s="1"/>
  <c r="H26"/>
  <c r="O26" s="1"/>
  <c r="F21"/>
  <c r="M21" s="1"/>
  <c r="F22"/>
  <c r="M22" s="1"/>
  <c r="F25"/>
  <c r="M25" s="1"/>
  <c r="H21"/>
  <c r="O21" s="1"/>
  <c r="H22"/>
  <c r="O22" s="1"/>
  <c r="H25"/>
  <c r="O25" s="1"/>
  <c r="F20"/>
  <c r="M20" s="1"/>
  <c r="H20"/>
  <c r="O20" s="1"/>
  <c r="F11" l="1"/>
  <c r="M11" s="1"/>
  <c r="F13"/>
  <c r="M13" s="1"/>
  <c r="H11"/>
  <c r="O11" s="1"/>
  <c r="H13"/>
  <c r="O13" s="1"/>
  <c r="F10" i="14" l="1"/>
  <c r="M10" s="1"/>
  <c r="H10"/>
  <c r="O10" s="1"/>
  <c r="F12" l="1"/>
  <c r="M12" s="1"/>
  <c r="H12"/>
  <c r="O12" s="1"/>
  <c r="F18" i="13"/>
  <c r="M18" s="1"/>
  <c r="H18"/>
  <c r="O18" s="1"/>
  <c r="F10"/>
  <c r="M10" s="1"/>
  <c r="H10"/>
  <c r="O10" s="1"/>
  <c r="G37" i="18" l="1"/>
  <c r="M37" s="1"/>
  <c r="I37"/>
  <c r="O37" s="1"/>
  <c r="F29" i="15" l="1"/>
  <c r="M29" s="1"/>
  <c r="H29"/>
  <c r="O29" s="1"/>
  <c r="H28"/>
  <c r="O28" s="1"/>
  <c r="F28"/>
  <c r="M28" s="1"/>
  <c r="N5" i="14" l="1"/>
  <c r="H5"/>
  <c r="O5" s="1"/>
  <c r="H6"/>
  <c r="O6" s="1"/>
  <c r="H7"/>
  <c r="O7" s="1"/>
  <c r="O9"/>
  <c r="H13"/>
  <c r="O13" s="1"/>
  <c r="H14"/>
  <c r="O14" s="1"/>
  <c r="H15"/>
  <c r="O15" s="1"/>
  <c r="H16"/>
  <c r="O16" s="1"/>
  <c r="H17"/>
  <c r="O17" s="1"/>
  <c r="H18"/>
  <c r="O18" s="1"/>
  <c r="O19"/>
  <c r="F5"/>
  <c r="M5" s="1"/>
  <c r="F6"/>
  <c r="M6" s="1"/>
  <c r="F7"/>
  <c r="M7" s="1"/>
  <c r="M9"/>
  <c r="F13"/>
  <c r="M13" s="1"/>
  <c r="F14"/>
  <c r="M14" s="1"/>
  <c r="F15"/>
  <c r="M15" s="1"/>
  <c r="F16"/>
  <c r="M16" s="1"/>
  <c r="F17"/>
  <c r="M17" s="1"/>
  <c r="F18"/>
  <c r="M18" s="1"/>
  <c r="M19"/>
  <c r="O9" i="13"/>
  <c r="H16"/>
  <c r="O16" s="1"/>
  <c r="O8"/>
  <c r="H6"/>
  <c r="O6" s="1"/>
  <c r="H5"/>
  <c r="O5" s="1"/>
  <c r="M9"/>
  <c r="F16"/>
  <c r="M16" s="1"/>
  <c r="M8"/>
  <c r="F6"/>
  <c r="M6" s="1"/>
  <c r="F5"/>
  <c r="M5" s="1"/>
  <c r="M44"/>
  <c r="N44"/>
  <c r="O44"/>
  <c r="M45"/>
  <c r="N45"/>
  <c r="O45"/>
  <c r="M46"/>
  <c r="N46"/>
  <c r="O46"/>
  <c r="M47"/>
  <c r="N47"/>
  <c r="O47"/>
  <c r="M48"/>
  <c r="N48"/>
  <c r="O48"/>
  <c r="M49"/>
  <c r="N49"/>
  <c r="O49"/>
  <c r="N5"/>
  <c r="M63" i="18"/>
  <c r="N63"/>
  <c r="O63"/>
  <c r="N5"/>
  <c r="M59" i="12"/>
  <c r="N59"/>
  <c r="O59"/>
  <c r="M60"/>
  <c r="N60"/>
  <c r="O60"/>
  <c r="M61"/>
  <c r="N61"/>
  <c r="O61"/>
  <c r="M62"/>
  <c r="N62"/>
  <c r="O62"/>
  <c r="M63"/>
  <c r="N63"/>
  <c r="O63"/>
  <c r="M64"/>
  <c r="N64"/>
  <c r="O64"/>
  <c r="M65"/>
  <c r="N65"/>
  <c r="O65"/>
  <c r="I7" i="18"/>
  <c r="O7" s="1"/>
  <c r="I10"/>
  <c r="O10" s="1"/>
  <c r="I14"/>
  <c r="O14" s="1"/>
  <c r="I35"/>
  <c r="O35" s="1"/>
  <c r="I36"/>
  <c r="O36" s="1"/>
  <c r="I38"/>
  <c r="O38" s="1"/>
  <c r="I39"/>
  <c r="O39" s="1"/>
  <c r="I40"/>
  <c r="O40" s="1"/>
  <c r="I41"/>
  <c r="O41" s="1"/>
  <c r="I42"/>
  <c r="O42" s="1"/>
  <c r="I46"/>
  <c r="O46" s="1"/>
  <c r="I47"/>
  <c r="O47" s="1"/>
  <c r="I48"/>
  <c r="O48" s="1"/>
  <c r="I51"/>
  <c r="O51" s="1"/>
  <c r="I5"/>
  <c r="O5" s="1"/>
  <c r="G7"/>
  <c r="M7" s="1"/>
  <c r="G10"/>
  <c r="M10" s="1"/>
  <c r="G14"/>
  <c r="M14" s="1"/>
  <c r="G35"/>
  <c r="M35" s="1"/>
  <c r="G36"/>
  <c r="M36" s="1"/>
  <c r="G38"/>
  <c r="M38" s="1"/>
  <c r="G39"/>
  <c r="M39" s="1"/>
  <c r="G40"/>
  <c r="M40" s="1"/>
  <c r="G41"/>
  <c r="M41" s="1"/>
  <c r="G42"/>
  <c r="M42" s="1"/>
  <c r="G46"/>
  <c r="M46" s="1"/>
  <c r="G47"/>
  <c r="M47" s="1"/>
  <c r="G48"/>
  <c r="M48" s="1"/>
  <c r="G51"/>
  <c r="M51" s="1"/>
  <c r="G5"/>
  <c r="M5" s="1"/>
  <c r="I45" i="12"/>
  <c r="O45" s="1"/>
  <c r="I46"/>
  <c r="O46" s="1"/>
  <c r="I47"/>
  <c r="O47" s="1"/>
  <c r="I44"/>
  <c r="O44" s="1"/>
  <c r="I37"/>
  <c r="O37" s="1"/>
  <c r="I38"/>
  <c r="O38" s="1"/>
  <c r="I39"/>
  <c r="O39" s="1"/>
  <c r="I40"/>
  <c r="O40" s="1"/>
  <c r="I41"/>
  <c r="O41" s="1"/>
  <c r="I42"/>
  <c r="O42" s="1"/>
  <c r="I36"/>
  <c r="O36" s="1"/>
  <c r="I33"/>
  <c r="O33" s="1"/>
  <c r="I34"/>
  <c r="O34" s="1"/>
  <c r="I32"/>
  <c r="O32" s="1"/>
  <c r="I28"/>
  <c r="O28" s="1"/>
  <c r="I29"/>
  <c r="O29" s="1"/>
  <c r="I27"/>
  <c r="O27" s="1"/>
  <c r="I21"/>
  <c r="O21" s="1"/>
  <c r="I16"/>
  <c r="O16" s="1"/>
  <c r="I17"/>
  <c r="O17" s="1"/>
  <c r="I18"/>
  <c r="O18" s="1"/>
  <c r="I19"/>
  <c r="O19" s="1"/>
  <c r="I14"/>
  <c r="G45"/>
  <c r="M45" s="1"/>
  <c r="G46"/>
  <c r="M46" s="1"/>
  <c r="G47"/>
  <c r="M47" s="1"/>
  <c r="G37"/>
  <c r="M37" s="1"/>
  <c r="G38"/>
  <c r="M38" s="1"/>
  <c r="G39"/>
  <c r="M39" s="1"/>
  <c r="G40"/>
  <c r="M40" s="1"/>
  <c r="G41"/>
  <c r="M41" s="1"/>
  <c r="G42"/>
  <c r="M42" s="1"/>
  <c r="G33"/>
  <c r="M33" s="1"/>
  <c r="G34"/>
  <c r="M34" s="1"/>
  <c r="G28"/>
  <c r="M28" s="1"/>
  <c r="G29"/>
  <c r="M29" s="1"/>
  <c r="G44"/>
  <c r="M44" s="1"/>
  <c r="G36"/>
  <c r="M36" s="1"/>
  <c r="G32"/>
  <c r="M32" s="1"/>
  <c r="G27"/>
  <c r="M27" s="1"/>
  <c r="G21"/>
  <c r="M21" s="1"/>
  <c r="G16"/>
  <c r="M16" s="1"/>
  <c r="G17"/>
  <c r="M17" s="1"/>
  <c r="G18"/>
  <c r="M18" s="1"/>
  <c r="G19"/>
  <c r="M19" s="1"/>
  <c r="G14"/>
  <c r="H26" i="15"/>
  <c r="O26" s="1"/>
  <c r="H9"/>
  <c r="O9" s="1"/>
  <c r="H13"/>
  <c r="O13" s="1"/>
  <c r="H14"/>
  <c r="O14" s="1"/>
  <c r="H15"/>
  <c r="O15" s="1"/>
  <c r="H16"/>
  <c r="O16" s="1"/>
  <c r="H17"/>
  <c r="O17" s="1"/>
  <c r="H18"/>
  <c r="O18" s="1"/>
  <c r="H19"/>
  <c r="O19" s="1"/>
  <c r="H20"/>
  <c r="O20" s="1"/>
  <c r="H21"/>
  <c r="O21" s="1"/>
  <c r="H22"/>
  <c r="O22" s="1"/>
  <c r="O23"/>
  <c r="H8"/>
  <c r="O8" s="1"/>
  <c r="F26"/>
  <c r="M26" s="1"/>
  <c r="F9"/>
  <c r="M9" s="1"/>
  <c r="F13"/>
  <c r="M13" s="1"/>
  <c r="F14"/>
  <c r="M14" s="1"/>
  <c r="F15"/>
  <c r="M15" s="1"/>
  <c r="F16"/>
  <c r="M16" s="1"/>
  <c r="F17"/>
  <c r="M17" s="1"/>
  <c r="F18"/>
  <c r="M18" s="1"/>
  <c r="F19"/>
  <c r="M19" s="1"/>
  <c r="F20"/>
  <c r="M20" s="1"/>
  <c r="F21"/>
  <c r="M21" s="1"/>
  <c r="M22"/>
  <c r="M23"/>
  <c r="F8"/>
  <c r="M8" s="1"/>
  <c r="H5"/>
  <c r="O5" s="1"/>
  <c r="F5"/>
  <c r="M5" s="1"/>
  <c r="O4" i="12" l="1"/>
  <c r="N4"/>
  <c r="M4"/>
  <c r="N4" i="14"/>
  <c r="O4" i="15"/>
  <c r="M4"/>
  <c r="N4" i="18"/>
  <c r="F3" i="19" s="1"/>
  <c r="M4" i="18"/>
  <c r="E3" i="19" s="1"/>
  <c r="M4" i="13"/>
  <c r="O4"/>
  <c r="N4"/>
  <c r="O4" i="14"/>
  <c r="M4"/>
  <c r="O4" i="18"/>
  <c r="G3" i="19" s="1"/>
  <c r="F3" i="15" l="1"/>
  <c r="G3" i="18"/>
  <c r="F3" i="14"/>
  <c r="G3" i="12"/>
  <c r="F3" i="13"/>
  <c r="F1" i="14"/>
  <c r="F1" i="13"/>
  <c r="N5" i="15"/>
  <c r="N4" s="1"/>
  <c r="G3" l="1"/>
  <c r="H3" l="1"/>
  <c r="I3" i="18"/>
  <c r="H3" i="12"/>
  <c r="G3" i="14"/>
  <c r="G3" i="13"/>
  <c r="H3" i="18"/>
  <c r="H3" i="14"/>
  <c r="I3" i="12"/>
  <c r="H3" i="13"/>
</calcChain>
</file>

<file path=xl/sharedStrings.xml><?xml version="1.0" encoding="utf-8"?>
<sst xmlns="http://schemas.openxmlformats.org/spreadsheetml/2006/main" count="376" uniqueCount="231">
  <si>
    <t>M</t>
  </si>
  <si>
    <t>L</t>
  </si>
  <si>
    <t>ST1</t>
  </si>
  <si>
    <t>BL1</t>
  </si>
  <si>
    <t>цвет</t>
  </si>
  <si>
    <t>XXL</t>
  </si>
  <si>
    <t>чёрный</t>
  </si>
  <si>
    <t>По вопросам оптовых закупок или производства звоните по тел. +7-903-160-4444</t>
  </si>
  <si>
    <t>подходит</t>
  </si>
  <si>
    <t>название</t>
  </si>
  <si>
    <t xml:space="preserve">сумка </t>
  </si>
  <si>
    <t>чехол</t>
  </si>
  <si>
    <t>ST2</t>
  </si>
  <si>
    <t>BL2</t>
  </si>
  <si>
    <t>SB1</t>
  </si>
  <si>
    <t>чехол-рюкзак</t>
  </si>
  <si>
    <t>ST3</t>
  </si>
  <si>
    <t>рюкзак</t>
  </si>
  <si>
    <t>назначение</t>
  </si>
  <si>
    <t>детские ролики
фигурные, фитнес коньки</t>
  </si>
  <si>
    <t>роликовые коньки
хоккейные коньки</t>
  </si>
  <si>
    <t xml:space="preserve">для ботинок, шлема и защиты </t>
  </si>
  <si>
    <t>сумка</t>
  </si>
  <si>
    <t>165см</t>
  </si>
  <si>
    <t>155см</t>
  </si>
  <si>
    <t>145см</t>
  </si>
  <si>
    <t>GL1</t>
  </si>
  <si>
    <t>ST4</t>
  </si>
  <si>
    <t>черный</t>
  </si>
  <si>
    <t xml:space="preserve">чёрный           </t>
  </si>
  <si>
    <t>GL2</t>
  </si>
  <si>
    <t>цв.26</t>
  </si>
  <si>
    <t>чехол, регулируемый по длине</t>
  </si>
  <si>
    <t>ST5</t>
  </si>
  <si>
    <t>100см</t>
  </si>
  <si>
    <t>ST6</t>
  </si>
  <si>
    <t>ST7</t>
  </si>
  <si>
    <t>цвет/длина</t>
  </si>
  <si>
    <t>не забудьте скачать актуальный склад тут (ссылка)</t>
  </si>
  <si>
    <t>цв.34</t>
  </si>
  <si>
    <t>SB2</t>
  </si>
  <si>
    <t>цв.44</t>
  </si>
  <si>
    <t>цв.46</t>
  </si>
  <si>
    <t>цв.01</t>
  </si>
  <si>
    <r>
      <t xml:space="preserve">для сноуборда </t>
    </r>
    <r>
      <rPr>
        <b/>
        <sz val="11"/>
        <color theme="1"/>
        <rFont val="Calibri"/>
        <family val="2"/>
        <charset val="204"/>
        <scheme val="minor"/>
      </rPr>
      <t>compact</t>
    </r>
  </si>
  <si>
    <r>
      <t xml:space="preserve">для сноуборда </t>
    </r>
    <r>
      <rPr>
        <b/>
        <sz val="12"/>
        <color theme="1"/>
        <rFont val="Calibri"/>
        <family val="2"/>
        <charset val="204"/>
        <scheme val="minor"/>
      </rPr>
      <t>active</t>
    </r>
  </si>
  <si>
    <r>
      <t xml:space="preserve">для горных лыж  </t>
    </r>
    <r>
      <rPr>
        <b/>
        <sz val="12"/>
        <color theme="1"/>
        <rFont val="Calibri"/>
        <family val="2"/>
        <charset val="204"/>
        <scheme val="minor"/>
      </rPr>
      <t>optim</t>
    </r>
  </si>
  <si>
    <r>
      <t xml:space="preserve">для горных лыж </t>
    </r>
    <r>
      <rPr>
        <b/>
        <sz val="12"/>
        <color theme="1"/>
        <rFont val="Calibri"/>
        <family val="2"/>
        <charset val="204"/>
        <scheme val="minor"/>
      </rPr>
      <t>plus</t>
    </r>
  </si>
  <si>
    <t>цв.35</t>
  </si>
  <si>
    <t>S</t>
  </si>
  <si>
    <t>фигурные коньки</t>
  </si>
  <si>
    <t>XL</t>
  </si>
  <si>
    <t>цв. 01</t>
  </si>
  <si>
    <t>для скейтов, роллерсерфов, рипстик</t>
  </si>
  <si>
    <t>для лонгбордов</t>
  </si>
  <si>
    <t>коньки/ролики
с комплектом защиты</t>
  </si>
  <si>
    <t>для горнолыжных ботинок</t>
  </si>
  <si>
    <t>хаки</t>
  </si>
  <si>
    <t>название/длина</t>
  </si>
  <si>
    <t>цв.48</t>
  </si>
  <si>
    <t>серый 
с оранжевым</t>
  </si>
  <si>
    <t>синий 
с салатовым</t>
  </si>
  <si>
    <t>ОБЩАЯ СУММА ВАШЕГО ЗАКАЗА:</t>
  </si>
  <si>
    <t>серый
 с салатовым</t>
  </si>
  <si>
    <t>артикул,
ссылка</t>
  </si>
  <si>
    <t xml:space="preserve">артикул,
ссылка </t>
  </si>
  <si>
    <t xml:space="preserve">обновлено - </t>
  </si>
  <si>
    <t>SR2</t>
  </si>
  <si>
    <t>SR1</t>
  </si>
  <si>
    <t>сумка для лыжероллеров</t>
  </si>
  <si>
    <t>для лыжероллеров длиной 80см</t>
  </si>
  <si>
    <t xml:space="preserve">рип-стоп
чёрный
 с синим </t>
  </si>
  <si>
    <t>внешний размер</t>
  </si>
  <si>
    <t xml:space="preserve">в длину 83 см, 
в обхвате 73 см </t>
  </si>
  <si>
    <t xml:space="preserve">в длину 83 см, 
в обхвате 93 см </t>
  </si>
  <si>
    <t>90*32см</t>
  </si>
  <si>
    <t>90*37см</t>
  </si>
  <si>
    <t>100*38см</t>
  </si>
  <si>
    <t>98*45см</t>
  </si>
  <si>
    <t>ST9</t>
  </si>
  <si>
    <t>80*35см</t>
  </si>
  <si>
    <t xml:space="preserve">в длину 73 см, 
в обхвате 70 см </t>
  </si>
  <si>
    <t>для Penny Original 22"</t>
  </si>
  <si>
    <t>LB1</t>
  </si>
  <si>
    <t>для Penny Nickel 27"</t>
  </si>
  <si>
    <t>65*24 см</t>
  </si>
  <si>
    <t>75*30 см</t>
  </si>
  <si>
    <t>LB2</t>
  </si>
  <si>
    <t xml:space="preserve">100*26*13см
</t>
  </si>
  <si>
    <t>чёрный с красным</t>
  </si>
  <si>
    <t>красный с голубым</t>
  </si>
  <si>
    <t>серый с чёрным</t>
  </si>
  <si>
    <t>чёрный 
 с оранжевым</t>
  </si>
  <si>
    <t xml:space="preserve">чёрный 
с синим </t>
  </si>
  <si>
    <t>оранжевым
 с чёрным</t>
  </si>
  <si>
    <t>серый 
с бежевым</t>
  </si>
  <si>
    <t>красный 
с чёрным</t>
  </si>
  <si>
    <t>жёлтый
с чёрным</t>
  </si>
  <si>
    <t>зелёный
с зелёным</t>
  </si>
  <si>
    <t>120см</t>
  </si>
  <si>
    <t>цв.41</t>
  </si>
  <si>
    <t>цв.11</t>
  </si>
  <si>
    <t>цв.68</t>
  </si>
  <si>
    <t>зеленый с голубым</t>
  </si>
  <si>
    <t>желтый с черным</t>
  </si>
  <si>
    <t>серый с голубым</t>
  </si>
  <si>
    <t>110см</t>
  </si>
  <si>
    <t>цв.29</t>
  </si>
  <si>
    <t>цв.43 с голубым</t>
  </si>
  <si>
    <t>цв.33 с синим</t>
  </si>
  <si>
    <t>цвет чёрный</t>
  </si>
  <si>
    <t>SK1</t>
  </si>
  <si>
    <t>83 * 26 * 10 см</t>
  </si>
  <si>
    <t>для скейтов</t>
  </si>
  <si>
    <t xml:space="preserve">в длину 93 см, 
в обхвате 73 см </t>
  </si>
  <si>
    <t>ST10</t>
  </si>
  <si>
    <t>80 * 26 см</t>
  </si>
  <si>
    <t xml:space="preserve">от 60 до 80см в длину, 
в обхвате до 55см </t>
  </si>
  <si>
    <t xml:space="preserve">рип-стоп
красный
 с чёрным </t>
  </si>
  <si>
    <t xml:space="preserve">рип-стоп
металлик
 с голубым </t>
  </si>
  <si>
    <t>рип-стоп
чёрный 
с оранжевым</t>
  </si>
  <si>
    <t>для складных самокатов размером</t>
  </si>
  <si>
    <t>цв.50</t>
  </si>
  <si>
    <t>цв.69</t>
  </si>
  <si>
    <t>цена (опт)
от 100 т.руб.</t>
  </si>
  <si>
    <t>цена (опт)
от 30т.руб.</t>
  </si>
  <si>
    <t>цена (опт)
от 15 т.руб.</t>
  </si>
  <si>
    <t>ваш заказ
(кол-во)</t>
  </si>
  <si>
    <t>минимальная сумма заказа 15 тыс. руб.</t>
  </si>
  <si>
    <t>цв.67</t>
  </si>
  <si>
    <t>графит 
с голубым</t>
  </si>
  <si>
    <t>графит
 с оранжевым</t>
  </si>
  <si>
    <t>Gs1</t>
  </si>
  <si>
    <t>kl1</t>
  </si>
  <si>
    <t>чехол для клюшек (юниор)</t>
  </si>
  <si>
    <t>kl2</t>
  </si>
  <si>
    <t>чехол для клюшек (взрослый)</t>
  </si>
  <si>
    <t>чехол для самоката</t>
  </si>
  <si>
    <t>чехол-рюкзак для самоката</t>
  </si>
  <si>
    <t>сумка для самоката</t>
  </si>
  <si>
    <t>чехол-рюкзак для детского самоката</t>
  </si>
  <si>
    <t>оранжевый
с зелёным</t>
  </si>
  <si>
    <t>синий</t>
  </si>
  <si>
    <t>Свободный склад ЧЕХЛЫ.РФ - форма заказа</t>
  </si>
  <si>
    <t xml:space="preserve"> </t>
  </si>
  <si>
    <t>на заказ</t>
  </si>
  <si>
    <t>чёрный с чёрным</t>
  </si>
  <si>
    <t>BL3</t>
  </si>
  <si>
    <r>
      <t xml:space="preserve">для детских беговых лыж </t>
    </r>
    <r>
      <rPr>
        <b/>
        <sz val="12"/>
        <color theme="1"/>
        <rFont val="Calibri"/>
        <family val="2"/>
        <charset val="204"/>
        <scheme val="minor"/>
      </rPr>
      <t>до 175см</t>
    </r>
  </si>
  <si>
    <r>
      <t xml:space="preserve">для беговых лыж 
</t>
    </r>
    <r>
      <rPr>
        <b/>
        <sz val="12"/>
        <color theme="1"/>
        <rFont val="Calibri"/>
        <family val="2"/>
        <charset val="204"/>
        <scheme val="minor"/>
      </rPr>
      <t>до 210см</t>
    </r>
  </si>
  <si>
    <r>
      <t xml:space="preserve">для 1 пары
</t>
    </r>
    <r>
      <rPr>
        <b/>
        <sz val="12"/>
        <color theme="1"/>
        <rFont val="Calibri"/>
        <family val="2"/>
        <charset val="204"/>
        <scheme val="minor"/>
      </rPr>
      <t xml:space="preserve"> 175-210 см</t>
    </r>
  </si>
  <si>
    <r>
      <t xml:space="preserve">для 1-2 пар 
</t>
    </r>
    <r>
      <rPr>
        <b/>
        <sz val="12"/>
        <color theme="1"/>
        <rFont val="Calibri"/>
        <family val="2"/>
        <charset val="204"/>
        <scheme val="minor"/>
      </rPr>
      <t>210 см</t>
    </r>
  </si>
  <si>
    <r>
      <t xml:space="preserve">для 1-2 пар 
</t>
    </r>
    <r>
      <rPr>
        <b/>
        <sz val="12"/>
        <color theme="1"/>
        <rFont val="Calibri"/>
        <family val="2"/>
        <charset val="204"/>
        <scheme val="minor"/>
      </rPr>
      <t>185 см</t>
    </r>
  </si>
  <si>
    <r>
      <t xml:space="preserve">для 1-2 пар 
</t>
    </r>
    <r>
      <rPr>
        <b/>
        <sz val="12"/>
        <color theme="1"/>
        <rFont val="Calibri"/>
        <family val="2"/>
        <charset val="204"/>
        <scheme val="minor"/>
      </rPr>
      <t>200 см</t>
    </r>
  </si>
  <si>
    <t>галерея тканей</t>
  </si>
  <si>
    <t>чехол с молнией, регулируемый по длине (compact)</t>
  </si>
  <si>
    <t>цв.71</t>
  </si>
  <si>
    <t>цв.70</t>
  </si>
  <si>
    <t>цв.15</t>
  </si>
  <si>
    <t>диаметр 90см</t>
  </si>
  <si>
    <t>диаметр 110см</t>
  </si>
  <si>
    <t>sn90</t>
  </si>
  <si>
    <t>sn110</t>
  </si>
  <si>
    <t>сани надувные, тюбинг (с камерой)</t>
  </si>
  <si>
    <t>чехол с молнией</t>
  </si>
  <si>
    <t>цв.72</t>
  </si>
  <si>
    <t>цв.73</t>
  </si>
  <si>
    <t>цв.74</t>
  </si>
  <si>
    <t>цв.06</t>
  </si>
  <si>
    <t>rm1</t>
  </si>
  <si>
    <t>rm2</t>
  </si>
  <si>
    <t>серый</t>
  </si>
  <si>
    <t>красный</t>
  </si>
  <si>
    <t>оранжевый</t>
  </si>
  <si>
    <t>салатовый</t>
  </si>
  <si>
    <t>голубой</t>
  </si>
  <si>
    <t>светло-серый</t>
  </si>
  <si>
    <t>чёрный
 с светло-серым</t>
  </si>
  <si>
    <t>чёрный с синим</t>
  </si>
  <si>
    <t>чёрный
с оранжевым</t>
  </si>
  <si>
    <t>чёрный с салатовым</t>
  </si>
  <si>
    <r>
      <t xml:space="preserve">для 4-6 пар 
</t>
    </r>
    <r>
      <rPr>
        <b/>
        <sz val="12"/>
        <color theme="1"/>
        <rFont val="Calibri"/>
        <family val="2"/>
        <charset val="204"/>
        <scheme val="minor"/>
      </rPr>
      <t>210 см</t>
    </r>
  </si>
  <si>
    <t>BL4</t>
  </si>
  <si>
    <t>для лыжероллеров длиной 95см</t>
  </si>
  <si>
    <t>ST14</t>
  </si>
  <si>
    <t>чехол для трюкового самоката</t>
  </si>
  <si>
    <t>цв.07</t>
  </si>
  <si>
    <t>цв.75</t>
  </si>
  <si>
    <t>чехол optim</t>
  </si>
  <si>
    <t>чехол plus</t>
  </si>
  <si>
    <t>Ремень для горных лыж Skistrap Optim</t>
  </si>
  <si>
    <t>Ремень для горных лыж Skistrap Plus</t>
  </si>
  <si>
    <t>чехол-рюкзак compact
для самоката</t>
  </si>
  <si>
    <t>чехол-рюкзак activ
для самоката</t>
  </si>
  <si>
    <t>камуфляж нато 
с чёрным</t>
  </si>
  <si>
    <t>синий с красным</t>
  </si>
  <si>
    <t>бордо с чёрным</t>
  </si>
  <si>
    <t>жёлтый с чёрным</t>
  </si>
  <si>
    <t>тёмно-синий 
с салатовым</t>
  </si>
  <si>
    <t>оранжевый
 с чёрным</t>
  </si>
  <si>
    <t>красный с чёрным</t>
  </si>
  <si>
    <t>графит со
 светло-серым</t>
  </si>
  <si>
    <t>коричневый
 с салатовым</t>
  </si>
  <si>
    <t>коричневый
 с голубым</t>
  </si>
  <si>
    <t>РРЦ</t>
  </si>
  <si>
    <t>рип-стоп
чёрный
 с серым</t>
  </si>
  <si>
    <t>рип-стоп 
серый с
оранжевым</t>
  </si>
  <si>
    <t>синий с серым</t>
  </si>
  <si>
    <t>цв.57</t>
  </si>
  <si>
    <t>рип-стоп
чёрный 
с красным</t>
  </si>
  <si>
    <t>цв.66</t>
  </si>
  <si>
    <t>цв.76</t>
  </si>
  <si>
    <t>рипстоп 
коричневый 
с чёрным</t>
  </si>
  <si>
    <t>рипстоп 
металлик 
с голубым</t>
  </si>
  <si>
    <t xml:space="preserve">рипстоп 
серый с
оранжевым </t>
  </si>
  <si>
    <t>рипстоп
синий с
серым</t>
  </si>
  <si>
    <t>рипстоп 
чёрный с 
красным</t>
  </si>
  <si>
    <t>графит 
с салатовым</t>
  </si>
  <si>
    <t>графит с 
красным</t>
  </si>
  <si>
    <t>рюкзак для гироскутера 6.5"</t>
  </si>
  <si>
    <t>сумка для гироскутера 10"</t>
  </si>
  <si>
    <t>Gs3</t>
  </si>
  <si>
    <t>рип-стоп
чёрный 
с салатовым</t>
  </si>
  <si>
    <t>рип-стоп
чёрный с 
оранжевым</t>
  </si>
  <si>
    <t>рип-стоп
металлик
с голубым</t>
  </si>
  <si>
    <t>рип-стоп
синий
с серым</t>
  </si>
  <si>
    <t>зелёный
 с голубым</t>
  </si>
  <si>
    <t>зелёный
 с красным</t>
  </si>
  <si>
    <t>красный
 с голубым</t>
  </si>
  <si>
    <t>жёлтый с голубым</t>
  </si>
  <si>
    <t>130см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</si>
</sst>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_-* #,##0.00_р_._-;\-* #,##0.00_р_._-;_-* &quot;-&quot;??_р_._-;_-@_-"/>
  </numFmts>
  <fonts count="3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i/>
      <sz val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Arial"/>
      <family val="2"/>
      <charset val="1"/>
    </font>
    <font>
      <sz val="12"/>
      <name val="宋体"/>
      <charset val="134"/>
    </font>
    <font>
      <sz val="10"/>
      <name val="Arial"/>
      <family val="2"/>
    </font>
    <font>
      <sz val="12"/>
      <name val="新細明體"/>
      <family val="1"/>
    </font>
  </fonts>
  <fills count="1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E4121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D4A03"/>
        <bgColor indexed="64"/>
      </patternFill>
    </fill>
    <fill>
      <patternFill patternType="solid">
        <fgColor rgb="FF1E990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2" borderId="1" applyNumberFormat="0" applyAlignment="0" applyProtection="0"/>
    <xf numFmtId="0" fontId="2" fillId="0" borderId="0" applyNumberFormat="0" applyFill="0" applyBorder="0" applyAlignment="0" applyProtection="0"/>
    <xf numFmtId="49" fontId="20" fillId="5" borderId="0"/>
    <xf numFmtId="0" fontId="21" fillId="0" borderId="0" applyNumberFormat="0" applyFill="0" applyBorder="0" applyAlignment="0" applyProtection="0"/>
    <xf numFmtId="0" fontId="22" fillId="0" borderId="0"/>
    <xf numFmtId="0" fontId="23" fillId="0" borderId="0">
      <alignment horizontal="left"/>
    </xf>
    <xf numFmtId="0" fontId="2" fillId="0" borderId="0" applyNumberFormat="0" applyFill="0" applyBorder="0" applyAlignment="0" applyProtection="0"/>
    <xf numFmtId="0" fontId="29" fillId="0" borderId="0"/>
    <xf numFmtId="0" fontId="23" fillId="0" borderId="0">
      <alignment horizontal="left"/>
    </xf>
    <xf numFmtId="0" fontId="23" fillId="0" borderId="0"/>
    <xf numFmtId="0" fontId="20" fillId="0" borderId="0"/>
    <xf numFmtId="0" fontId="27" fillId="0" borderId="0"/>
    <xf numFmtId="0" fontId="28" fillId="0" borderId="0"/>
    <xf numFmtId="0" fontId="23" fillId="0" borderId="0"/>
    <xf numFmtId="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/>
  </cellStyleXfs>
  <cellXfs count="380">
    <xf numFmtId="0" fontId="0" fillId="0" borderId="0" xfId="0"/>
    <xf numFmtId="0" fontId="3" fillId="0" borderId="0" xfId="2" applyFont="1"/>
    <xf numFmtId="0" fontId="4" fillId="0" borderId="0" xfId="0" applyFont="1"/>
    <xf numFmtId="0" fontId="0" fillId="0" borderId="0" xfId="0"/>
    <xf numFmtId="0" fontId="0" fillId="0" borderId="0" xfId="0"/>
    <xf numFmtId="0" fontId="5" fillId="4" borderId="0" xfId="0" applyFont="1" applyFill="1" applyAlignment="1">
      <alignment vertical="center"/>
    </xf>
    <xf numFmtId="0" fontId="5" fillId="0" borderId="0" xfId="0" applyFont="1"/>
    <xf numFmtId="164" fontId="0" fillId="0" borderId="0" xfId="0" applyNumberFormat="1" applyFont="1" applyBorder="1" applyAlignment="1"/>
    <xf numFmtId="164" fontId="0" fillId="0" borderId="4" xfId="0" applyNumberFormat="1" applyFont="1" applyBorder="1" applyAlignment="1"/>
    <xf numFmtId="0" fontId="6" fillId="0" borderId="4" xfId="0" applyFont="1" applyBorder="1" applyAlignment="1">
      <alignment horizontal="center" vertical="center" wrapText="1"/>
    </xf>
    <xf numFmtId="0" fontId="6" fillId="0" borderId="0" xfId="0" applyFont="1"/>
    <xf numFmtId="0" fontId="6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5" fillId="4" borderId="0" xfId="0" applyFont="1" applyFill="1"/>
    <xf numFmtId="0" fontId="6" fillId="6" borderId="5" xfId="1" applyFont="1" applyFill="1" applyBorder="1" applyAlignment="1">
      <alignment horizontal="center" vertical="center" wrapText="1"/>
    </xf>
    <xf numFmtId="164" fontId="0" fillId="0" borderId="6" xfId="0" applyNumberFormat="1" applyFont="1" applyBorder="1" applyAlignment="1"/>
    <xf numFmtId="0" fontId="6" fillId="8" borderId="6" xfId="0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6" fillId="0" borderId="4" xfId="0" applyFont="1" applyBorder="1" applyAlignment="1">
      <alignment horizontal="right" vertical="center" wrapText="1"/>
    </xf>
    <xf numFmtId="0" fontId="2" fillId="0" borderId="6" xfId="2" applyBorder="1" applyAlignment="1">
      <alignment horizontal="center" vertical="center"/>
    </xf>
    <xf numFmtId="0" fontId="0" fillId="0" borderId="0" xfId="0" applyBorder="1"/>
    <xf numFmtId="0" fontId="0" fillId="0" borderId="0" xfId="0"/>
    <xf numFmtId="0" fontId="0" fillId="0" borderId="0" xfId="0"/>
    <xf numFmtId="0" fontId="6" fillId="0" borderId="11" xfId="0" applyFont="1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1" fillId="7" borderId="1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0" borderId="0" xfId="0"/>
    <xf numFmtId="0" fontId="0" fillId="0" borderId="6" xfId="0" applyFont="1" applyBorder="1" applyAlignment="1">
      <alignment horizontal="right" vertical="center" wrapText="1"/>
    </xf>
    <xf numFmtId="0" fontId="2" fillId="0" borderId="6" xfId="2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/>
    <xf numFmtId="0" fontId="2" fillId="0" borderId="20" xfId="2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right" vertical="center" wrapText="1"/>
    </xf>
    <xf numFmtId="164" fontId="0" fillId="0" borderId="20" xfId="0" applyNumberFormat="1" applyFont="1" applyBorder="1" applyAlignment="1"/>
    <xf numFmtId="0" fontId="6" fillId="0" borderId="25" xfId="0" applyFont="1" applyBorder="1" applyAlignment="1">
      <alignment horizontal="right" vertical="center" wrapText="1"/>
    </xf>
    <xf numFmtId="0" fontId="6" fillId="0" borderId="27" xfId="0" applyFont="1" applyBorder="1" applyAlignment="1">
      <alignment horizontal="right" vertical="center" wrapText="1"/>
    </xf>
    <xf numFmtId="0" fontId="2" fillId="0" borderId="28" xfId="2" applyBorder="1" applyAlignment="1">
      <alignment horizontal="center" vertical="center"/>
    </xf>
    <xf numFmtId="0" fontId="7" fillId="0" borderId="20" xfId="0" applyFont="1" applyBorder="1" applyAlignment="1">
      <alignment horizontal="right" vertical="center" wrapText="1"/>
    </xf>
    <xf numFmtId="0" fontId="7" fillId="0" borderId="6" xfId="0" applyFont="1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Border="1"/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/>
    <xf numFmtId="0" fontId="6" fillId="8" borderId="4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0" borderId="0" xfId="0"/>
    <xf numFmtId="164" fontId="0" fillId="0" borderId="4" xfId="0" applyNumberFormat="1" applyFont="1" applyFill="1" applyBorder="1" applyAlignment="1"/>
    <xf numFmtId="0" fontId="0" fillId="0" borderId="0" xfId="0" applyFill="1"/>
    <xf numFmtId="0" fontId="0" fillId="0" borderId="0" xfId="0" applyFill="1" applyBorder="1"/>
    <xf numFmtId="0" fontId="0" fillId="0" borderId="0" xfId="0" applyBorder="1"/>
    <xf numFmtId="0" fontId="0" fillId="0" borderId="0" xfId="0"/>
    <xf numFmtId="0" fontId="9" fillId="0" borderId="20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right" vertical="center" wrapText="1"/>
    </xf>
    <xf numFmtId="0" fontId="0" fillId="0" borderId="25" xfId="0" applyBorder="1"/>
    <xf numFmtId="0" fontId="0" fillId="0" borderId="4" xfId="0" applyFont="1" applyFill="1" applyBorder="1" applyAlignment="1">
      <alignment horizontal="right" vertical="center" wrapText="1"/>
    </xf>
    <xf numFmtId="0" fontId="11" fillId="7" borderId="20" xfId="0" applyFont="1" applyFill="1" applyBorder="1" applyAlignment="1">
      <alignment horizontal="center" vertical="center" wrapText="1"/>
    </xf>
    <xf numFmtId="0" fontId="0" fillId="0" borderId="23" xfId="0" applyBorder="1"/>
    <xf numFmtId="0" fontId="2" fillId="0" borderId="20" xfId="2" applyBorder="1" applyAlignment="1">
      <alignment horizontal="center" vertical="center"/>
    </xf>
    <xf numFmtId="0" fontId="0" fillId="0" borderId="0" xfId="0"/>
    <xf numFmtId="0" fontId="0" fillId="0" borderId="0" xfId="0"/>
    <xf numFmtId="0" fontId="6" fillId="6" borderId="37" xfId="1" applyFont="1" applyFill="1" applyBorder="1" applyAlignment="1">
      <alignment horizontal="center" vertical="center" wrapText="1"/>
    </xf>
    <xf numFmtId="0" fontId="2" fillId="0" borderId="38" xfId="2" applyBorder="1" applyAlignment="1">
      <alignment horizontal="center" vertical="center" wrapText="1"/>
    </xf>
    <xf numFmtId="0" fontId="15" fillId="4" borderId="0" xfId="2" applyFont="1" applyFill="1" applyBorder="1" applyAlignment="1">
      <alignment vertical="top"/>
    </xf>
    <xf numFmtId="0" fontId="16" fillId="4" borderId="0" xfId="0" applyFont="1" applyFill="1" applyAlignment="1">
      <alignment vertical="center"/>
    </xf>
    <xf numFmtId="0" fontId="0" fillId="0" borderId="0" xfId="0"/>
    <xf numFmtId="0" fontId="17" fillId="4" borderId="0" xfId="2" applyFont="1" applyFill="1" applyBorder="1" applyAlignment="1">
      <alignment vertical="center" wrapText="1"/>
    </xf>
    <xf numFmtId="0" fontId="9" fillId="4" borderId="0" xfId="2" applyFont="1" applyFill="1" applyBorder="1" applyAlignment="1">
      <alignment horizontal="right" vertical="center"/>
    </xf>
    <xf numFmtId="14" fontId="14" fillId="4" borderId="0" xfId="0" applyNumberFormat="1" applyFont="1" applyFill="1" applyBorder="1" applyAlignment="1">
      <alignment horizontal="center" vertical="center" wrapText="1"/>
    </xf>
    <xf numFmtId="0" fontId="0" fillId="0" borderId="0" xfId="0"/>
    <xf numFmtId="0" fontId="6" fillId="3" borderId="4" xfId="0" applyFont="1" applyFill="1" applyBorder="1" applyAlignment="1">
      <alignment horizontal="center" vertical="center" wrapText="1"/>
    </xf>
    <xf numFmtId="0" fontId="2" fillId="0" borderId="4" xfId="2" applyBorder="1" applyAlignment="1">
      <alignment vertical="center"/>
    </xf>
    <xf numFmtId="0" fontId="0" fillId="0" borderId="0" xfId="0"/>
    <xf numFmtId="164" fontId="0" fillId="0" borderId="4" xfId="0" applyNumberFormat="1" applyFont="1" applyBorder="1" applyAlignment="1">
      <alignment vertical="center" wrapText="1"/>
    </xf>
    <xf numFmtId="0" fontId="0" fillId="0" borderId="0" xfId="0"/>
    <xf numFmtId="0" fontId="17" fillId="0" borderId="20" xfId="2" applyFont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0" fillId="0" borderId="0" xfId="0"/>
    <xf numFmtId="0" fontId="0" fillId="0" borderId="0" xfId="0" applyAlignment="1">
      <alignment horizontal="left" vertical="center"/>
    </xf>
    <xf numFmtId="164" fontId="0" fillId="0" borderId="4" xfId="0" applyNumberFormat="1" applyFont="1" applyBorder="1" applyAlignment="1">
      <alignment horizontal="right" wrapText="1"/>
    </xf>
    <xf numFmtId="0" fontId="0" fillId="0" borderId="0" xfId="0"/>
    <xf numFmtId="0" fontId="6" fillId="0" borderId="46" xfId="0" applyFont="1" applyBorder="1" applyAlignment="1">
      <alignment horizontal="center" vertical="center" wrapText="1"/>
    </xf>
    <xf numFmtId="0" fontId="17" fillId="0" borderId="20" xfId="2" applyFont="1" applyBorder="1" applyAlignment="1">
      <alignment horizontal="center" vertical="center"/>
    </xf>
    <xf numFmtId="0" fontId="6" fillId="0" borderId="20" xfId="0" applyFont="1" applyBorder="1" applyAlignment="1">
      <alignment horizontal="left" vertical="center" wrapText="1"/>
    </xf>
    <xf numFmtId="164" fontId="0" fillId="0" borderId="20" xfId="0" applyNumberFormat="1" applyFont="1" applyBorder="1" applyAlignment="1">
      <alignment horizontal="right" wrapText="1"/>
    </xf>
    <xf numFmtId="164" fontId="0" fillId="0" borderId="20" xfId="0" applyNumberFormat="1" applyFont="1" applyFill="1" applyBorder="1" applyAlignment="1"/>
    <xf numFmtId="0" fontId="2" fillId="0" borderId="33" xfId="2" applyBorder="1" applyAlignment="1">
      <alignment horizontal="center" vertical="center" wrapText="1"/>
    </xf>
    <xf numFmtId="0" fontId="2" fillId="0" borderId="30" xfId="2" applyBorder="1" applyAlignment="1">
      <alignment horizontal="center" vertical="center"/>
    </xf>
    <xf numFmtId="0" fontId="7" fillId="0" borderId="0" xfId="0" applyFont="1"/>
    <xf numFmtId="0" fontId="6" fillId="0" borderId="4" xfId="0" applyFont="1" applyBorder="1" applyAlignment="1">
      <alignment horizontal="right" wrapText="1"/>
    </xf>
    <xf numFmtId="0" fontId="6" fillId="0" borderId="17" xfId="0" applyFont="1" applyBorder="1" applyAlignment="1">
      <alignment horizontal="right" wrapText="1"/>
    </xf>
    <xf numFmtId="0" fontId="6" fillId="0" borderId="25" xfId="0" applyFont="1" applyBorder="1" applyAlignment="1">
      <alignment horizontal="right" wrapText="1"/>
    </xf>
    <xf numFmtId="0" fontId="9" fillId="0" borderId="20" xfId="0" applyFont="1" applyFill="1" applyBorder="1" applyAlignment="1">
      <alignment horizontal="right" wrapText="1"/>
    </xf>
    <xf numFmtId="0" fontId="9" fillId="0" borderId="4" xfId="0" applyFont="1" applyFill="1" applyBorder="1" applyAlignment="1">
      <alignment horizontal="right" vertical="center" wrapText="1"/>
    </xf>
    <xf numFmtId="0" fontId="9" fillId="0" borderId="4" xfId="0" applyFont="1" applyFill="1" applyBorder="1" applyAlignment="1">
      <alignment horizontal="right" wrapText="1"/>
    </xf>
    <xf numFmtId="0" fontId="0" fillId="0" borderId="0" xfId="0"/>
    <xf numFmtId="164" fontId="0" fillId="0" borderId="17" xfId="0" applyNumberFormat="1" applyFont="1" applyBorder="1" applyAlignment="1"/>
    <xf numFmtId="0" fontId="0" fillId="0" borderId="0" xfId="0"/>
    <xf numFmtId="0" fontId="0" fillId="0" borderId="4" xfId="0" applyFont="1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6" xfId="0" applyBorder="1" applyAlignment="1">
      <alignment horizontal="right" vertical="center"/>
    </xf>
    <xf numFmtId="0" fontId="19" fillId="0" borderId="0" xfId="0" applyFont="1"/>
    <xf numFmtId="0" fontId="0" fillId="0" borderId="0" xfId="0"/>
    <xf numFmtId="0" fontId="6" fillId="0" borderId="29" xfId="0" applyFont="1" applyBorder="1" applyAlignment="1">
      <alignment horizontal="right" vertical="center" wrapText="1"/>
    </xf>
    <xf numFmtId="0" fontId="0" fillId="0" borderId="0" xfId="0"/>
    <xf numFmtId="0" fontId="9" fillId="0" borderId="17" xfId="0" applyFont="1" applyFill="1" applyBorder="1" applyAlignment="1">
      <alignment horizontal="right" vertical="center" wrapText="1"/>
    </xf>
    <xf numFmtId="0" fontId="14" fillId="4" borderId="0" xfId="0" applyNumberFormat="1" applyFont="1" applyFill="1" applyBorder="1" applyAlignment="1">
      <alignment horizontal="center" vertical="center" wrapText="1"/>
    </xf>
    <xf numFmtId="0" fontId="6" fillId="0" borderId="42" xfId="0" applyNumberFormat="1" applyFont="1" applyBorder="1" applyAlignment="1">
      <alignment horizontal="center" vertical="center" wrapText="1"/>
    </xf>
    <xf numFmtId="0" fontId="6" fillId="0" borderId="43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/>
    </xf>
    <xf numFmtId="0" fontId="0" fillId="11" borderId="26" xfId="0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6" fillId="11" borderId="18" xfId="0" applyFont="1" applyFill="1" applyBorder="1" applyAlignment="1">
      <alignment horizontal="right" wrapText="1"/>
    </xf>
    <xf numFmtId="0" fontId="8" fillId="11" borderId="0" xfId="2" applyFont="1" applyFill="1" applyBorder="1" applyAlignment="1">
      <alignment horizontal="center" vertical="center"/>
    </xf>
    <xf numFmtId="0" fontId="8" fillId="11" borderId="10" xfId="2" applyFont="1" applyFill="1" applyBorder="1" applyAlignment="1">
      <alignment horizontal="center" vertical="center"/>
    </xf>
    <xf numFmtId="0" fontId="6" fillId="11" borderId="18" xfId="0" applyFont="1" applyFill="1" applyBorder="1" applyAlignment="1">
      <alignment horizontal="right" vertical="center" wrapText="1"/>
    </xf>
    <xf numFmtId="164" fontId="0" fillId="11" borderId="18" xfId="0" applyNumberFormat="1" applyFont="1" applyFill="1" applyBorder="1" applyAlignment="1"/>
    <xf numFmtId="0" fontId="2" fillId="11" borderId="26" xfId="2" applyFill="1" applyBorder="1" applyAlignment="1">
      <alignment horizontal="center" vertical="center"/>
    </xf>
    <xf numFmtId="0" fontId="2" fillId="11" borderId="0" xfId="2" applyFill="1" applyBorder="1" applyAlignment="1">
      <alignment horizontal="center" vertical="center"/>
    </xf>
    <xf numFmtId="0" fontId="2" fillId="11" borderId="10" xfId="2" applyFill="1" applyBorder="1" applyAlignment="1">
      <alignment horizontal="center" vertical="center"/>
    </xf>
    <xf numFmtId="0" fontId="2" fillId="11" borderId="19" xfId="2" applyFill="1" applyBorder="1" applyAlignment="1">
      <alignment horizontal="center" vertical="center"/>
    </xf>
    <xf numFmtId="0" fontId="2" fillId="11" borderId="40" xfId="2" applyFill="1" applyBorder="1" applyAlignment="1">
      <alignment horizontal="center" vertical="center"/>
    </xf>
    <xf numFmtId="0" fontId="18" fillId="11" borderId="40" xfId="2" applyFont="1" applyFill="1" applyBorder="1" applyAlignment="1">
      <alignment horizontal="center" vertical="center"/>
    </xf>
    <xf numFmtId="0" fontId="2" fillId="11" borderId="49" xfId="2" applyFill="1" applyBorder="1" applyAlignment="1">
      <alignment horizontal="center" vertical="center"/>
    </xf>
    <xf numFmtId="0" fontId="6" fillId="11" borderId="44" xfId="0" applyFont="1" applyFill="1" applyBorder="1" applyAlignment="1">
      <alignment horizontal="right" vertical="center" wrapText="1"/>
    </xf>
    <xf numFmtId="164" fontId="0" fillId="11" borderId="36" xfId="0" applyNumberFormat="1" applyFont="1" applyFill="1" applyBorder="1" applyAlignment="1"/>
    <xf numFmtId="0" fontId="8" fillId="11" borderId="4" xfId="2" applyFont="1" applyFill="1" applyBorder="1" applyAlignment="1">
      <alignment vertical="center"/>
    </xf>
    <xf numFmtId="0" fontId="6" fillId="11" borderId="4" xfId="0" applyFont="1" applyFill="1" applyBorder="1" applyAlignment="1">
      <alignment horizontal="right" vertical="center" wrapText="1"/>
    </xf>
    <xf numFmtId="164" fontId="0" fillId="11" borderId="4" xfId="0" applyNumberFormat="1" applyFont="1" applyFill="1" applyBorder="1" applyAlignment="1"/>
    <xf numFmtId="0" fontId="0" fillId="11" borderId="4" xfId="0" applyNumberFormat="1" applyFont="1" applyFill="1" applyBorder="1" applyAlignment="1">
      <alignment horizontal="center"/>
    </xf>
    <xf numFmtId="0" fontId="8" fillId="11" borderId="26" xfId="2" applyFont="1" applyFill="1" applyBorder="1" applyAlignment="1">
      <alignment horizontal="center" vertical="center"/>
    </xf>
    <xf numFmtId="0" fontId="0" fillId="11" borderId="18" xfId="0" applyFont="1" applyFill="1" applyBorder="1" applyAlignment="1">
      <alignment horizontal="right" vertical="center" wrapText="1"/>
    </xf>
    <xf numFmtId="0" fontId="0" fillId="11" borderId="30" xfId="0" applyFill="1" applyBorder="1" applyAlignment="1">
      <alignment horizontal="center" vertical="center"/>
    </xf>
    <xf numFmtId="0" fontId="0" fillId="11" borderId="31" xfId="0" applyFill="1" applyBorder="1" applyAlignment="1">
      <alignment horizontal="center" vertical="center"/>
    </xf>
    <xf numFmtId="0" fontId="0" fillId="11" borderId="32" xfId="0" applyFill="1" applyBorder="1" applyAlignment="1">
      <alignment horizontal="center" vertical="center"/>
    </xf>
    <xf numFmtId="0" fontId="6" fillId="11" borderId="33" xfId="0" applyFont="1" applyFill="1" applyBorder="1" applyAlignment="1">
      <alignment horizontal="right" vertical="center" wrapText="1"/>
    </xf>
    <xf numFmtId="164" fontId="0" fillId="11" borderId="33" xfId="0" applyNumberFormat="1" applyFont="1" applyFill="1" applyBorder="1" applyAlignment="1"/>
    <xf numFmtId="0" fontId="6" fillId="11" borderId="9" xfId="0" applyFont="1" applyFill="1" applyBorder="1" applyAlignment="1">
      <alignment horizontal="right" vertical="center" wrapText="1"/>
    </xf>
    <xf numFmtId="164" fontId="0" fillId="11" borderId="39" xfId="0" applyNumberFormat="1" applyFont="1" applyFill="1" applyBorder="1" applyAlignment="1"/>
    <xf numFmtId="0" fontId="0" fillId="11" borderId="0" xfId="0" applyFill="1" applyBorder="1" applyAlignment="1">
      <alignment horizontal="center"/>
    </xf>
    <xf numFmtId="0" fontId="9" fillId="11" borderId="18" xfId="0" applyFont="1" applyFill="1" applyBorder="1" applyAlignment="1">
      <alignment horizontal="right" vertical="center" wrapText="1"/>
    </xf>
    <xf numFmtId="164" fontId="0" fillId="11" borderId="17" xfId="0" applyNumberFormat="1" applyFont="1" applyFill="1" applyBorder="1" applyAlignment="1"/>
    <xf numFmtId="0" fontId="6" fillId="11" borderId="51" xfId="0" applyFont="1" applyFill="1" applyBorder="1" applyAlignment="1">
      <alignment horizontal="right" vertical="center" wrapText="1"/>
    </xf>
    <xf numFmtId="0" fontId="0" fillId="11" borderId="26" xfId="0" applyFill="1" applyBorder="1" applyAlignment="1">
      <alignment horizontal="center"/>
    </xf>
    <xf numFmtId="0" fontId="11" fillId="11" borderId="18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 applyFill="1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5" fillId="0" borderId="0" xfId="0" applyFont="1"/>
    <xf numFmtId="0" fontId="6" fillId="0" borderId="0" xfId="0" applyFont="1"/>
    <xf numFmtId="0" fontId="6" fillId="0" borderId="4" xfId="0" applyFont="1" applyBorder="1" applyAlignment="1">
      <alignment horizontal="right" vertical="center" wrapText="1"/>
    </xf>
    <xf numFmtId="164" fontId="0" fillId="0" borderId="6" xfId="0" applyNumberFormat="1" applyFont="1" applyBorder="1" applyAlignment="1"/>
    <xf numFmtId="0" fontId="17" fillId="4" borderId="0" xfId="2" applyFont="1" applyFill="1" applyBorder="1" applyAlignment="1">
      <alignment vertical="center" wrapText="1"/>
    </xf>
    <xf numFmtId="14" fontId="14" fillId="4" borderId="0" xfId="0" applyNumberFormat="1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right" vertical="center"/>
    </xf>
    <xf numFmtId="0" fontId="6" fillId="6" borderId="5" xfId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0" borderId="46" xfId="0" applyFont="1" applyBorder="1" applyAlignment="1">
      <alignment horizontal="right" vertical="center" wrapText="1"/>
    </xf>
    <xf numFmtId="0" fontId="0" fillId="0" borderId="15" xfId="0" applyFont="1" applyBorder="1" applyAlignment="1">
      <alignment horizontal="right" vertical="center" wrapText="1"/>
    </xf>
    <xf numFmtId="0" fontId="0" fillId="0" borderId="2" xfId="0" applyFont="1" applyBorder="1" applyAlignment="1">
      <alignment horizontal="right" vertical="center" wrapText="1"/>
    </xf>
    <xf numFmtId="0" fontId="6" fillId="9" borderId="46" xfId="0" applyFont="1" applyFill="1" applyBorder="1" applyAlignment="1">
      <alignment horizontal="center" vertical="center" wrapText="1"/>
    </xf>
    <xf numFmtId="0" fontId="6" fillId="7" borderId="53" xfId="0" applyFont="1" applyFill="1" applyBorder="1" applyAlignment="1">
      <alignment horizontal="center" vertical="center" wrapText="1"/>
    </xf>
    <xf numFmtId="0" fontId="6" fillId="8" borderId="53" xfId="0" applyFont="1" applyFill="1" applyBorder="1" applyAlignment="1">
      <alignment horizontal="center" vertical="center" wrapText="1"/>
    </xf>
    <xf numFmtId="0" fontId="6" fillId="7" borderId="35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right" vertical="center" wrapText="1"/>
    </xf>
    <xf numFmtId="0" fontId="0" fillId="0" borderId="53" xfId="0" applyFont="1" applyFill="1" applyBorder="1" applyAlignment="1">
      <alignment horizontal="right" vertical="center" wrapText="1"/>
    </xf>
    <xf numFmtId="2" fontId="10" fillId="4" borderId="0" xfId="0" applyNumberFormat="1" applyFont="1" applyFill="1" applyBorder="1" applyAlignment="1">
      <alignment horizontal="right" vertical="center"/>
    </xf>
    <xf numFmtId="164" fontId="0" fillId="11" borderId="9" xfId="0" applyNumberFormat="1" applyFont="1" applyFill="1" applyBorder="1" applyAlignment="1"/>
    <xf numFmtId="164" fontId="0" fillId="11" borderId="24" xfId="0" applyNumberFormat="1" applyFont="1" applyFill="1" applyBorder="1" applyAlignment="1"/>
    <xf numFmtId="164" fontId="0" fillId="11" borderId="7" xfId="0" applyNumberFormat="1" applyFont="1" applyFill="1" applyBorder="1" applyAlignment="1"/>
    <xf numFmtId="0" fontId="12" fillId="5" borderId="5" xfId="1" applyNumberFormat="1" applyFont="1" applyFill="1" applyBorder="1" applyAlignment="1">
      <alignment horizontal="center" vertical="center" wrapText="1"/>
    </xf>
    <xf numFmtId="0" fontId="6" fillId="11" borderId="4" xfId="0" applyNumberFormat="1" applyFont="1" applyFill="1" applyBorder="1" applyAlignment="1">
      <alignment vertical="center" wrapText="1"/>
    </xf>
    <xf numFmtId="0" fontId="0" fillId="0" borderId="46" xfId="0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righ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7" xfId="0" applyNumberFormat="1" applyFont="1" applyBorder="1" applyAlignment="1">
      <alignment horizontal="center" vertical="center"/>
    </xf>
    <xf numFmtId="0" fontId="2" fillId="0" borderId="4" xfId="2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/>
    </xf>
    <xf numFmtId="0" fontId="10" fillId="4" borderId="0" xfId="2" applyFont="1" applyFill="1" applyBorder="1" applyAlignment="1">
      <alignment horizontal="right" vertical="center"/>
    </xf>
    <xf numFmtId="0" fontId="15" fillId="4" borderId="0" xfId="0" applyNumberFormat="1" applyFont="1" applyFill="1" applyBorder="1" applyAlignment="1">
      <alignment horizontal="center" vertical="center" wrapText="1"/>
    </xf>
    <xf numFmtId="0" fontId="17" fillId="4" borderId="0" xfId="2" applyNumberFormat="1" applyFont="1" applyFill="1" applyBorder="1" applyAlignment="1">
      <alignment horizontal="center" vertical="center" wrapText="1"/>
    </xf>
    <xf numFmtId="0" fontId="0" fillId="0" borderId="20" xfId="0" applyNumberFormat="1" applyFont="1" applyFill="1" applyBorder="1" applyAlignment="1">
      <alignment horizontal="center" vertical="center"/>
    </xf>
    <xf numFmtId="0" fontId="0" fillId="0" borderId="20" xfId="0" applyNumberFormat="1" applyFont="1" applyBorder="1" applyAlignment="1">
      <alignment horizontal="center" vertical="center"/>
    </xf>
    <xf numFmtId="0" fontId="0" fillId="0" borderId="6" xfId="0" applyNumberFormat="1" applyFont="1" applyBorder="1" applyAlignment="1">
      <alignment horizontal="center" vertical="center"/>
    </xf>
    <xf numFmtId="0" fontId="0" fillId="0" borderId="25" xfId="0" applyNumberFormat="1" applyFont="1" applyBorder="1" applyAlignment="1">
      <alignment horizontal="center" vertical="center"/>
    </xf>
    <xf numFmtId="0" fontId="0" fillId="0" borderId="36" xfId="0" applyNumberFormat="1" applyFont="1" applyBorder="1" applyAlignment="1">
      <alignment horizontal="center" vertical="center"/>
    </xf>
    <xf numFmtId="0" fontId="0" fillId="0" borderId="17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38" xfId="0" applyNumberFormat="1" applyFont="1" applyBorder="1" applyAlignment="1">
      <alignment horizontal="center" vertical="center"/>
    </xf>
    <xf numFmtId="0" fontId="0" fillId="0" borderId="6" xfId="0" applyNumberForma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 wrapText="1"/>
    </xf>
    <xf numFmtId="0" fontId="0" fillId="0" borderId="4" xfId="0" applyNumberFormat="1" applyFont="1" applyFill="1" applyBorder="1" applyAlignment="1">
      <alignment horizontal="center" vertical="center"/>
    </xf>
    <xf numFmtId="0" fontId="0" fillId="0" borderId="41" xfId="0" applyNumberFormat="1" applyFont="1" applyBorder="1" applyAlignment="1">
      <alignment horizontal="center" vertical="center"/>
    </xf>
    <xf numFmtId="0" fontId="0" fillId="11" borderId="4" xfId="0" applyNumberFormat="1" applyFont="1" applyFill="1" applyBorder="1" applyAlignment="1">
      <alignment horizontal="center" vertical="center"/>
    </xf>
    <xf numFmtId="0" fontId="0" fillId="11" borderId="9" xfId="0" applyNumberFormat="1" applyFont="1" applyFill="1" applyBorder="1" applyAlignment="1">
      <alignment horizontal="center" vertical="center"/>
    </xf>
    <xf numFmtId="0" fontId="0" fillId="0" borderId="42" xfId="0" applyNumberFormat="1" applyFont="1" applyBorder="1" applyAlignment="1">
      <alignment horizontal="center" vertical="center"/>
    </xf>
    <xf numFmtId="0" fontId="0" fillId="11" borderId="33" xfId="0" applyNumberFormat="1" applyFont="1" applyFill="1" applyBorder="1" applyAlignment="1">
      <alignment horizontal="center" vertical="center"/>
    </xf>
    <xf numFmtId="0" fontId="0" fillId="11" borderId="29" xfId="0" applyNumberFormat="1" applyFont="1" applyFill="1" applyBorder="1" applyAlignment="1">
      <alignment horizontal="center" vertical="center"/>
    </xf>
    <xf numFmtId="0" fontId="0" fillId="11" borderId="36" xfId="0" applyNumberFormat="1" applyFont="1" applyFill="1" applyBorder="1" applyAlignment="1">
      <alignment horizontal="center" vertical="center"/>
    </xf>
    <xf numFmtId="0" fontId="0" fillId="0" borderId="45" xfId="0" applyNumberFormat="1" applyFont="1" applyBorder="1" applyAlignment="1">
      <alignment horizontal="center" vertical="center"/>
    </xf>
    <xf numFmtId="0" fontId="0" fillId="11" borderId="7" xfId="0" applyNumberFormat="1" applyFont="1" applyFill="1" applyBorder="1" applyAlignment="1">
      <alignment horizontal="center" vertical="center"/>
    </xf>
    <xf numFmtId="0" fontId="0" fillId="11" borderId="52" xfId="0" applyNumberFormat="1" applyFont="1" applyFill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0" fontId="6" fillId="11" borderId="4" xfId="0" applyNumberFormat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164" fontId="0" fillId="0" borderId="6" xfId="0" applyNumberFormat="1" applyFont="1" applyBorder="1" applyAlignment="1">
      <alignment horizontal="right"/>
    </xf>
    <xf numFmtId="164" fontId="0" fillId="0" borderId="4" xfId="0" applyNumberFormat="1" applyFont="1" applyBorder="1" applyAlignment="1">
      <alignment horizontal="right"/>
    </xf>
    <xf numFmtId="0" fontId="0" fillId="0" borderId="0" xfId="0"/>
    <xf numFmtId="0" fontId="0" fillId="0" borderId="0" xfId="0"/>
    <xf numFmtId="0" fontId="2" fillId="0" borderId="38" xfId="2" applyBorder="1" applyAlignment="1">
      <alignment horizontal="center" vertical="center"/>
    </xf>
    <xf numFmtId="0" fontId="0" fillId="0" borderId="0" xfId="0"/>
    <xf numFmtId="0" fontId="0" fillId="0" borderId="0" xfId="0"/>
    <xf numFmtId="0" fontId="25" fillId="12" borderId="0" xfId="2" applyFont="1" applyFill="1" applyAlignment="1"/>
    <xf numFmtId="0" fontId="0" fillId="0" borderId="0" xfId="0"/>
    <xf numFmtId="0" fontId="0" fillId="0" borderId="4" xfId="0" applyBorder="1"/>
    <xf numFmtId="0" fontId="6" fillId="0" borderId="17" xfId="0" applyFont="1" applyBorder="1" applyAlignment="1">
      <alignment horizontal="right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0" fontId="26" fillId="3" borderId="4" xfId="0" applyFont="1" applyFill="1" applyBorder="1" applyAlignment="1">
      <alignment horizontal="right" vertical="center" wrapText="1"/>
    </xf>
    <xf numFmtId="0" fontId="26" fillId="14" borderId="4" xfId="0" applyFont="1" applyFill="1" applyBorder="1" applyAlignment="1">
      <alignment horizontal="right" vertical="center" wrapText="1"/>
    </xf>
    <xf numFmtId="0" fontId="26" fillId="15" borderId="4" xfId="0" applyFont="1" applyFill="1" applyBorder="1" applyAlignment="1">
      <alignment horizontal="right" vertical="center" wrapText="1"/>
    </xf>
    <xf numFmtId="0" fontId="26" fillId="10" borderId="4" xfId="0" applyFont="1" applyFill="1" applyBorder="1" applyAlignment="1">
      <alignment horizontal="right" vertical="center" wrapText="1"/>
    </xf>
    <xf numFmtId="0" fontId="26" fillId="16" borderId="4" xfId="0" applyFont="1" applyFill="1" applyBorder="1" applyAlignment="1">
      <alignment horizontal="right" vertical="center" wrapText="1"/>
    </xf>
    <xf numFmtId="0" fontId="26" fillId="13" borderId="4" xfId="0" applyFont="1" applyFill="1" applyBorder="1" applyAlignment="1">
      <alignment horizontal="right" vertical="center" wrapText="1"/>
    </xf>
    <xf numFmtId="0" fontId="26" fillId="11" borderId="4" xfId="0" applyFont="1" applyFill="1" applyBorder="1" applyAlignment="1">
      <alignment horizontal="right" vertical="center" wrapText="1"/>
    </xf>
    <xf numFmtId="0" fontId="26" fillId="7" borderId="4" xfId="0" applyFont="1" applyFill="1" applyBorder="1" applyAlignment="1">
      <alignment horizontal="right" vertical="center" wrapText="1"/>
    </xf>
    <xf numFmtId="0" fontId="0" fillId="0" borderId="4" xfId="0" applyNumberFormat="1" applyBorder="1" applyAlignment="1">
      <alignment horizontal="center" vertical="center"/>
    </xf>
    <xf numFmtId="0" fontId="6" fillId="0" borderId="18" xfId="0" applyFont="1" applyBorder="1" applyAlignment="1">
      <alignment horizontal="right" wrapText="1"/>
    </xf>
    <xf numFmtId="0" fontId="6" fillId="0" borderId="4" xfId="0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/>
    <xf numFmtId="0" fontId="25" fillId="0" borderId="0" xfId="2" applyFont="1" applyFill="1" applyAlignment="1">
      <alignment horizontal="center"/>
    </xf>
    <xf numFmtId="0" fontId="25" fillId="12" borderId="0" xfId="2" applyFont="1" applyFill="1" applyAlignment="1">
      <alignment horizontal="right"/>
    </xf>
    <xf numFmtId="0" fontId="11" fillId="0" borderId="6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2" fillId="0" borderId="16" xfId="2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2" fillId="0" borderId="54" xfId="2" applyBorder="1" applyAlignment="1">
      <alignment horizontal="center" vertical="center"/>
    </xf>
    <xf numFmtId="0" fontId="8" fillId="4" borderId="0" xfId="2" applyFont="1" applyFill="1" applyBorder="1" applyAlignment="1">
      <alignment vertical="center"/>
    </xf>
    <xf numFmtId="0" fontId="0" fillId="0" borderId="0" xfId="0"/>
    <xf numFmtId="0" fontId="8" fillId="12" borderId="0" xfId="2" applyFont="1" applyFill="1" applyAlignment="1">
      <alignment horizontal="right"/>
    </xf>
    <xf numFmtId="0" fontId="0" fillId="0" borderId="0" xfId="0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2" fillId="0" borderId="26" xfId="2" applyBorder="1" applyAlignment="1">
      <alignment horizontal="center" vertical="center"/>
    </xf>
    <xf numFmtId="0" fontId="2" fillId="0" borderId="19" xfId="2" applyBorder="1" applyAlignment="1">
      <alignment horizontal="center" vertical="center"/>
    </xf>
    <xf numFmtId="0" fontId="6" fillId="17" borderId="4" xfId="0" applyFont="1" applyFill="1" applyBorder="1" applyAlignment="1">
      <alignment horizontal="center" vertical="center" wrapText="1"/>
    </xf>
    <xf numFmtId="0" fontId="2" fillId="0" borderId="48" xfId="2" applyBorder="1" applyAlignment="1">
      <alignment vertical="center"/>
    </xf>
    <xf numFmtId="0" fontId="2" fillId="0" borderId="0" xfId="2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164" fontId="13" fillId="0" borderId="4" xfId="0" applyNumberFormat="1" applyFont="1" applyBorder="1" applyAlignment="1">
      <alignment horizontal="right" wrapText="1"/>
    </xf>
    <xf numFmtId="0" fontId="5" fillId="0" borderId="0" xfId="0" applyFont="1"/>
    <xf numFmtId="164" fontId="0" fillId="0" borderId="4" xfId="0" applyNumberFormat="1" applyFont="1" applyBorder="1" applyAlignment="1"/>
    <xf numFmtId="164" fontId="0" fillId="0" borderId="4" xfId="0" applyNumberFormat="1" applyFont="1" applyBorder="1" applyAlignment="1">
      <alignment horizontal="right" wrapText="1"/>
    </xf>
    <xf numFmtId="0" fontId="6" fillId="0" borderId="17" xfId="0" applyFont="1" applyBorder="1" applyAlignment="1">
      <alignment horizontal="right" wrapText="1"/>
    </xf>
    <xf numFmtId="0" fontId="6" fillId="0" borderId="25" xfId="0" applyFont="1" applyBorder="1" applyAlignment="1">
      <alignment horizontal="right" wrapText="1"/>
    </xf>
    <xf numFmtId="0" fontId="0" fillId="0" borderId="0" xfId="0"/>
    <xf numFmtId="0" fontId="0" fillId="0" borderId="0" xfId="0"/>
    <xf numFmtId="14" fontId="24" fillId="0" borderId="0" xfId="0" applyNumberFormat="1" applyFont="1" applyFill="1" applyBorder="1" applyAlignment="1">
      <alignment horizontal="left" vertical="center"/>
    </xf>
    <xf numFmtId="14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0" borderId="26" xfId="2" applyBorder="1" applyAlignment="1">
      <alignment horizontal="center" vertical="center"/>
    </xf>
    <xf numFmtId="0" fontId="2" fillId="0" borderId="0" xfId="2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0" borderId="4" xfId="2" applyBorder="1" applyAlignment="1">
      <alignment horizontal="center" vertical="center" wrapText="1"/>
    </xf>
    <xf numFmtId="0" fontId="2" fillId="0" borderId="55" xfId="2" applyBorder="1" applyAlignment="1">
      <alignment horizontal="center" vertical="center"/>
    </xf>
    <xf numFmtId="0" fontId="0" fillId="0" borderId="0" xfId="0"/>
    <xf numFmtId="0" fontId="0" fillId="0" borderId="0" xfId="0"/>
    <xf numFmtId="0" fontId="25" fillId="12" borderId="0" xfId="2" applyFont="1" applyFill="1" applyAlignment="1">
      <alignment horizontal="center"/>
    </xf>
    <xf numFmtId="0" fontId="2" fillId="4" borderId="0" xfId="2" applyFill="1" applyBorder="1" applyAlignment="1">
      <alignment horizontal="left" vertical="center"/>
    </xf>
    <xf numFmtId="0" fontId="0" fillId="0" borderId="0" xfId="0"/>
    <xf numFmtId="0" fontId="2" fillId="0" borderId="26" xfId="2" applyBorder="1" applyAlignment="1">
      <alignment horizontal="center" vertical="center"/>
    </xf>
    <xf numFmtId="0" fontId="2" fillId="0" borderId="0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0" fontId="2" fillId="0" borderId="22" xfId="2" applyBorder="1" applyAlignment="1">
      <alignment horizontal="center" vertical="center"/>
    </xf>
    <xf numFmtId="0" fontId="2" fillId="0" borderId="23" xfId="2" applyBorder="1" applyAlignment="1">
      <alignment horizontal="center" vertical="center"/>
    </xf>
    <xf numFmtId="0" fontId="2" fillId="0" borderId="24" xfId="2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21" xfId="2" applyBorder="1" applyAlignment="1">
      <alignment horizontal="center" vertical="center"/>
    </xf>
    <xf numFmtId="0" fontId="2" fillId="0" borderId="3" xfId="2" applyBorder="1" applyAlignment="1">
      <alignment horizontal="center" vertical="center"/>
    </xf>
    <xf numFmtId="0" fontId="2" fillId="0" borderId="8" xfId="2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46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2" fillId="0" borderId="19" xfId="2" applyBorder="1" applyAlignment="1">
      <alignment horizontal="center" vertical="center"/>
    </xf>
    <xf numFmtId="0" fontId="2" fillId="0" borderId="40" xfId="2" applyBorder="1" applyAlignment="1">
      <alignment horizontal="center" vertical="center"/>
    </xf>
    <xf numFmtId="0" fontId="2" fillId="0" borderId="48" xfId="2" applyBorder="1" applyAlignment="1">
      <alignment horizontal="center" vertical="center"/>
    </xf>
    <xf numFmtId="0" fontId="2" fillId="0" borderId="2" xfId="2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8" fillId="0" borderId="21" xfId="2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8" fillId="0" borderId="8" xfId="2" applyFont="1" applyBorder="1" applyAlignment="1">
      <alignment horizontal="center" vertical="center"/>
    </xf>
    <xf numFmtId="0" fontId="8" fillId="0" borderId="26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22" xfId="2" applyFont="1" applyBorder="1" applyAlignment="1">
      <alignment horizontal="center" vertical="center"/>
    </xf>
    <xf numFmtId="0" fontId="8" fillId="0" borderId="23" xfId="2" applyFont="1" applyBorder="1" applyAlignment="1">
      <alignment horizontal="center" vertical="center"/>
    </xf>
    <xf numFmtId="0" fontId="8" fillId="0" borderId="24" xfId="2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0" xfId="0" applyBorder="1"/>
    <xf numFmtId="0" fontId="0" fillId="0" borderId="7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0" fillId="0" borderId="5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2" fillId="0" borderId="53" xfId="2" applyBorder="1" applyAlignment="1">
      <alignment horizontal="center" vertical="center"/>
    </xf>
    <xf numFmtId="0" fontId="2" fillId="0" borderId="16" xfId="2" applyBorder="1" applyAlignment="1">
      <alignment horizontal="center"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center" vertical="center"/>
    </xf>
    <xf numFmtId="0" fontId="8" fillId="0" borderId="14" xfId="2" applyFont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9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0" fontId="8" fillId="0" borderId="2" xfId="2" applyFont="1" applyBorder="1" applyAlignment="1">
      <alignment horizontal="center" vertical="center"/>
    </xf>
    <xf numFmtId="0" fontId="8" fillId="0" borderId="12" xfId="2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  <xf numFmtId="0" fontId="2" fillId="0" borderId="4" xfId="2" applyBorder="1" applyAlignment="1">
      <alignment horizontal="center" vertical="center" wrapText="1"/>
    </xf>
    <xf numFmtId="0" fontId="2" fillId="0" borderId="4" xfId="2" applyBorder="1" applyAlignment="1">
      <alignment horizontal="center" vertical="center"/>
    </xf>
    <xf numFmtId="0" fontId="2" fillId="0" borderId="7" xfId="2" applyBorder="1" applyAlignment="1">
      <alignment horizontal="center" vertical="center"/>
    </xf>
    <xf numFmtId="0" fontId="2" fillId="0" borderId="11" xfId="2" applyBorder="1" applyAlignment="1">
      <alignment horizontal="center" vertical="center"/>
    </xf>
  </cellXfs>
  <cellStyles count="18">
    <cellStyle name="Normal 2" xfId="8"/>
    <cellStyle name="Выполнено" xfId="3"/>
    <cellStyle name="Гиперссылка" xfId="2" builtinId="8"/>
    <cellStyle name="Гиперссылка 2" xfId="7"/>
    <cellStyle name="Гиперссылка 3" xfId="4"/>
    <cellStyle name="Контрольная ячейка" xfId="1" builtinId="23"/>
    <cellStyle name="Обычный" xfId="0" builtinId="0"/>
    <cellStyle name="Обычный 2" xfId="6"/>
    <cellStyle name="Обычный 2 100" xfId="9"/>
    <cellStyle name="Обычный 2 2" xfId="10"/>
    <cellStyle name="Обычный 2 3" xfId="11"/>
    <cellStyle name="Обычный 3" xfId="12"/>
    <cellStyle name="Обычный 4" xfId="13"/>
    <cellStyle name="Обычный 5" xfId="5"/>
    <cellStyle name="Обычный 6" xfId="14"/>
    <cellStyle name="Процентный 2" xfId="15"/>
    <cellStyle name="Финансовый 2" xfId="16"/>
    <cellStyle name="常规_PI2003GZ NEW_PI237C_PI2003GZ NEW" xfId="17"/>
  </cellStyles>
  <dxfs count="0"/>
  <tableStyles count="0" defaultTableStyle="TableStyleMedium9" defaultPivotStyle="PivotStyleLight16"/>
  <colors>
    <mruColors>
      <color rgb="FFE41212"/>
      <color rgb="FF1E9901"/>
      <color rgb="FFFD4A03"/>
      <color rgb="FFFF3300"/>
      <color rgb="FF1D3501"/>
      <color rgb="FF2A5400"/>
      <color rgb="FF4623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microsoft.com/office/2007/relationships/hdphoto" Target="../media/hdphoto1.wdp"/><Relationship Id="rId42" Type="http://schemas.microsoft.com/office/2007/relationships/hdphoto" Target="../media/hdphoto2.wdp"/><Relationship Id="rId47" Type="http://schemas.openxmlformats.org/officeDocument/2006/relationships/image" Target="../media/image44.jpeg"/><Relationship Id="rId50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7.png"/><Relationship Id="rId46" Type="http://schemas.openxmlformats.org/officeDocument/2006/relationships/image" Target="../media/image4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gif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microsoft.com/office/2007/relationships/hdphoto" Target="../media/hdphoto3.wdp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5.jpeg"/><Relationship Id="rId49" Type="http://schemas.openxmlformats.org/officeDocument/2006/relationships/image" Target="../media/image4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2.jpeg"/><Relationship Id="rId52" Type="http://schemas.openxmlformats.org/officeDocument/2006/relationships/image" Target="../media/image4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4.jpeg"/><Relationship Id="rId43" Type="http://schemas.openxmlformats.org/officeDocument/2006/relationships/image" Target="../media/image41.jpeg"/><Relationship Id="rId48" Type="http://schemas.openxmlformats.org/officeDocument/2006/relationships/image" Target="../media/image45.jpeg"/><Relationship Id="rId8" Type="http://schemas.openxmlformats.org/officeDocument/2006/relationships/image" Target="../media/image8.jpeg"/><Relationship Id="rId51" Type="http://schemas.openxmlformats.org/officeDocument/2006/relationships/image" Target="../media/image4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58.jpeg"/><Relationship Id="rId3" Type="http://schemas.openxmlformats.org/officeDocument/2006/relationships/image" Target="../media/image52.jpeg"/><Relationship Id="rId7" Type="http://schemas.openxmlformats.org/officeDocument/2006/relationships/image" Target="../media/image46.jpeg"/><Relationship Id="rId12" Type="http://schemas.openxmlformats.org/officeDocument/2006/relationships/image" Target="../media/image57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Relationship Id="rId6" Type="http://schemas.openxmlformats.org/officeDocument/2006/relationships/image" Target="../media/image54.jpeg"/><Relationship Id="rId11" Type="http://schemas.openxmlformats.org/officeDocument/2006/relationships/image" Target="../media/image56.jpeg"/><Relationship Id="rId5" Type="http://schemas.openxmlformats.org/officeDocument/2006/relationships/image" Target="../media/image53.jpeg"/><Relationship Id="rId10" Type="http://schemas.openxmlformats.org/officeDocument/2006/relationships/image" Target="../media/image45.jpeg"/><Relationship Id="rId4" Type="http://schemas.microsoft.com/office/2007/relationships/hdphoto" Target="../media/hdphoto4.wdp"/><Relationship Id="rId9" Type="http://schemas.openxmlformats.org/officeDocument/2006/relationships/image" Target="../media/image49.jpeg"/><Relationship Id="rId14" Type="http://schemas.openxmlformats.org/officeDocument/2006/relationships/image" Target="../media/image5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2.jpeg"/><Relationship Id="rId18" Type="http://schemas.openxmlformats.org/officeDocument/2006/relationships/image" Target="../media/image76.jpeg"/><Relationship Id="rId26" Type="http://schemas.openxmlformats.org/officeDocument/2006/relationships/image" Target="../media/image84.jpeg"/><Relationship Id="rId39" Type="http://schemas.openxmlformats.org/officeDocument/2006/relationships/image" Target="../media/image48.jpeg"/><Relationship Id="rId3" Type="http://schemas.openxmlformats.org/officeDocument/2006/relationships/image" Target="../media/image62.jpeg"/><Relationship Id="rId21" Type="http://schemas.openxmlformats.org/officeDocument/2006/relationships/image" Target="../media/image79.jpeg"/><Relationship Id="rId34" Type="http://schemas.openxmlformats.org/officeDocument/2006/relationships/image" Target="../media/image91.jpe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17" Type="http://schemas.openxmlformats.org/officeDocument/2006/relationships/image" Target="../media/image75.jpeg"/><Relationship Id="rId25" Type="http://schemas.openxmlformats.org/officeDocument/2006/relationships/image" Target="../media/image83.jpeg"/><Relationship Id="rId33" Type="http://schemas.microsoft.com/office/2007/relationships/hdphoto" Target="../media/hdphoto5.wdp"/><Relationship Id="rId38" Type="http://schemas.openxmlformats.org/officeDocument/2006/relationships/image" Target="../media/image41.jpeg"/><Relationship Id="rId2" Type="http://schemas.openxmlformats.org/officeDocument/2006/relationships/image" Target="../media/image61.jpeg"/><Relationship Id="rId16" Type="http://schemas.openxmlformats.org/officeDocument/2006/relationships/image" Target="../media/image74.jpeg"/><Relationship Id="rId20" Type="http://schemas.openxmlformats.org/officeDocument/2006/relationships/image" Target="../media/image78.jpeg"/><Relationship Id="rId29" Type="http://schemas.openxmlformats.org/officeDocument/2006/relationships/image" Target="../media/image87.jpeg"/><Relationship Id="rId41" Type="http://schemas.openxmlformats.org/officeDocument/2006/relationships/image" Target="../media/image96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24" Type="http://schemas.openxmlformats.org/officeDocument/2006/relationships/image" Target="../media/image82.jpeg"/><Relationship Id="rId32" Type="http://schemas.openxmlformats.org/officeDocument/2006/relationships/image" Target="../media/image90.jpeg"/><Relationship Id="rId37" Type="http://schemas.openxmlformats.org/officeDocument/2006/relationships/image" Target="../media/image94.jpeg"/><Relationship Id="rId40" Type="http://schemas.openxmlformats.org/officeDocument/2006/relationships/image" Target="../media/image95.jpeg"/><Relationship Id="rId5" Type="http://schemas.openxmlformats.org/officeDocument/2006/relationships/image" Target="../media/image64.jpeg"/><Relationship Id="rId15" Type="http://schemas.openxmlformats.org/officeDocument/2006/relationships/image" Target="../media/image30.jpeg"/><Relationship Id="rId23" Type="http://schemas.openxmlformats.org/officeDocument/2006/relationships/image" Target="../media/image81.jpeg"/><Relationship Id="rId28" Type="http://schemas.openxmlformats.org/officeDocument/2006/relationships/image" Target="../media/image86.jpeg"/><Relationship Id="rId36" Type="http://schemas.openxmlformats.org/officeDocument/2006/relationships/image" Target="../media/image93.jpeg"/><Relationship Id="rId10" Type="http://schemas.openxmlformats.org/officeDocument/2006/relationships/image" Target="../media/image69.jpeg"/><Relationship Id="rId19" Type="http://schemas.openxmlformats.org/officeDocument/2006/relationships/image" Target="../media/image77.jpeg"/><Relationship Id="rId31" Type="http://schemas.openxmlformats.org/officeDocument/2006/relationships/image" Target="../media/image89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4" Type="http://schemas.openxmlformats.org/officeDocument/2006/relationships/image" Target="../media/image73.jpeg"/><Relationship Id="rId22" Type="http://schemas.openxmlformats.org/officeDocument/2006/relationships/image" Target="../media/image80.jpeg"/><Relationship Id="rId27" Type="http://schemas.openxmlformats.org/officeDocument/2006/relationships/image" Target="../media/image85.jpeg"/><Relationship Id="rId30" Type="http://schemas.openxmlformats.org/officeDocument/2006/relationships/image" Target="../media/image88.jpeg"/><Relationship Id="rId35" Type="http://schemas.openxmlformats.org/officeDocument/2006/relationships/image" Target="../media/image9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13" Type="http://schemas.openxmlformats.org/officeDocument/2006/relationships/image" Target="../media/image109.jpeg"/><Relationship Id="rId18" Type="http://schemas.openxmlformats.org/officeDocument/2006/relationships/image" Target="../media/image114.jpeg"/><Relationship Id="rId26" Type="http://schemas.openxmlformats.org/officeDocument/2006/relationships/image" Target="../media/image122.jpeg"/><Relationship Id="rId3" Type="http://schemas.openxmlformats.org/officeDocument/2006/relationships/image" Target="../media/image99.gif"/><Relationship Id="rId21" Type="http://schemas.openxmlformats.org/officeDocument/2006/relationships/image" Target="../media/image117.png"/><Relationship Id="rId34" Type="http://schemas.openxmlformats.org/officeDocument/2006/relationships/image" Target="../media/image129.jpeg"/><Relationship Id="rId7" Type="http://schemas.openxmlformats.org/officeDocument/2006/relationships/image" Target="../media/image103.png"/><Relationship Id="rId12" Type="http://schemas.openxmlformats.org/officeDocument/2006/relationships/image" Target="../media/image108.jpeg"/><Relationship Id="rId17" Type="http://schemas.openxmlformats.org/officeDocument/2006/relationships/image" Target="../media/image113.jpeg"/><Relationship Id="rId25" Type="http://schemas.openxmlformats.org/officeDocument/2006/relationships/image" Target="../media/image121.jpeg"/><Relationship Id="rId33" Type="http://schemas.openxmlformats.org/officeDocument/2006/relationships/image" Target="../media/image128.jpeg"/><Relationship Id="rId2" Type="http://schemas.openxmlformats.org/officeDocument/2006/relationships/image" Target="../media/image98.gif"/><Relationship Id="rId16" Type="http://schemas.openxmlformats.org/officeDocument/2006/relationships/image" Target="../media/image112.jpeg"/><Relationship Id="rId20" Type="http://schemas.openxmlformats.org/officeDocument/2006/relationships/image" Target="../media/image116.jpeg"/><Relationship Id="rId29" Type="http://schemas.openxmlformats.org/officeDocument/2006/relationships/image" Target="../media/image125.jpeg"/><Relationship Id="rId1" Type="http://schemas.openxmlformats.org/officeDocument/2006/relationships/image" Target="../media/image97.jpeg"/><Relationship Id="rId6" Type="http://schemas.openxmlformats.org/officeDocument/2006/relationships/image" Target="../media/image102.jpeg"/><Relationship Id="rId11" Type="http://schemas.openxmlformats.org/officeDocument/2006/relationships/image" Target="../media/image107.png"/><Relationship Id="rId24" Type="http://schemas.openxmlformats.org/officeDocument/2006/relationships/image" Target="../media/image120.jpeg"/><Relationship Id="rId32" Type="http://schemas.openxmlformats.org/officeDocument/2006/relationships/image" Target="../media/image73.jpeg"/><Relationship Id="rId5" Type="http://schemas.openxmlformats.org/officeDocument/2006/relationships/image" Target="../media/image101.jpeg"/><Relationship Id="rId15" Type="http://schemas.openxmlformats.org/officeDocument/2006/relationships/image" Target="../media/image111.jpeg"/><Relationship Id="rId23" Type="http://schemas.openxmlformats.org/officeDocument/2006/relationships/image" Target="../media/image119.jpeg"/><Relationship Id="rId28" Type="http://schemas.openxmlformats.org/officeDocument/2006/relationships/image" Target="../media/image124.jpeg"/><Relationship Id="rId10" Type="http://schemas.openxmlformats.org/officeDocument/2006/relationships/image" Target="../media/image106.png"/><Relationship Id="rId19" Type="http://schemas.openxmlformats.org/officeDocument/2006/relationships/image" Target="../media/image115.jpeg"/><Relationship Id="rId31" Type="http://schemas.openxmlformats.org/officeDocument/2006/relationships/image" Target="../media/image127.jpeg"/><Relationship Id="rId4" Type="http://schemas.openxmlformats.org/officeDocument/2006/relationships/image" Target="../media/image100.gif"/><Relationship Id="rId9" Type="http://schemas.openxmlformats.org/officeDocument/2006/relationships/image" Target="../media/image105.png"/><Relationship Id="rId14" Type="http://schemas.openxmlformats.org/officeDocument/2006/relationships/image" Target="../media/image110.png"/><Relationship Id="rId22" Type="http://schemas.openxmlformats.org/officeDocument/2006/relationships/image" Target="../media/image118.jpeg"/><Relationship Id="rId27" Type="http://schemas.openxmlformats.org/officeDocument/2006/relationships/image" Target="../media/image123.jpeg"/><Relationship Id="rId30" Type="http://schemas.openxmlformats.org/officeDocument/2006/relationships/image" Target="../media/image126.jpeg"/><Relationship Id="rId35" Type="http://schemas.openxmlformats.org/officeDocument/2006/relationships/image" Target="../media/image1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2.jpeg"/><Relationship Id="rId18" Type="http://schemas.openxmlformats.org/officeDocument/2006/relationships/image" Target="../media/image146.jpeg"/><Relationship Id="rId3" Type="http://schemas.openxmlformats.org/officeDocument/2006/relationships/image" Target="../media/image132.jpeg"/><Relationship Id="rId21" Type="http://schemas.openxmlformats.org/officeDocument/2006/relationships/image" Target="../media/image149.png"/><Relationship Id="rId7" Type="http://schemas.openxmlformats.org/officeDocument/2006/relationships/image" Target="../media/image136.png"/><Relationship Id="rId12" Type="http://schemas.openxmlformats.org/officeDocument/2006/relationships/image" Target="../media/image141.jpeg"/><Relationship Id="rId17" Type="http://schemas.openxmlformats.org/officeDocument/2006/relationships/image" Target="../media/image145.png"/><Relationship Id="rId2" Type="http://schemas.openxmlformats.org/officeDocument/2006/relationships/image" Target="../media/image101.jpeg"/><Relationship Id="rId16" Type="http://schemas.microsoft.com/office/2007/relationships/hdphoto" Target="../media/hdphoto6.wdp"/><Relationship Id="rId20" Type="http://schemas.openxmlformats.org/officeDocument/2006/relationships/image" Target="../media/image148.jpeg"/><Relationship Id="rId1" Type="http://schemas.openxmlformats.org/officeDocument/2006/relationships/image" Target="../media/image131.png"/><Relationship Id="rId6" Type="http://schemas.openxmlformats.org/officeDocument/2006/relationships/image" Target="../media/image135.jpeg"/><Relationship Id="rId11" Type="http://schemas.openxmlformats.org/officeDocument/2006/relationships/image" Target="../media/image140.jpeg"/><Relationship Id="rId5" Type="http://schemas.openxmlformats.org/officeDocument/2006/relationships/image" Target="../media/image134.jpeg"/><Relationship Id="rId15" Type="http://schemas.openxmlformats.org/officeDocument/2006/relationships/image" Target="../media/image144.jpeg"/><Relationship Id="rId10" Type="http://schemas.openxmlformats.org/officeDocument/2006/relationships/image" Target="../media/image139.jpeg"/><Relationship Id="rId19" Type="http://schemas.openxmlformats.org/officeDocument/2006/relationships/image" Target="../media/image147.jpeg"/><Relationship Id="rId4" Type="http://schemas.openxmlformats.org/officeDocument/2006/relationships/image" Target="../media/image133.jpeg"/><Relationship Id="rId9" Type="http://schemas.openxmlformats.org/officeDocument/2006/relationships/image" Target="../media/image138.jpeg"/><Relationship Id="rId14" Type="http://schemas.openxmlformats.org/officeDocument/2006/relationships/image" Target="../media/image143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png"/><Relationship Id="rId13" Type="http://schemas.openxmlformats.org/officeDocument/2006/relationships/image" Target="../media/image160.jpeg"/><Relationship Id="rId18" Type="http://schemas.openxmlformats.org/officeDocument/2006/relationships/image" Target="../media/image98.gif"/><Relationship Id="rId26" Type="http://schemas.openxmlformats.org/officeDocument/2006/relationships/image" Target="../media/image168.jpeg"/><Relationship Id="rId3" Type="http://schemas.openxmlformats.org/officeDocument/2006/relationships/image" Target="../media/image152.jpeg"/><Relationship Id="rId21" Type="http://schemas.openxmlformats.org/officeDocument/2006/relationships/image" Target="../media/image165.jpeg"/><Relationship Id="rId7" Type="http://schemas.openxmlformats.org/officeDocument/2006/relationships/image" Target="../media/image155.jpeg"/><Relationship Id="rId12" Type="http://schemas.openxmlformats.org/officeDocument/2006/relationships/image" Target="../media/image159.jpeg"/><Relationship Id="rId17" Type="http://schemas.openxmlformats.org/officeDocument/2006/relationships/image" Target="../media/image164.png"/><Relationship Id="rId25" Type="http://schemas.openxmlformats.org/officeDocument/2006/relationships/image" Target="../media/image167.jpeg"/><Relationship Id="rId2" Type="http://schemas.openxmlformats.org/officeDocument/2006/relationships/image" Target="../media/image151.jpeg"/><Relationship Id="rId16" Type="http://schemas.openxmlformats.org/officeDocument/2006/relationships/image" Target="../media/image163.jpeg"/><Relationship Id="rId20" Type="http://schemas.openxmlformats.org/officeDocument/2006/relationships/image" Target="../media/image117.png"/><Relationship Id="rId1" Type="http://schemas.openxmlformats.org/officeDocument/2006/relationships/image" Target="../media/image150.jpeg"/><Relationship Id="rId6" Type="http://schemas.openxmlformats.org/officeDocument/2006/relationships/image" Target="../media/image113.jpeg"/><Relationship Id="rId11" Type="http://schemas.openxmlformats.org/officeDocument/2006/relationships/image" Target="../media/image158.jpeg"/><Relationship Id="rId24" Type="http://schemas.openxmlformats.org/officeDocument/2006/relationships/image" Target="../media/image41.jpeg"/><Relationship Id="rId5" Type="http://schemas.openxmlformats.org/officeDocument/2006/relationships/image" Target="../media/image154.jpeg"/><Relationship Id="rId15" Type="http://schemas.openxmlformats.org/officeDocument/2006/relationships/image" Target="../media/image162.png"/><Relationship Id="rId23" Type="http://schemas.openxmlformats.org/officeDocument/2006/relationships/image" Target="../media/image34.jpeg"/><Relationship Id="rId10" Type="http://schemas.openxmlformats.org/officeDocument/2006/relationships/image" Target="../media/image157.jpeg"/><Relationship Id="rId19" Type="http://schemas.openxmlformats.org/officeDocument/2006/relationships/image" Target="../media/image102.jpeg"/><Relationship Id="rId4" Type="http://schemas.openxmlformats.org/officeDocument/2006/relationships/image" Target="../media/image153.jpeg"/><Relationship Id="rId9" Type="http://schemas.openxmlformats.org/officeDocument/2006/relationships/image" Target="../media/image156.jpeg"/><Relationship Id="rId14" Type="http://schemas.openxmlformats.org/officeDocument/2006/relationships/image" Target="../media/image161.jpeg"/><Relationship Id="rId22" Type="http://schemas.openxmlformats.org/officeDocument/2006/relationships/image" Target="../media/image1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10583</xdr:colOff>
      <xdr:row>26</xdr:row>
      <xdr:rowOff>10583</xdr:rowOff>
    </xdr:from>
    <xdr:to>
      <xdr:col>4</xdr:col>
      <xdr:colOff>698500</xdr:colOff>
      <xdr:row>27</xdr:row>
      <xdr:rowOff>4536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3500" y="17049750"/>
          <a:ext cx="687917" cy="687917"/>
        </a:xfrm>
        <a:prstGeom prst="rect">
          <a:avLst/>
        </a:prstGeom>
      </xdr:spPr>
    </xdr:pic>
    <xdr:clientData/>
  </xdr:twoCellAnchor>
  <xdr:twoCellAnchor editAs="oneCell">
    <xdr:from>
      <xdr:col>1</xdr:col>
      <xdr:colOff>40067</xdr:colOff>
      <xdr:row>21</xdr:row>
      <xdr:rowOff>55567</xdr:rowOff>
    </xdr:from>
    <xdr:to>
      <xdr:col>3</xdr:col>
      <xdr:colOff>29452</xdr:colOff>
      <xdr:row>24</xdr:row>
      <xdr:rowOff>294448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867819" y="10721315"/>
          <a:ext cx="2307167" cy="2456813"/>
        </a:xfrm>
        <a:prstGeom prst="rect">
          <a:avLst/>
        </a:prstGeom>
      </xdr:spPr>
    </xdr:pic>
    <xdr:clientData/>
  </xdr:twoCellAnchor>
  <xdr:twoCellAnchor editAs="oneCell">
    <xdr:from>
      <xdr:col>0</xdr:col>
      <xdr:colOff>667809</xdr:colOff>
      <xdr:row>15</xdr:row>
      <xdr:rowOff>22618</xdr:rowOff>
    </xdr:from>
    <xdr:to>
      <xdr:col>2</xdr:col>
      <xdr:colOff>825505</xdr:colOff>
      <xdr:row>17</xdr:row>
      <xdr:rowOff>721811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782029" y="7861773"/>
          <a:ext cx="2191442" cy="241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31754</xdr:colOff>
      <xdr:row>27</xdr:row>
      <xdr:rowOff>21698</xdr:rowOff>
    </xdr:from>
    <xdr:to>
      <xdr:col>3</xdr:col>
      <xdr:colOff>110982</xdr:colOff>
      <xdr:row>29</xdr:row>
      <xdr:rowOff>857252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861413" y="17670539"/>
          <a:ext cx="2253721" cy="2473706"/>
        </a:xfrm>
        <a:prstGeom prst="rect">
          <a:avLst/>
        </a:prstGeom>
      </xdr:spPr>
    </xdr:pic>
    <xdr:clientData/>
  </xdr:twoCellAnchor>
  <xdr:twoCellAnchor editAs="oneCell">
    <xdr:from>
      <xdr:col>4</xdr:col>
      <xdr:colOff>1834</xdr:colOff>
      <xdr:row>20</xdr:row>
      <xdr:rowOff>0</xdr:rowOff>
    </xdr:from>
    <xdr:to>
      <xdr:col>4</xdr:col>
      <xdr:colOff>686084</xdr:colOff>
      <xdr:row>20</xdr:row>
      <xdr:rowOff>684250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64751" y="13536083"/>
          <a:ext cx="684250" cy="684250"/>
        </a:xfrm>
        <a:prstGeom prst="rect">
          <a:avLst/>
        </a:prstGeom>
      </xdr:spPr>
    </xdr:pic>
    <xdr:clientData/>
  </xdr:twoCellAnchor>
  <xdr:twoCellAnchor editAs="oneCell">
    <xdr:from>
      <xdr:col>4</xdr:col>
      <xdr:colOff>11716</xdr:colOff>
      <xdr:row>28</xdr:row>
      <xdr:rowOff>26080</xdr:rowOff>
    </xdr:from>
    <xdr:to>
      <xdr:col>4</xdr:col>
      <xdr:colOff>699633</xdr:colOff>
      <xdr:row>28</xdr:row>
      <xdr:rowOff>713997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10073" y="15774080"/>
          <a:ext cx="687917" cy="687917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1762125</xdr:colOff>
      <xdr:row>34</xdr:row>
      <xdr:rowOff>64861</xdr:rowOff>
    </xdr:from>
    <xdr:to>
      <xdr:col>4</xdr:col>
      <xdr:colOff>781964</xdr:colOff>
      <xdr:row>36</xdr:row>
      <xdr:rowOff>4987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68875" y="23321736"/>
          <a:ext cx="797839" cy="792387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</xdr:colOff>
      <xdr:row>36</xdr:row>
      <xdr:rowOff>1134</xdr:rowOff>
    </xdr:from>
    <xdr:to>
      <xdr:col>4</xdr:col>
      <xdr:colOff>799419</xdr:colOff>
      <xdr:row>37</xdr:row>
      <xdr:rowOff>10205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5862" y="20083009"/>
          <a:ext cx="788307" cy="78694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</xdr:row>
      <xdr:rowOff>1</xdr:rowOff>
    </xdr:from>
    <xdr:to>
      <xdr:col>4</xdr:col>
      <xdr:colOff>771071</xdr:colOff>
      <xdr:row>37</xdr:row>
      <xdr:rowOff>771071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9287" y="20855215"/>
          <a:ext cx="771070" cy="77107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</xdr:row>
      <xdr:rowOff>1</xdr:rowOff>
    </xdr:from>
    <xdr:to>
      <xdr:col>4</xdr:col>
      <xdr:colOff>780143</xdr:colOff>
      <xdr:row>40</xdr:row>
      <xdr:rowOff>1586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9287" y="21635358"/>
          <a:ext cx="780142" cy="780142"/>
        </a:xfrm>
        <a:prstGeom prst="rect">
          <a:avLst/>
        </a:prstGeom>
      </xdr:spPr>
    </xdr:pic>
    <xdr:clientData/>
  </xdr:twoCellAnchor>
  <xdr:twoCellAnchor editAs="oneCell">
    <xdr:from>
      <xdr:col>4</xdr:col>
      <xdr:colOff>9071</xdr:colOff>
      <xdr:row>41</xdr:row>
      <xdr:rowOff>18142</xdr:rowOff>
    </xdr:from>
    <xdr:to>
      <xdr:col>4</xdr:col>
      <xdr:colOff>780142</xdr:colOff>
      <xdr:row>42</xdr:row>
      <xdr:rowOff>18141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23903213"/>
          <a:ext cx="771071" cy="7710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789214</xdr:colOff>
      <xdr:row>41</xdr:row>
      <xdr:rowOff>9073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9286" y="23104929"/>
          <a:ext cx="789214" cy="7892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0</xdr:rowOff>
    </xdr:from>
    <xdr:to>
      <xdr:col>4</xdr:col>
      <xdr:colOff>807357</xdr:colOff>
      <xdr:row>39</xdr:row>
      <xdr:rowOff>27215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9286" y="21671643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746125</xdr:colOff>
      <xdr:row>17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50" y="8008938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3</xdr:col>
      <xdr:colOff>1777186</xdr:colOff>
      <xdr:row>30</xdr:row>
      <xdr:rowOff>713562</xdr:rowOff>
    </xdr:from>
    <xdr:to>
      <xdr:col>4</xdr:col>
      <xdr:colOff>762000</xdr:colOff>
      <xdr:row>32</xdr:row>
      <xdr:rowOff>23810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3936" y="17906187"/>
          <a:ext cx="762814" cy="731063"/>
        </a:xfrm>
        <a:prstGeom prst="rect">
          <a:avLst/>
        </a:prstGeom>
      </xdr:spPr>
    </xdr:pic>
    <xdr:clientData/>
  </xdr:twoCellAnchor>
  <xdr:twoCellAnchor editAs="oneCell">
    <xdr:from>
      <xdr:col>0</xdr:col>
      <xdr:colOff>531813</xdr:colOff>
      <xdr:row>32</xdr:row>
      <xdr:rowOff>15878</xdr:rowOff>
    </xdr:from>
    <xdr:to>
      <xdr:col>3</xdr:col>
      <xdr:colOff>81643</xdr:colOff>
      <xdr:row>33</xdr:row>
      <xdr:rowOff>998011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531813" y="18195021"/>
          <a:ext cx="2770187" cy="17078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742275</xdr:rowOff>
    </xdr:from>
    <xdr:to>
      <xdr:col>4</xdr:col>
      <xdr:colOff>746125</xdr:colOff>
      <xdr:row>17</xdr:row>
      <xdr:rowOff>746007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 flipV="1">
          <a:off x="4984750" y="8782963"/>
          <a:ext cx="746125" cy="74985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7938</xdr:rowOff>
    </xdr:from>
    <xdr:to>
      <xdr:col>4</xdr:col>
      <xdr:colOff>746125</xdr:colOff>
      <xdr:row>19</xdr:row>
      <xdr:rowOff>7937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50" y="9540876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124733</xdr:colOff>
      <xdr:row>5</xdr:row>
      <xdr:rowOff>344715</xdr:rowOff>
    </xdr:from>
    <xdr:to>
      <xdr:col>2</xdr:col>
      <xdr:colOff>766539</xdr:colOff>
      <xdr:row>8</xdr:row>
      <xdr:rowOff>328430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7662" y="2177144"/>
          <a:ext cx="2165806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7938</xdr:rowOff>
    </xdr:from>
    <xdr:to>
      <xdr:col>4</xdr:col>
      <xdr:colOff>738188</xdr:colOff>
      <xdr:row>13</xdr:row>
      <xdr:rowOff>746578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50" y="7961313"/>
          <a:ext cx="738188" cy="73818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762000</xdr:colOff>
      <xdr:row>16</xdr:row>
      <xdr:rowOff>15875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50" y="869950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1246187</xdr:colOff>
      <xdr:row>36</xdr:row>
      <xdr:rowOff>738187</xdr:rowOff>
    </xdr:from>
    <xdr:to>
      <xdr:col>2</xdr:col>
      <xdr:colOff>261939</xdr:colOff>
      <xdr:row>37</xdr:row>
      <xdr:rowOff>683579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92312" y="23868062"/>
          <a:ext cx="531813" cy="723266"/>
        </a:xfrm>
        <a:prstGeom prst="rect">
          <a:avLst/>
        </a:prstGeom>
      </xdr:spPr>
    </xdr:pic>
    <xdr:clientData/>
  </xdr:twoCellAnchor>
  <xdr:twoCellAnchor editAs="oneCell">
    <xdr:from>
      <xdr:col>3</xdr:col>
      <xdr:colOff>281214</xdr:colOff>
      <xdr:row>21</xdr:row>
      <xdr:rowOff>111125</xdr:rowOff>
    </xdr:from>
    <xdr:to>
      <xdr:col>3</xdr:col>
      <xdr:colOff>884464</xdr:colOff>
      <xdr:row>23</xdr:row>
      <xdr:rowOff>2267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3168196" y="11185071"/>
          <a:ext cx="1270000" cy="603250"/>
        </a:xfrm>
        <a:prstGeom prst="rect">
          <a:avLst/>
        </a:prstGeom>
      </xdr:spPr>
    </xdr:pic>
    <xdr:clientData/>
  </xdr:twoCellAnchor>
  <xdr:twoCellAnchor editAs="oneCell">
    <xdr:from>
      <xdr:col>3</xdr:col>
      <xdr:colOff>304221</xdr:colOff>
      <xdr:row>27</xdr:row>
      <xdr:rowOff>450089</xdr:rowOff>
    </xdr:from>
    <xdr:to>
      <xdr:col>3</xdr:col>
      <xdr:colOff>1015159</xdr:colOff>
      <xdr:row>28</xdr:row>
      <xdr:rowOff>523973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4064445">
          <a:off x="3484215" y="16026408"/>
          <a:ext cx="764449" cy="710938"/>
        </a:xfrm>
        <a:prstGeom prst="rect">
          <a:avLst/>
        </a:prstGeom>
      </xdr:spPr>
    </xdr:pic>
    <xdr:clientData/>
  </xdr:twoCellAnchor>
  <xdr:twoCellAnchor editAs="oneCell">
    <xdr:from>
      <xdr:col>10</xdr:col>
      <xdr:colOff>681490</xdr:colOff>
      <xdr:row>31</xdr:row>
      <xdr:rowOff>689429</xdr:rowOff>
    </xdr:from>
    <xdr:to>
      <xdr:col>16</xdr:col>
      <xdr:colOff>483053</xdr:colOff>
      <xdr:row>34</xdr:row>
      <xdr:rowOff>40271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75204" y="18151929"/>
          <a:ext cx="2958420" cy="180012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36284</xdr:rowOff>
    </xdr:from>
    <xdr:to>
      <xdr:col>4</xdr:col>
      <xdr:colOff>777875</xdr:colOff>
      <xdr:row>33</xdr:row>
      <xdr:rowOff>816428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18941141"/>
          <a:ext cx="777875" cy="78014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36</xdr:row>
      <xdr:rowOff>71436</xdr:rowOff>
    </xdr:from>
    <xdr:to>
      <xdr:col>1</xdr:col>
      <xdr:colOff>1262062</xdr:colOff>
      <xdr:row>38</xdr:row>
      <xdr:rowOff>483592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23201311"/>
          <a:ext cx="1865312" cy="196790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38</xdr:row>
      <xdr:rowOff>603250</xdr:rowOff>
    </xdr:from>
    <xdr:to>
      <xdr:col>2</xdr:col>
      <xdr:colOff>63502</xdr:colOff>
      <xdr:row>41</xdr:row>
      <xdr:rowOff>442737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25288875"/>
          <a:ext cx="2182813" cy="217311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796187</xdr:colOff>
      <xdr:row>44</xdr:row>
      <xdr:rowOff>18313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50" y="28598813"/>
          <a:ext cx="796187" cy="796187"/>
        </a:xfrm>
        <a:prstGeom prst="rect">
          <a:avLst/>
        </a:prstGeom>
      </xdr:spPr>
    </xdr:pic>
    <xdr:clientData/>
  </xdr:twoCellAnchor>
  <xdr:twoCellAnchor editAs="oneCell">
    <xdr:from>
      <xdr:col>4</xdr:col>
      <xdr:colOff>7125</xdr:colOff>
      <xdr:row>43</xdr:row>
      <xdr:rowOff>769125</xdr:rowOff>
    </xdr:from>
    <xdr:to>
      <xdr:col>4</xdr:col>
      <xdr:colOff>803312</xdr:colOff>
      <xdr:row>45</xdr:row>
      <xdr:rowOff>9562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1875" y="29367938"/>
          <a:ext cx="796187" cy="796187"/>
        </a:xfrm>
        <a:prstGeom prst="rect">
          <a:avLst/>
        </a:prstGeom>
      </xdr:spPr>
    </xdr:pic>
    <xdr:clientData/>
  </xdr:twoCellAnchor>
  <xdr:twoCellAnchor editAs="oneCell">
    <xdr:from>
      <xdr:col>4</xdr:col>
      <xdr:colOff>6312</xdr:colOff>
      <xdr:row>44</xdr:row>
      <xdr:rowOff>768313</xdr:rowOff>
    </xdr:from>
    <xdr:to>
      <xdr:col>4</xdr:col>
      <xdr:colOff>802499</xdr:colOff>
      <xdr:row>46</xdr:row>
      <xdr:rowOff>8749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1062" y="30145001"/>
          <a:ext cx="796187" cy="796187"/>
        </a:xfrm>
        <a:prstGeom prst="rect">
          <a:avLst/>
        </a:prstGeom>
      </xdr:spPr>
    </xdr:pic>
    <xdr:clientData/>
  </xdr:twoCellAnchor>
  <xdr:twoCellAnchor editAs="oneCell">
    <xdr:from>
      <xdr:col>0</xdr:col>
      <xdr:colOff>720635</xdr:colOff>
      <xdr:row>43</xdr:row>
      <xdr:rowOff>659338</xdr:rowOff>
    </xdr:from>
    <xdr:to>
      <xdr:col>3</xdr:col>
      <xdr:colOff>145627</xdr:colOff>
      <xdr:row>48</xdr:row>
      <xdr:rowOff>68999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3262193">
          <a:off x="755515" y="27784315"/>
          <a:ext cx="2566518" cy="2636278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</xdr:row>
      <xdr:rowOff>1</xdr:rowOff>
    </xdr:from>
    <xdr:to>
      <xdr:col>4</xdr:col>
      <xdr:colOff>698501</xdr:colOff>
      <xdr:row>8</xdr:row>
      <xdr:rowOff>9073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 xmlns="">
                <a14:imgLayer r:embed="rId3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8" y="3211287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777875</xdr:colOff>
      <xdr:row>33</xdr:row>
      <xdr:rowOff>58965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50" y="20002500"/>
          <a:ext cx="777875" cy="777875"/>
        </a:xfrm>
        <a:prstGeom prst="rect">
          <a:avLst/>
        </a:prstGeom>
      </xdr:spPr>
    </xdr:pic>
    <xdr:clientData/>
  </xdr:twoCellAnchor>
  <xdr:twoCellAnchor editAs="oneCell">
    <xdr:from>
      <xdr:col>3</xdr:col>
      <xdr:colOff>1777999</xdr:colOff>
      <xdr:row>48</xdr:row>
      <xdr:rowOff>0</xdr:rowOff>
    </xdr:from>
    <xdr:to>
      <xdr:col>4</xdr:col>
      <xdr:colOff>794562</xdr:colOff>
      <xdr:row>49</xdr:row>
      <xdr:rowOff>15554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4749" y="36972874"/>
          <a:ext cx="794563" cy="794563"/>
        </a:xfrm>
        <a:prstGeom prst="rect">
          <a:avLst/>
        </a:prstGeom>
      </xdr:spPr>
    </xdr:pic>
    <xdr:clientData/>
  </xdr:twoCellAnchor>
  <xdr:twoCellAnchor editAs="oneCell">
    <xdr:from>
      <xdr:col>3</xdr:col>
      <xdr:colOff>1777187</xdr:colOff>
      <xdr:row>49</xdr:row>
      <xdr:rowOff>15875</xdr:rowOff>
    </xdr:from>
    <xdr:to>
      <xdr:col>4</xdr:col>
      <xdr:colOff>793750</xdr:colOff>
      <xdr:row>50</xdr:row>
      <xdr:rowOff>32563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3937" y="37766625"/>
          <a:ext cx="794563" cy="794563"/>
        </a:xfrm>
        <a:prstGeom prst="rect">
          <a:avLst/>
        </a:prstGeom>
      </xdr:spPr>
    </xdr:pic>
    <xdr:clientData/>
  </xdr:twoCellAnchor>
  <xdr:twoCellAnchor editAs="oneCell">
    <xdr:from>
      <xdr:col>1</xdr:col>
      <xdr:colOff>1230312</xdr:colOff>
      <xdr:row>48</xdr:row>
      <xdr:rowOff>111126</xdr:rowOff>
    </xdr:from>
    <xdr:to>
      <xdr:col>3</xdr:col>
      <xdr:colOff>944563</xdr:colOff>
      <xdr:row>50</xdr:row>
      <xdr:rowOff>901521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76437" y="37084001"/>
          <a:ext cx="2174876" cy="234614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796187</xdr:colOff>
      <xdr:row>44</xdr:row>
      <xdr:rowOff>18313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27087286"/>
          <a:ext cx="796187" cy="789384"/>
        </a:xfrm>
        <a:prstGeom prst="rect">
          <a:avLst/>
        </a:prstGeom>
      </xdr:spPr>
    </xdr:pic>
    <xdr:clientData/>
  </xdr:twoCellAnchor>
  <xdr:twoCellAnchor editAs="oneCell">
    <xdr:from>
      <xdr:col>4</xdr:col>
      <xdr:colOff>7125</xdr:colOff>
      <xdr:row>43</xdr:row>
      <xdr:rowOff>769125</xdr:rowOff>
    </xdr:from>
    <xdr:to>
      <xdr:col>4</xdr:col>
      <xdr:colOff>803312</xdr:colOff>
      <xdr:row>45</xdr:row>
      <xdr:rowOff>9562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5482" y="27856411"/>
          <a:ext cx="796187" cy="782580"/>
        </a:xfrm>
        <a:prstGeom prst="rect">
          <a:avLst/>
        </a:prstGeom>
      </xdr:spPr>
    </xdr:pic>
    <xdr:clientData/>
  </xdr:twoCellAnchor>
  <xdr:twoCellAnchor editAs="oneCell">
    <xdr:from>
      <xdr:col>4</xdr:col>
      <xdr:colOff>7126</xdr:colOff>
      <xdr:row>21</xdr:row>
      <xdr:rowOff>3497</xdr:rowOff>
    </xdr:from>
    <xdr:to>
      <xdr:col>4</xdr:col>
      <xdr:colOff>695756</xdr:colOff>
      <xdr:row>21</xdr:row>
      <xdr:rowOff>680358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5483" y="10744068"/>
          <a:ext cx="688630" cy="67686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698500</xdr:colOff>
      <xdr:row>23</xdr:row>
      <xdr:rowOff>9071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11430000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720857</xdr:colOff>
      <xdr:row>24</xdr:row>
      <xdr:rowOff>31429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12119429"/>
          <a:ext cx="720857" cy="720857"/>
        </a:xfrm>
        <a:prstGeom prst="rect">
          <a:avLst/>
        </a:prstGeom>
      </xdr:spPr>
    </xdr:pic>
    <xdr:clientData/>
  </xdr:twoCellAnchor>
  <xdr:twoCellAnchor editAs="oneCell">
    <xdr:from>
      <xdr:col>4</xdr:col>
      <xdr:colOff>4857</xdr:colOff>
      <xdr:row>24</xdr:row>
      <xdr:rowOff>4858</xdr:rowOff>
    </xdr:from>
    <xdr:to>
      <xdr:col>4</xdr:col>
      <xdr:colOff>725714</xdr:colOff>
      <xdr:row>24</xdr:row>
      <xdr:rowOff>725715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 xmlns="">
                <a14:imgLayer r:embed="rId42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214" y="13566644"/>
          <a:ext cx="720857" cy="7208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</xdr:row>
      <xdr:rowOff>7937</xdr:rowOff>
    </xdr:from>
    <xdr:to>
      <xdr:col>4</xdr:col>
      <xdr:colOff>752929</xdr:colOff>
      <xdr:row>14</xdr:row>
      <xdr:rowOff>730250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6947580"/>
          <a:ext cx="752929" cy="72231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4</xdr:col>
      <xdr:colOff>707572</xdr:colOff>
      <xdr:row>28</xdr:row>
      <xdr:rowOff>18144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 xmlns="">
                <a14:imgLayer r:embed="rId4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15058571"/>
          <a:ext cx="707572" cy="70757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693469</xdr:colOff>
      <xdr:row>11</xdr:row>
      <xdr:rowOff>4040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6867071"/>
          <a:ext cx="693469" cy="693469"/>
        </a:xfrm>
        <a:prstGeom prst="rect">
          <a:avLst/>
        </a:prstGeom>
      </xdr:spPr>
    </xdr:pic>
    <xdr:clientData/>
  </xdr:twoCellAnchor>
  <xdr:twoCellAnchor editAs="oneCell">
    <xdr:from>
      <xdr:col>4</xdr:col>
      <xdr:colOff>4858</xdr:colOff>
      <xdr:row>10</xdr:row>
      <xdr:rowOff>667072</xdr:rowOff>
    </xdr:from>
    <xdr:to>
      <xdr:col>4</xdr:col>
      <xdr:colOff>698327</xdr:colOff>
      <xdr:row>11</xdr:row>
      <xdr:rowOff>680358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215" y="7534143"/>
          <a:ext cx="693469" cy="70271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</xdr:row>
      <xdr:rowOff>1</xdr:rowOff>
    </xdr:from>
    <xdr:to>
      <xdr:col>4</xdr:col>
      <xdr:colOff>707573</xdr:colOff>
      <xdr:row>6</xdr:row>
      <xdr:rowOff>18145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8" y="2585358"/>
          <a:ext cx="707572" cy="70757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689429</xdr:colOff>
      <xdr:row>5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4653643"/>
          <a:ext cx="689429" cy="689429"/>
        </a:xfrm>
        <a:prstGeom prst="rect">
          <a:avLst/>
        </a:prstGeom>
      </xdr:spPr>
    </xdr:pic>
    <xdr:clientData/>
  </xdr:twoCellAnchor>
  <xdr:twoCellAnchor editAs="oneCell">
    <xdr:from>
      <xdr:col>3</xdr:col>
      <xdr:colOff>1764714</xdr:colOff>
      <xdr:row>5</xdr:row>
      <xdr:rowOff>676143</xdr:rowOff>
    </xdr:from>
    <xdr:to>
      <xdr:col>4</xdr:col>
      <xdr:colOff>716643</xdr:colOff>
      <xdr:row>7</xdr:row>
      <xdr:rowOff>27215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5071" y="3261500"/>
          <a:ext cx="729929" cy="72992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</xdr:row>
      <xdr:rowOff>7937</xdr:rowOff>
    </xdr:from>
    <xdr:to>
      <xdr:col>4</xdr:col>
      <xdr:colOff>698501</xdr:colOff>
      <xdr:row>8</xdr:row>
      <xdr:rowOff>678034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8" y="1150937"/>
          <a:ext cx="698500" cy="67009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698500</xdr:colOff>
      <xdr:row>10</xdr:row>
      <xdr:rowOff>9072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1832429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816429</xdr:colOff>
      <xdr:row>47</xdr:row>
      <xdr:rowOff>45357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8357" y="29745214"/>
          <a:ext cx="816429" cy="816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4</xdr:row>
      <xdr:rowOff>1</xdr:rowOff>
    </xdr:from>
    <xdr:to>
      <xdr:col>2</xdr:col>
      <xdr:colOff>752928</xdr:colOff>
      <xdr:row>5</xdr:row>
      <xdr:rowOff>18142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801" y="1149351"/>
          <a:ext cx="752927" cy="748391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</xdr:colOff>
      <xdr:row>8</xdr:row>
      <xdr:rowOff>163286</xdr:rowOff>
    </xdr:from>
    <xdr:to>
      <xdr:col>1</xdr:col>
      <xdr:colOff>2324142</xdr:colOff>
      <xdr:row>10</xdr:row>
      <xdr:rowOff>689430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4214" y="4245429"/>
          <a:ext cx="2922857" cy="199571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9071</xdr:rowOff>
    </xdr:from>
    <xdr:to>
      <xdr:col>2</xdr:col>
      <xdr:colOff>734785</xdr:colOff>
      <xdr:row>6</xdr:row>
      <xdr:rowOff>9071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800" y="1888671"/>
          <a:ext cx="734785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13</xdr:row>
      <xdr:rowOff>154214</xdr:rowOff>
    </xdr:from>
    <xdr:to>
      <xdr:col>1</xdr:col>
      <xdr:colOff>2594428</xdr:colOff>
      <xdr:row>16</xdr:row>
      <xdr:rowOff>615142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858" y="7248071"/>
          <a:ext cx="3238499" cy="26652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760714</xdr:colOff>
      <xdr:row>13</xdr:row>
      <xdr:rowOff>25928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800" y="6337300"/>
          <a:ext cx="760714" cy="756178"/>
        </a:xfrm>
        <a:prstGeom prst="rect">
          <a:avLst/>
        </a:prstGeom>
      </xdr:spPr>
    </xdr:pic>
    <xdr:clientData/>
  </xdr:twoCellAnchor>
  <xdr:twoCellAnchor editAs="oneCell">
    <xdr:from>
      <xdr:col>2</xdr:col>
      <xdr:colOff>4858</xdr:colOff>
      <xdr:row>12</xdr:row>
      <xdr:rowOff>712428</xdr:rowOff>
    </xdr:from>
    <xdr:to>
      <xdr:col>2</xdr:col>
      <xdr:colOff>765572</xdr:colOff>
      <xdr:row>14</xdr:row>
      <xdr:rowOff>3570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8658" y="7049728"/>
          <a:ext cx="760714" cy="75164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726357</xdr:rowOff>
    </xdr:from>
    <xdr:to>
      <xdr:col>2</xdr:col>
      <xdr:colOff>760714</xdr:colOff>
      <xdr:row>15</xdr:row>
      <xdr:rowOff>17499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5371" y="7793907"/>
          <a:ext cx="760714" cy="75164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722143</xdr:rowOff>
    </xdr:from>
    <xdr:to>
      <xdr:col>2</xdr:col>
      <xdr:colOff>760714</xdr:colOff>
      <xdr:row>16</xdr:row>
      <xdr:rowOff>13286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0229" y="8519943"/>
          <a:ext cx="760714" cy="751643"/>
        </a:xfrm>
        <a:prstGeom prst="rect">
          <a:avLst/>
        </a:prstGeom>
      </xdr:spPr>
    </xdr:pic>
    <xdr:clientData/>
  </xdr:twoCellAnchor>
  <xdr:twoCellAnchor editAs="oneCell">
    <xdr:from>
      <xdr:col>2</xdr:col>
      <xdr:colOff>1286</xdr:colOff>
      <xdr:row>15</xdr:row>
      <xdr:rowOff>708858</xdr:rowOff>
    </xdr:from>
    <xdr:to>
      <xdr:col>2</xdr:col>
      <xdr:colOff>762000</xdr:colOff>
      <xdr:row>17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5086" y="9236908"/>
          <a:ext cx="760714" cy="7516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7127</xdr:rowOff>
    </xdr:from>
    <xdr:to>
      <xdr:col>2</xdr:col>
      <xdr:colOff>723936</xdr:colOff>
      <xdr:row>7</xdr:row>
      <xdr:rowOff>813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5052" y="2616977"/>
          <a:ext cx="723936" cy="72393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725714</xdr:colOff>
      <xdr:row>7</xdr:row>
      <xdr:rowOff>725714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800" y="3340100"/>
          <a:ext cx="725714" cy="725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725714</xdr:colOff>
      <xdr:row>8</xdr:row>
      <xdr:rowOff>725714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800" y="4070350"/>
          <a:ext cx="725714" cy="7257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721499</xdr:rowOff>
    </xdr:from>
    <xdr:to>
      <xdr:col>2</xdr:col>
      <xdr:colOff>760714</xdr:colOff>
      <xdr:row>10</xdr:row>
      <xdr:rowOff>12642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9587" y="4791849"/>
          <a:ext cx="760714" cy="751643"/>
        </a:xfrm>
        <a:prstGeom prst="rect">
          <a:avLst/>
        </a:prstGeom>
      </xdr:spPr>
    </xdr:pic>
    <xdr:clientData/>
  </xdr:twoCellAnchor>
  <xdr:twoCellAnchor editAs="oneCell">
    <xdr:from>
      <xdr:col>2</xdr:col>
      <xdr:colOff>1286</xdr:colOff>
      <xdr:row>9</xdr:row>
      <xdr:rowOff>708858</xdr:rowOff>
    </xdr:from>
    <xdr:to>
      <xdr:col>2</xdr:col>
      <xdr:colOff>762000</xdr:colOff>
      <xdr:row>11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5086" y="5509458"/>
          <a:ext cx="760714" cy="751643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235855</xdr:colOff>
      <xdr:row>5</xdr:row>
      <xdr:rowOff>27214</xdr:rowOff>
    </xdr:from>
    <xdr:to>
      <xdr:col>1</xdr:col>
      <xdr:colOff>988785</xdr:colOff>
      <xdr:row>8</xdr:row>
      <xdr:rowOff>217173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855" y="1905000"/>
          <a:ext cx="1505859" cy="23943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336549</xdr:colOff>
      <xdr:row>6</xdr:row>
      <xdr:rowOff>0</xdr:rowOff>
    </xdr:from>
    <xdr:to>
      <xdr:col>3</xdr:col>
      <xdr:colOff>371929</xdr:colOff>
      <xdr:row>8</xdr:row>
      <xdr:rowOff>183588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1464409" y="907769"/>
          <a:ext cx="1562445" cy="38181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9071</xdr:rowOff>
    </xdr:from>
    <xdr:to>
      <xdr:col>4</xdr:col>
      <xdr:colOff>709083</xdr:colOff>
      <xdr:row>11</xdr:row>
      <xdr:rowOff>19654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9" y="3909785"/>
          <a:ext cx="709083" cy="700012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46</xdr:row>
      <xdr:rowOff>10583</xdr:rowOff>
    </xdr:from>
    <xdr:to>
      <xdr:col>2</xdr:col>
      <xdr:colOff>952500</xdr:colOff>
      <xdr:row>48</xdr:row>
      <xdr:rowOff>603781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7833" y="7789333"/>
          <a:ext cx="2254250" cy="1916113"/>
        </a:xfrm>
        <a:prstGeom prst="rect">
          <a:avLst/>
        </a:prstGeom>
      </xdr:spPr>
    </xdr:pic>
    <xdr:clientData/>
  </xdr:twoCellAnchor>
  <xdr:twoCellAnchor editAs="oneCell">
    <xdr:from>
      <xdr:col>1</xdr:col>
      <xdr:colOff>197304</xdr:colOff>
      <xdr:row>35</xdr:row>
      <xdr:rowOff>281214</xdr:rowOff>
    </xdr:from>
    <xdr:to>
      <xdr:col>2</xdr:col>
      <xdr:colOff>1418545</xdr:colOff>
      <xdr:row>39</xdr:row>
      <xdr:rowOff>197565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0233" y="16754928"/>
          <a:ext cx="2736169" cy="2637779"/>
        </a:xfrm>
        <a:prstGeom prst="rect">
          <a:avLst/>
        </a:prstGeom>
      </xdr:spPr>
    </xdr:pic>
    <xdr:clientData/>
  </xdr:twoCellAnchor>
  <xdr:twoCellAnchor editAs="oneCell">
    <xdr:from>
      <xdr:col>0</xdr:col>
      <xdr:colOff>300813</xdr:colOff>
      <xdr:row>14</xdr:row>
      <xdr:rowOff>108859</xdr:rowOff>
    </xdr:from>
    <xdr:to>
      <xdr:col>2</xdr:col>
      <xdr:colOff>752929</xdr:colOff>
      <xdr:row>18</xdr:row>
      <xdr:rowOff>105772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0813" y="8853716"/>
          <a:ext cx="2719973" cy="2736484"/>
        </a:xfrm>
        <a:prstGeom prst="rect">
          <a:avLst/>
        </a:prstGeom>
      </xdr:spPr>
    </xdr:pic>
    <xdr:clientData/>
  </xdr:twoCellAnchor>
  <xdr:twoCellAnchor editAs="oneCell">
    <xdr:from>
      <xdr:col>4</xdr:col>
      <xdr:colOff>6313</xdr:colOff>
      <xdr:row>35</xdr:row>
      <xdr:rowOff>0</xdr:rowOff>
    </xdr:from>
    <xdr:to>
      <xdr:col>4</xdr:col>
      <xdr:colOff>681188</xdr:colOff>
      <xdr:row>36</xdr:row>
      <xdr:rowOff>188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563" y="14819313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5500</xdr:colOff>
      <xdr:row>38</xdr:row>
      <xdr:rowOff>0</xdr:rowOff>
    </xdr:from>
    <xdr:to>
      <xdr:col>4</xdr:col>
      <xdr:colOff>680375</xdr:colOff>
      <xdr:row>38</xdr:row>
      <xdr:rowOff>674875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1750" y="9379687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4688</xdr:colOff>
      <xdr:row>41</xdr:row>
      <xdr:rowOff>20562</xdr:rowOff>
    </xdr:from>
    <xdr:to>
      <xdr:col>4</xdr:col>
      <xdr:colOff>679563</xdr:colOff>
      <xdr:row>42</xdr:row>
      <xdr:rowOff>15080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938" y="12720562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3875</xdr:colOff>
      <xdr:row>37</xdr:row>
      <xdr:rowOff>11812</xdr:rowOff>
    </xdr:from>
    <xdr:to>
      <xdr:col>4</xdr:col>
      <xdr:colOff>678750</xdr:colOff>
      <xdr:row>38</xdr:row>
      <xdr:rowOff>4061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125" y="15505812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11000</xdr:colOff>
      <xdr:row>38</xdr:row>
      <xdr:rowOff>3062</xdr:rowOff>
    </xdr:from>
    <xdr:to>
      <xdr:col>4</xdr:col>
      <xdr:colOff>685875</xdr:colOff>
      <xdr:row>38</xdr:row>
      <xdr:rowOff>677937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7250" y="10036062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9375</xdr:colOff>
      <xdr:row>34</xdr:row>
      <xdr:rowOff>17312</xdr:rowOff>
    </xdr:from>
    <xdr:to>
      <xdr:col>4</xdr:col>
      <xdr:colOff>684250</xdr:colOff>
      <xdr:row>35</xdr:row>
      <xdr:rowOff>9561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5625" y="6700687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16500</xdr:colOff>
      <xdr:row>39</xdr:row>
      <xdr:rowOff>0</xdr:rowOff>
    </xdr:from>
    <xdr:to>
      <xdr:col>4</xdr:col>
      <xdr:colOff>691375</xdr:colOff>
      <xdr:row>40</xdr:row>
      <xdr:rowOff>31936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2750" y="11359187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3</xdr:col>
      <xdr:colOff>1777813</xdr:colOff>
      <xdr:row>40</xdr:row>
      <xdr:rowOff>7750</xdr:rowOff>
    </xdr:from>
    <xdr:to>
      <xdr:col>4</xdr:col>
      <xdr:colOff>674688</xdr:colOff>
      <xdr:row>41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56063" y="12041000"/>
          <a:ext cx="674875" cy="6748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635000</xdr:colOff>
      <xdr:row>46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1100" y="118110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4</xdr:col>
      <xdr:colOff>6313</xdr:colOff>
      <xdr:row>46</xdr:row>
      <xdr:rowOff>14250</xdr:rowOff>
    </xdr:from>
    <xdr:to>
      <xdr:col>4</xdr:col>
      <xdr:colOff>642939</xdr:colOff>
      <xdr:row>46</xdr:row>
      <xdr:rowOff>631826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7413" y="1843050"/>
          <a:ext cx="636626" cy="63662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642938</xdr:colOff>
      <xdr:row>47</xdr:row>
      <xdr:rowOff>642938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1100" y="2495550"/>
          <a:ext cx="642938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666752</xdr:colOff>
      <xdr:row>51</xdr:row>
      <xdr:rowOff>23813</xdr:rowOff>
    </xdr:from>
    <xdr:to>
      <xdr:col>2</xdr:col>
      <xdr:colOff>1039815</xdr:colOff>
      <xdr:row>52</xdr:row>
      <xdr:rowOff>555983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1400793" y="22808585"/>
          <a:ext cx="1167170" cy="263525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698499</xdr:colOff>
      <xdr:row>37</xdr:row>
      <xdr:rowOff>20864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786" y="16981714"/>
          <a:ext cx="698499" cy="6921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720214</xdr:colOff>
      <xdr:row>30</xdr:row>
      <xdr:rowOff>30786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786" y="12808857"/>
          <a:ext cx="720214" cy="720214"/>
        </a:xfrm>
        <a:prstGeom prst="rect">
          <a:avLst/>
        </a:prstGeom>
      </xdr:spPr>
    </xdr:pic>
    <xdr:clientData/>
  </xdr:twoCellAnchor>
  <xdr:twoCellAnchor editAs="oneCell">
    <xdr:from>
      <xdr:col>3</xdr:col>
      <xdr:colOff>1773786</xdr:colOff>
      <xdr:row>29</xdr:row>
      <xdr:rowOff>712429</xdr:rowOff>
    </xdr:from>
    <xdr:to>
      <xdr:col>4</xdr:col>
      <xdr:colOff>716000</xdr:colOff>
      <xdr:row>31</xdr:row>
      <xdr:rowOff>34736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56572" y="13521286"/>
          <a:ext cx="720214" cy="720214"/>
        </a:xfrm>
        <a:prstGeom prst="rect">
          <a:avLst/>
        </a:prstGeom>
      </xdr:spPr>
    </xdr:pic>
    <xdr:clientData/>
  </xdr:twoCellAnchor>
  <xdr:twoCellAnchor editAs="oneCell">
    <xdr:from>
      <xdr:col>4</xdr:col>
      <xdr:colOff>643</xdr:colOff>
      <xdr:row>30</xdr:row>
      <xdr:rowOff>708215</xdr:rowOff>
    </xdr:from>
    <xdr:to>
      <xdr:col>4</xdr:col>
      <xdr:colOff>720857</xdr:colOff>
      <xdr:row>32</xdr:row>
      <xdr:rowOff>48665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1429" y="14242786"/>
          <a:ext cx="720214" cy="720214"/>
        </a:xfrm>
        <a:prstGeom prst="rect">
          <a:avLst/>
        </a:prstGeom>
      </xdr:spPr>
    </xdr:pic>
    <xdr:clientData/>
  </xdr:twoCellAnchor>
  <xdr:twoCellAnchor editAs="oneCell">
    <xdr:from>
      <xdr:col>3</xdr:col>
      <xdr:colOff>1774429</xdr:colOff>
      <xdr:row>32</xdr:row>
      <xdr:rowOff>16388</xdr:rowOff>
    </xdr:from>
    <xdr:to>
      <xdr:col>4</xdr:col>
      <xdr:colOff>716643</xdr:colOff>
      <xdr:row>33</xdr:row>
      <xdr:rowOff>29030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57215" y="14839102"/>
          <a:ext cx="720214" cy="720214"/>
        </a:xfrm>
        <a:prstGeom prst="rect">
          <a:avLst/>
        </a:prstGeom>
      </xdr:spPr>
    </xdr:pic>
    <xdr:clientData/>
  </xdr:twoCellAnchor>
  <xdr:twoCellAnchor editAs="oneCell">
    <xdr:from>
      <xdr:col>4</xdr:col>
      <xdr:colOff>1285</xdr:colOff>
      <xdr:row>42</xdr:row>
      <xdr:rowOff>10356</xdr:rowOff>
    </xdr:from>
    <xdr:to>
      <xdr:col>4</xdr:col>
      <xdr:colOff>702714</xdr:colOff>
      <xdr:row>43</xdr:row>
      <xdr:rowOff>31428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2071" y="21210285"/>
          <a:ext cx="701429" cy="701429"/>
        </a:xfrm>
        <a:prstGeom prst="rect">
          <a:avLst/>
        </a:prstGeom>
      </xdr:spPr>
    </xdr:pic>
    <xdr:clientData/>
  </xdr:twoCellAnchor>
  <xdr:twoCellAnchor editAs="oneCell">
    <xdr:from>
      <xdr:col>3</xdr:col>
      <xdr:colOff>1775071</xdr:colOff>
      <xdr:row>42</xdr:row>
      <xdr:rowOff>677427</xdr:rowOff>
    </xdr:from>
    <xdr:to>
      <xdr:col>4</xdr:col>
      <xdr:colOff>698500</xdr:colOff>
      <xdr:row>44</xdr:row>
      <xdr:rowOff>18142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57857" y="21877356"/>
          <a:ext cx="701429" cy="701429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1768928</xdr:colOff>
      <xdr:row>13</xdr:row>
      <xdr:rowOff>659189</xdr:rowOff>
    </xdr:from>
    <xdr:to>
      <xdr:col>4</xdr:col>
      <xdr:colOff>665803</xdr:colOff>
      <xdr:row>14</xdr:row>
      <xdr:rowOff>662213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9857" y="6011332"/>
          <a:ext cx="674875" cy="692453"/>
        </a:xfrm>
        <a:prstGeom prst="rect">
          <a:avLst/>
        </a:prstGeom>
      </xdr:spPr>
    </xdr:pic>
    <xdr:clientData/>
  </xdr:twoCellAnchor>
  <xdr:twoCellAnchor editAs="oneCell">
    <xdr:from>
      <xdr:col>4</xdr:col>
      <xdr:colOff>4384</xdr:colOff>
      <xdr:row>13</xdr:row>
      <xdr:rowOff>1</xdr:rowOff>
    </xdr:from>
    <xdr:to>
      <xdr:col>4</xdr:col>
      <xdr:colOff>644072</xdr:colOff>
      <xdr:row>14</xdr:row>
      <xdr:rowOff>27214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5170" y="8055430"/>
          <a:ext cx="639688" cy="716642"/>
        </a:xfrm>
        <a:prstGeom prst="rect">
          <a:avLst/>
        </a:prstGeom>
      </xdr:spPr>
    </xdr:pic>
    <xdr:clientData/>
  </xdr:twoCellAnchor>
  <xdr:twoCellAnchor editAs="oneCell">
    <xdr:from>
      <xdr:col>3</xdr:col>
      <xdr:colOff>1764240</xdr:colOff>
      <xdr:row>14</xdr:row>
      <xdr:rowOff>671287</xdr:rowOff>
    </xdr:from>
    <xdr:to>
      <xdr:col>4</xdr:col>
      <xdr:colOff>684740</xdr:colOff>
      <xdr:row>16</xdr:row>
      <xdr:rowOff>9072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5169" y="6712858"/>
          <a:ext cx="698500" cy="716642"/>
        </a:xfrm>
        <a:prstGeom prst="rect">
          <a:avLst/>
        </a:prstGeom>
      </xdr:spPr>
    </xdr:pic>
    <xdr:clientData/>
  </xdr:twoCellAnchor>
  <xdr:twoCellAnchor editAs="oneCell">
    <xdr:from>
      <xdr:col>3</xdr:col>
      <xdr:colOff>1769099</xdr:colOff>
      <xdr:row>15</xdr:row>
      <xdr:rowOff>680357</xdr:rowOff>
    </xdr:from>
    <xdr:to>
      <xdr:col>4</xdr:col>
      <xdr:colOff>698501</xdr:colOff>
      <xdr:row>17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0028" y="7411357"/>
          <a:ext cx="707402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1773313</xdr:colOff>
      <xdr:row>18</xdr:row>
      <xdr:rowOff>662213</xdr:rowOff>
    </xdr:from>
    <xdr:to>
      <xdr:col>4</xdr:col>
      <xdr:colOff>684741</xdr:colOff>
      <xdr:row>20</xdr:row>
      <xdr:rowOff>9070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4242" y="9443356"/>
          <a:ext cx="689428" cy="707571"/>
        </a:xfrm>
        <a:prstGeom prst="rect">
          <a:avLst/>
        </a:prstGeom>
      </xdr:spPr>
    </xdr:pic>
    <xdr:clientData/>
  </xdr:twoCellAnchor>
  <xdr:twoCellAnchor editAs="oneCell">
    <xdr:from>
      <xdr:col>4</xdr:col>
      <xdr:colOff>13455</xdr:colOff>
      <xdr:row>19</xdr:row>
      <xdr:rowOff>671284</xdr:rowOff>
    </xdr:from>
    <xdr:to>
      <xdr:col>4</xdr:col>
      <xdr:colOff>684741</xdr:colOff>
      <xdr:row>20</xdr:row>
      <xdr:rowOff>664935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2384" y="10123713"/>
          <a:ext cx="671286" cy="689429"/>
        </a:xfrm>
        <a:prstGeom prst="rect">
          <a:avLst/>
        </a:prstGeom>
      </xdr:spPr>
    </xdr:pic>
    <xdr:clientData/>
  </xdr:twoCellAnchor>
  <xdr:twoCellAnchor editAs="oneCell">
    <xdr:from>
      <xdr:col>4</xdr:col>
      <xdr:colOff>4383</xdr:colOff>
      <xdr:row>22</xdr:row>
      <xdr:rowOff>662215</xdr:rowOff>
    </xdr:from>
    <xdr:to>
      <xdr:col>4</xdr:col>
      <xdr:colOff>698500</xdr:colOff>
      <xdr:row>24</xdr:row>
      <xdr:rowOff>66171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5169" y="14160501"/>
          <a:ext cx="694117" cy="746527"/>
        </a:xfrm>
        <a:prstGeom prst="rect">
          <a:avLst/>
        </a:prstGeom>
      </xdr:spPr>
    </xdr:pic>
    <xdr:clientData/>
  </xdr:twoCellAnchor>
  <xdr:twoCellAnchor editAs="oneCell">
    <xdr:from>
      <xdr:col>4</xdr:col>
      <xdr:colOff>9240</xdr:colOff>
      <xdr:row>23</xdr:row>
      <xdr:rowOff>667072</xdr:rowOff>
    </xdr:from>
    <xdr:to>
      <xdr:col>4</xdr:col>
      <xdr:colOff>730098</xdr:colOff>
      <xdr:row>25</xdr:row>
      <xdr:rowOff>9072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0026" y="14836643"/>
          <a:ext cx="720858" cy="684572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</xdr:colOff>
      <xdr:row>22</xdr:row>
      <xdr:rowOff>18145</xdr:rowOff>
    </xdr:from>
    <xdr:to>
      <xdr:col>4</xdr:col>
      <xdr:colOff>725713</xdr:colOff>
      <xdr:row>23</xdr:row>
      <xdr:rowOff>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8" y="14187716"/>
          <a:ext cx="707571" cy="65314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689429</xdr:colOff>
      <xdr:row>18</xdr:row>
      <xdr:rowOff>36287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 xmlns="">
                <a14:imgLayer r:embed="rId33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786" y="11439070"/>
          <a:ext cx="689429" cy="70757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716643</xdr:colOff>
      <xdr:row>27</xdr:row>
      <xdr:rowOff>45357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0786" y="16183429"/>
          <a:ext cx="716643" cy="716643"/>
        </a:xfrm>
        <a:prstGeom prst="rect">
          <a:avLst/>
        </a:prstGeom>
      </xdr:spPr>
    </xdr:pic>
    <xdr:clientData/>
  </xdr:twoCellAnchor>
  <xdr:twoCellAnchor editAs="oneCell">
    <xdr:from>
      <xdr:col>3</xdr:col>
      <xdr:colOff>1773788</xdr:colOff>
      <xdr:row>26</xdr:row>
      <xdr:rowOff>658000</xdr:rowOff>
    </xdr:from>
    <xdr:to>
      <xdr:col>4</xdr:col>
      <xdr:colOff>725715</xdr:colOff>
      <xdr:row>28</xdr:row>
      <xdr:rowOff>45355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56574" y="16841429"/>
          <a:ext cx="729927" cy="729927"/>
        </a:xfrm>
        <a:prstGeom prst="rect">
          <a:avLst/>
        </a:prstGeom>
      </xdr:spPr>
    </xdr:pic>
    <xdr:clientData/>
  </xdr:twoCellAnchor>
  <xdr:twoCellAnchor editAs="oneCell">
    <xdr:from>
      <xdr:col>4</xdr:col>
      <xdr:colOff>9714</xdr:colOff>
      <xdr:row>28</xdr:row>
      <xdr:rowOff>9715</xdr:rowOff>
    </xdr:from>
    <xdr:to>
      <xdr:col>4</xdr:col>
      <xdr:colOff>716643</xdr:colOff>
      <xdr:row>29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0500" y="17535715"/>
          <a:ext cx="706929" cy="706929"/>
        </a:xfrm>
        <a:prstGeom prst="rect">
          <a:avLst/>
        </a:prstGeom>
      </xdr:spPr>
    </xdr:pic>
    <xdr:clientData/>
  </xdr:twoCellAnchor>
  <xdr:twoCellAnchor editAs="oneCell">
    <xdr:from>
      <xdr:col>4</xdr:col>
      <xdr:colOff>-1</xdr:colOff>
      <xdr:row>24</xdr:row>
      <xdr:rowOff>671284</xdr:rowOff>
    </xdr:from>
    <xdr:to>
      <xdr:col>4</xdr:col>
      <xdr:colOff>707570</xdr:colOff>
      <xdr:row>26</xdr:row>
      <xdr:rowOff>18141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8" y="12137570"/>
          <a:ext cx="707571" cy="7075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671285</xdr:colOff>
      <xdr:row>18</xdr:row>
      <xdr:rowOff>664935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9" y="8781143"/>
          <a:ext cx="671285" cy="671285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1768928</xdr:colOff>
      <xdr:row>3</xdr:row>
      <xdr:rowOff>399143</xdr:rowOff>
    </xdr:from>
    <xdr:to>
      <xdr:col>4</xdr:col>
      <xdr:colOff>700011</xdr:colOff>
      <xdr:row>5</xdr:row>
      <xdr:rowOff>1512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69857" y="1133929"/>
          <a:ext cx="709083" cy="700012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</xdr:row>
      <xdr:rowOff>7937</xdr:rowOff>
    </xdr:from>
    <xdr:to>
      <xdr:col>4</xdr:col>
      <xdr:colOff>698501</xdr:colOff>
      <xdr:row>5</xdr:row>
      <xdr:rowOff>678034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03801" y="3925887"/>
          <a:ext cx="698500" cy="67009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698500</xdr:colOff>
      <xdr:row>7</xdr:row>
      <xdr:rowOff>9071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9" y="2521857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9073</xdr:rowOff>
    </xdr:from>
    <xdr:to>
      <xdr:col>4</xdr:col>
      <xdr:colOff>698500</xdr:colOff>
      <xdr:row>9</xdr:row>
      <xdr:rowOff>18144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9" y="3909787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1777999</xdr:colOff>
      <xdr:row>7</xdr:row>
      <xdr:rowOff>-1</xdr:rowOff>
    </xdr:from>
    <xdr:to>
      <xdr:col>4</xdr:col>
      <xdr:colOff>714374</xdr:colOff>
      <xdr:row>8</xdr:row>
      <xdr:rowOff>23813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8" y="4590142"/>
          <a:ext cx="714375" cy="71324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9071</xdr:rowOff>
    </xdr:from>
    <xdr:to>
      <xdr:col>4</xdr:col>
      <xdr:colOff>698500</xdr:colOff>
      <xdr:row>9</xdr:row>
      <xdr:rowOff>679168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9" y="4599214"/>
          <a:ext cx="698500" cy="67009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680357</xdr:colOff>
      <xdr:row>22</xdr:row>
      <xdr:rowOff>9071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78929" y="12192000"/>
          <a:ext cx="680357" cy="680357"/>
        </a:xfrm>
        <a:prstGeom prst="rect">
          <a:avLst/>
        </a:prstGeom>
      </xdr:spPr>
    </xdr:pic>
    <xdr:clientData/>
  </xdr:twoCellAnchor>
  <xdr:twoCellAnchor editAs="oneCell">
    <xdr:from>
      <xdr:col>4</xdr:col>
      <xdr:colOff>9071</xdr:colOff>
      <xdr:row>11</xdr:row>
      <xdr:rowOff>18143</xdr:rowOff>
    </xdr:from>
    <xdr:to>
      <xdr:col>4</xdr:col>
      <xdr:colOff>718154</xdr:colOff>
      <xdr:row>12</xdr:row>
      <xdr:rowOff>28726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88000" y="5987143"/>
          <a:ext cx="709083" cy="700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253999</xdr:colOff>
      <xdr:row>15</xdr:row>
      <xdr:rowOff>455082</xdr:rowOff>
    </xdr:from>
    <xdr:ext cx="1455527" cy="264560"/>
    <xdr:sp macro="" textlink="">
      <xdr:nvSpPr>
        <xdr:cNvPr id="36" name="TextBox 35"/>
        <xdr:cNvSpPr txBox="1"/>
      </xdr:nvSpPr>
      <xdr:spPr>
        <a:xfrm>
          <a:off x="2682874" y="10418232"/>
          <a:ext cx="14555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нейлон (</a:t>
          </a:r>
          <a:r>
            <a:rPr lang="en-US" sz="1100"/>
            <a:t>rip-stop PVC)</a:t>
          </a:r>
          <a:endParaRPr lang="ru-RU" sz="1100"/>
        </a:p>
      </xdr:txBody>
    </xdr:sp>
    <xdr:clientData/>
  </xdr:oneCellAnchor>
  <xdr:oneCellAnchor>
    <xdr:from>
      <xdr:col>2</xdr:col>
      <xdr:colOff>190499</xdr:colOff>
      <xdr:row>8</xdr:row>
      <xdr:rowOff>0</xdr:rowOff>
    </xdr:from>
    <xdr:ext cx="1324722" cy="264560"/>
    <xdr:sp macro="" textlink="">
      <xdr:nvSpPr>
        <xdr:cNvPr id="40" name="TextBox 39"/>
        <xdr:cNvSpPr txBox="1"/>
      </xdr:nvSpPr>
      <xdr:spPr>
        <a:xfrm>
          <a:off x="2619374" y="1970617"/>
          <a:ext cx="13247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полиэстр 600</a:t>
          </a:r>
          <a:r>
            <a:rPr lang="en-US" sz="1100"/>
            <a:t>D PVC</a:t>
          </a:r>
          <a:endParaRPr lang="ru-RU" sz="1100"/>
        </a:p>
      </xdr:txBody>
    </xdr:sp>
    <xdr:clientData/>
  </xdr:oneCellAnchor>
  <xdr:oneCellAnchor>
    <xdr:from>
      <xdr:col>2</xdr:col>
      <xdr:colOff>126999</xdr:colOff>
      <xdr:row>26</xdr:row>
      <xdr:rowOff>95251</xdr:rowOff>
    </xdr:from>
    <xdr:ext cx="1324722" cy="264560"/>
    <xdr:sp macro="" textlink="">
      <xdr:nvSpPr>
        <xdr:cNvPr id="42" name="TextBox 41"/>
        <xdr:cNvSpPr txBox="1"/>
      </xdr:nvSpPr>
      <xdr:spPr>
        <a:xfrm>
          <a:off x="2555874" y="16344901"/>
          <a:ext cx="13247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полиэстр 600</a:t>
          </a:r>
          <a:r>
            <a:rPr lang="en-US" sz="1100"/>
            <a:t>D PVC</a:t>
          </a:r>
          <a:endParaRPr lang="ru-RU" sz="1100"/>
        </a:p>
      </xdr:txBody>
    </xdr:sp>
    <xdr:clientData/>
  </xdr:oneCellAnchor>
  <xdr:twoCellAnchor editAs="oneCell">
    <xdr:from>
      <xdr:col>3</xdr:col>
      <xdr:colOff>75445</xdr:colOff>
      <xdr:row>17</xdr:row>
      <xdr:rowOff>88220</xdr:rowOff>
    </xdr:from>
    <xdr:to>
      <xdr:col>3</xdr:col>
      <xdr:colOff>1413800</xdr:colOff>
      <xdr:row>17</xdr:row>
      <xdr:rowOff>551541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02945" y="10999637"/>
          <a:ext cx="1338355" cy="463321"/>
        </a:xfrm>
        <a:prstGeom prst="rect">
          <a:avLst/>
        </a:prstGeom>
        <a:solidFill>
          <a:schemeClr val="tx2">
            <a:lumMod val="75000"/>
          </a:schemeClr>
        </a:solidFill>
      </xdr:spPr>
    </xdr:pic>
    <xdr:clientData/>
  </xdr:twoCellAnchor>
  <xdr:twoCellAnchor editAs="oneCell">
    <xdr:from>
      <xdr:col>0</xdr:col>
      <xdr:colOff>127000</xdr:colOff>
      <xdr:row>25</xdr:row>
      <xdr:rowOff>603250</xdr:rowOff>
    </xdr:from>
    <xdr:to>
      <xdr:col>1</xdr:col>
      <xdr:colOff>867834</xdr:colOff>
      <xdr:row>27</xdr:row>
      <xdr:rowOff>52914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000" y="12255500"/>
          <a:ext cx="1841500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148168</xdr:colOff>
      <xdr:row>15</xdr:row>
      <xdr:rowOff>116417</xdr:rowOff>
    </xdr:from>
    <xdr:to>
      <xdr:col>1</xdr:col>
      <xdr:colOff>931335</xdr:colOff>
      <xdr:row>18</xdr:row>
      <xdr:rowOff>127001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168" y="7397750"/>
          <a:ext cx="1883833" cy="188383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8</xdr:row>
      <xdr:rowOff>0</xdr:rowOff>
    </xdr:from>
    <xdr:to>
      <xdr:col>1</xdr:col>
      <xdr:colOff>857251</xdr:colOff>
      <xdr:row>10</xdr:row>
      <xdr:rowOff>355468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7501" y="1979083"/>
          <a:ext cx="1640416" cy="179215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16</xdr:row>
      <xdr:rowOff>148162</xdr:rowOff>
    </xdr:from>
    <xdr:to>
      <xdr:col>2</xdr:col>
      <xdr:colOff>1481667</xdr:colOff>
      <xdr:row>18</xdr:row>
      <xdr:rowOff>95249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9916" y="8202079"/>
          <a:ext cx="1195918" cy="1195918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328083</xdr:colOff>
      <xdr:row>26</xdr:row>
      <xdr:rowOff>391584</xdr:rowOff>
    </xdr:from>
    <xdr:to>
      <xdr:col>2</xdr:col>
      <xdr:colOff>1291166</xdr:colOff>
      <xdr:row>26</xdr:row>
      <xdr:rowOff>1361087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0" y="16340667"/>
          <a:ext cx="963083" cy="969503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793750</xdr:colOff>
      <xdr:row>8</xdr:row>
      <xdr:rowOff>0</xdr:rowOff>
    </xdr:from>
    <xdr:to>
      <xdr:col>2</xdr:col>
      <xdr:colOff>374698</xdr:colOff>
      <xdr:row>9</xdr:row>
      <xdr:rowOff>560561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94417" y="2349501"/>
          <a:ext cx="914448" cy="1280228"/>
        </a:xfrm>
        <a:prstGeom prst="rect">
          <a:avLst/>
        </a:prstGeom>
      </xdr:spPr>
    </xdr:pic>
    <xdr:clientData/>
  </xdr:twoCellAnchor>
  <xdr:twoCellAnchor editAs="oneCell">
    <xdr:from>
      <xdr:col>1</xdr:col>
      <xdr:colOff>550334</xdr:colOff>
      <xdr:row>14</xdr:row>
      <xdr:rowOff>613834</xdr:rowOff>
    </xdr:from>
    <xdr:to>
      <xdr:col>2</xdr:col>
      <xdr:colOff>131282</xdr:colOff>
      <xdr:row>17</xdr:row>
      <xdr:rowOff>20811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51001" y="7418917"/>
          <a:ext cx="914448" cy="1280228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19</xdr:row>
      <xdr:rowOff>63500</xdr:rowOff>
    </xdr:from>
    <xdr:to>
      <xdr:col>3</xdr:col>
      <xdr:colOff>1383885</xdr:colOff>
      <xdr:row>19</xdr:row>
      <xdr:rowOff>539750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69834" y="11800417"/>
          <a:ext cx="1341551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21167</xdr:colOff>
      <xdr:row>14</xdr:row>
      <xdr:rowOff>105833</xdr:rowOff>
    </xdr:from>
    <xdr:to>
      <xdr:col>3</xdr:col>
      <xdr:colOff>1420322</xdr:colOff>
      <xdr:row>14</xdr:row>
      <xdr:rowOff>518583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48667" y="9144000"/>
          <a:ext cx="1399155" cy="412750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179915</xdr:rowOff>
    </xdr:from>
    <xdr:to>
      <xdr:col>3</xdr:col>
      <xdr:colOff>1407585</xdr:colOff>
      <xdr:row>15</xdr:row>
      <xdr:rowOff>471168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69833" y="9842498"/>
          <a:ext cx="1365252" cy="291253"/>
        </a:xfrm>
        <a:prstGeom prst="rect">
          <a:avLst/>
        </a:prstGeom>
      </xdr:spPr>
    </xdr:pic>
    <xdr:clientData/>
  </xdr:twoCellAnchor>
  <xdr:twoCellAnchor editAs="oneCell">
    <xdr:from>
      <xdr:col>3</xdr:col>
      <xdr:colOff>67733</xdr:colOff>
      <xdr:row>16</xdr:row>
      <xdr:rowOff>141815</xdr:rowOff>
    </xdr:from>
    <xdr:to>
      <xdr:col>3</xdr:col>
      <xdr:colOff>1432985</xdr:colOff>
      <xdr:row>16</xdr:row>
      <xdr:rowOff>433068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5233" y="10005482"/>
          <a:ext cx="1365252" cy="291253"/>
        </a:xfrm>
        <a:prstGeom prst="rect">
          <a:avLst/>
        </a:prstGeom>
      </xdr:spPr>
    </xdr:pic>
    <xdr:clientData/>
  </xdr:twoCellAnchor>
  <xdr:twoCellAnchor editAs="oneCell">
    <xdr:from>
      <xdr:col>3</xdr:col>
      <xdr:colOff>10585</xdr:colOff>
      <xdr:row>18</xdr:row>
      <xdr:rowOff>74084</xdr:rowOff>
    </xdr:from>
    <xdr:to>
      <xdr:col>3</xdr:col>
      <xdr:colOff>1407585</xdr:colOff>
      <xdr:row>18</xdr:row>
      <xdr:rowOff>563869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8085" y="11186584"/>
          <a:ext cx="1397000" cy="489785"/>
        </a:xfrm>
        <a:prstGeom prst="rect">
          <a:avLst/>
        </a:prstGeom>
      </xdr:spPr>
    </xdr:pic>
    <xdr:clientData/>
  </xdr:twoCellAnchor>
  <xdr:twoCellAnchor editAs="oneCell">
    <xdr:from>
      <xdr:col>0</xdr:col>
      <xdr:colOff>129363</xdr:colOff>
      <xdr:row>5</xdr:row>
      <xdr:rowOff>74084</xdr:rowOff>
    </xdr:from>
    <xdr:to>
      <xdr:col>1</xdr:col>
      <xdr:colOff>486834</xdr:colOff>
      <xdr:row>6</xdr:row>
      <xdr:rowOff>1028602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9363" y="1989667"/>
          <a:ext cx="1458137" cy="1663603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698500</xdr:colOff>
      <xdr:row>5</xdr:row>
      <xdr:rowOff>169333</xdr:rowOff>
    </xdr:from>
    <xdr:to>
      <xdr:col>2</xdr:col>
      <xdr:colOff>296333</xdr:colOff>
      <xdr:row>6</xdr:row>
      <xdr:rowOff>643041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9167" y="2084916"/>
          <a:ext cx="931333" cy="1182793"/>
        </a:xfrm>
        <a:prstGeom prst="rect">
          <a:avLst/>
        </a:prstGeom>
      </xdr:spPr>
    </xdr:pic>
    <xdr:clientData/>
  </xdr:twoCellAnchor>
  <xdr:oneCellAnchor>
    <xdr:from>
      <xdr:col>2</xdr:col>
      <xdr:colOff>185207</xdr:colOff>
      <xdr:row>5</xdr:row>
      <xdr:rowOff>55034</xdr:rowOff>
    </xdr:from>
    <xdr:ext cx="1324722" cy="264560"/>
    <xdr:sp macro="" textlink="">
      <xdr:nvSpPr>
        <xdr:cNvPr id="49" name="TextBox 48"/>
        <xdr:cNvSpPr txBox="1"/>
      </xdr:nvSpPr>
      <xdr:spPr>
        <a:xfrm>
          <a:off x="2619374" y="1970617"/>
          <a:ext cx="13247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полиэстр 600</a:t>
          </a:r>
          <a:r>
            <a:rPr lang="en-US" sz="1100"/>
            <a:t>D PVC</a:t>
          </a:r>
          <a:endParaRPr lang="ru-RU" sz="1100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3</xdr:col>
      <xdr:colOff>677333</xdr:colOff>
      <xdr:row>8</xdr:row>
      <xdr:rowOff>52915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7500" y="3693583"/>
          <a:ext cx="677333" cy="677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709084</xdr:rowOff>
    </xdr:from>
    <xdr:to>
      <xdr:col>3</xdr:col>
      <xdr:colOff>709083</xdr:colOff>
      <xdr:row>9</xdr:row>
      <xdr:rowOff>698500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7500" y="5027084"/>
          <a:ext cx="709083" cy="7090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697145</xdr:colOff>
      <xdr:row>20</xdr:row>
      <xdr:rowOff>687918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27500" y="12361333"/>
          <a:ext cx="697145" cy="687918"/>
        </a:xfrm>
        <a:prstGeom prst="rect">
          <a:avLst/>
        </a:prstGeom>
      </xdr:spPr>
    </xdr:pic>
    <xdr:clientData/>
  </xdr:twoCellAnchor>
  <xdr:twoCellAnchor editAs="oneCell">
    <xdr:from>
      <xdr:col>0</xdr:col>
      <xdr:colOff>26455</xdr:colOff>
      <xdr:row>22</xdr:row>
      <xdr:rowOff>5291</xdr:rowOff>
    </xdr:from>
    <xdr:to>
      <xdr:col>1</xdr:col>
      <xdr:colOff>396872</xdr:colOff>
      <xdr:row>24</xdr:row>
      <xdr:rowOff>13702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55" y="14253104"/>
          <a:ext cx="1521354" cy="1683223"/>
        </a:xfrm>
        <a:prstGeom prst="rect">
          <a:avLst/>
        </a:prstGeom>
      </xdr:spPr>
    </xdr:pic>
    <xdr:clientData/>
  </xdr:twoCellAnchor>
  <xdr:oneCellAnchor>
    <xdr:from>
      <xdr:col>2</xdr:col>
      <xdr:colOff>127000</xdr:colOff>
      <xdr:row>22</xdr:row>
      <xdr:rowOff>74083</xdr:rowOff>
    </xdr:from>
    <xdr:ext cx="1455527" cy="264560"/>
    <xdr:sp macro="" textlink="">
      <xdr:nvSpPr>
        <xdr:cNvPr id="48" name="TextBox 47"/>
        <xdr:cNvSpPr txBox="1"/>
      </xdr:nvSpPr>
      <xdr:spPr>
        <a:xfrm>
          <a:off x="2561167" y="13811250"/>
          <a:ext cx="14555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нейлон (</a:t>
          </a:r>
          <a:r>
            <a:rPr lang="en-US" sz="1100"/>
            <a:t>rip-stop PVC)</a:t>
          </a:r>
          <a:endParaRPr lang="ru-RU" sz="1100"/>
        </a:p>
      </xdr:txBody>
    </xdr:sp>
    <xdr:clientData/>
  </xdr:oneCellAnchor>
  <xdr:twoCellAnchor editAs="oneCell">
    <xdr:from>
      <xdr:col>2</xdr:col>
      <xdr:colOff>1773728</xdr:colOff>
      <xdr:row>21</xdr:row>
      <xdr:rowOff>11604</xdr:rowOff>
    </xdr:from>
    <xdr:to>
      <xdr:col>3</xdr:col>
      <xdr:colOff>690561</xdr:colOff>
      <xdr:row>22</xdr:row>
      <xdr:rowOff>18524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1666" y="14378479"/>
          <a:ext cx="694833" cy="689545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338666</xdr:colOff>
      <xdr:row>22</xdr:row>
      <xdr:rowOff>349249</xdr:rowOff>
    </xdr:from>
    <xdr:to>
      <xdr:col>2</xdr:col>
      <xdr:colOff>1291166</xdr:colOff>
      <xdr:row>23</xdr:row>
      <xdr:rowOff>613836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2833" y="14086416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624418</xdr:colOff>
      <xdr:row>22</xdr:row>
      <xdr:rowOff>190502</xdr:rowOff>
    </xdr:from>
    <xdr:to>
      <xdr:col>1</xdr:col>
      <xdr:colOff>1252952</xdr:colOff>
      <xdr:row>23</xdr:row>
      <xdr:rowOff>613837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25085" y="13927669"/>
          <a:ext cx="628534" cy="1111248"/>
        </a:xfrm>
        <a:prstGeom prst="rect">
          <a:avLst/>
        </a:prstGeom>
      </xdr:spPr>
    </xdr:pic>
    <xdr:clientData/>
  </xdr:twoCellAnchor>
  <xdr:twoCellAnchor editAs="oneCell">
    <xdr:from>
      <xdr:col>1</xdr:col>
      <xdr:colOff>956735</xdr:colOff>
      <xdr:row>26</xdr:row>
      <xdr:rowOff>395819</xdr:rowOff>
    </xdr:from>
    <xdr:to>
      <xdr:col>2</xdr:col>
      <xdr:colOff>251769</xdr:colOff>
      <xdr:row>26</xdr:row>
      <xdr:rowOff>1507067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7402" y="16344902"/>
          <a:ext cx="628534" cy="1111248"/>
        </a:xfrm>
        <a:prstGeom prst="rect">
          <a:avLst/>
        </a:prstGeom>
      </xdr:spPr>
    </xdr:pic>
    <xdr:clientData/>
  </xdr:twoCellAnchor>
  <xdr:twoCellAnchor editAs="oneCell">
    <xdr:from>
      <xdr:col>2</xdr:col>
      <xdr:colOff>575469</xdr:colOff>
      <xdr:row>10</xdr:row>
      <xdr:rowOff>448977</xdr:rowOff>
    </xdr:from>
    <xdr:to>
      <xdr:col>2</xdr:col>
      <xdr:colOff>1665552</xdr:colOff>
      <xdr:row>12</xdr:row>
      <xdr:rowOff>184611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23407" y="6068727"/>
          <a:ext cx="1090083" cy="1164384"/>
        </a:xfrm>
        <a:prstGeom prst="rect">
          <a:avLst/>
        </a:prstGeom>
      </xdr:spPr>
    </xdr:pic>
    <xdr:clientData/>
  </xdr:twoCellAnchor>
  <xdr:twoCellAnchor editAs="oneCell">
    <xdr:from>
      <xdr:col>2</xdr:col>
      <xdr:colOff>553999</xdr:colOff>
      <xdr:row>12</xdr:row>
      <xdr:rowOff>0</xdr:rowOff>
    </xdr:from>
    <xdr:to>
      <xdr:col>2</xdr:col>
      <xdr:colOff>1602644</xdr:colOff>
      <xdr:row>13</xdr:row>
      <xdr:rowOff>444800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01937" y="7302500"/>
          <a:ext cx="1048645" cy="1151238"/>
        </a:xfrm>
        <a:prstGeom prst="rect">
          <a:avLst/>
        </a:prstGeom>
      </xdr:spPr>
    </xdr:pic>
    <xdr:clientData/>
  </xdr:twoCellAnchor>
  <xdr:twoCellAnchor editAs="oneCell">
    <xdr:from>
      <xdr:col>1</xdr:col>
      <xdr:colOff>648229</xdr:colOff>
      <xdr:row>10</xdr:row>
      <xdr:rowOff>508000</xdr:rowOff>
    </xdr:from>
    <xdr:to>
      <xdr:col>2</xdr:col>
      <xdr:colOff>468312</xdr:colOff>
      <xdr:row>12</xdr:row>
      <xdr:rowOff>230186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99167" y="6127750"/>
          <a:ext cx="1217083" cy="1150936"/>
        </a:xfrm>
        <a:prstGeom prst="rect">
          <a:avLst/>
        </a:prstGeom>
      </xdr:spPr>
    </xdr:pic>
    <xdr:clientData/>
  </xdr:twoCellAnchor>
  <xdr:twoCellAnchor editAs="oneCell">
    <xdr:from>
      <xdr:col>1</xdr:col>
      <xdr:colOff>703188</xdr:colOff>
      <xdr:row>12</xdr:row>
      <xdr:rowOff>0</xdr:rowOff>
    </xdr:from>
    <xdr:to>
      <xdr:col>2</xdr:col>
      <xdr:colOff>512688</xdr:colOff>
      <xdr:row>13</xdr:row>
      <xdr:rowOff>431273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54126" y="7304538"/>
          <a:ext cx="1206500" cy="1137711"/>
        </a:xfrm>
        <a:prstGeom prst="rect">
          <a:avLst/>
        </a:prstGeom>
      </xdr:spPr>
    </xdr:pic>
    <xdr:clientData/>
  </xdr:twoCellAnchor>
  <xdr:twoCellAnchor editAs="oneCell">
    <xdr:from>
      <xdr:col>0</xdr:col>
      <xdr:colOff>140114</xdr:colOff>
      <xdr:row>18</xdr:row>
      <xdr:rowOff>117933</xdr:rowOff>
    </xdr:from>
    <xdr:to>
      <xdr:col>1</xdr:col>
      <xdr:colOff>251423</xdr:colOff>
      <xdr:row>20</xdr:row>
      <xdr:rowOff>122983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0114" y="11047190"/>
          <a:ext cx="1243423" cy="1267793"/>
        </a:xfrm>
        <a:prstGeom prst="rect">
          <a:avLst/>
        </a:prstGeom>
      </xdr:spPr>
    </xdr:pic>
    <xdr:clientData/>
  </xdr:twoCellAnchor>
  <xdr:twoCellAnchor editAs="oneCell">
    <xdr:from>
      <xdr:col>2</xdr:col>
      <xdr:colOff>199497</xdr:colOff>
      <xdr:row>18</xdr:row>
      <xdr:rowOff>87303</xdr:rowOff>
    </xdr:from>
    <xdr:to>
      <xdr:col>2</xdr:col>
      <xdr:colOff>1428748</xdr:colOff>
      <xdr:row>20</xdr:row>
      <xdr:rowOff>92305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68122" y="12501553"/>
          <a:ext cx="1229251" cy="1275002"/>
        </a:xfrm>
        <a:prstGeom prst="rect">
          <a:avLst/>
        </a:prstGeom>
      </xdr:spPr>
    </xdr:pic>
    <xdr:clientData/>
  </xdr:twoCellAnchor>
  <xdr:twoCellAnchor editAs="oneCell">
    <xdr:from>
      <xdr:col>1</xdr:col>
      <xdr:colOff>285998</xdr:colOff>
      <xdr:row>18</xdr:row>
      <xdr:rowOff>155066</xdr:rowOff>
    </xdr:from>
    <xdr:to>
      <xdr:col>2</xdr:col>
      <xdr:colOff>211667</xdr:colOff>
      <xdr:row>20</xdr:row>
      <xdr:rowOff>140218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57623" y="12569316"/>
          <a:ext cx="1322669" cy="12551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698500</xdr:colOff>
      <xdr:row>13</xdr:row>
      <xdr:rowOff>1814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8" y="7731125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690562</xdr:colOff>
      <xdr:row>13</xdr:row>
      <xdr:rowOff>690562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8" y="8437563"/>
          <a:ext cx="690562" cy="69056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698500</xdr:colOff>
      <xdr:row>28</xdr:row>
      <xdr:rowOff>15875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8" y="18375313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698500</xdr:colOff>
      <xdr:row>29</xdr:row>
      <xdr:rowOff>15875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8" y="19026188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7938</xdr:rowOff>
    </xdr:from>
    <xdr:to>
      <xdr:col>3</xdr:col>
      <xdr:colOff>698500</xdr:colOff>
      <xdr:row>8</xdr:row>
      <xdr:rowOff>706438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8" y="4198938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</xdr:row>
      <xdr:rowOff>1</xdr:rowOff>
    </xdr:from>
    <xdr:to>
      <xdr:col>3</xdr:col>
      <xdr:colOff>617417</xdr:colOff>
      <xdr:row>4</xdr:row>
      <xdr:rowOff>627063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9" y="1150939"/>
          <a:ext cx="617416" cy="62706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698499</xdr:rowOff>
    </xdr:from>
    <xdr:to>
      <xdr:col>3</xdr:col>
      <xdr:colOff>716000</xdr:colOff>
      <xdr:row>10</xdr:row>
      <xdr:rowOff>700124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25938" y="5603874"/>
          <a:ext cx="716000" cy="7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7125</xdr:colOff>
      <xdr:row>10</xdr:row>
      <xdr:rowOff>697689</xdr:rowOff>
    </xdr:from>
    <xdr:to>
      <xdr:col>3</xdr:col>
      <xdr:colOff>723125</xdr:colOff>
      <xdr:row>11</xdr:row>
      <xdr:rowOff>699314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33063" y="6317439"/>
          <a:ext cx="716000" cy="7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-1</xdr:rowOff>
    </xdr:from>
    <xdr:to>
      <xdr:col>3</xdr:col>
      <xdr:colOff>72758</xdr:colOff>
      <xdr:row>29</xdr:row>
      <xdr:rowOff>1055686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248687"/>
          <a:ext cx="4398696" cy="1055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84667</xdr:colOff>
      <xdr:row>5</xdr:row>
      <xdr:rowOff>201084</xdr:rowOff>
    </xdr:from>
    <xdr:to>
      <xdr:col>3</xdr:col>
      <xdr:colOff>1333500</xdr:colOff>
      <xdr:row>5</xdr:row>
      <xdr:rowOff>407141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31167" y="2582334"/>
          <a:ext cx="1248833" cy="206057"/>
        </a:xfrm>
        <a:prstGeom prst="rect">
          <a:avLst/>
        </a:prstGeom>
      </xdr:spPr>
    </xdr:pic>
    <xdr:clientData/>
  </xdr:twoCellAnchor>
  <xdr:twoCellAnchor editAs="oneCell">
    <xdr:from>
      <xdr:col>3</xdr:col>
      <xdr:colOff>74083</xdr:colOff>
      <xdr:row>4</xdr:row>
      <xdr:rowOff>201084</xdr:rowOff>
    </xdr:from>
    <xdr:to>
      <xdr:col>3</xdr:col>
      <xdr:colOff>1322916</xdr:colOff>
      <xdr:row>4</xdr:row>
      <xdr:rowOff>407141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9000" y="2582334"/>
          <a:ext cx="1248833" cy="206057"/>
        </a:xfrm>
        <a:prstGeom prst="rect">
          <a:avLst/>
        </a:prstGeom>
      </xdr:spPr>
    </xdr:pic>
    <xdr:clientData/>
  </xdr:twoCellAnchor>
  <xdr:twoCellAnchor editAs="oneCell">
    <xdr:from>
      <xdr:col>1</xdr:col>
      <xdr:colOff>3553359</xdr:colOff>
      <xdr:row>5</xdr:row>
      <xdr:rowOff>148166</xdr:rowOff>
    </xdr:from>
    <xdr:to>
      <xdr:col>2</xdr:col>
      <xdr:colOff>3953</xdr:colOff>
      <xdr:row>6</xdr:row>
      <xdr:rowOff>476251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99484" y="1926166"/>
          <a:ext cx="899585" cy="8995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31749</xdr:rowOff>
    </xdr:from>
    <xdr:to>
      <xdr:col>1</xdr:col>
      <xdr:colOff>3323166</xdr:colOff>
      <xdr:row>6</xdr:row>
      <xdr:rowOff>313736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968499"/>
          <a:ext cx="4042833" cy="85348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21167</xdr:rowOff>
    </xdr:from>
    <xdr:to>
      <xdr:col>1</xdr:col>
      <xdr:colOff>3312584</xdr:colOff>
      <xdr:row>8</xdr:row>
      <xdr:rowOff>935144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3672417"/>
          <a:ext cx="4032250" cy="913977"/>
        </a:xfrm>
        <a:prstGeom prst="rect">
          <a:avLst/>
        </a:prstGeom>
      </xdr:spPr>
    </xdr:pic>
    <xdr:clientData/>
  </xdr:twoCellAnchor>
  <xdr:twoCellAnchor editAs="oneCell">
    <xdr:from>
      <xdr:col>1</xdr:col>
      <xdr:colOff>86498</xdr:colOff>
      <xdr:row>18</xdr:row>
      <xdr:rowOff>26459</xdr:rowOff>
    </xdr:from>
    <xdr:to>
      <xdr:col>1</xdr:col>
      <xdr:colOff>2656415</xdr:colOff>
      <xdr:row>18</xdr:row>
      <xdr:rowOff>1089800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2623" y="11027834"/>
          <a:ext cx="2569917" cy="1063341"/>
        </a:xfrm>
        <a:prstGeom prst="rect">
          <a:avLst/>
        </a:prstGeom>
      </xdr:spPr>
    </xdr:pic>
    <xdr:clientData/>
  </xdr:twoCellAnchor>
  <xdr:twoCellAnchor editAs="oneCell">
    <xdr:from>
      <xdr:col>1</xdr:col>
      <xdr:colOff>44978</xdr:colOff>
      <xdr:row>16</xdr:row>
      <xdr:rowOff>15879</xdr:rowOff>
    </xdr:from>
    <xdr:to>
      <xdr:col>1</xdr:col>
      <xdr:colOff>2457978</xdr:colOff>
      <xdr:row>16</xdr:row>
      <xdr:rowOff>1167538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103" y="9223379"/>
          <a:ext cx="2413000" cy="1151659"/>
        </a:xfrm>
        <a:prstGeom prst="rect">
          <a:avLst/>
        </a:prstGeom>
      </xdr:spPr>
    </xdr:pic>
    <xdr:clientData/>
  </xdr:twoCellAnchor>
  <xdr:twoCellAnchor editAs="oneCell">
    <xdr:from>
      <xdr:col>3</xdr:col>
      <xdr:colOff>137583</xdr:colOff>
      <xdr:row>15</xdr:row>
      <xdr:rowOff>160338</xdr:rowOff>
    </xdr:from>
    <xdr:to>
      <xdr:col>3</xdr:col>
      <xdr:colOff>1234921</xdr:colOff>
      <xdr:row>15</xdr:row>
      <xdr:rowOff>482224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35271" y="8772526"/>
          <a:ext cx="1097338" cy="321886"/>
        </a:xfrm>
        <a:prstGeom prst="rect">
          <a:avLst/>
        </a:prstGeom>
      </xdr:spPr>
    </xdr:pic>
    <xdr:clientData/>
  </xdr:twoCellAnchor>
  <xdr:twoCellAnchor editAs="oneCell">
    <xdr:from>
      <xdr:col>3</xdr:col>
      <xdr:colOff>7937</xdr:colOff>
      <xdr:row>9</xdr:row>
      <xdr:rowOff>63500</xdr:rowOff>
    </xdr:from>
    <xdr:to>
      <xdr:col>3</xdr:col>
      <xdr:colOff>1497746</xdr:colOff>
      <xdr:row>9</xdr:row>
      <xdr:rowOff>547688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05625" y="4508500"/>
          <a:ext cx="1489809" cy="4841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1489809</xdr:colOff>
      <xdr:row>10</xdr:row>
      <xdr:rowOff>484188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97688" y="5048250"/>
          <a:ext cx="1489809" cy="4841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1489809</xdr:colOff>
      <xdr:row>12</xdr:row>
      <xdr:rowOff>484188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97688" y="5651500"/>
          <a:ext cx="1489809" cy="484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63500</xdr:rowOff>
    </xdr:from>
    <xdr:to>
      <xdr:col>1</xdr:col>
      <xdr:colOff>4008437</xdr:colOff>
      <xdr:row>12</xdr:row>
      <xdr:rowOff>43656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5111750"/>
          <a:ext cx="4754562" cy="118665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24</xdr:row>
      <xdr:rowOff>7937</xdr:rowOff>
    </xdr:from>
    <xdr:to>
      <xdr:col>3</xdr:col>
      <xdr:colOff>661250</xdr:colOff>
      <xdr:row>25</xdr:row>
      <xdr:rowOff>26250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13563" y="10572750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14249</xdr:colOff>
      <xdr:row>20</xdr:row>
      <xdr:rowOff>14250</xdr:rowOff>
    </xdr:from>
    <xdr:to>
      <xdr:col>3</xdr:col>
      <xdr:colOff>659624</xdr:colOff>
      <xdr:row>21</xdr:row>
      <xdr:rowOff>32563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11937" y="9245563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1466000</xdr:colOff>
      <xdr:row>18</xdr:row>
      <xdr:rowOff>1108812</xdr:rowOff>
    </xdr:from>
    <xdr:to>
      <xdr:col>3</xdr:col>
      <xdr:colOff>647700</xdr:colOff>
      <xdr:row>20</xdr:row>
      <xdr:rowOff>15874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95250" y="13292875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30</xdr:row>
      <xdr:rowOff>7937</xdr:rowOff>
    </xdr:from>
    <xdr:to>
      <xdr:col>3</xdr:col>
      <xdr:colOff>661250</xdr:colOff>
      <xdr:row>31</xdr:row>
      <xdr:rowOff>26250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13563" y="10453687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14249</xdr:colOff>
      <xdr:row>26</xdr:row>
      <xdr:rowOff>14250</xdr:rowOff>
    </xdr:from>
    <xdr:to>
      <xdr:col>3</xdr:col>
      <xdr:colOff>659624</xdr:colOff>
      <xdr:row>27</xdr:row>
      <xdr:rowOff>32563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11937" y="9205875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3</xdr:col>
      <xdr:colOff>13437</xdr:colOff>
      <xdr:row>24</xdr:row>
      <xdr:rowOff>626212</xdr:rowOff>
    </xdr:from>
    <xdr:to>
      <xdr:col>3</xdr:col>
      <xdr:colOff>658812</xdr:colOff>
      <xdr:row>26</xdr:row>
      <xdr:rowOff>17462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60312" y="16477400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20</xdr:row>
      <xdr:rowOff>23814</xdr:rowOff>
    </xdr:from>
    <xdr:to>
      <xdr:col>1</xdr:col>
      <xdr:colOff>2379487</xdr:colOff>
      <xdr:row>22</xdr:row>
      <xdr:rowOff>436564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1375" y="9215439"/>
          <a:ext cx="2284237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26</xdr:row>
      <xdr:rowOff>15876</xdr:rowOff>
    </xdr:from>
    <xdr:to>
      <xdr:col>1</xdr:col>
      <xdr:colOff>2706688</xdr:colOff>
      <xdr:row>29</xdr:row>
      <xdr:rowOff>570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4875" y="11715751"/>
          <a:ext cx="2547938" cy="1859305"/>
        </a:xfrm>
        <a:prstGeom prst="rect">
          <a:avLst/>
        </a:prstGeom>
      </xdr:spPr>
    </xdr:pic>
    <xdr:clientData/>
  </xdr:twoCellAnchor>
  <xdr:twoCellAnchor editAs="oneCell">
    <xdr:from>
      <xdr:col>0</xdr:col>
      <xdr:colOff>114706</xdr:colOff>
      <xdr:row>13</xdr:row>
      <xdr:rowOff>387074</xdr:rowOff>
    </xdr:from>
    <xdr:to>
      <xdr:col>1</xdr:col>
      <xdr:colOff>4107126</xdr:colOff>
      <xdr:row>15</xdr:row>
      <xdr:rowOff>221213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414943">
          <a:off x="400456" y="7245074"/>
          <a:ext cx="4738545" cy="219157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13</xdr:row>
      <xdr:rowOff>7938</xdr:rowOff>
    </xdr:from>
    <xdr:to>
      <xdr:col>3</xdr:col>
      <xdr:colOff>881062</xdr:colOff>
      <xdr:row>14</xdr:row>
      <xdr:rowOff>23370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 xmlns="">
                <a14:imgLayer r:embed="rId16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97689" y="6262688"/>
          <a:ext cx="881061" cy="610745"/>
        </a:xfrm>
        <a:prstGeom prst="rect">
          <a:avLst/>
        </a:prstGeom>
      </xdr:spPr>
    </xdr:pic>
    <xdr:clientData/>
  </xdr:twoCellAnchor>
  <xdr:twoCellAnchor editAs="oneCell">
    <xdr:from>
      <xdr:col>3</xdr:col>
      <xdr:colOff>21168</xdr:colOff>
      <xdr:row>13</xdr:row>
      <xdr:rowOff>232833</xdr:rowOff>
    </xdr:from>
    <xdr:to>
      <xdr:col>3</xdr:col>
      <xdr:colOff>793751</xdr:colOff>
      <xdr:row>13</xdr:row>
      <xdr:rowOff>397650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4518" y="12240683"/>
          <a:ext cx="772583" cy="16481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1489809</xdr:colOff>
      <xdr:row>11</xdr:row>
      <xdr:rowOff>484188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6875" y="5048250"/>
          <a:ext cx="1489809" cy="484188"/>
        </a:xfrm>
        <a:prstGeom prst="rect">
          <a:avLst/>
        </a:prstGeom>
      </xdr:spPr>
    </xdr:pic>
    <xdr:clientData/>
  </xdr:twoCellAnchor>
  <xdr:twoCellAnchor editAs="oneCell">
    <xdr:from>
      <xdr:col>3</xdr:col>
      <xdr:colOff>7938</xdr:colOff>
      <xdr:row>21</xdr:row>
      <xdr:rowOff>0</xdr:rowOff>
    </xdr:from>
    <xdr:to>
      <xdr:col>3</xdr:col>
      <xdr:colOff>658813</xdr:colOff>
      <xdr:row>22</xdr:row>
      <xdr:rowOff>23812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54813" y="13970000"/>
          <a:ext cx="650875" cy="650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666750</xdr:colOff>
      <xdr:row>23</xdr:row>
      <xdr:rowOff>39688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6875" y="14597063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14249</xdr:colOff>
      <xdr:row>26</xdr:row>
      <xdr:rowOff>14250</xdr:rowOff>
    </xdr:from>
    <xdr:to>
      <xdr:col>3</xdr:col>
      <xdr:colOff>659624</xdr:colOff>
      <xdr:row>27</xdr:row>
      <xdr:rowOff>32563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61124" y="13357188"/>
          <a:ext cx="645375" cy="645375"/>
        </a:xfrm>
        <a:prstGeom prst="rect">
          <a:avLst/>
        </a:prstGeom>
      </xdr:spPr>
    </xdr:pic>
    <xdr:clientData/>
  </xdr:twoCellAnchor>
  <xdr:twoCellAnchor editAs="oneCell">
    <xdr:from>
      <xdr:col>3</xdr:col>
      <xdr:colOff>7938</xdr:colOff>
      <xdr:row>27</xdr:row>
      <xdr:rowOff>0</xdr:rowOff>
    </xdr:from>
    <xdr:to>
      <xdr:col>3</xdr:col>
      <xdr:colOff>658813</xdr:colOff>
      <xdr:row>28</xdr:row>
      <xdr:rowOff>23812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54813" y="13970000"/>
          <a:ext cx="650875" cy="650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666750</xdr:colOff>
      <xdr:row>29</xdr:row>
      <xdr:rowOff>39688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6875" y="14597063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650875</xdr:colOff>
      <xdr:row>24</xdr:row>
      <xdr:rowOff>23812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6875" y="15224125"/>
          <a:ext cx="650875" cy="6508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666750</xdr:colOff>
      <xdr:row>29</xdr:row>
      <xdr:rowOff>39688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6875" y="14597063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650875</xdr:colOff>
      <xdr:row>30</xdr:row>
      <xdr:rowOff>23812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746875" y="15224125"/>
          <a:ext cx="650875" cy="650875"/>
        </a:xfrm>
        <a:prstGeom prst="rect">
          <a:avLst/>
        </a:prstGeom>
      </xdr:spPr>
    </xdr:pic>
    <xdr:clientData/>
  </xdr:twoCellAnchor>
  <xdr:twoCellAnchor editAs="oneCell">
    <xdr:from>
      <xdr:col>3</xdr:col>
      <xdr:colOff>132289</xdr:colOff>
      <xdr:row>7</xdr:row>
      <xdr:rowOff>171979</xdr:rowOff>
    </xdr:from>
    <xdr:to>
      <xdr:col>3</xdr:col>
      <xdr:colOff>1322922</xdr:colOff>
      <xdr:row>7</xdr:row>
      <xdr:rowOff>425980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93414" y="3092979"/>
          <a:ext cx="1190633" cy="254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5</xdr:row>
      <xdr:rowOff>42335</xdr:rowOff>
    </xdr:from>
    <xdr:to>
      <xdr:col>2</xdr:col>
      <xdr:colOff>793750</xdr:colOff>
      <xdr:row>7</xdr:row>
      <xdr:rowOff>725966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516568" y="7050516"/>
          <a:ext cx="2004280" cy="2656418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17</xdr:row>
      <xdr:rowOff>31750</xdr:rowOff>
    </xdr:from>
    <xdr:to>
      <xdr:col>2</xdr:col>
      <xdr:colOff>1593032</xdr:colOff>
      <xdr:row>18</xdr:row>
      <xdr:rowOff>650875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99" y="15565438"/>
          <a:ext cx="3672658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13</xdr:row>
      <xdr:rowOff>31749</xdr:rowOff>
    </xdr:from>
    <xdr:to>
      <xdr:col>2</xdr:col>
      <xdr:colOff>1605553</xdr:colOff>
      <xdr:row>15</xdr:row>
      <xdr:rowOff>375709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499" y="12731749"/>
          <a:ext cx="3595221" cy="1629834"/>
        </a:xfrm>
        <a:prstGeom prst="rect">
          <a:avLst/>
        </a:prstGeom>
      </xdr:spPr>
    </xdr:pic>
    <xdr:clientData/>
  </xdr:twoCellAnchor>
  <xdr:twoCellAnchor editAs="oneCell">
    <xdr:from>
      <xdr:col>0</xdr:col>
      <xdr:colOff>271392</xdr:colOff>
      <xdr:row>9</xdr:row>
      <xdr:rowOff>145143</xdr:rowOff>
    </xdr:from>
    <xdr:to>
      <xdr:col>2</xdr:col>
      <xdr:colOff>1107475</xdr:colOff>
      <xdr:row>11</xdr:row>
      <xdr:rowOff>634622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830230" y="4185519"/>
          <a:ext cx="1868336" cy="29860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3023</xdr:rowOff>
    </xdr:from>
    <xdr:to>
      <xdr:col>3</xdr:col>
      <xdr:colOff>687916</xdr:colOff>
      <xdr:row>5</xdr:row>
      <xdr:rowOff>1510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6071" y="1146023"/>
          <a:ext cx="687916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18143</xdr:colOff>
      <xdr:row>7</xdr:row>
      <xdr:rowOff>743857</xdr:rowOff>
    </xdr:from>
    <xdr:to>
      <xdr:col>3</xdr:col>
      <xdr:colOff>715288</xdr:colOff>
      <xdr:row>8</xdr:row>
      <xdr:rowOff>678846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4214" y="3900714"/>
          <a:ext cx="697145" cy="68791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836083</xdr:colOff>
      <xdr:row>18</xdr:row>
      <xdr:rowOff>21167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7667" y="19388667"/>
          <a:ext cx="836083" cy="687917"/>
        </a:xfrm>
        <a:prstGeom prst="rect">
          <a:avLst/>
        </a:prstGeom>
      </xdr:spPr>
    </xdr:pic>
    <xdr:clientData/>
  </xdr:twoCellAnchor>
  <xdr:twoCellAnchor editAs="oneCell">
    <xdr:from>
      <xdr:col>3</xdr:col>
      <xdr:colOff>21168</xdr:colOff>
      <xdr:row>17</xdr:row>
      <xdr:rowOff>232833</xdr:rowOff>
    </xdr:from>
    <xdr:to>
      <xdr:col>3</xdr:col>
      <xdr:colOff>793751</xdr:colOff>
      <xdr:row>17</xdr:row>
      <xdr:rowOff>397650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88835" y="19621500"/>
          <a:ext cx="772583" cy="16481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10582</xdr:colOff>
      <xdr:row>12</xdr:row>
      <xdr:rowOff>10583</xdr:rowOff>
    </xdr:from>
    <xdr:to>
      <xdr:col>3</xdr:col>
      <xdr:colOff>666749</xdr:colOff>
      <xdr:row>12</xdr:row>
      <xdr:rowOff>662376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8249" y="12149666"/>
          <a:ext cx="656167" cy="65179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664917</xdr:colOff>
      <xdr:row>14</xdr:row>
      <xdr:rowOff>59551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7667" y="12805833"/>
          <a:ext cx="664917" cy="6945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687917</xdr:colOff>
      <xdr:row>15</xdr:row>
      <xdr:rowOff>31751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7667" y="15409333"/>
          <a:ext cx="687917" cy="68791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687916</xdr:colOff>
      <xdr:row>16</xdr:row>
      <xdr:rowOff>21166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67667" y="16065500"/>
          <a:ext cx="687916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714375</xdr:colOff>
      <xdr:row>10</xdr:row>
      <xdr:rowOff>23812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11310938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714375</xdr:colOff>
      <xdr:row>12</xdr:row>
      <xdr:rowOff>7937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12001500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1775355</xdr:colOff>
      <xdr:row>11</xdr:row>
      <xdr:rowOff>359834</xdr:rowOff>
    </xdr:from>
    <xdr:to>
      <xdr:col>3</xdr:col>
      <xdr:colOff>690563</xdr:colOff>
      <xdr:row>11</xdr:row>
      <xdr:rowOff>511104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480" y="12361334"/>
          <a:ext cx="709083" cy="151270"/>
        </a:xfrm>
        <a:prstGeom prst="rect">
          <a:avLst/>
        </a:prstGeom>
      </xdr:spPr>
    </xdr:pic>
    <xdr:clientData/>
  </xdr:twoCellAnchor>
  <xdr:twoCellAnchor editAs="oneCell">
    <xdr:from>
      <xdr:col>3</xdr:col>
      <xdr:colOff>6880</xdr:colOff>
      <xdr:row>9</xdr:row>
      <xdr:rowOff>345546</xdr:rowOff>
    </xdr:from>
    <xdr:to>
      <xdr:col>3</xdr:col>
      <xdr:colOff>715963</xdr:colOff>
      <xdr:row>9</xdr:row>
      <xdr:rowOff>496816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3880" y="11656484"/>
          <a:ext cx="709083" cy="1512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836083</xdr:colOff>
      <xdr:row>17</xdr:row>
      <xdr:rowOff>21167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15533688"/>
          <a:ext cx="836083" cy="687917"/>
        </a:xfrm>
        <a:prstGeom prst="rect">
          <a:avLst/>
        </a:prstGeom>
      </xdr:spPr>
    </xdr:pic>
    <xdr:clientData/>
  </xdr:twoCellAnchor>
  <xdr:twoCellAnchor editAs="oneCell">
    <xdr:from>
      <xdr:col>3</xdr:col>
      <xdr:colOff>21168</xdr:colOff>
      <xdr:row>16</xdr:row>
      <xdr:rowOff>232833</xdr:rowOff>
    </xdr:from>
    <xdr:to>
      <xdr:col>3</xdr:col>
      <xdr:colOff>793751</xdr:colOff>
      <xdr:row>16</xdr:row>
      <xdr:rowOff>397650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8168" y="15766521"/>
          <a:ext cx="772583" cy="164817"/>
        </a:xfrm>
        <a:prstGeom prst="rect">
          <a:avLst/>
        </a:prstGeom>
      </xdr:spPr>
    </xdr:pic>
    <xdr:clientData/>
  </xdr:twoCellAnchor>
  <xdr:twoCellAnchor editAs="oneCell">
    <xdr:from>
      <xdr:col>0</xdr:col>
      <xdr:colOff>72573</xdr:colOff>
      <xdr:row>22</xdr:row>
      <xdr:rowOff>43851</xdr:rowOff>
    </xdr:from>
    <xdr:to>
      <xdr:col>1</xdr:col>
      <xdr:colOff>1183822</xdr:colOff>
      <xdr:row>24</xdr:row>
      <xdr:rowOff>640678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73" y="16136565"/>
          <a:ext cx="1864178" cy="1848684"/>
        </a:xfrm>
        <a:prstGeom prst="rect">
          <a:avLst/>
        </a:prstGeom>
      </xdr:spPr>
    </xdr:pic>
    <xdr:clientData/>
  </xdr:twoCellAnchor>
  <xdr:oneCellAnchor>
    <xdr:from>
      <xdr:col>1</xdr:col>
      <xdr:colOff>1291167</xdr:colOff>
      <xdr:row>22</xdr:row>
      <xdr:rowOff>74083</xdr:rowOff>
    </xdr:from>
    <xdr:ext cx="1356590" cy="264560"/>
    <xdr:sp macro="" textlink="">
      <xdr:nvSpPr>
        <xdr:cNvPr id="40" name="TextBox 39"/>
        <xdr:cNvSpPr txBox="1"/>
      </xdr:nvSpPr>
      <xdr:spPr>
        <a:xfrm>
          <a:off x="2037292" y="3947583"/>
          <a:ext cx="13565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полиэстр 600</a:t>
          </a:r>
          <a:r>
            <a:rPr lang="en-US" sz="1100"/>
            <a:t>D PVC</a:t>
          </a:r>
          <a:r>
            <a:rPr lang="ru-RU" sz="1100"/>
            <a:t> </a:t>
          </a:r>
        </a:p>
      </xdr:txBody>
    </xdr:sp>
    <xdr:clientData/>
  </xdr:oneCellAnchor>
  <xdr:oneCellAnchor>
    <xdr:from>
      <xdr:col>2</xdr:col>
      <xdr:colOff>126999</xdr:colOff>
      <xdr:row>20</xdr:row>
      <xdr:rowOff>95251</xdr:rowOff>
    </xdr:from>
    <xdr:ext cx="1324722" cy="264560"/>
    <xdr:sp macro="" textlink="">
      <xdr:nvSpPr>
        <xdr:cNvPr id="44" name="TextBox 43"/>
        <xdr:cNvSpPr txBox="1"/>
      </xdr:nvSpPr>
      <xdr:spPr>
        <a:xfrm>
          <a:off x="2270124" y="1881189"/>
          <a:ext cx="13247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полиэстр 600</a:t>
          </a:r>
          <a:r>
            <a:rPr lang="en-US" sz="1100"/>
            <a:t>D PVC</a:t>
          </a:r>
          <a:endParaRPr lang="ru-RU" sz="1100"/>
        </a:p>
      </xdr:txBody>
    </xdr:sp>
    <xdr:clientData/>
  </xdr:oneCellAnchor>
  <xdr:twoCellAnchor editAs="oneCell">
    <xdr:from>
      <xdr:col>1</xdr:col>
      <xdr:colOff>1209146</xdr:colOff>
      <xdr:row>22</xdr:row>
      <xdr:rowOff>293687</xdr:rowOff>
    </xdr:from>
    <xdr:to>
      <xdr:col>2</xdr:col>
      <xdr:colOff>790094</xdr:colOff>
      <xdr:row>24</xdr:row>
      <xdr:rowOff>330374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55271" y="15081250"/>
          <a:ext cx="977948" cy="12908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20</xdr:row>
      <xdr:rowOff>0</xdr:rowOff>
    </xdr:from>
    <xdr:to>
      <xdr:col>1</xdr:col>
      <xdr:colOff>920750</xdr:colOff>
      <xdr:row>21</xdr:row>
      <xdr:rowOff>52917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000" y="1785938"/>
          <a:ext cx="1539875" cy="1505479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349251</xdr:colOff>
      <xdr:row>20</xdr:row>
      <xdr:rowOff>412751</xdr:rowOff>
    </xdr:from>
    <xdr:to>
      <xdr:col>2</xdr:col>
      <xdr:colOff>1306009</xdr:colOff>
      <xdr:row>20</xdr:row>
      <xdr:rowOff>1375887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2376" y="2198689"/>
          <a:ext cx="956758" cy="963136"/>
        </a:xfrm>
        <a:prstGeom prst="rect">
          <a:avLst/>
        </a:prstGeom>
      </xdr:spPr>
    </xdr:pic>
    <xdr:clientData/>
  </xdr:twoCellAnchor>
  <xdr:twoCellAnchor editAs="oneCell">
    <xdr:from>
      <xdr:col>1</xdr:col>
      <xdr:colOff>941916</xdr:colOff>
      <xdr:row>20</xdr:row>
      <xdr:rowOff>169333</xdr:rowOff>
    </xdr:from>
    <xdr:to>
      <xdr:col>2</xdr:col>
      <xdr:colOff>236950</xdr:colOff>
      <xdr:row>20</xdr:row>
      <xdr:rowOff>1280581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88041" y="1955271"/>
          <a:ext cx="692034" cy="111124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7938</xdr:rowOff>
    </xdr:from>
    <xdr:to>
      <xdr:col>3</xdr:col>
      <xdr:colOff>666750</xdr:colOff>
      <xdr:row>23</xdr:row>
      <xdr:rowOff>48759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16049626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1793062</xdr:colOff>
      <xdr:row>10</xdr:row>
      <xdr:rowOff>7126</xdr:rowOff>
    </xdr:from>
    <xdr:to>
      <xdr:col>3</xdr:col>
      <xdr:colOff>714375</xdr:colOff>
      <xdr:row>11</xdr:row>
      <xdr:rowOff>31752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6187" y="6023751"/>
          <a:ext cx="715188" cy="7151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7938</xdr:rowOff>
    </xdr:from>
    <xdr:to>
      <xdr:col>3</xdr:col>
      <xdr:colOff>801688</xdr:colOff>
      <xdr:row>21</xdr:row>
      <xdr:rowOff>625929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15422563"/>
          <a:ext cx="801688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261938</xdr:rowOff>
    </xdr:from>
    <xdr:to>
      <xdr:col>3</xdr:col>
      <xdr:colOff>772583</xdr:colOff>
      <xdr:row>21</xdr:row>
      <xdr:rowOff>426755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7000" y="15676563"/>
          <a:ext cx="772583" cy="164817"/>
        </a:xfrm>
        <a:prstGeom prst="rect">
          <a:avLst/>
        </a:prstGeom>
      </xdr:spPr>
    </xdr:pic>
    <xdr:clientData/>
  </xdr:twoCellAnchor>
  <xdr:twoCellAnchor editAs="oneCell">
    <xdr:from>
      <xdr:col>2</xdr:col>
      <xdr:colOff>1775355</xdr:colOff>
      <xdr:row>10</xdr:row>
      <xdr:rowOff>359834</xdr:rowOff>
    </xdr:from>
    <xdr:to>
      <xdr:col>3</xdr:col>
      <xdr:colOff>690563</xdr:colOff>
      <xdr:row>10</xdr:row>
      <xdr:rowOff>511104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8480" y="7067022"/>
          <a:ext cx="709083" cy="151270"/>
        </a:xfrm>
        <a:prstGeom prst="rect">
          <a:avLst/>
        </a:prstGeom>
      </xdr:spPr>
    </xdr:pic>
    <xdr:clientData/>
  </xdr:twoCellAnchor>
  <xdr:twoCellAnchor editAs="oneCell">
    <xdr:from>
      <xdr:col>3</xdr:col>
      <xdr:colOff>7936</xdr:colOff>
      <xdr:row>5</xdr:row>
      <xdr:rowOff>715510</xdr:rowOff>
    </xdr:from>
    <xdr:to>
      <xdr:col>3</xdr:col>
      <xdr:colOff>666747</xdr:colOff>
      <xdr:row>7</xdr:row>
      <xdr:rowOff>7711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4007" y="2547939"/>
          <a:ext cx="658811" cy="66107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7937</xdr:rowOff>
    </xdr:from>
    <xdr:to>
      <xdr:col>3</xdr:col>
      <xdr:colOff>658813</xdr:colOff>
      <xdr:row>6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6071" y="1840366"/>
          <a:ext cx="658813" cy="663348"/>
        </a:xfrm>
        <a:prstGeom prst="rect">
          <a:avLst/>
        </a:prstGeom>
      </xdr:spPr>
    </xdr:pic>
    <xdr:clientData/>
  </xdr:twoCellAnchor>
  <xdr:twoCellAnchor editAs="oneCell">
    <xdr:from>
      <xdr:col>0</xdr:col>
      <xdr:colOff>269375</xdr:colOff>
      <xdr:row>27</xdr:row>
      <xdr:rowOff>18141</xdr:rowOff>
    </xdr:from>
    <xdr:to>
      <xdr:col>2</xdr:col>
      <xdr:colOff>1732643</xdr:colOff>
      <xdr:row>32</xdr:row>
      <xdr:rowOff>244927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9375" y="18106570"/>
          <a:ext cx="3613197" cy="21317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34</xdr:row>
      <xdr:rowOff>226785</xdr:rowOff>
    </xdr:from>
    <xdr:to>
      <xdr:col>2</xdr:col>
      <xdr:colOff>1415142</xdr:colOff>
      <xdr:row>39</xdr:row>
      <xdr:rowOff>378695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0" y="20982214"/>
          <a:ext cx="3184071" cy="2056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skatebox.info/scooter7.html" TargetMode="External"/><Relationship Id="rId13" Type="http://schemas.openxmlformats.org/officeDocument/2006/relationships/hyperlink" Target="http://sumokat.ru/dlya-samokatov/samokatnye-chexly-art-st10/" TargetMode="External"/><Relationship Id="rId18" Type="http://schemas.openxmlformats.org/officeDocument/2006/relationships/hyperlink" Target="http://sumokat.ru/dlya-samokatov/samokatnye-chexly-art-st5/" TargetMode="External"/><Relationship Id="rId3" Type="http://schemas.openxmlformats.org/officeDocument/2006/relationships/hyperlink" Target="http://skatebox.info/scooter5.html" TargetMode="External"/><Relationship Id="rId21" Type="http://schemas.openxmlformats.org/officeDocument/2006/relationships/hyperlink" Target="http://sumokat.ru/dlya-samokatov/samokatnye-chexly-art-st1/" TargetMode="External"/><Relationship Id="rId7" Type="http://schemas.openxmlformats.org/officeDocument/2006/relationships/hyperlink" Target="http://skatebox.info/scooter6.html" TargetMode="External"/><Relationship Id="rId12" Type="http://schemas.openxmlformats.org/officeDocument/2006/relationships/hyperlink" Target="http://sumokat.ru/dlya-samokatov/samokatnye-chexly/" TargetMode="External"/><Relationship Id="rId17" Type="http://schemas.openxmlformats.org/officeDocument/2006/relationships/hyperlink" Target="http://sumokat.ru/dlya-samokatov/samokatnye-chexly-art-st6/" TargetMode="External"/><Relationship Id="rId2" Type="http://schemas.openxmlformats.org/officeDocument/2006/relationships/hyperlink" Target="http://skatebox.info/scooter2.html" TargetMode="External"/><Relationship Id="rId16" Type="http://schemas.openxmlformats.org/officeDocument/2006/relationships/hyperlink" Target="http://sumokat.ru/dlya-samokatov/samokatnye-chexly-art-st7/" TargetMode="External"/><Relationship Id="rId20" Type="http://schemas.openxmlformats.org/officeDocument/2006/relationships/hyperlink" Target="http://sumokat.ru/dlya-samokatov/samokatnye-chexly-art-st2/" TargetMode="External"/><Relationship Id="rId1" Type="http://schemas.openxmlformats.org/officeDocument/2006/relationships/hyperlink" Target="http://skatebox.info/scooter2.html" TargetMode="External"/><Relationship Id="rId6" Type="http://schemas.openxmlformats.org/officeDocument/2006/relationships/hyperlink" Target="http://skatebox.info/scooter5.html" TargetMode="External"/><Relationship Id="rId11" Type="http://schemas.openxmlformats.org/officeDocument/2006/relationships/hyperlink" Target="http://skatebox.info/scooter3.html" TargetMode="External"/><Relationship Id="rId5" Type="http://schemas.openxmlformats.org/officeDocument/2006/relationships/hyperlink" Target="http://skatebox.info/scooter7.html" TargetMode="External"/><Relationship Id="rId15" Type="http://schemas.openxmlformats.org/officeDocument/2006/relationships/hyperlink" Target="http://sumokat.ru/galereya-tkanej/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skatebox.info/scooter3.html" TargetMode="External"/><Relationship Id="rId19" Type="http://schemas.openxmlformats.org/officeDocument/2006/relationships/hyperlink" Target="http://sumokat.ru/dlya-samokatov/samokatnye-chexly-art-st3/" TargetMode="External"/><Relationship Id="rId4" Type="http://schemas.openxmlformats.org/officeDocument/2006/relationships/hyperlink" Target="http://skatebox.info/scooter6.html" TargetMode="External"/><Relationship Id="rId9" Type="http://schemas.openxmlformats.org/officeDocument/2006/relationships/hyperlink" Target="http://skatebox.info/01sklad.html" TargetMode="External"/><Relationship Id="rId14" Type="http://schemas.openxmlformats.org/officeDocument/2006/relationships/hyperlink" Target="http://sumokat.ru/sklad/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sumokat.ru/galereya-tkanej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sumokat.ru/sklad/" TargetMode="External"/><Relationship Id="rId1" Type="http://schemas.openxmlformats.org/officeDocument/2006/relationships/hyperlink" Target="http://skatebox.info/01sklad.html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sumokat.com/catalog/dlya_giroskuterov/sumka_dlya_giroskutera_10/" TargetMode="External"/><Relationship Id="rId4" Type="http://schemas.openxmlformats.org/officeDocument/2006/relationships/hyperlink" Target="http://sumokat.ru/dlya-giroskutera/chexol-ryukzak-dlya-giroskutera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sumokat.ru/sklad/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://skatebox.info/scooter1.html" TargetMode="External"/><Relationship Id="rId7" Type="http://schemas.openxmlformats.org/officeDocument/2006/relationships/hyperlink" Target="http://sumokat.ru/for-longboard/chexol-dlya-penny-original-22-art-lb1/" TargetMode="External"/><Relationship Id="rId12" Type="http://schemas.openxmlformats.org/officeDocument/2006/relationships/hyperlink" Target="http://sumokat.ru/for-longboard/bag-for-longboard/" TargetMode="External"/><Relationship Id="rId2" Type="http://schemas.openxmlformats.org/officeDocument/2006/relationships/hyperlink" Target="http://skatebox.info/longboard.html" TargetMode="External"/><Relationship Id="rId1" Type="http://schemas.openxmlformats.org/officeDocument/2006/relationships/hyperlink" Target="http://skatebox.info/longboard.html" TargetMode="External"/><Relationship Id="rId6" Type="http://schemas.openxmlformats.org/officeDocument/2006/relationships/hyperlink" Target="http://sumokat.ru/for-longboard/chexol-dlya-penny-nickel-27-art-lb2/" TargetMode="External"/><Relationship Id="rId11" Type="http://schemas.openxmlformats.org/officeDocument/2006/relationships/hyperlink" Target="http://sumokat.ru/dlya-dosok/chexol-dlya-skejtborda-art-sk1/" TargetMode="External"/><Relationship Id="rId5" Type="http://schemas.openxmlformats.org/officeDocument/2006/relationships/hyperlink" Target="http://skatebox.info/01sklad.html" TargetMode="External"/><Relationship Id="rId10" Type="http://schemas.openxmlformats.org/officeDocument/2006/relationships/hyperlink" Target="http://sumokat.ru/dlya-rollersyorfov/chexol-dlya-rollersyorfa-art-st1/" TargetMode="External"/><Relationship Id="rId4" Type="http://schemas.openxmlformats.org/officeDocument/2006/relationships/hyperlink" Target="http://skatebox.info/scooter1.html" TargetMode="External"/><Relationship Id="rId9" Type="http://schemas.openxmlformats.org/officeDocument/2006/relationships/hyperlink" Target="http://sumokat.ru/galereya-tkanej/" TargetMode="Externa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skatebox.info/skateS.html" TargetMode="External"/><Relationship Id="rId13" Type="http://schemas.openxmlformats.org/officeDocument/2006/relationships/hyperlink" Target="http://sumokat.ru/for-skates/sumka-dlya-konkov-seriya-l/" TargetMode="External"/><Relationship Id="rId18" Type="http://schemas.openxmlformats.org/officeDocument/2006/relationships/drawing" Target="../drawings/drawing4.xml"/><Relationship Id="rId3" Type="http://schemas.openxmlformats.org/officeDocument/2006/relationships/hyperlink" Target="http://skatebox.info/skateL.html" TargetMode="External"/><Relationship Id="rId7" Type="http://schemas.openxmlformats.org/officeDocument/2006/relationships/hyperlink" Target="http://skatebox.info/skateS.html" TargetMode="External"/><Relationship Id="rId12" Type="http://schemas.openxmlformats.org/officeDocument/2006/relationships/hyperlink" Target="http://sumokat.ru/for-skates/sumka-m/" TargetMode="External"/><Relationship Id="rId17" Type="http://schemas.openxmlformats.org/officeDocument/2006/relationships/printerSettings" Target="../printerSettings/printerSettings4.bin"/><Relationship Id="rId2" Type="http://schemas.openxmlformats.org/officeDocument/2006/relationships/hyperlink" Target="http://skatebox.info/skateL.html" TargetMode="External"/><Relationship Id="rId16" Type="http://schemas.openxmlformats.org/officeDocument/2006/relationships/hyperlink" Target="http://sumokat.ru/dlya-klyushek/chexol-dlya-klyushki-yunior-art-kl1/" TargetMode="External"/><Relationship Id="rId1" Type="http://schemas.openxmlformats.org/officeDocument/2006/relationships/hyperlink" Target="http://skatebox.info/skateM.html" TargetMode="External"/><Relationship Id="rId6" Type="http://schemas.openxmlformats.org/officeDocument/2006/relationships/hyperlink" Target="http://skatebox.info/skateXL.html" TargetMode="External"/><Relationship Id="rId11" Type="http://schemas.openxmlformats.org/officeDocument/2006/relationships/hyperlink" Target="http://sumokat.ru/for-skates/sumka-dlya-figurnyx-konkov-seriya-s/" TargetMode="External"/><Relationship Id="rId5" Type="http://schemas.openxmlformats.org/officeDocument/2006/relationships/hyperlink" Target="http://skatebox.info/skateXL.html" TargetMode="External"/><Relationship Id="rId15" Type="http://schemas.openxmlformats.org/officeDocument/2006/relationships/hyperlink" Target="http://sumokat.ru/category/dlya-klyushek/" TargetMode="External"/><Relationship Id="rId10" Type="http://schemas.openxmlformats.org/officeDocument/2006/relationships/hyperlink" Target="http://sumokat.ru/galereya-tkanej/" TargetMode="External"/><Relationship Id="rId4" Type="http://schemas.openxmlformats.org/officeDocument/2006/relationships/hyperlink" Target="http://skatebox.info/skateM.html" TargetMode="External"/><Relationship Id="rId9" Type="http://schemas.openxmlformats.org/officeDocument/2006/relationships/hyperlink" Target="http://skatebox.info/01sklad.html" TargetMode="External"/><Relationship Id="rId14" Type="http://schemas.openxmlformats.org/officeDocument/2006/relationships/hyperlink" Target="http://sumokat.ru/for-skates/sumka-dlya-rolikov-seriya-xl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skatebox.info/skiroll.html" TargetMode="External"/><Relationship Id="rId13" Type="http://schemas.openxmlformats.org/officeDocument/2006/relationships/hyperlink" Target="http://sumokat.ru/sanki/naduvnye-sanki/" TargetMode="External"/><Relationship Id="rId18" Type="http://schemas.openxmlformats.org/officeDocument/2006/relationships/printerSettings" Target="../printerSettings/printerSettings5.bin"/><Relationship Id="rId3" Type="http://schemas.openxmlformats.org/officeDocument/2006/relationships/hyperlink" Target="http://sumokat.ru/for-ski/chexol-dlya-lyzh-nordic-reguliruemyj-160-210-sm-art-bl2/" TargetMode="External"/><Relationship Id="rId7" Type="http://schemas.openxmlformats.org/officeDocument/2006/relationships/hyperlink" Target="http://skatebox.info/skiroll.html" TargetMode="External"/><Relationship Id="rId12" Type="http://schemas.openxmlformats.org/officeDocument/2006/relationships/hyperlink" Target="http://sumokat.ru/sanki/naduvnye-sanki/" TargetMode="External"/><Relationship Id="rId17" Type="http://schemas.openxmlformats.org/officeDocument/2006/relationships/hyperlink" Target="http://sumokat.ru/for-ski/chexol-dlya-begovyx-lyzh-reguliruetsya-ot-175-do-210-sm-art-bl1/" TargetMode="External"/><Relationship Id="rId2" Type="http://schemas.openxmlformats.org/officeDocument/2006/relationships/hyperlink" Target="http://sumokat.ru/for-ski/chexol-dlya-lyzh-nordic-reguliruemyj-160-210-sm-art-bl2/" TargetMode="External"/><Relationship Id="rId16" Type="http://schemas.openxmlformats.org/officeDocument/2006/relationships/hyperlink" Target="http://sumokat.ru/for-ski/chexol-dlya-lyzh-nordic-reguliruemyj-160-210-sm-art-bl2/" TargetMode="External"/><Relationship Id="rId1" Type="http://schemas.openxmlformats.org/officeDocument/2006/relationships/hyperlink" Target="http://skatebox.info/ski.html" TargetMode="External"/><Relationship Id="rId6" Type="http://schemas.openxmlformats.org/officeDocument/2006/relationships/hyperlink" Target="http://skatebox.info/skiroll.html" TargetMode="External"/><Relationship Id="rId11" Type="http://schemas.openxmlformats.org/officeDocument/2006/relationships/hyperlink" Target="http://sumokat.ru/for-ski/chexol-dlya-begovyx-lyzh-na-1-2-pary-175-200-210-sm-art-bl3/" TargetMode="External"/><Relationship Id="rId5" Type="http://schemas.openxmlformats.org/officeDocument/2006/relationships/hyperlink" Target="http://skatebox.info/01sklad.html" TargetMode="External"/><Relationship Id="rId15" Type="http://schemas.openxmlformats.org/officeDocument/2006/relationships/hyperlink" Target="http://sumokat.ru/dlya-lyzherollerov/chexol-dlya-lyzherollerov-art-lr1/" TargetMode="External"/><Relationship Id="rId10" Type="http://schemas.openxmlformats.org/officeDocument/2006/relationships/hyperlink" Target="http://sumokat.ru/sklad/" TargetMode="External"/><Relationship Id="rId19" Type="http://schemas.openxmlformats.org/officeDocument/2006/relationships/drawing" Target="../drawings/drawing5.xml"/><Relationship Id="rId4" Type="http://schemas.openxmlformats.org/officeDocument/2006/relationships/hyperlink" Target="http://skatebox.info/ski.html" TargetMode="External"/><Relationship Id="rId9" Type="http://schemas.openxmlformats.org/officeDocument/2006/relationships/hyperlink" Target="http://skatebox.info/skiroll.html" TargetMode="External"/><Relationship Id="rId14" Type="http://schemas.openxmlformats.org/officeDocument/2006/relationships/hyperlink" Target="http://sumokat.ru/dlya-lyzherollerov/sumka-dlya-lyzherollerov-art-lr2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skatebox.info/snowboard2.html" TargetMode="External"/><Relationship Id="rId13" Type="http://schemas.openxmlformats.org/officeDocument/2006/relationships/hyperlink" Target="http://skatebox.info/skateXXL.html" TargetMode="External"/><Relationship Id="rId18" Type="http://schemas.openxmlformats.org/officeDocument/2006/relationships/hyperlink" Target="http://sumokat.ru/for-skates/sumka-dlya-gornolyzhnyx-botinok-seriya-xxl/" TargetMode="External"/><Relationship Id="rId3" Type="http://schemas.openxmlformats.org/officeDocument/2006/relationships/hyperlink" Target="http://skatebox.info/skiing.html" TargetMode="External"/><Relationship Id="rId21" Type="http://schemas.openxmlformats.org/officeDocument/2006/relationships/printerSettings" Target="../printerSettings/printerSettings6.bin"/><Relationship Id="rId7" Type="http://schemas.openxmlformats.org/officeDocument/2006/relationships/hyperlink" Target="http://skatebox.info/snowboard2.html" TargetMode="External"/><Relationship Id="rId12" Type="http://schemas.openxmlformats.org/officeDocument/2006/relationships/hyperlink" Target="http://skatebox.info/skateXXL.html" TargetMode="External"/><Relationship Id="rId17" Type="http://schemas.openxmlformats.org/officeDocument/2006/relationships/hyperlink" Target="http://sumokat.ru/for-ski/chexol-dlya-gornyx-lyzh-plus-155-165-175-sm-art-gl1/" TargetMode="External"/><Relationship Id="rId2" Type="http://schemas.openxmlformats.org/officeDocument/2006/relationships/hyperlink" Target="http://skatebox.info/skiing1.html" TargetMode="External"/><Relationship Id="rId16" Type="http://schemas.openxmlformats.org/officeDocument/2006/relationships/hyperlink" Target="http://sumokat.ru/for-ski/chexol-dlya-gornyx-lyzh-optim-art-gl2/" TargetMode="External"/><Relationship Id="rId20" Type="http://schemas.openxmlformats.org/officeDocument/2006/relationships/hyperlink" Target="http://sumokat.ru/for-ski/remen-dlya-gornyx-lyzh-skistrap-plus/" TargetMode="External"/><Relationship Id="rId1" Type="http://schemas.openxmlformats.org/officeDocument/2006/relationships/hyperlink" Target="http://skatebox.info/snowboard.html" TargetMode="External"/><Relationship Id="rId6" Type="http://schemas.openxmlformats.org/officeDocument/2006/relationships/hyperlink" Target="http://skatebox.info/skiing.html" TargetMode="External"/><Relationship Id="rId11" Type="http://schemas.openxmlformats.org/officeDocument/2006/relationships/hyperlink" Target="http://sumokat.ru/galereya-tkanej/" TargetMode="External"/><Relationship Id="rId5" Type="http://schemas.openxmlformats.org/officeDocument/2006/relationships/hyperlink" Target="http://skatebox.info/skiing1.html" TargetMode="External"/><Relationship Id="rId15" Type="http://schemas.openxmlformats.org/officeDocument/2006/relationships/hyperlink" Target="http://sumokat.ru/dlya-snoubordov/chexol-ryukzak-dlya-snouborda-copmact-art-sb2/" TargetMode="External"/><Relationship Id="rId10" Type="http://schemas.openxmlformats.org/officeDocument/2006/relationships/hyperlink" Target="http://sumokat.ru/sklad/" TargetMode="External"/><Relationship Id="rId19" Type="http://schemas.openxmlformats.org/officeDocument/2006/relationships/hyperlink" Target="http://sumokat.ru/for-ski/remen-dlya-gornyx-lyzh-skistrap-optim-art-rm1/" TargetMode="External"/><Relationship Id="rId4" Type="http://schemas.openxmlformats.org/officeDocument/2006/relationships/hyperlink" Target="http://skatebox.info/snowboard.html" TargetMode="External"/><Relationship Id="rId9" Type="http://schemas.openxmlformats.org/officeDocument/2006/relationships/hyperlink" Target="http://skatebox.info/01sklad.html" TargetMode="External"/><Relationship Id="rId14" Type="http://schemas.openxmlformats.org/officeDocument/2006/relationships/hyperlink" Target="http://sumokat.ru/dlya-snoubordov/chexol-ryukzak-dlya-snouborda-active-art-sb1/" TargetMode="External"/><Relationship Id="rId22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P65"/>
  <sheetViews>
    <sheetView tabSelected="1" zoomScale="70" zoomScaleNormal="70" workbookViewId="0">
      <pane ySplit="4" topLeftCell="A5" activePane="bottomLeft" state="frozen"/>
      <selection pane="bottomLeft" activeCell="G2" sqref="G2"/>
    </sheetView>
  </sheetViews>
  <sheetFormatPr defaultColWidth="9.140625" defaultRowHeight="23.25"/>
  <cols>
    <col min="1" max="1" width="10.85546875" style="3" customWidth="1"/>
    <col min="2" max="2" width="21.85546875" style="3" customWidth="1"/>
    <col min="3" max="3" width="13.5703125" style="90" customWidth="1"/>
    <col min="4" max="4" width="25.42578125" style="3" customWidth="1"/>
    <col min="5" max="5" width="25.140625" style="3" customWidth="1"/>
    <col min="6" max="6" width="12.42578125" style="286" customWidth="1"/>
    <col min="7" max="7" width="13" style="3" customWidth="1"/>
    <col min="8" max="9" width="13" style="169" customWidth="1"/>
    <col min="10" max="10" width="15" style="215" bestFit="1" customWidth="1"/>
    <col min="11" max="11" width="20.85546875" style="3" customWidth="1"/>
    <col min="12" max="12" width="8.5703125" style="3" customWidth="1"/>
    <col min="13" max="14" width="2.140625" style="3" customWidth="1"/>
    <col min="15" max="15" width="2.140625" style="170" customWidth="1"/>
    <col min="16" max="16384" width="9.140625" style="3"/>
  </cols>
  <sheetData>
    <row r="1" spans="1:16" s="6" customFormat="1" ht="21" customHeight="1">
      <c r="A1" s="80" t="s">
        <v>143</v>
      </c>
      <c r="B1" s="5"/>
      <c r="C1" s="5"/>
      <c r="D1" s="13"/>
      <c r="E1" s="83"/>
      <c r="F1" s="83" t="s">
        <v>66</v>
      </c>
      <c r="G1" s="84">
        <v>42497</v>
      </c>
      <c r="H1" s="174"/>
      <c r="I1" s="302" t="s">
        <v>154</v>
      </c>
      <c r="J1" s="302"/>
      <c r="N1" s="81"/>
      <c r="O1" s="170"/>
    </row>
    <row r="2" spans="1:16" s="6" customFormat="1" ht="18" customHeight="1">
      <c r="A2" s="303" t="s">
        <v>38</v>
      </c>
      <c r="B2" s="303"/>
      <c r="C2" s="303"/>
      <c r="D2" s="303"/>
      <c r="E2" s="175"/>
      <c r="F2" s="175"/>
      <c r="G2" s="175"/>
      <c r="H2" s="175"/>
      <c r="I2" s="175"/>
      <c r="J2" s="125"/>
      <c r="N2" s="81"/>
      <c r="O2" s="170"/>
    </row>
    <row r="3" spans="1:16" s="6" customFormat="1" ht="19.5" customHeight="1" thickBot="1">
      <c r="A3" s="79" t="s">
        <v>128</v>
      </c>
      <c r="B3" s="79"/>
      <c r="C3" s="79"/>
      <c r="D3" s="79"/>
      <c r="E3" s="176"/>
      <c r="F3" s="176" t="s">
        <v>62</v>
      </c>
      <c r="G3" s="190">
        <f>SUM('КОНЬКИ, КЛЮШКИ'!M4, САМОКАТЫ!M4, 'ЛОНГБОРДЫ,СКЕЙТЫ, ПЕННИ'!M4, 'Б-ЛЫЖИ'!M4, 'Г-ЛЫЖИ+СНОУБОРД'!M4)</f>
        <v>0</v>
      </c>
      <c r="H3" s="190">
        <f>SUM('КОНЬКИ, КЛЮШКИ'!N4, САМОКАТЫ!N4, 'ЛОНГБОРДЫ,СКЕЙТЫ, ПЕННИ'!N4, 'Б-ЛЫЖИ'!N4, 'Г-ЛЫЖИ+СНОУБОРД'!N4)</f>
        <v>0</v>
      </c>
      <c r="I3" s="190">
        <f>SUM('КОНЬКИ, КЛЮШКИ'!O4, САМОКАТЫ!O4, 'ЛОНГБОРДЫ,СКЕЙТЫ, ПЕННИ'!O4, 'Б-ЛЫЖИ'!O4, 'Г-ЛЫЖИ+СНОУБОРД'!O4)</f>
        <v>0</v>
      </c>
      <c r="J3" s="207"/>
      <c r="N3" s="81"/>
      <c r="O3" s="170"/>
    </row>
    <row r="4" spans="1:16" s="10" customFormat="1" ht="33" thickTop="1" thickBot="1">
      <c r="A4" s="14" t="s">
        <v>64</v>
      </c>
      <c r="B4" s="14" t="s">
        <v>58</v>
      </c>
      <c r="C4" s="14" t="s">
        <v>72</v>
      </c>
      <c r="D4" s="14" t="s">
        <v>121</v>
      </c>
      <c r="E4" s="14" t="s">
        <v>4</v>
      </c>
      <c r="F4" s="177" t="s">
        <v>204</v>
      </c>
      <c r="G4" s="177" t="s">
        <v>124</v>
      </c>
      <c r="H4" s="177" t="s">
        <v>125</v>
      </c>
      <c r="I4" s="177" t="s">
        <v>126</v>
      </c>
      <c r="J4" s="194" t="s">
        <v>127</v>
      </c>
      <c r="M4" s="170">
        <f>SUM(M5:M196)</f>
        <v>0</v>
      </c>
      <c r="N4" s="170">
        <f>SUM(N5:N196)</f>
        <v>0</v>
      </c>
      <c r="O4" s="170">
        <f>SUM(O5:O196)</f>
        <v>0</v>
      </c>
    </row>
    <row r="5" spans="1:16" ht="54.6" customHeight="1" thickBot="1">
      <c r="A5" s="299" t="s">
        <v>12</v>
      </c>
      <c r="B5" s="298" t="s">
        <v>137</v>
      </c>
      <c r="C5" s="178" t="s">
        <v>76</v>
      </c>
      <c r="D5" s="178" t="s">
        <v>73</v>
      </c>
      <c r="E5" s="20" t="s">
        <v>224</v>
      </c>
      <c r="F5" s="44">
        <v>950</v>
      </c>
      <c r="G5" s="44">
        <f t="shared" ref="G5" si="0">H5*95%</f>
        <v>427.5</v>
      </c>
      <c r="H5" s="173">
        <v>450</v>
      </c>
      <c r="I5" s="44">
        <f t="shared" ref="I5" si="1">H5*110%</f>
        <v>495.00000000000006</v>
      </c>
      <c r="J5" s="200"/>
      <c r="K5" s="129"/>
      <c r="M5" s="280">
        <f t="shared" ref="M5" si="2">G5*J5</f>
        <v>0</v>
      </c>
      <c r="N5" s="280">
        <f t="shared" ref="N5" si="3">H5*J5</f>
        <v>0</v>
      </c>
      <c r="O5" s="280">
        <f t="shared" ref="O5" si="4">I5*J5</f>
        <v>0</v>
      </c>
      <c r="P5" s="120"/>
    </row>
    <row r="6" spans="1:16" s="296" customFormat="1" ht="54.6" customHeight="1" thickBot="1">
      <c r="A6" s="305"/>
      <c r="B6" s="306"/>
      <c r="C6" s="306"/>
      <c r="D6" s="306"/>
      <c r="E6" s="110" t="s">
        <v>209</v>
      </c>
      <c r="F6" s="44">
        <v>950</v>
      </c>
      <c r="G6" s="44">
        <f t="shared" ref="G6:G12" si="5">H6*95%</f>
        <v>427.5</v>
      </c>
      <c r="H6" s="173">
        <v>450</v>
      </c>
      <c r="I6" s="44">
        <f t="shared" ref="I6:I12" si="6">H6*110%</f>
        <v>495.00000000000006</v>
      </c>
      <c r="J6" s="200"/>
      <c r="K6" s="129"/>
      <c r="M6" s="280">
        <f t="shared" ref="M6:M14" si="7">G6*J6</f>
        <v>0</v>
      </c>
      <c r="N6" s="280">
        <f t="shared" ref="N6:N14" si="8">H6*J6</f>
        <v>0</v>
      </c>
      <c r="O6" s="280">
        <f t="shared" ref="O6:O14" si="9">I6*J6</f>
        <v>0</v>
      </c>
      <c r="P6" s="120"/>
    </row>
    <row r="7" spans="1:16" s="297" customFormat="1" ht="54.6" customHeight="1" thickBot="1">
      <c r="A7" s="305"/>
      <c r="B7" s="306"/>
      <c r="C7" s="306"/>
      <c r="D7" s="306"/>
      <c r="E7" s="124" t="s">
        <v>222</v>
      </c>
      <c r="F7" s="44">
        <v>950</v>
      </c>
      <c r="G7" s="44">
        <f t="shared" si="5"/>
        <v>427.5</v>
      </c>
      <c r="H7" s="173">
        <v>450</v>
      </c>
      <c r="I7" s="44">
        <f t="shared" si="6"/>
        <v>495.00000000000006</v>
      </c>
      <c r="J7" s="200"/>
      <c r="K7" s="129"/>
      <c r="M7" s="280">
        <f t="shared" si="7"/>
        <v>0</v>
      </c>
      <c r="N7" s="280">
        <f t="shared" si="8"/>
        <v>0</v>
      </c>
      <c r="O7" s="280">
        <f t="shared" si="9"/>
        <v>0</v>
      </c>
      <c r="P7" s="120"/>
    </row>
    <row r="8" spans="1:16" s="296" customFormat="1" ht="54.6" customHeight="1" thickBot="1">
      <c r="A8" s="305"/>
      <c r="B8" s="306"/>
      <c r="C8" s="306"/>
      <c r="D8" s="306"/>
      <c r="E8" s="243" t="s">
        <v>223</v>
      </c>
      <c r="F8" s="44">
        <v>950</v>
      </c>
      <c r="G8" s="44">
        <f t="shared" si="5"/>
        <v>427.5</v>
      </c>
      <c r="H8" s="173">
        <v>450</v>
      </c>
      <c r="I8" s="44">
        <f t="shared" si="6"/>
        <v>495.00000000000006</v>
      </c>
      <c r="J8" s="200"/>
      <c r="K8" s="129"/>
      <c r="M8" s="280">
        <f t="shared" si="7"/>
        <v>0</v>
      </c>
      <c r="N8" s="280">
        <f t="shared" si="8"/>
        <v>0</v>
      </c>
      <c r="O8" s="280">
        <f t="shared" si="9"/>
        <v>0</v>
      </c>
      <c r="P8" s="120"/>
    </row>
    <row r="9" spans="1:16" s="297" customFormat="1" ht="54.75" customHeight="1" thickBot="1">
      <c r="A9" s="305"/>
      <c r="B9" s="306"/>
      <c r="C9" s="306"/>
      <c r="D9" s="306"/>
      <c r="E9" s="115" t="s">
        <v>41</v>
      </c>
      <c r="F9" s="44">
        <v>950</v>
      </c>
      <c r="G9" s="44">
        <f t="shared" ref="G9:G11" si="10">H9*95%</f>
        <v>427.5</v>
      </c>
      <c r="H9" s="173">
        <v>450</v>
      </c>
      <c r="I9" s="44">
        <f t="shared" ref="I9:I11" si="11">H9*110%</f>
        <v>495.00000000000006</v>
      </c>
      <c r="J9" s="214"/>
      <c r="M9" s="280">
        <f t="shared" si="7"/>
        <v>0</v>
      </c>
      <c r="N9" s="280">
        <f t="shared" si="8"/>
        <v>0</v>
      </c>
      <c r="O9" s="280">
        <f t="shared" si="9"/>
        <v>0</v>
      </c>
    </row>
    <row r="10" spans="1:16" s="297" customFormat="1" ht="54.75" customHeight="1" thickBot="1">
      <c r="A10" s="305"/>
      <c r="B10" s="306"/>
      <c r="C10" s="306"/>
      <c r="D10" s="306"/>
      <c r="E10" s="115" t="s">
        <v>208</v>
      </c>
      <c r="F10" s="44">
        <v>950</v>
      </c>
      <c r="G10" s="44">
        <f t="shared" si="10"/>
        <v>427.5</v>
      </c>
      <c r="H10" s="173">
        <v>450</v>
      </c>
      <c r="I10" s="44">
        <f t="shared" si="11"/>
        <v>495.00000000000006</v>
      </c>
      <c r="J10" s="214"/>
      <c r="M10" s="280">
        <f t="shared" si="7"/>
        <v>0</v>
      </c>
      <c r="N10" s="280">
        <f t="shared" si="8"/>
        <v>0</v>
      </c>
      <c r="O10" s="280">
        <f t="shared" si="9"/>
        <v>0</v>
      </c>
    </row>
    <row r="11" spans="1:16" s="296" customFormat="1" ht="54.75" customHeight="1" thickBot="1">
      <c r="A11" s="305"/>
      <c r="B11" s="306"/>
      <c r="C11" s="306"/>
      <c r="D11" s="306"/>
      <c r="E11" s="172" t="s">
        <v>210</v>
      </c>
      <c r="F11" s="44">
        <v>950</v>
      </c>
      <c r="G11" s="44">
        <f t="shared" si="10"/>
        <v>427.5</v>
      </c>
      <c r="H11" s="173">
        <v>450</v>
      </c>
      <c r="I11" s="44">
        <f t="shared" si="11"/>
        <v>495.00000000000006</v>
      </c>
      <c r="J11" s="214"/>
      <c r="M11" s="280">
        <f t="shared" si="7"/>
        <v>0</v>
      </c>
      <c r="N11" s="280">
        <f t="shared" si="8"/>
        <v>0</v>
      </c>
      <c r="O11" s="280">
        <f t="shared" si="9"/>
        <v>0</v>
      </c>
    </row>
    <row r="12" spans="1:16" s="117" customFormat="1" ht="54" customHeight="1" thickBot="1">
      <c r="A12" s="305"/>
      <c r="B12" s="306"/>
      <c r="C12" s="306"/>
      <c r="D12" s="306"/>
      <c r="E12" s="172" t="s">
        <v>211</v>
      </c>
      <c r="F12" s="44">
        <v>950</v>
      </c>
      <c r="G12" s="44">
        <f t="shared" si="5"/>
        <v>427.5</v>
      </c>
      <c r="H12" s="173">
        <v>450</v>
      </c>
      <c r="I12" s="44">
        <f t="shared" si="6"/>
        <v>495.00000000000006</v>
      </c>
      <c r="J12" s="214"/>
      <c r="M12" s="280">
        <f t="shared" si="7"/>
        <v>0</v>
      </c>
      <c r="N12" s="280">
        <f t="shared" si="8"/>
        <v>0</v>
      </c>
      <c r="O12" s="280">
        <f t="shared" si="9"/>
        <v>0</v>
      </c>
    </row>
    <row r="13" spans="1:16" s="123" customFormat="1" ht="6" customHeight="1" thickBot="1">
      <c r="A13" s="151"/>
      <c r="B13" s="131"/>
      <c r="C13" s="131"/>
      <c r="D13" s="131"/>
      <c r="E13" s="152"/>
      <c r="F13" s="146"/>
      <c r="G13" s="146"/>
      <c r="H13" s="146"/>
      <c r="I13" s="191"/>
      <c r="J13" s="222"/>
      <c r="M13" s="280">
        <f t="shared" si="7"/>
        <v>0</v>
      </c>
      <c r="N13" s="280">
        <f t="shared" si="8"/>
        <v>0</v>
      </c>
      <c r="O13" s="280">
        <f t="shared" si="9"/>
        <v>0</v>
      </c>
    </row>
    <row r="14" spans="1:16" s="18" customFormat="1" ht="59.25" customHeight="1" thickBot="1">
      <c r="A14" s="47" t="s">
        <v>16</v>
      </c>
      <c r="B14" s="41" t="s">
        <v>138</v>
      </c>
      <c r="C14" s="42" t="s">
        <v>77</v>
      </c>
      <c r="D14" s="42" t="s">
        <v>114</v>
      </c>
      <c r="E14" s="69" t="s">
        <v>31</v>
      </c>
      <c r="F14" s="44">
        <v>1000</v>
      </c>
      <c r="G14" s="44">
        <f t="shared" ref="G14:G21" si="12">H14*95%</f>
        <v>475</v>
      </c>
      <c r="H14" s="44">
        <v>500</v>
      </c>
      <c r="I14" s="44">
        <f t="shared" ref="I14:I21" si="13">H14*110%</f>
        <v>550</v>
      </c>
      <c r="J14" s="220"/>
      <c r="M14" s="280">
        <f t="shared" si="7"/>
        <v>0</v>
      </c>
      <c r="N14" s="280">
        <f t="shared" si="8"/>
        <v>0</v>
      </c>
      <c r="O14" s="280">
        <f t="shared" si="9"/>
        <v>0</v>
      </c>
    </row>
    <row r="15" spans="1:16" s="291" customFormat="1" ht="59.25" customHeight="1" thickBot="1">
      <c r="A15" s="292"/>
      <c r="B15" s="293"/>
      <c r="C15" s="294"/>
      <c r="D15" s="295"/>
      <c r="E15" s="115" t="s">
        <v>41</v>
      </c>
      <c r="F15" s="44">
        <v>1000</v>
      </c>
      <c r="G15" s="44">
        <f t="shared" ref="G15" si="14">H15*95%</f>
        <v>475</v>
      </c>
      <c r="H15" s="44">
        <v>500</v>
      </c>
      <c r="I15" s="44">
        <f t="shared" ref="I15" si="15">H15*110%</f>
        <v>550</v>
      </c>
      <c r="J15" s="202"/>
      <c r="M15" s="280">
        <f t="shared" ref="M15:M51" si="16">G15*J15</f>
        <v>0</v>
      </c>
      <c r="N15" s="280">
        <f t="shared" ref="N15:N51" si="17">H15*J15</f>
        <v>0</v>
      </c>
      <c r="O15" s="280">
        <f t="shared" ref="O15:O51" si="18">I15*J15</f>
        <v>0</v>
      </c>
    </row>
    <row r="16" spans="1:16" s="114" customFormat="1" ht="59.25" customHeight="1" thickBot="1">
      <c r="A16" s="313"/>
      <c r="B16" s="314"/>
      <c r="C16" s="314"/>
      <c r="D16" s="315"/>
      <c r="E16" s="115" t="s">
        <v>100</v>
      </c>
      <c r="F16" s="44">
        <v>1000</v>
      </c>
      <c r="G16" s="44">
        <f t="shared" si="12"/>
        <v>475</v>
      </c>
      <c r="H16" s="44">
        <v>500</v>
      </c>
      <c r="I16" s="44">
        <f t="shared" si="13"/>
        <v>550</v>
      </c>
      <c r="J16" s="223"/>
      <c r="M16" s="280">
        <f t="shared" si="16"/>
        <v>0</v>
      </c>
      <c r="N16" s="280">
        <f t="shared" si="17"/>
        <v>0</v>
      </c>
      <c r="O16" s="280">
        <f t="shared" si="18"/>
        <v>0</v>
      </c>
    </row>
    <row r="17" spans="1:15" s="50" customFormat="1" ht="59.25" customHeight="1" thickBot="1">
      <c r="A17" s="305"/>
      <c r="B17" s="306"/>
      <c r="C17" s="306"/>
      <c r="D17" s="307"/>
      <c r="E17" s="115" t="s">
        <v>101</v>
      </c>
      <c r="F17" s="44">
        <v>1000</v>
      </c>
      <c r="G17" s="44">
        <f t="shared" si="12"/>
        <v>475</v>
      </c>
      <c r="H17" s="44">
        <v>500</v>
      </c>
      <c r="I17" s="44">
        <f t="shared" si="13"/>
        <v>550</v>
      </c>
      <c r="J17" s="126"/>
      <c r="M17" s="280">
        <f t="shared" si="16"/>
        <v>0</v>
      </c>
      <c r="N17" s="280">
        <f t="shared" si="17"/>
        <v>0</v>
      </c>
      <c r="O17" s="280">
        <f t="shared" si="18"/>
        <v>0</v>
      </c>
    </row>
    <row r="18" spans="1:15" s="116" customFormat="1" ht="59.25" customHeight="1" thickBot="1">
      <c r="A18" s="305"/>
      <c r="B18" s="306"/>
      <c r="C18" s="306"/>
      <c r="D18" s="307"/>
      <c r="E18" s="34" t="s">
        <v>48</v>
      </c>
      <c r="F18" s="44">
        <v>1000</v>
      </c>
      <c r="G18" s="44">
        <f t="shared" si="12"/>
        <v>475</v>
      </c>
      <c r="H18" s="44">
        <v>500</v>
      </c>
      <c r="I18" s="44">
        <f t="shared" si="13"/>
        <v>550</v>
      </c>
      <c r="J18" s="126"/>
      <c r="M18" s="280">
        <f t="shared" si="16"/>
        <v>0</v>
      </c>
      <c r="N18" s="280">
        <f t="shared" si="17"/>
        <v>0</v>
      </c>
      <c r="O18" s="280">
        <f t="shared" si="18"/>
        <v>0</v>
      </c>
    </row>
    <row r="19" spans="1:15" s="88" customFormat="1" ht="59.25" customHeight="1" thickBot="1">
      <c r="A19" s="308"/>
      <c r="B19" s="309"/>
      <c r="C19" s="309"/>
      <c r="D19" s="310"/>
      <c r="E19" s="122" t="s">
        <v>59</v>
      </c>
      <c r="F19" s="44">
        <v>1000</v>
      </c>
      <c r="G19" s="44">
        <f t="shared" si="12"/>
        <v>475</v>
      </c>
      <c r="H19" s="44">
        <v>500</v>
      </c>
      <c r="I19" s="44">
        <f t="shared" si="13"/>
        <v>550</v>
      </c>
      <c r="J19" s="127"/>
      <c r="M19" s="280">
        <f t="shared" si="16"/>
        <v>0</v>
      </c>
      <c r="N19" s="280">
        <f t="shared" si="17"/>
        <v>0</v>
      </c>
      <c r="O19" s="280">
        <f t="shared" si="18"/>
        <v>0</v>
      </c>
    </row>
    <row r="20" spans="1:15" s="40" customFormat="1" ht="6" customHeight="1" thickBot="1">
      <c r="A20" s="153"/>
      <c r="B20" s="154"/>
      <c r="C20" s="154"/>
      <c r="D20" s="155"/>
      <c r="E20" s="156"/>
      <c r="F20" s="157"/>
      <c r="G20" s="157"/>
      <c r="H20" s="157"/>
      <c r="I20" s="157"/>
      <c r="J20" s="224"/>
      <c r="M20" s="280">
        <f t="shared" si="16"/>
        <v>0</v>
      </c>
      <c r="N20" s="280">
        <f t="shared" si="17"/>
        <v>0</v>
      </c>
      <c r="O20" s="280">
        <f t="shared" si="18"/>
        <v>0</v>
      </c>
    </row>
    <row r="21" spans="1:15" s="37" customFormat="1" ht="54.75" customHeight="1" thickBot="1">
      <c r="A21" s="271" t="s">
        <v>33</v>
      </c>
      <c r="B21" s="35" t="s">
        <v>193</v>
      </c>
      <c r="C21" s="11" t="s">
        <v>76</v>
      </c>
      <c r="D21" s="11" t="s">
        <v>73</v>
      </c>
      <c r="E21" s="17" t="s">
        <v>71</v>
      </c>
      <c r="F21" s="44">
        <v>1000</v>
      </c>
      <c r="G21" s="44">
        <f t="shared" si="12"/>
        <v>475</v>
      </c>
      <c r="H21" s="173">
        <v>500</v>
      </c>
      <c r="I21" s="44">
        <f t="shared" si="13"/>
        <v>550</v>
      </c>
      <c r="J21" s="211"/>
      <c r="M21" s="280">
        <f t="shared" si="16"/>
        <v>0</v>
      </c>
      <c r="N21" s="280">
        <f t="shared" si="17"/>
        <v>0</v>
      </c>
      <c r="O21" s="280">
        <f t="shared" si="18"/>
        <v>0</v>
      </c>
    </row>
    <row r="22" spans="1:15" s="290" customFormat="1" ht="54.75" customHeight="1" thickBot="1">
      <c r="A22" s="305"/>
      <c r="B22" s="306"/>
      <c r="C22" s="306"/>
      <c r="D22" s="307"/>
      <c r="E22" s="110" t="s">
        <v>119</v>
      </c>
      <c r="F22" s="44">
        <v>1000</v>
      </c>
      <c r="G22" s="44">
        <f t="shared" ref="G22:G23" si="19">H22*95%</f>
        <v>475</v>
      </c>
      <c r="H22" s="173">
        <v>500</v>
      </c>
      <c r="I22" s="44">
        <f t="shared" ref="I22:I23" si="20">H22*110%</f>
        <v>550</v>
      </c>
      <c r="J22" s="211"/>
      <c r="M22" s="280">
        <f t="shared" si="16"/>
        <v>0</v>
      </c>
      <c r="N22" s="280">
        <f t="shared" si="17"/>
        <v>0</v>
      </c>
      <c r="O22" s="280">
        <f t="shared" si="18"/>
        <v>0</v>
      </c>
    </row>
    <row r="23" spans="1:15" s="290" customFormat="1" ht="54.75" customHeight="1" thickBot="1">
      <c r="A23" s="305"/>
      <c r="B23" s="306"/>
      <c r="C23" s="306"/>
      <c r="D23" s="307"/>
      <c r="E23" s="17" t="s">
        <v>59</v>
      </c>
      <c r="F23" s="44">
        <v>1000</v>
      </c>
      <c r="G23" s="44">
        <f t="shared" si="19"/>
        <v>475</v>
      </c>
      <c r="H23" s="173">
        <v>500</v>
      </c>
      <c r="I23" s="44">
        <f t="shared" si="20"/>
        <v>550</v>
      </c>
      <c r="J23" s="211"/>
      <c r="M23" s="280">
        <f t="shared" si="16"/>
        <v>0</v>
      </c>
      <c r="N23" s="280">
        <f t="shared" si="17"/>
        <v>0</v>
      </c>
      <c r="O23" s="280">
        <f t="shared" si="18"/>
        <v>0</v>
      </c>
    </row>
    <row r="24" spans="1:15" s="291" customFormat="1" ht="54.75" customHeight="1" thickBot="1">
      <c r="A24" s="305"/>
      <c r="B24" s="306"/>
      <c r="C24" s="306"/>
      <c r="D24" s="307"/>
      <c r="E24" s="17" t="s">
        <v>206</v>
      </c>
      <c r="F24" s="44">
        <v>1000</v>
      </c>
      <c r="G24" s="44">
        <f t="shared" ref="G24:G25" si="21">H24*95%</f>
        <v>475</v>
      </c>
      <c r="H24" s="173">
        <v>500</v>
      </c>
      <c r="I24" s="44">
        <f t="shared" ref="I24:I25" si="22">H24*110%</f>
        <v>550</v>
      </c>
      <c r="J24" s="211"/>
      <c r="M24" s="280">
        <f t="shared" si="16"/>
        <v>0</v>
      </c>
      <c r="N24" s="280">
        <f t="shared" si="17"/>
        <v>0</v>
      </c>
      <c r="O24" s="280">
        <f t="shared" si="18"/>
        <v>0</v>
      </c>
    </row>
    <row r="25" spans="1:15" s="37" customFormat="1" ht="57.95" customHeight="1" thickBot="1">
      <c r="A25" s="308"/>
      <c r="B25" s="309"/>
      <c r="C25" s="309"/>
      <c r="D25" s="310"/>
      <c r="E25" s="17" t="s">
        <v>205</v>
      </c>
      <c r="F25" s="44">
        <v>1000</v>
      </c>
      <c r="G25" s="44">
        <f t="shared" si="21"/>
        <v>475</v>
      </c>
      <c r="H25" s="173">
        <v>500</v>
      </c>
      <c r="I25" s="44">
        <f t="shared" si="22"/>
        <v>550</v>
      </c>
      <c r="J25" s="128"/>
      <c r="M25" s="280">
        <f t="shared" si="16"/>
        <v>0</v>
      </c>
      <c r="N25" s="280">
        <f t="shared" si="17"/>
        <v>0</v>
      </c>
      <c r="O25" s="280">
        <f t="shared" si="18"/>
        <v>0</v>
      </c>
    </row>
    <row r="26" spans="1:15" s="40" customFormat="1" ht="6" customHeight="1" thickBot="1">
      <c r="A26" s="130"/>
      <c r="B26" s="131"/>
      <c r="C26" s="131"/>
      <c r="D26" s="131"/>
      <c r="E26" s="158"/>
      <c r="F26" s="159"/>
      <c r="G26" s="159"/>
      <c r="H26" s="159"/>
      <c r="I26" s="192"/>
      <c r="J26" s="225"/>
      <c r="M26" s="280">
        <f t="shared" si="16"/>
        <v>0</v>
      </c>
      <c r="N26" s="280">
        <f t="shared" si="17"/>
        <v>0</v>
      </c>
      <c r="O26" s="280">
        <f t="shared" si="18"/>
        <v>0</v>
      </c>
    </row>
    <row r="27" spans="1:15" s="37" customFormat="1" ht="54.75" customHeight="1" thickBot="1">
      <c r="A27" s="272" t="s">
        <v>35</v>
      </c>
      <c r="B27" s="41" t="s">
        <v>192</v>
      </c>
      <c r="C27" s="11" t="s">
        <v>76</v>
      </c>
      <c r="D27" s="11" t="s">
        <v>73</v>
      </c>
      <c r="E27" s="43" t="s">
        <v>60</v>
      </c>
      <c r="F27" s="44">
        <v>700</v>
      </c>
      <c r="G27" s="44">
        <f t="shared" ref="G27:G29" si="23">H27*95%</f>
        <v>323</v>
      </c>
      <c r="H27" s="173">
        <v>340</v>
      </c>
      <c r="I27" s="44">
        <f t="shared" ref="I27:I29" si="24">H27*110%</f>
        <v>374.00000000000006</v>
      </c>
      <c r="J27" s="211"/>
      <c r="M27" s="280">
        <f t="shared" si="16"/>
        <v>0</v>
      </c>
      <c r="N27" s="280">
        <f t="shared" si="17"/>
        <v>0</v>
      </c>
      <c r="O27" s="280">
        <f t="shared" si="18"/>
        <v>0</v>
      </c>
    </row>
    <row r="28" spans="1:15" s="38" customFormat="1" ht="54.75" customHeight="1" thickBot="1">
      <c r="A28" s="305"/>
      <c r="B28" s="306"/>
      <c r="C28" s="306"/>
      <c r="D28" s="307"/>
      <c r="E28" s="25" t="s">
        <v>207</v>
      </c>
      <c r="F28" s="44">
        <v>700</v>
      </c>
      <c r="G28" s="44">
        <f t="shared" si="23"/>
        <v>323</v>
      </c>
      <c r="H28" s="8">
        <v>340</v>
      </c>
      <c r="I28" s="44">
        <f t="shared" si="24"/>
        <v>374.00000000000006</v>
      </c>
      <c r="J28" s="200"/>
      <c r="M28" s="280">
        <f t="shared" si="16"/>
        <v>0</v>
      </c>
      <c r="N28" s="280">
        <f t="shared" si="17"/>
        <v>0</v>
      </c>
      <c r="O28" s="280">
        <f t="shared" si="18"/>
        <v>0</v>
      </c>
    </row>
    <row r="29" spans="1:15" s="60" customFormat="1" ht="57" customHeight="1" thickBot="1">
      <c r="A29" s="305"/>
      <c r="B29" s="306"/>
      <c r="C29" s="306"/>
      <c r="D29" s="307"/>
      <c r="E29" s="46" t="s">
        <v>61</v>
      </c>
      <c r="F29" s="44">
        <v>700</v>
      </c>
      <c r="G29" s="44">
        <f t="shared" si="23"/>
        <v>323</v>
      </c>
      <c r="H29" s="8">
        <v>340</v>
      </c>
      <c r="I29" s="44">
        <f t="shared" si="24"/>
        <v>374.00000000000006</v>
      </c>
      <c r="J29" s="200"/>
      <c r="M29" s="280">
        <f t="shared" si="16"/>
        <v>0</v>
      </c>
      <c r="N29" s="280">
        <f t="shared" si="17"/>
        <v>0</v>
      </c>
      <c r="O29" s="280">
        <f t="shared" si="18"/>
        <v>0</v>
      </c>
    </row>
    <row r="30" spans="1:15" s="38" customFormat="1" ht="74.25" customHeight="1" thickBot="1">
      <c r="A30" s="308"/>
      <c r="B30" s="309"/>
      <c r="C30" s="309"/>
      <c r="D30" s="310"/>
      <c r="F30" s="44"/>
      <c r="G30" s="8"/>
      <c r="H30" s="8"/>
      <c r="I30" s="8"/>
      <c r="J30" s="200"/>
      <c r="K30" s="39"/>
      <c r="M30" s="280">
        <f t="shared" si="16"/>
        <v>0</v>
      </c>
      <c r="N30" s="280">
        <f t="shared" si="17"/>
        <v>0</v>
      </c>
      <c r="O30" s="280">
        <f t="shared" si="18"/>
        <v>0</v>
      </c>
    </row>
    <row r="31" spans="1:15" s="40" customFormat="1" ht="6" customHeight="1" thickBot="1">
      <c r="A31" s="138"/>
      <c r="B31" s="139"/>
      <c r="C31" s="139"/>
      <c r="D31" s="140"/>
      <c r="E31" s="158"/>
      <c r="F31" s="137"/>
      <c r="G31" s="137"/>
      <c r="H31" s="137"/>
      <c r="I31" s="191"/>
      <c r="J31" s="222"/>
      <c r="K31" s="39"/>
      <c r="M31" s="280">
        <f t="shared" si="16"/>
        <v>0</v>
      </c>
      <c r="N31" s="280">
        <f t="shared" si="17"/>
        <v>0</v>
      </c>
      <c r="O31" s="280">
        <f t="shared" si="18"/>
        <v>0</v>
      </c>
    </row>
    <row r="32" spans="1:15" s="37" customFormat="1" ht="56.45" customHeight="1" thickBot="1">
      <c r="A32" s="47" t="s">
        <v>36</v>
      </c>
      <c r="B32" s="41" t="s">
        <v>139</v>
      </c>
      <c r="C32" s="11" t="s">
        <v>78</v>
      </c>
      <c r="D32" s="11" t="s">
        <v>74</v>
      </c>
      <c r="E32" s="45" t="s">
        <v>63</v>
      </c>
      <c r="F32" s="44">
        <v>1100</v>
      </c>
      <c r="G32" s="44">
        <f t="shared" ref="G32:G34" si="25">H32*95%</f>
        <v>570</v>
      </c>
      <c r="H32" s="8">
        <v>600</v>
      </c>
      <c r="I32" s="44">
        <f t="shared" ref="I32:I47" si="26">H32*110%</f>
        <v>660</v>
      </c>
      <c r="J32" s="200"/>
      <c r="M32" s="280">
        <f t="shared" si="16"/>
        <v>0</v>
      </c>
      <c r="N32" s="280">
        <f t="shared" si="17"/>
        <v>0</v>
      </c>
      <c r="O32" s="280">
        <f t="shared" si="18"/>
        <v>0</v>
      </c>
    </row>
    <row r="33" spans="1:15" s="38" customFormat="1" ht="57" customHeight="1" thickBot="1">
      <c r="A33" s="305"/>
      <c r="B33" s="306"/>
      <c r="C33" s="306"/>
      <c r="D33" s="307"/>
      <c r="E33" s="43" t="s">
        <v>168</v>
      </c>
      <c r="F33" s="44">
        <v>1100</v>
      </c>
      <c r="G33" s="44">
        <f t="shared" si="25"/>
        <v>570</v>
      </c>
      <c r="H33" s="281">
        <v>600</v>
      </c>
      <c r="I33" s="44">
        <f t="shared" si="26"/>
        <v>660</v>
      </c>
      <c r="J33" s="200"/>
      <c r="M33" s="280">
        <f t="shared" si="16"/>
        <v>0</v>
      </c>
      <c r="N33" s="280">
        <f t="shared" si="17"/>
        <v>0</v>
      </c>
      <c r="O33" s="280">
        <f t="shared" si="18"/>
        <v>0</v>
      </c>
    </row>
    <row r="34" spans="1:15" s="117" customFormat="1" ht="78.95" customHeight="1" thickBot="1">
      <c r="A34" s="305"/>
      <c r="B34" s="306"/>
      <c r="C34" s="306"/>
      <c r="D34" s="307"/>
      <c r="E34" s="119" t="s">
        <v>102</v>
      </c>
      <c r="F34" s="44">
        <v>1100</v>
      </c>
      <c r="G34" s="44">
        <f t="shared" si="25"/>
        <v>570</v>
      </c>
      <c r="H34" s="281">
        <v>600</v>
      </c>
      <c r="I34" s="44">
        <f t="shared" si="26"/>
        <v>660</v>
      </c>
      <c r="J34" s="214"/>
      <c r="M34" s="280">
        <f t="shared" si="16"/>
        <v>0</v>
      </c>
      <c r="N34" s="280">
        <f t="shared" si="17"/>
        <v>0</v>
      </c>
      <c r="O34" s="280">
        <f t="shared" si="18"/>
        <v>0</v>
      </c>
    </row>
    <row r="35" spans="1:15" s="40" customFormat="1" ht="6" customHeight="1" thickBot="1">
      <c r="A35" s="138"/>
      <c r="B35" s="139"/>
      <c r="C35" s="139"/>
      <c r="D35" s="139"/>
      <c r="E35" s="163"/>
      <c r="F35" s="146"/>
      <c r="G35" s="146"/>
      <c r="H35" s="146"/>
      <c r="I35" s="146"/>
      <c r="J35" s="226"/>
      <c r="M35" s="280">
        <f t="shared" si="16"/>
        <v>0</v>
      </c>
      <c r="N35" s="280">
        <f t="shared" si="17"/>
        <v>0</v>
      </c>
      <c r="O35" s="280">
        <f t="shared" si="18"/>
        <v>0</v>
      </c>
    </row>
    <row r="36" spans="1:15" ht="61.5" customHeight="1" thickBot="1">
      <c r="A36" s="104" t="s">
        <v>79</v>
      </c>
      <c r="B36" s="103" t="s">
        <v>140</v>
      </c>
      <c r="C36" s="42" t="s">
        <v>80</v>
      </c>
      <c r="D36" s="98" t="s">
        <v>81</v>
      </c>
      <c r="E36" s="109" t="s">
        <v>92</v>
      </c>
      <c r="F36" s="44">
        <v>700</v>
      </c>
      <c r="G36" s="44">
        <f t="shared" ref="G36:G42" si="27">H36*95%</f>
        <v>332.5</v>
      </c>
      <c r="H36" s="44">
        <v>350</v>
      </c>
      <c r="I36" s="44">
        <f t="shared" si="26"/>
        <v>385.00000000000006</v>
      </c>
      <c r="J36" s="220"/>
      <c r="M36" s="280">
        <f t="shared" si="16"/>
        <v>0</v>
      </c>
      <c r="N36" s="280">
        <f t="shared" si="17"/>
        <v>0</v>
      </c>
      <c r="O36" s="280">
        <f t="shared" si="18"/>
        <v>0</v>
      </c>
    </row>
    <row r="37" spans="1:15" s="93" customFormat="1" ht="61.5" customHeight="1" thickBot="1">
      <c r="A37" s="311"/>
      <c r="B37" s="312"/>
      <c r="C37" s="312"/>
      <c r="D37" s="312"/>
      <c r="E37" s="111" t="s">
        <v>93</v>
      </c>
      <c r="F37" s="44">
        <v>700</v>
      </c>
      <c r="G37" s="44">
        <f t="shared" si="27"/>
        <v>332.5</v>
      </c>
      <c r="H37" s="8">
        <v>350</v>
      </c>
      <c r="I37" s="44">
        <f t="shared" si="26"/>
        <v>385.00000000000006</v>
      </c>
      <c r="J37" s="223"/>
      <c r="M37" s="280">
        <f t="shared" si="16"/>
        <v>0</v>
      </c>
      <c r="N37" s="280">
        <f t="shared" si="17"/>
        <v>0</v>
      </c>
      <c r="O37" s="280">
        <f t="shared" si="18"/>
        <v>0</v>
      </c>
    </row>
    <row r="38" spans="1:15" s="93" customFormat="1" ht="61.5" customHeight="1" thickBot="1">
      <c r="A38" s="311"/>
      <c r="B38" s="312"/>
      <c r="C38" s="312"/>
      <c r="D38" s="312"/>
      <c r="E38" s="111" t="s">
        <v>94</v>
      </c>
      <c r="F38" s="44">
        <v>700</v>
      </c>
      <c r="G38" s="44">
        <f t="shared" si="27"/>
        <v>332.5</v>
      </c>
      <c r="H38" s="8">
        <v>350</v>
      </c>
      <c r="I38" s="44">
        <f t="shared" si="26"/>
        <v>385.00000000000006</v>
      </c>
      <c r="J38" s="223"/>
      <c r="M38" s="280">
        <f t="shared" si="16"/>
        <v>0</v>
      </c>
      <c r="N38" s="280">
        <f t="shared" si="17"/>
        <v>0</v>
      </c>
      <c r="O38" s="280">
        <f t="shared" si="18"/>
        <v>0</v>
      </c>
    </row>
    <row r="39" spans="1:15" s="97" customFormat="1" ht="61.5" customHeight="1" thickBot="1">
      <c r="A39" s="311"/>
      <c r="B39" s="312"/>
      <c r="C39" s="312"/>
      <c r="D39" s="312"/>
      <c r="E39" s="110" t="s">
        <v>95</v>
      </c>
      <c r="F39" s="44">
        <v>700</v>
      </c>
      <c r="G39" s="44">
        <f t="shared" si="27"/>
        <v>332.5</v>
      </c>
      <c r="H39" s="8">
        <v>350</v>
      </c>
      <c r="I39" s="44">
        <f t="shared" si="26"/>
        <v>385.00000000000006</v>
      </c>
      <c r="J39" s="223"/>
      <c r="M39" s="280">
        <f t="shared" si="16"/>
        <v>0</v>
      </c>
      <c r="N39" s="280">
        <f t="shared" si="17"/>
        <v>0</v>
      </c>
      <c r="O39" s="280">
        <f t="shared" si="18"/>
        <v>0</v>
      </c>
    </row>
    <row r="40" spans="1:15" s="93" customFormat="1" ht="61.5" customHeight="1" thickBot="1">
      <c r="A40" s="311"/>
      <c r="B40" s="312"/>
      <c r="C40" s="312"/>
      <c r="D40" s="312"/>
      <c r="E40" s="110" t="s">
        <v>96</v>
      </c>
      <c r="F40" s="44">
        <v>700</v>
      </c>
      <c r="G40" s="44">
        <f t="shared" si="27"/>
        <v>332.5</v>
      </c>
      <c r="H40" s="8">
        <v>350</v>
      </c>
      <c r="I40" s="44">
        <f t="shared" si="26"/>
        <v>385.00000000000006</v>
      </c>
      <c r="J40" s="223"/>
      <c r="M40" s="280">
        <f t="shared" si="16"/>
        <v>0</v>
      </c>
      <c r="N40" s="280">
        <f t="shared" si="17"/>
        <v>0</v>
      </c>
      <c r="O40" s="280">
        <f t="shared" si="18"/>
        <v>0</v>
      </c>
    </row>
    <row r="41" spans="1:15" s="94" customFormat="1" ht="61.5" customHeight="1" thickBot="1">
      <c r="A41" s="311"/>
      <c r="B41" s="312"/>
      <c r="C41" s="312"/>
      <c r="D41" s="312"/>
      <c r="E41" s="110" t="s">
        <v>97</v>
      </c>
      <c r="F41" s="44">
        <v>700</v>
      </c>
      <c r="G41" s="44">
        <f t="shared" si="27"/>
        <v>332.5</v>
      </c>
      <c r="H41" s="8">
        <v>350</v>
      </c>
      <c r="I41" s="44">
        <f t="shared" si="26"/>
        <v>385.00000000000006</v>
      </c>
      <c r="J41" s="223"/>
      <c r="M41" s="280">
        <f t="shared" si="16"/>
        <v>0</v>
      </c>
      <c r="N41" s="280">
        <f t="shared" si="17"/>
        <v>0</v>
      </c>
      <c r="O41" s="280">
        <f t="shared" si="18"/>
        <v>0</v>
      </c>
    </row>
    <row r="42" spans="1:15" s="93" customFormat="1" ht="60.95" customHeight="1">
      <c r="A42" s="311"/>
      <c r="B42" s="312"/>
      <c r="C42" s="312"/>
      <c r="D42" s="312"/>
      <c r="E42" s="124" t="s">
        <v>98</v>
      </c>
      <c r="F42" s="44">
        <v>700</v>
      </c>
      <c r="G42" s="44">
        <f t="shared" si="27"/>
        <v>332.5</v>
      </c>
      <c r="H42" s="113">
        <v>350</v>
      </c>
      <c r="I42" s="44">
        <f t="shared" si="26"/>
        <v>385.00000000000006</v>
      </c>
      <c r="J42" s="227"/>
      <c r="M42" s="280">
        <f t="shared" si="16"/>
        <v>0</v>
      </c>
      <c r="N42" s="280">
        <f t="shared" si="17"/>
        <v>0</v>
      </c>
      <c r="O42" s="280">
        <f t="shared" si="18"/>
        <v>0</v>
      </c>
    </row>
    <row r="43" spans="1:15" s="123" customFormat="1" ht="6" customHeight="1" thickBot="1">
      <c r="A43" s="160"/>
      <c r="B43" s="160"/>
      <c r="C43" s="160"/>
      <c r="D43" s="160"/>
      <c r="E43" s="161"/>
      <c r="F43" s="162"/>
      <c r="G43" s="162"/>
      <c r="H43" s="162"/>
      <c r="I43" s="193"/>
      <c r="J43" s="228"/>
      <c r="M43" s="280">
        <f t="shared" si="16"/>
        <v>0</v>
      </c>
      <c r="N43" s="280">
        <f t="shared" si="17"/>
        <v>0</v>
      </c>
      <c r="O43" s="280">
        <f t="shared" si="18"/>
        <v>0</v>
      </c>
    </row>
    <row r="44" spans="1:15" s="54" customFormat="1" ht="60.95" customHeight="1" thickBot="1">
      <c r="A44" s="270" t="s">
        <v>115</v>
      </c>
      <c r="B44" s="270" t="s">
        <v>137</v>
      </c>
      <c r="C44" s="201" t="s">
        <v>116</v>
      </c>
      <c r="D44" s="199" t="s">
        <v>117</v>
      </c>
      <c r="E44" s="17" t="s">
        <v>118</v>
      </c>
      <c r="F44" s="44">
        <v>700</v>
      </c>
      <c r="G44" s="44">
        <f t="shared" ref="G44:G47" si="28">H44*95%</f>
        <v>285</v>
      </c>
      <c r="H44" s="281">
        <v>300</v>
      </c>
      <c r="I44" s="44">
        <f t="shared" si="26"/>
        <v>330</v>
      </c>
      <c r="J44" s="200"/>
      <c r="M44" s="280">
        <f t="shared" si="16"/>
        <v>0</v>
      </c>
      <c r="N44" s="280">
        <f t="shared" si="17"/>
        <v>0</v>
      </c>
      <c r="O44" s="280">
        <f t="shared" si="18"/>
        <v>0</v>
      </c>
    </row>
    <row r="45" spans="1:15" s="121" customFormat="1" ht="60.95" customHeight="1" thickBot="1">
      <c r="A45" s="311"/>
      <c r="B45" s="312"/>
      <c r="C45" s="312"/>
      <c r="D45" s="316"/>
      <c r="E45" s="110" t="s">
        <v>119</v>
      </c>
      <c r="F45" s="44">
        <v>700</v>
      </c>
      <c r="G45" s="44">
        <f t="shared" si="28"/>
        <v>285</v>
      </c>
      <c r="H45" s="281">
        <v>300</v>
      </c>
      <c r="I45" s="44">
        <f t="shared" si="26"/>
        <v>330</v>
      </c>
      <c r="J45" s="200"/>
      <c r="M45" s="280">
        <f t="shared" si="16"/>
        <v>0</v>
      </c>
      <c r="N45" s="280">
        <f t="shared" si="17"/>
        <v>0</v>
      </c>
      <c r="O45" s="280">
        <f t="shared" si="18"/>
        <v>0</v>
      </c>
    </row>
    <row r="46" spans="1:15" s="121" customFormat="1" ht="60.95" customHeight="1" thickBot="1">
      <c r="A46" s="311"/>
      <c r="B46" s="312"/>
      <c r="C46" s="312"/>
      <c r="D46" s="316"/>
      <c r="E46" s="110" t="s">
        <v>120</v>
      </c>
      <c r="F46" s="44">
        <v>700</v>
      </c>
      <c r="G46" s="44">
        <f t="shared" si="28"/>
        <v>285</v>
      </c>
      <c r="H46" s="281">
        <v>300</v>
      </c>
      <c r="I46" s="44">
        <f t="shared" si="26"/>
        <v>330</v>
      </c>
      <c r="J46" s="200"/>
      <c r="M46" s="280">
        <f t="shared" si="16"/>
        <v>0</v>
      </c>
      <c r="N46" s="280">
        <f t="shared" si="17"/>
        <v>0</v>
      </c>
      <c r="O46" s="280">
        <f t="shared" si="18"/>
        <v>0</v>
      </c>
    </row>
    <row r="47" spans="1:15" s="121" customFormat="1" ht="60.95" customHeight="1" thickBot="1">
      <c r="A47" s="317"/>
      <c r="B47" s="318"/>
      <c r="C47" s="318"/>
      <c r="D47" s="319"/>
      <c r="E47" s="110" t="s">
        <v>225</v>
      </c>
      <c r="F47" s="44">
        <v>700</v>
      </c>
      <c r="G47" s="44">
        <f t="shared" si="28"/>
        <v>285</v>
      </c>
      <c r="H47" s="281">
        <v>300</v>
      </c>
      <c r="I47" s="44">
        <f t="shared" si="26"/>
        <v>330</v>
      </c>
      <c r="J47" s="200"/>
      <c r="M47" s="280">
        <f t="shared" si="16"/>
        <v>0</v>
      </c>
      <c r="N47" s="280">
        <f t="shared" si="17"/>
        <v>0</v>
      </c>
      <c r="O47" s="280">
        <f t="shared" si="18"/>
        <v>0</v>
      </c>
    </row>
    <row r="48" spans="1:15" s="123" customFormat="1" ht="6" customHeight="1" thickBot="1">
      <c r="A48" s="164"/>
      <c r="B48" s="160"/>
      <c r="C48" s="160"/>
      <c r="D48" s="160"/>
      <c r="E48" s="165"/>
      <c r="F48" s="44"/>
      <c r="G48" s="137"/>
      <c r="H48" s="137"/>
      <c r="I48" s="191"/>
      <c r="J48" s="229"/>
      <c r="M48" s="280">
        <f t="shared" si="16"/>
        <v>0</v>
      </c>
      <c r="N48" s="280">
        <f t="shared" si="17"/>
        <v>0</v>
      </c>
      <c r="O48" s="280">
        <f t="shared" si="18"/>
        <v>0</v>
      </c>
    </row>
    <row r="49" spans="1:15" s="54" customFormat="1" ht="61.5" customHeight="1" thickBot="1">
      <c r="A49" s="274" t="s">
        <v>184</v>
      </c>
      <c r="B49" s="35" t="s">
        <v>185</v>
      </c>
      <c r="C49" s="322"/>
      <c r="D49" s="323"/>
      <c r="E49" s="260"/>
      <c r="F49" s="44">
        <v>800</v>
      </c>
      <c r="G49" s="44">
        <f t="shared" ref="G49" si="29">H49*95%</f>
        <v>380</v>
      </c>
      <c r="H49" s="173">
        <v>400</v>
      </c>
      <c r="I49" s="44">
        <f t="shared" ref="I49" si="30">H49*110%</f>
        <v>440.00000000000006</v>
      </c>
      <c r="J49" s="202"/>
      <c r="M49" s="280">
        <f t="shared" si="16"/>
        <v>0</v>
      </c>
      <c r="N49" s="280">
        <f t="shared" si="17"/>
        <v>0</v>
      </c>
      <c r="O49" s="280">
        <f t="shared" si="18"/>
        <v>0</v>
      </c>
    </row>
    <row r="50" spans="1:15" s="54" customFormat="1" ht="61.5" customHeight="1">
      <c r="A50" s="320"/>
      <c r="B50" s="320"/>
      <c r="C50" s="320"/>
      <c r="D50" s="320"/>
      <c r="E50" s="261"/>
      <c r="F50" s="44">
        <v>800</v>
      </c>
      <c r="G50" s="44">
        <f t="shared" ref="G50" si="31">H50*95%</f>
        <v>380</v>
      </c>
      <c r="H50" s="173">
        <v>400</v>
      </c>
      <c r="I50" s="44">
        <f t="shared" ref="I50" si="32">H50*110%</f>
        <v>440.00000000000006</v>
      </c>
      <c r="J50" s="202"/>
      <c r="M50" s="280">
        <f t="shared" si="16"/>
        <v>0</v>
      </c>
      <c r="N50" s="280">
        <f t="shared" si="17"/>
        <v>0</v>
      </c>
      <c r="O50" s="280">
        <f t="shared" si="18"/>
        <v>0</v>
      </c>
    </row>
    <row r="51" spans="1:15" s="10" customFormat="1" ht="73.5" customHeight="1">
      <c r="A51" s="321"/>
      <c r="B51" s="321"/>
      <c r="C51" s="321"/>
      <c r="D51" s="321"/>
      <c r="F51" s="171"/>
      <c r="G51" s="3"/>
      <c r="H51" s="169"/>
      <c r="I51" s="169"/>
      <c r="J51" s="215"/>
      <c r="K51" s="3"/>
      <c r="M51" s="280">
        <f t="shared" si="16"/>
        <v>0</v>
      </c>
      <c r="N51" s="280">
        <f t="shared" si="17"/>
        <v>0</v>
      </c>
      <c r="O51" s="280">
        <f t="shared" si="18"/>
        <v>0</v>
      </c>
    </row>
    <row r="52" spans="1:15" ht="26.25">
      <c r="A52" s="2"/>
      <c r="B52" s="1"/>
      <c r="C52" s="1"/>
      <c r="M52" s="170">
        <f t="shared" ref="M52:M58" si="33">G52*J52</f>
        <v>0</v>
      </c>
      <c r="N52" s="170">
        <f t="shared" ref="N52:N58" si="34">H52*J52</f>
        <v>0</v>
      </c>
      <c r="O52" s="170">
        <f t="shared" ref="O52:O58" si="35">I52*J52</f>
        <v>0</v>
      </c>
    </row>
    <row r="53" spans="1:15">
      <c r="M53" s="170">
        <f t="shared" si="33"/>
        <v>0</v>
      </c>
      <c r="N53" s="170">
        <f t="shared" si="34"/>
        <v>0</v>
      </c>
      <c r="O53" s="170">
        <f t="shared" si="35"/>
        <v>0</v>
      </c>
    </row>
    <row r="54" spans="1:15">
      <c r="M54" s="170">
        <f t="shared" si="33"/>
        <v>0</v>
      </c>
      <c r="N54" s="170">
        <f t="shared" si="34"/>
        <v>0</v>
      </c>
      <c r="O54" s="170">
        <f t="shared" si="35"/>
        <v>0</v>
      </c>
    </row>
    <row r="55" spans="1:15">
      <c r="A55" s="304"/>
      <c r="B55" s="304"/>
      <c r="C55" s="304"/>
      <c r="D55" s="304"/>
      <c r="E55" s="304"/>
      <c r="F55" s="304"/>
      <c r="G55" s="304"/>
      <c r="H55" s="304"/>
      <c r="I55" s="304"/>
      <c r="J55" s="304"/>
      <c r="M55" s="170">
        <f t="shared" si="33"/>
        <v>0</v>
      </c>
      <c r="N55" s="170">
        <f t="shared" si="34"/>
        <v>0</v>
      </c>
      <c r="O55" s="170">
        <f t="shared" si="35"/>
        <v>0</v>
      </c>
    </row>
    <row r="56" spans="1:15">
      <c r="M56" s="170">
        <f t="shared" si="33"/>
        <v>0</v>
      </c>
      <c r="N56" s="170">
        <f t="shared" si="34"/>
        <v>0</v>
      </c>
      <c r="O56" s="170">
        <f t="shared" si="35"/>
        <v>0</v>
      </c>
    </row>
    <row r="57" spans="1:15">
      <c r="M57" s="170">
        <f t="shared" si="33"/>
        <v>0</v>
      </c>
      <c r="N57" s="170">
        <f t="shared" si="34"/>
        <v>0</v>
      </c>
      <c r="O57" s="170">
        <f t="shared" si="35"/>
        <v>0</v>
      </c>
    </row>
    <row r="58" spans="1:15">
      <c r="M58" s="170">
        <f t="shared" si="33"/>
        <v>0</v>
      </c>
      <c r="N58" s="170">
        <f t="shared" si="34"/>
        <v>0</v>
      </c>
      <c r="O58" s="170">
        <f t="shared" si="35"/>
        <v>0</v>
      </c>
    </row>
    <row r="59" spans="1:15">
      <c r="M59" s="170">
        <f t="shared" ref="M59:M64" si="36">G59*J59</f>
        <v>0</v>
      </c>
      <c r="N59" s="170">
        <f t="shared" ref="N59:N64" si="37">H59*J59</f>
        <v>0</v>
      </c>
      <c r="O59" s="170">
        <f t="shared" ref="O59:O64" si="38">I59*J59</f>
        <v>0</v>
      </c>
    </row>
    <row r="60" spans="1:15">
      <c r="M60" s="170">
        <f t="shared" si="36"/>
        <v>0</v>
      </c>
      <c r="N60" s="170">
        <f t="shared" si="37"/>
        <v>0</v>
      </c>
      <c r="O60" s="170">
        <f t="shared" si="38"/>
        <v>0</v>
      </c>
    </row>
    <row r="61" spans="1:15">
      <c r="M61" s="170">
        <f t="shared" si="36"/>
        <v>0</v>
      </c>
      <c r="N61" s="170">
        <f t="shared" si="37"/>
        <v>0</v>
      </c>
      <c r="O61" s="170">
        <f t="shared" si="38"/>
        <v>0</v>
      </c>
    </row>
    <row r="62" spans="1:15">
      <c r="M62" s="170">
        <f t="shared" si="36"/>
        <v>0</v>
      </c>
      <c r="N62" s="170">
        <f t="shared" si="37"/>
        <v>0</v>
      </c>
      <c r="O62" s="170">
        <f t="shared" si="38"/>
        <v>0</v>
      </c>
    </row>
    <row r="63" spans="1:15">
      <c r="M63" s="170">
        <f t="shared" si="36"/>
        <v>0</v>
      </c>
      <c r="N63" s="170">
        <f t="shared" si="37"/>
        <v>0</v>
      </c>
      <c r="O63" s="170">
        <f t="shared" si="38"/>
        <v>0</v>
      </c>
    </row>
    <row r="64" spans="1:15">
      <c r="M64" s="170">
        <f t="shared" si="36"/>
        <v>0</v>
      </c>
      <c r="N64" s="170">
        <f t="shared" si="37"/>
        <v>0</v>
      </c>
      <c r="O64" s="170">
        <f t="shared" si="38"/>
        <v>0</v>
      </c>
    </row>
    <row r="65" spans="13:15">
      <c r="M65" s="170">
        <f t="shared" ref="M65" si="39">G65*J65</f>
        <v>0</v>
      </c>
      <c r="N65" s="170">
        <f t="shared" ref="N65" si="40">H65*J65</f>
        <v>0</v>
      </c>
      <c r="O65" s="170">
        <f t="shared" ref="O65" si="41">I65*J65</f>
        <v>0</v>
      </c>
    </row>
  </sheetData>
  <mergeCells count="12">
    <mergeCell ref="I1:J1"/>
    <mergeCell ref="A2:D2"/>
    <mergeCell ref="A55:J55"/>
    <mergeCell ref="A28:D30"/>
    <mergeCell ref="A33:D34"/>
    <mergeCell ref="A37:D42"/>
    <mergeCell ref="A16:D19"/>
    <mergeCell ref="A45:D47"/>
    <mergeCell ref="A50:D51"/>
    <mergeCell ref="C49:D49"/>
    <mergeCell ref="A22:D25"/>
    <mergeCell ref="A6:D12"/>
  </mergeCells>
  <hyperlinks>
    <hyperlink ref="A5" r:id="rId1"/>
    <hyperlink ref="B5" r:id="rId2" display="чехол 90см"/>
    <hyperlink ref="B21" r:id="rId3" display="чехол-рюкзак activ 90см"/>
    <hyperlink ref="B27" r:id="rId4" display="чехол-рюкзак compact 90см"/>
    <hyperlink ref="B32" r:id="rId5" display="сумка-чехол"/>
    <hyperlink ref="A21" r:id="rId6"/>
    <hyperlink ref="A27" r:id="rId7"/>
    <hyperlink ref="A32" r:id="rId8"/>
    <hyperlink ref="A2" r:id="rId9" display="не забудьте скачать актуальный склад тут"/>
    <hyperlink ref="B14" r:id="rId10" display="чехол-рюкзак 100см"/>
    <hyperlink ref="A14" r:id="rId11"/>
    <hyperlink ref="A36:B36" r:id="rId12" display="ST9"/>
    <hyperlink ref="A44:B44" r:id="rId13" display="ST10"/>
    <hyperlink ref="A2:D2" r:id="rId14" display="не забудьте скачать актуальный склад тут (ссылка)"/>
    <hyperlink ref="I1:J1" r:id="rId15" display="галерея тканей"/>
    <hyperlink ref="A32:B32" r:id="rId16" display="ST7"/>
    <hyperlink ref="A27:B27" r:id="rId17" display="ST6"/>
    <hyperlink ref="A21:B21" r:id="rId18" display="ST5"/>
    <hyperlink ref="A14:B14" r:id="rId19" display="ST3"/>
    <hyperlink ref="A5:B5" r:id="rId20" display="ST2"/>
    <hyperlink ref="A49:B49" r:id="rId21" display="ST14"/>
  </hyperlinks>
  <pageMargins left="0.7" right="0.7" top="0.75" bottom="0.75" header="0.3" footer="0.3"/>
  <pageSetup paperSize="9" scale="105" orientation="portrait" horizontalDpi="180" verticalDpi="180" r:id="rId22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M23"/>
  <sheetViews>
    <sheetView zoomScale="70" zoomScaleNormal="70" workbookViewId="0">
      <pane ySplit="4" topLeftCell="A8" activePane="bottomLeft" state="frozen"/>
      <selection pane="bottomLeft" activeCell="E2" sqref="E2"/>
    </sheetView>
  </sheetViews>
  <sheetFormatPr defaultColWidth="9.140625" defaultRowHeight="23.25"/>
  <cols>
    <col min="1" max="1" width="10.85546875" style="297" customWidth="1"/>
    <col min="2" max="2" width="37.42578125" style="297" customWidth="1"/>
    <col min="3" max="3" width="25.140625" style="297" customWidth="1"/>
    <col min="4" max="4" width="12.42578125" style="297" customWidth="1"/>
    <col min="5" max="7" width="13" style="297" customWidth="1"/>
    <col min="8" max="8" width="15" style="215" bestFit="1" customWidth="1"/>
    <col min="9" max="9" width="20.85546875" style="297" customWidth="1"/>
    <col min="10" max="10" width="8.5703125" style="297" customWidth="1"/>
    <col min="11" max="12" width="2.140625" style="297" customWidth="1"/>
    <col min="13" max="13" width="2.140625" style="280" customWidth="1"/>
    <col min="14" max="16384" width="9.140625" style="297"/>
  </cols>
  <sheetData>
    <row r="1" spans="1:13" s="280" customFormat="1" ht="21" customHeight="1">
      <c r="A1" s="80" t="s">
        <v>143</v>
      </c>
      <c r="B1" s="5"/>
      <c r="C1" s="83"/>
      <c r="D1" s="83" t="s">
        <v>66</v>
      </c>
      <c r="E1" s="175">
        <f>САМОКАТЫ!G1</f>
        <v>42497</v>
      </c>
      <c r="F1" s="174"/>
      <c r="G1" s="302" t="s">
        <v>154</v>
      </c>
      <c r="H1" s="302"/>
      <c r="L1" s="297"/>
    </row>
    <row r="2" spans="1:13" s="280" customFormat="1" ht="18" customHeight="1">
      <c r="A2" s="303" t="s">
        <v>38</v>
      </c>
      <c r="B2" s="303"/>
      <c r="C2" s="175"/>
      <c r="D2" s="175"/>
      <c r="E2" s="175"/>
      <c r="F2" s="175"/>
      <c r="G2" s="175"/>
      <c r="H2" s="125"/>
      <c r="L2" s="297"/>
    </row>
    <row r="3" spans="1:13" s="280" customFormat="1" ht="19.5" customHeight="1" thickBot="1">
      <c r="A3" s="79" t="s">
        <v>128</v>
      </c>
      <c r="B3" s="79"/>
      <c r="C3" s="176"/>
      <c r="D3" s="176" t="s">
        <v>62</v>
      </c>
      <c r="E3" s="190">
        <f>SUM('КОНЬКИ, КЛЮШКИ'!M4, ГИРОСКУТЕРЫ!K4, 'ЛОНГБОРДЫ,СКЕЙТЫ, ПЕННИ'!M4, 'Б-ЛЫЖИ'!M4, 'Г-ЛЫЖИ+СНОУБОРД'!M4)</f>
        <v>0</v>
      </c>
      <c r="F3" s="190">
        <f>SUM('КОНЬКИ, КЛЮШКИ'!N4, ГИРОСКУТЕРЫ!L4, 'ЛОНГБОРДЫ,СКЕЙТЫ, ПЕННИ'!N4, 'Б-ЛЫЖИ'!N4, 'Г-ЛЫЖИ+СНОУБОРД'!N4)</f>
        <v>0</v>
      </c>
      <c r="G3" s="190">
        <f>SUM('КОНЬКИ, КЛЮШКИ'!O4, ГИРОСКУТЕРЫ!M4, 'ЛОНГБОРДЫ,СКЕЙТЫ, ПЕННИ'!O4, 'Б-ЛЫЖИ'!O4, 'Г-ЛЫЖИ+СНОУБОРД'!O4)</f>
        <v>0</v>
      </c>
      <c r="H3" s="207"/>
      <c r="L3" s="297"/>
    </row>
    <row r="4" spans="1:13" s="171" customFormat="1" ht="33" thickTop="1" thickBot="1">
      <c r="A4" s="177" t="s">
        <v>64</v>
      </c>
      <c r="B4" s="177" t="s">
        <v>58</v>
      </c>
      <c r="C4" s="177" t="s">
        <v>4</v>
      </c>
      <c r="D4" s="177" t="s">
        <v>204</v>
      </c>
      <c r="E4" s="177" t="s">
        <v>124</v>
      </c>
      <c r="F4" s="177" t="s">
        <v>125</v>
      </c>
      <c r="G4" s="177" t="s">
        <v>126</v>
      </c>
      <c r="H4" s="194" t="s">
        <v>127</v>
      </c>
      <c r="K4" s="280">
        <f>SUM(K5:K154)</f>
        <v>0</v>
      </c>
      <c r="L4" s="280">
        <f>SUM(L5:L154)</f>
        <v>0</v>
      </c>
      <c r="M4" s="280">
        <f>SUM(M5:M154)</f>
        <v>0</v>
      </c>
    </row>
    <row r="5" spans="1:13" ht="57.6" customHeight="1" thickBot="1">
      <c r="A5" s="47" t="s">
        <v>132</v>
      </c>
      <c r="B5" s="41" t="s">
        <v>219</v>
      </c>
      <c r="C5" s="43" t="s">
        <v>130</v>
      </c>
      <c r="D5" s="44">
        <v>1400</v>
      </c>
      <c r="E5" s="44">
        <f>F5*95%</f>
        <v>665</v>
      </c>
      <c r="F5" s="44">
        <v>700</v>
      </c>
      <c r="G5" s="44">
        <f>F5*110%</f>
        <v>770.00000000000011</v>
      </c>
      <c r="H5" s="220"/>
      <c r="K5" s="280">
        <f t="shared" ref="K5:K18" si="0">E5*H5</f>
        <v>0</v>
      </c>
      <c r="L5" s="280">
        <f t="shared" ref="L5:L18" si="1">F5*H5</f>
        <v>0</v>
      </c>
      <c r="M5" s="280">
        <f t="shared" ref="M5:M18" si="2">G5*H5</f>
        <v>0</v>
      </c>
    </row>
    <row r="6" spans="1:13" ht="57.6" customHeight="1" thickBot="1">
      <c r="A6" s="324"/>
      <c r="B6" s="325"/>
      <c r="C6" s="43" t="s">
        <v>201</v>
      </c>
      <c r="D6" s="44">
        <v>1400</v>
      </c>
      <c r="E6" s="44">
        <f t="shared" ref="E6:E11" si="3">F6*95%</f>
        <v>665</v>
      </c>
      <c r="F6" s="44">
        <v>700</v>
      </c>
      <c r="G6" s="44">
        <f t="shared" ref="G6:G11" si="4">F6*110%</f>
        <v>770.00000000000011</v>
      </c>
      <c r="H6" s="220"/>
      <c r="K6" s="280">
        <f t="shared" si="0"/>
        <v>0</v>
      </c>
      <c r="L6" s="280">
        <f t="shared" si="1"/>
        <v>0</v>
      </c>
      <c r="M6" s="280">
        <f t="shared" si="2"/>
        <v>0</v>
      </c>
    </row>
    <row r="7" spans="1:13" ht="57.6" customHeight="1" thickBot="1">
      <c r="A7" s="305"/>
      <c r="B7" s="306"/>
      <c r="C7" s="43" t="s">
        <v>131</v>
      </c>
      <c r="D7" s="44">
        <v>1400</v>
      </c>
      <c r="E7" s="44">
        <f t="shared" si="3"/>
        <v>665</v>
      </c>
      <c r="F7" s="44">
        <v>700</v>
      </c>
      <c r="G7" s="44">
        <f t="shared" si="4"/>
        <v>770.00000000000011</v>
      </c>
      <c r="H7" s="220"/>
      <c r="K7" s="280"/>
      <c r="L7" s="280"/>
    </row>
    <row r="8" spans="1:13" ht="57.6" customHeight="1" thickBot="1">
      <c r="A8" s="305"/>
      <c r="B8" s="306"/>
      <c r="C8" s="43" t="s">
        <v>217</v>
      </c>
      <c r="D8" s="44">
        <v>1400</v>
      </c>
      <c r="E8" s="44">
        <f t="shared" si="3"/>
        <v>665</v>
      </c>
      <c r="F8" s="44">
        <v>700</v>
      </c>
      <c r="G8" s="44">
        <f t="shared" si="4"/>
        <v>770.00000000000011</v>
      </c>
      <c r="H8" s="220"/>
      <c r="K8" s="280"/>
      <c r="L8" s="280"/>
    </row>
    <row r="9" spans="1:13" ht="57.6" customHeight="1" thickBot="1">
      <c r="A9" s="305"/>
      <c r="B9" s="306"/>
      <c r="C9" s="43" t="s">
        <v>218</v>
      </c>
      <c r="D9" s="44">
        <v>1400</v>
      </c>
      <c r="E9" s="44">
        <f t="shared" si="3"/>
        <v>665</v>
      </c>
      <c r="F9" s="44">
        <v>700</v>
      </c>
      <c r="G9" s="44">
        <f t="shared" si="4"/>
        <v>770.00000000000011</v>
      </c>
      <c r="H9" s="220"/>
      <c r="K9" s="280"/>
      <c r="L9" s="280"/>
    </row>
    <row r="10" spans="1:13" ht="57.6" customHeight="1" thickBot="1">
      <c r="A10" s="305"/>
      <c r="B10" s="306"/>
      <c r="C10" s="43" t="s">
        <v>213</v>
      </c>
      <c r="D10" s="44">
        <v>1400</v>
      </c>
      <c r="E10" s="44">
        <f t="shared" si="3"/>
        <v>665</v>
      </c>
      <c r="F10" s="44">
        <v>700</v>
      </c>
      <c r="G10" s="44">
        <f t="shared" si="4"/>
        <v>770.00000000000011</v>
      </c>
      <c r="H10" s="220"/>
      <c r="K10" s="280"/>
      <c r="L10" s="280"/>
    </row>
    <row r="11" spans="1:13" ht="57.6" customHeight="1">
      <c r="A11" s="305"/>
      <c r="B11" s="306"/>
      <c r="C11" s="43" t="s">
        <v>216</v>
      </c>
      <c r="D11" s="44">
        <v>1400</v>
      </c>
      <c r="E11" s="44">
        <f t="shared" si="3"/>
        <v>665</v>
      </c>
      <c r="F11" s="44">
        <v>700</v>
      </c>
      <c r="G11" s="44">
        <f t="shared" si="4"/>
        <v>770.00000000000011</v>
      </c>
      <c r="H11" s="220"/>
      <c r="K11" s="280">
        <f t="shared" si="0"/>
        <v>0</v>
      </c>
      <c r="L11" s="280">
        <f t="shared" si="1"/>
        <v>0</v>
      </c>
      <c r="M11" s="280">
        <f t="shared" si="2"/>
        <v>0</v>
      </c>
    </row>
    <row r="12" spans="1:13" ht="6" customHeight="1" thickBot="1">
      <c r="A12" s="147"/>
      <c r="B12" s="147"/>
      <c r="C12" s="148"/>
      <c r="D12" s="148"/>
      <c r="E12" s="149"/>
      <c r="F12" s="149"/>
      <c r="G12" s="149"/>
      <c r="H12" s="221"/>
      <c r="K12" s="280">
        <f t="shared" si="0"/>
        <v>0</v>
      </c>
      <c r="L12" s="280">
        <f t="shared" si="1"/>
        <v>0</v>
      </c>
      <c r="M12" s="280">
        <f t="shared" si="2"/>
        <v>0</v>
      </c>
    </row>
    <row r="13" spans="1:13" ht="57.6" customHeight="1" thickBot="1">
      <c r="A13" s="47" t="s">
        <v>221</v>
      </c>
      <c r="B13" s="41" t="s">
        <v>220</v>
      </c>
      <c r="C13" s="43" t="s">
        <v>212</v>
      </c>
      <c r="D13" s="44">
        <v>1400</v>
      </c>
      <c r="E13" s="44">
        <f>F13*95%</f>
        <v>1140</v>
      </c>
      <c r="F13" s="44">
        <v>1200</v>
      </c>
      <c r="G13" s="44">
        <f>F13*110%</f>
        <v>1320</v>
      </c>
      <c r="H13" s="220"/>
      <c r="K13" s="280">
        <f t="shared" si="0"/>
        <v>0</v>
      </c>
      <c r="L13" s="280">
        <f t="shared" si="1"/>
        <v>0</v>
      </c>
      <c r="M13" s="280">
        <f t="shared" si="2"/>
        <v>0</v>
      </c>
    </row>
    <row r="14" spans="1:13" ht="57.6" customHeight="1" thickBot="1">
      <c r="A14" s="324"/>
      <c r="B14" s="325"/>
      <c r="C14" s="43" t="s">
        <v>213</v>
      </c>
      <c r="D14" s="44">
        <v>1401</v>
      </c>
      <c r="E14" s="44">
        <f t="shared" ref="E14:E16" si="5">F14*95%</f>
        <v>1140</v>
      </c>
      <c r="F14" s="44">
        <v>1200</v>
      </c>
      <c r="G14" s="44">
        <f t="shared" ref="G14:G16" si="6">F14*110%</f>
        <v>1320</v>
      </c>
      <c r="H14" s="220"/>
      <c r="K14" s="280">
        <f t="shared" si="0"/>
        <v>0</v>
      </c>
      <c r="L14" s="280">
        <f t="shared" si="1"/>
        <v>0</v>
      </c>
      <c r="M14" s="280">
        <f t="shared" si="2"/>
        <v>0</v>
      </c>
    </row>
    <row r="15" spans="1:13" ht="57.6" customHeight="1" thickBot="1">
      <c r="A15" s="305"/>
      <c r="B15" s="306"/>
      <c r="C15" s="43" t="s">
        <v>214</v>
      </c>
      <c r="D15" s="44">
        <v>1402</v>
      </c>
      <c r="E15" s="44">
        <f t="shared" si="5"/>
        <v>1140</v>
      </c>
      <c r="F15" s="44">
        <v>1200</v>
      </c>
      <c r="G15" s="44">
        <f t="shared" si="6"/>
        <v>1320</v>
      </c>
      <c r="H15" s="220"/>
      <c r="K15" s="280">
        <f t="shared" si="0"/>
        <v>0</v>
      </c>
      <c r="L15" s="280">
        <f t="shared" si="1"/>
        <v>0</v>
      </c>
      <c r="M15" s="280">
        <f t="shared" si="2"/>
        <v>0</v>
      </c>
    </row>
    <row r="16" spans="1:13" ht="57.6" customHeight="1" thickBot="1">
      <c r="A16" s="305"/>
      <c r="B16" s="306"/>
      <c r="C16" s="43" t="s">
        <v>215</v>
      </c>
      <c r="D16" s="44">
        <v>1403</v>
      </c>
      <c r="E16" s="44">
        <f t="shared" si="5"/>
        <v>1140</v>
      </c>
      <c r="F16" s="44">
        <v>1200</v>
      </c>
      <c r="G16" s="44">
        <f t="shared" si="6"/>
        <v>1320</v>
      </c>
      <c r="H16" s="220"/>
      <c r="K16" s="280">
        <f t="shared" si="0"/>
        <v>0</v>
      </c>
      <c r="L16" s="280">
        <f t="shared" si="1"/>
        <v>0</v>
      </c>
      <c r="M16" s="280">
        <f t="shared" si="2"/>
        <v>0</v>
      </c>
    </row>
    <row r="17" spans="1:13" ht="57.6" customHeight="1">
      <c r="A17" s="326"/>
      <c r="B17" s="327"/>
      <c r="C17" s="43" t="s">
        <v>216</v>
      </c>
      <c r="D17" s="44">
        <v>1400</v>
      </c>
      <c r="E17" s="44">
        <f>F17*95%</f>
        <v>1140</v>
      </c>
      <c r="F17" s="44">
        <v>1200</v>
      </c>
      <c r="G17" s="44">
        <f>F17*110%</f>
        <v>1320</v>
      </c>
      <c r="H17" s="220"/>
      <c r="K17" s="280">
        <f t="shared" si="0"/>
        <v>0</v>
      </c>
      <c r="L17" s="280">
        <f t="shared" si="1"/>
        <v>0</v>
      </c>
      <c r="M17" s="280">
        <f t="shared" si="2"/>
        <v>0</v>
      </c>
    </row>
    <row r="18" spans="1:13" ht="6" customHeight="1">
      <c r="A18" s="147"/>
      <c r="B18" s="147"/>
      <c r="C18" s="148"/>
      <c r="D18" s="148"/>
      <c r="E18" s="149"/>
      <c r="F18" s="149"/>
      <c r="G18" s="149"/>
      <c r="H18" s="221"/>
      <c r="K18" s="280">
        <f t="shared" si="0"/>
        <v>0</v>
      </c>
      <c r="L18" s="280">
        <f t="shared" si="1"/>
        <v>0</v>
      </c>
      <c r="M18" s="280">
        <f t="shared" si="2"/>
        <v>0</v>
      </c>
    </row>
    <row r="19" spans="1:13">
      <c r="K19" s="280">
        <f t="shared" ref="K19:K23" si="7">E19*H19</f>
        <v>0</v>
      </c>
      <c r="L19" s="280">
        <f t="shared" ref="L19:L23" si="8">F19*H19</f>
        <v>0</v>
      </c>
      <c r="M19" s="280">
        <f t="shared" ref="M19:M23" si="9">G19*H19</f>
        <v>0</v>
      </c>
    </row>
    <row r="20" spans="1:13">
      <c r="K20" s="280">
        <f t="shared" si="7"/>
        <v>0</v>
      </c>
      <c r="L20" s="280">
        <f t="shared" si="8"/>
        <v>0</v>
      </c>
      <c r="M20" s="280">
        <f t="shared" si="9"/>
        <v>0</v>
      </c>
    </row>
    <row r="21" spans="1:13">
      <c r="K21" s="280">
        <f t="shared" si="7"/>
        <v>0</v>
      </c>
      <c r="L21" s="280">
        <f t="shared" si="8"/>
        <v>0</v>
      </c>
      <c r="M21" s="280">
        <f t="shared" si="9"/>
        <v>0</v>
      </c>
    </row>
    <row r="22" spans="1:13">
      <c r="K22" s="280">
        <f t="shared" si="7"/>
        <v>0</v>
      </c>
      <c r="L22" s="280">
        <f t="shared" si="8"/>
        <v>0</v>
      </c>
      <c r="M22" s="280">
        <f t="shared" si="9"/>
        <v>0</v>
      </c>
    </row>
    <row r="23" spans="1:13">
      <c r="K23" s="280">
        <f t="shared" si="7"/>
        <v>0</v>
      </c>
      <c r="L23" s="280">
        <f t="shared" si="8"/>
        <v>0</v>
      </c>
      <c r="M23" s="280">
        <f t="shared" si="9"/>
        <v>0</v>
      </c>
    </row>
  </sheetData>
  <mergeCells count="4">
    <mergeCell ref="G1:H1"/>
    <mergeCell ref="A2:B2"/>
    <mergeCell ref="A6:B11"/>
    <mergeCell ref="A14:B17"/>
  </mergeCells>
  <hyperlinks>
    <hyperlink ref="A2" r:id="rId1" display="не забудьте скачать актуальный склад тут"/>
    <hyperlink ref="A2:B2" r:id="rId2" display="не забудьте скачать актуальный склад тут (ссылка)"/>
    <hyperlink ref="G1:H1" r:id="rId3" display="галерея тканей"/>
    <hyperlink ref="A5:B5" r:id="rId4" display="Gs1"/>
    <hyperlink ref="A13:B13" r:id="rId5" display="Gs3"/>
  </hyperlinks>
  <pageMargins left="0.7" right="0.7" top="0.75" bottom="0.75" header="0.3" footer="0.3"/>
  <pageSetup paperSize="9" scale="105" orientation="portrait" horizontalDpi="180" verticalDpi="180" r:id="rId6"/>
  <drawing r:id="rId7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O63"/>
  <sheetViews>
    <sheetView zoomScale="70" zoomScaleNormal="70" workbookViewId="0">
      <pane ySplit="4" topLeftCell="A5" activePane="bottomLeft" state="frozen"/>
      <selection pane="bottomLeft" activeCell="K10" sqref="K10"/>
    </sheetView>
  </sheetViews>
  <sheetFormatPr defaultColWidth="8.85546875" defaultRowHeight="23.25"/>
  <cols>
    <col min="1" max="1" width="10.85546875" style="67" customWidth="1"/>
    <col min="2" max="2" width="21.85546875" style="67" customWidth="1"/>
    <col min="3" max="3" width="21.85546875" style="92" customWidth="1"/>
    <col min="4" max="4" width="25.42578125" style="67" customWidth="1"/>
    <col min="5" max="5" width="27.5703125" style="67" customWidth="1"/>
    <col min="6" max="6" width="11.42578125" style="286" customWidth="1"/>
    <col min="7" max="7" width="13.85546875" style="67" customWidth="1"/>
    <col min="8" max="9" width="13.85546875" style="169" customWidth="1"/>
    <col min="10" max="10" width="15" style="215" customWidth="1"/>
    <col min="11" max="11" width="12.85546875" style="67" customWidth="1"/>
    <col min="12" max="12" width="7.5703125" style="67" customWidth="1"/>
    <col min="13" max="14" width="2" style="170" customWidth="1"/>
    <col min="15" max="15" width="2.140625" style="170" customWidth="1"/>
    <col min="16" max="16384" width="8.85546875" style="67"/>
  </cols>
  <sheetData>
    <row r="1" spans="1:15" s="6" customFormat="1" ht="21" customHeight="1">
      <c r="A1" s="80" t="s">
        <v>143</v>
      </c>
      <c r="B1" s="5"/>
      <c r="C1" s="5"/>
      <c r="D1" s="13"/>
      <c r="E1" s="83"/>
      <c r="F1" s="83" t="s">
        <v>66</v>
      </c>
      <c r="G1" s="84">
        <f>САМОКАТЫ!G1</f>
        <v>42497</v>
      </c>
      <c r="H1" s="174"/>
      <c r="I1" s="302" t="s">
        <v>154</v>
      </c>
      <c r="J1" s="302"/>
      <c r="M1" s="170"/>
      <c r="N1" s="170"/>
      <c r="O1" s="170"/>
    </row>
    <row r="2" spans="1:15" s="6" customFormat="1" ht="18" customHeight="1">
      <c r="A2" s="303" t="s">
        <v>38</v>
      </c>
      <c r="B2" s="303"/>
      <c r="C2" s="303"/>
      <c r="D2" s="303"/>
      <c r="E2" s="175"/>
      <c r="F2" s="175"/>
      <c r="G2" s="175"/>
      <c r="H2" s="175"/>
      <c r="I2" s="175"/>
      <c r="J2" s="125"/>
      <c r="M2" s="170"/>
      <c r="N2" s="170"/>
      <c r="O2" s="170"/>
    </row>
    <row r="3" spans="1:15" s="6" customFormat="1" ht="19.5" customHeight="1" thickBot="1">
      <c r="A3" s="79" t="s">
        <v>128</v>
      </c>
      <c r="B3" s="79"/>
      <c r="C3" s="79"/>
      <c r="D3" s="79"/>
      <c r="E3" s="176"/>
      <c r="F3" s="176" t="s">
        <v>62</v>
      </c>
      <c r="G3" s="190">
        <f>SUM('КОНЬКИ, КЛЮШКИ'!M4, САМОКАТЫ!M4, 'ЛОНГБОРДЫ,СКЕЙТЫ, ПЕННИ'!M4, 'Б-ЛЫЖИ'!M4, 'Г-ЛЫЖИ+СНОУБОРД'!M4)</f>
        <v>0</v>
      </c>
      <c r="H3" s="190">
        <f>SUM('КОНЬКИ, КЛЮШКИ'!N4, САМОКАТЫ!N4, 'ЛОНГБОРДЫ,СКЕЙТЫ, ПЕННИ'!N4, 'Б-ЛЫЖИ'!N4, 'Г-ЛЫЖИ+СНОУБОРД'!N4)</f>
        <v>0</v>
      </c>
      <c r="I3" s="190">
        <f>SUM('КОНЬКИ, КЛЮШКИ'!O4, САМОКАТЫ!O4, 'ЛОНГБОРДЫ,СКЕЙТЫ, ПЕННИ'!O4, 'Б-ЛЫЖИ'!O4, 'Г-ЛЫЖИ+СНОУБОРД'!O4)</f>
        <v>0</v>
      </c>
      <c r="J3" s="207"/>
      <c r="M3" s="170"/>
      <c r="N3" s="170"/>
      <c r="O3" s="170"/>
    </row>
    <row r="4" spans="1:15" s="10" customFormat="1" ht="33" thickTop="1" thickBot="1">
      <c r="A4" s="14" t="s">
        <v>65</v>
      </c>
      <c r="B4" s="14" t="s">
        <v>9</v>
      </c>
      <c r="C4" s="14" t="s">
        <v>72</v>
      </c>
      <c r="D4" s="14" t="s">
        <v>8</v>
      </c>
      <c r="E4" s="14" t="s">
        <v>37</v>
      </c>
      <c r="F4" s="177" t="s">
        <v>204</v>
      </c>
      <c r="G4" s="177" t="s">
        <v>124</v>
      </c>
      <c r="H4" s="177" t="s">
        <v>125</v>
      </c>
      <c r="I4" s="177" t="s">
        <v>126</v>
      </c>
      <c r="J4" s="194" t="s">
        <v>127</v>
      </c>
      <c r="M4" s="170">
        <f>SUM(M5:M211)</f>
        <v>0</v>
      </c>
      <c r="N4" s="170">
        <f>SUM(N5:N211)</f>
        <v>0</v>
      </c>
      <c r="O4" s="170">
        <f>SUM(O5:O211)</f>
        <v>0</v>
      </c>
    </row>
    <row r="5" spans="1:15" ht="54.75" customHeight="1" thickBot="1">
      <c r="A5" s="47" t="s">
        <v>27</v>
      </c>
      <c r="B5" s="41" t="s">
        <v>17</v>
      </c>
      <c r="C5" s="91" t="s">
        <v>88</v>
      </c>
      <c r="D5" s="42" t="s">
        <v>54</v>
      </c>
      <c r="E5" s="48" t="s">
        <v>34</v>
      </c>
      <c r="F5" s="281">
        <v>1520</v>
      </c>
      <c r="G5" s="8">
        <f>H5*95%</f>
        <v>826.5</v>
      </c>
      <c r="H5" s="8">
        <v>870</v>
      </c>
      <c r="I5" s="8">
        <f>H5*110%</f>
        <v>957.00000000000011</v>
      </c>
      <c r="J5" s="200"/>
      <c r="M5" s="170">
        <f>G5*J5</f>
        <v>0</v>
      </c>
      <c r="N5" s="170">
        <f>H5*J5</f>
        <v>0</v>
      </c>
      <c r="O5" s="170">
        <f>I5*J5</f>
        <v>0</v>
      </c>
    </row>
    <row r="6" spans="1:15" s="300" customFormat="1" ht="54.75" customHeight="1">
      <c r="A6" s="313"/>
      <c r="B6" s="314"/>
      <c r="C6" s="314"/>
      <c r="D6" s="315"/>
      <c r="E6" s="48" t="s">
        <v>34</v>
      </c>
      <c r="F6" s="281">
        <v>1520</v>
      </c>
      <c r="G6" s="281">
        <f>H6*95%</f>
        <v>826.5</v>
      </c>
      <c r="H6" s="281">
        <v>870</v>
      </c>
      <c r="I6" s="281">
        <f>H6*110%</f>
        <v>957.00000000000011</v>
      </c>
      <c r="J6" s="200"/>
      <c r="M6" s="280">
        <f t="shared" ref="M6:M51" si="0">G6*J6</f>
        <v>0</v>
      </c>
      <c r="N6" s="280">
        <f t="shared" ref="N6:N51" si="1">H6*J6</f>
        <v>0</v>
      </c>
      <c r="O6" s="280">
        <f t="shared" ref="O6:O51" si="2">I6*J6</f>
        <v>0</v>
      </c>
    </row>
    <row r="7" spans="1:15" ht="54.75" customHeight="1">
      <c r="A7" s="305"/>
      <c r="B7" s="306"/>
      <c r="C7" s="306"/>
      <c r="D7" s="307"/>
      <c r="E7" s="49" t="s">
        <v>34</v>
      </c>
      <c r="F7" s="281">
        <v>1520</v>
      </c>
      <c r="G7" s="8">
        <f t="shared" ref="G7:G51" si="3">H7*95%</f>
        <v>826.5</v>
      </c>
      <c r="H7" s="281">
        <v>870</v>
      </c>
      <c r="I7" s="8">
        <f t="shared" ref="I7:I51" si="4">H7*110%</f>
        <v>957.00000000000011</v>
      </c>
      <c r="J7" s="200"/>
      <c r="M7" s="280">
        <f t="shared" si="0"/>
        <v>0</v>
      </c>
      <c r="N7" s="280">
        <f t="shared" si="1"/>
        <v>0</v>
      </c>
      <c r="O7" s="280">
        <f t="shared" si="2"/>
        <v>0</v>
      </c>
    </row>
    <row r="8" spans="1:15" s="300" customFormat="1" ht="54.75" customHeight="1">
      <c r="A8" s="305"/>
      <c r="B8" s="306"/>
      <c r="C8" s="306"/>
      <c r="D8" s="307"/>
      <c r="E8" s="49" t="s">
        <v>106</v>
      </c>
      <c r="F8" s="281">
        <v>1520</v>
      </c>
      <c r="G8" s="281">
        <f t="shared" ref="G8:G9" si="5">H8*95%</f>
        <v>826.5</v>
      </c>
      <c r="H8" s="281">
        <v>870</v>
      </c>
      <c r="I8" s="281">
        <f t="shared" ref="I8:I9" si="6">H8*110%</f>
        <v>957.00000000000011</v>
      </c>
      <c r="J8" s="200"/>
      <c r="M8" s="280">
        <f t="shared" si="0"/>
        <v>0</v>
      </c>
      <c r="N8" s="280">
        <f t="shared" si="1"/>
        <v>0</v>
      </c>
      <c r="O8" s="280">
        <f t="shared" si="2"/>
        <v>0</v>
      </c>
    </row>
    <row r="9" spans="1:15" s="300" customFormat="1" ht="54.75" customHeight="1">
      <c r="A9" s="305"/>
      <c r="B9" s="306"/>
      <c r="C9" s="306"/>
      <c r="D9" s="307"/>
      <c r="E9" s="49" t="s">
        <v>106</v>
      </c>
      <c r="F9" s="281">
        <v>1520</v>
      </c>
      <c r="G9" s="281">
        <f t="shared" si="5"/>
        <v>826.5</v>
      </c>
      <c r="H9" s="281">
        <v>870</v>
      </c>
      <c r="I9" s="281">
        <f t="shared" si="6"/>
        <v>957.00000000000011</v>
      </c>
      <c r="J9" s="200"/>
      <c r="M9" s="280">
        <f t="shared" si="0"/>
        <v>0</v>
      </c>
      <c r="N9" s="280">
        <f t="shared" si="1"/>
        <v>0</v>
      </c>
      <c r="O9" s="280">
        <f t="shared" si="2"/>
        <v>0</v>
      </c>
    </row>
    <row r="10" spans="1:15" s="117" customFormat="1" ht="54.75" customHeight="1">
      <c r="A10" s="305"/>
      <c r="B10" s="306"/>
      <c r="C10" s="306"/>
      <c r="D10" s="307"/>
      <c r="E10" s="49" t="s">
        <v>106</v>
      </c>
      <c r="F10" s="281">
        <v>1520</v>
      </c>
      <c r="G10" s="8">
        <f t="shared" si="3"/>
        <v>826.5</v>
      </c>
      <c r="H10" s="281">
        <v>870</v>
      </c>
      <c r="I10" s="8">
        <f t="shared" si="4"/>
        <v>957.00000000000011</v>
      </c>
      <c r="J10" s="200"/>
      <c r="M10" s="280">
        <f t="shared" ref="M10:M13" si="7">G10*J10</f>
        <v>0</v>
      </c>
      <c r="N10" s="280">
        <f t="shared" ref="N10:N13" si="8">H10*J10</f>
        <v>0</v>
      </c>
      <c r="O10" s="280">
        <f t="shared" ref="O10:O13" si="9">I10*J10</f>
        <v>0</v>
      </c>
    </row>
    <row r="11" spans="1:15" s="112" customFormat="1" ht="54.75" customHeight="1">
      <c r="A11" s="305"/>
      <c r="B11" s="306"/>
      <c r="C11" s="306"/>
      <c r="D11" s="307"/>
      <c r="E11" s="49" t="s">
        <v>99</v>
      </c>
      <c r="F11" s="281">
        <v>1520</v>
      </c>
      <c r="G11" s="8">
        <f t="shared" si="3"/>
        <v>826.5</v>
      </c>
      <c r="H11" s="281">
        <v>870</v>
      </c>
      <c r="I11" s="8">
        <f t="shared" si="4"/>
        <v>957.00000000000011</v>
      </c>
      <c r="J11" s="200"/>
      <c r="M11" s="280">
        <f t="shared" si="7"/>
        <v>0</v>
      </c>
      <c r="N11" s="280">
        <f t="shared" si="8"/>
        <v>0</v>
      </c>
      <c r="O11" s="280">
        <f t="shared" si="9"/>
        <v>0</v>
      </c>
    </row>
    <row r="12" spans="1:15" s="301" customFormat="1" ht="54.75" customHeight="1" thickBot="1">
      <c r="A12" s="305"/>
      <c r="B12" s="306"/>
      <c r="C12" s="306"/>
      <c r="D12" s="307"/>
      <c r="E12" s="49" t="s">
        <v>230</v>
      </c>
      <c r="F12" s="281">
        <v>1520</v>
      </c>
      <c r="G12" s="281">
        <f t="shared" ref="G12" si="10">H12*95%</f>
        <v>826.5</v>
      </c>
      <c r="H12" s="281">
        <v>870</v>
      </c>
      <c r="I12" s="281">
        <f t="shared" ref="I12" si="11">H12*110%</f>
        <v>957.00000000000011</v>
      </c>
      <c r="J12" s="200"/>
      <c r="M12" s="280">
        <f t="shared" si="7"/>
        <v>0</v>
      </c>
      <c r="N12" s="280">
        <f t="shared" si="8"/>
        <v>0</v>
      </c>
      <c r="O12" s="280">
        <f t="shared" si="9"/>
        <v>0</v>
      </c>
    </row>
    <row r="13" spans="1:15" ht="6" customHeight="1" thickBot="1">
      <c r="A13" s="141"/>
      <c r="B13" s="142"/>
      <c r="C13" s="143"/>
      <c r="D13" s="144"/>
      <c r="E13" s="145"/>
      <c r="F13" s="145"/>
      <c r="G13" s="145"/>
      <c r="H13" s="145"/>
      <c r="I13" s="145"/>
      <c r="J13" s="221"/>
      <c r="M13" s="280">
        <f t="shared" si="7"/>
        <v>0</v>
      </c>
      <c r="N13" s="280">
        <f t="shared" si="8"/>
        <v>0</v>
      </c>
      <c r="O13" s="280">
        <f t="shared" si="9"/>
        <v>0</v>
      </c>
    </row>
    <row r="14" spans="1:15" s="95" customFormat="1" ht="54" customHeight="1">
      <c r="A14" s="47" t="s">
        <v>83</v>
      </c>
      <c r="B14" s="74" t="s">
        <v>11</v>
      </c>
      <c r="C14" s="99" t="s">
        <v>85</v>
      </c>
      <c r="D14" s="100" t="s">
        <v>82</v>
      </c>
      <c r="E14" s="283" t="s">
        <v>146</v>
      </c>
      <c r="F14" s="281">
        <v>700</v>
      </c>
      <c r="G14" s="8">
        <f t="shared" si="3"/>
        <v>285</v>
      </c>
      <c r="H14" s="96">
        <v>300</v>
      </c>
      <c r="I14" s="8">
        <f t="shared" si="4"/>
        <v>330</v>
      </c>
      <c r="J14" s="128"/>
      <c r="M14" s="280">
        <f t="shared" si="0"/>
        <v>0</v>
      </c>
      <c r="N14" s="280">
        <f t="shared" si="1"/>
        <v>0</v>
      </c>
      <c r="O14" s="280">
        <f t="shared" si="2"/>
        <v>0</v>
      </c>
    </row>
    <row r="15" spans="1:15" s="95" customFormat="1" ht="54" customHeight="1" thickBot="1">
      <c r="A15" s="313"/>
      <c r="B15" s="314"/>
      <c r="C15" s="314"/>
      <c r="D15" s="315"/>
      <c r="E15" s="284" t="s">
        <v>91</v>
      </c>
      <c r="F15" s="281">
        <v>700</v>
      </c>
      <c r="G15" s="281">
        <f t="shared" ref="G15:G25" si="12">H15*95%</f>
        <v>285</v>
      </c>
      <c r="H15" s="282">
        <v>300</v>
      </c>
      <c r="I15" s="281">
        <f t="shared" ref="I15:I25" si="13">H15*110%</f>
        <v>330</v>
      </c>
      <c r="J15" s="128"/>
      <c r="M15" s="280">
        <f t="shared" si="0"/>
        <v>0</v>
      </c>
      <c r="N15" s="280">
        <f t="shared" si="1"/>
        <v>0</v>
      </c>
      <c r="O15" s="280">
        <f t="shared" si="2"/>
        <v>0</v>
      </c>
    </row>
    <row r="16" spans="1:15" s="95" customFormat="1" ht="54" customHeight="1">
      <c r="A16" s="305"/>
      <c r="B16" s="306"/>
      <c r="C16" s="306"/>
      <c r="D16" s="307"/>
      <c r="E16" s="283" t="s">
        <v>194</v>
      </c>
      <c r="F16" s="281">
        <v>700</v>
      </c>
      <c r="G16" s="281">
        <f t="shared" si="12"/>
        <v>285</v>
      </c>
      <c r="H16" s="282">
        <v>300</v>
      </c>
      <c r="I16" s="281">
        <f t="shared" si="13"/>
        <v>330</v>
      </c>
      <c r="J16" s="128"/>
      <c r="M16" s="280">
        <f t="shared" si="0"/>
        <v>0</v>
      </c>
      <c r="N16" s="280">
        <f t="shared" si="1"/>
        <v>0</v>
      </c>
      <c r="O16" s="280">
        <f t="shared" si="2"/>
        <v>0</v>
      </c>
    </row>
    <row r="17" spans="1:15" s="95" customFormat="1" ht="54" customHeight="1">
      <c r="A17" s="305"/>
      <c r="B17" s="306"/>
      <c r="C17" s="306"/>
      <c r="D17" s="307"/>
      <c r="E17" s="283" t="s">
        <v>195</v>
      </c>
      <c r="F17" s="281">
        <v>700</v>
      </c>
      <c r="G17" s="281">
        <f t="shared" si="12"/>
        <v>285</v>
      </c>
      <c r="H17" s="282">
        <v>300</v>
      </c>
      <c r="I17" s="281">
        <f t="shared" si="13"/>
        <v>330</v>
      </c>
      <c r="J17" s="128"/>
      <c r="M17" s="280">
        <f t="shared" si="0"/>
        <v>0</v>
      </c>
      <c r="N17" s="280">
        <f t="shared" si="1"/>
        <v>0</v>
      </c>
      <c r="O17" s="280">
        <f t="shared" si="2"/>
        <v>0</v>
      </c>
    </row>
    <row r="18" spans="1:15" s="278" customFormat="1" ht="52.5" customHeight="1">
      <c r="A18" s="305"/>
      <c r="B18" s="306"/>
      <c r="C18" s="306"/>
      <c r="D18" s="307"/>
      <c r="E18" s="283" t="s">
        <v>200</v>
      </c>
      <c r="F18" s="281">
        <v>700</v>
      </c>
      <c r="G18" s="281">
        <f t="shared" ref="G18" si="14">H18*95%</f>
        <v>285</v>
      </c>
      <c r="H18" s="282">
        <v>300</v>
      </c>
      <c r="I18" s="281">
        <f t="shared" ref="I18" si="15">H18*110%</f>
        <v>330</v>
      </c>
      <c r="J18" s="218"/>
      <c r="M18" s="280">
        <f t="shared" si="0"/>
        <v>0</v>
      </c>
      <c r="N18" s="280">
        <f t="shared" si="1"/>
        <v>0</v>
      </c>
      <c r="O18" s="280">
        <f t="shared" si="2"/>
        <v>0</v>
      </c>
    </row>
    <row r="19" spans="1:15" s="300" customFormat="1" ht="52.5" customHeight="1">
      <c r="A19" s="305"/>
      <c r="B19" s="306"/>
      <c r="C19" s="306"/>
      <c r="D19" s="307"/>
      <c r="E19" s="283" t="s">
        <v>228</v>
      </c>
      <c r="F19" s="281">
        <v>700</v>
      </c>
      <c r="G19" s="281">
        <f t="shared" ref="G19" si="16">H19*95%</f>
        <v>285</v>
      </c>
      <c r="H19" s="282">
        <v>300</v>
      </c>
      <c r="I19" s="281">
        <f t="shared" ref="I19" si="17">H19*110%</f>
        <v>330</v>
      </c>
      <c r="J19" s="218"/>
      <c r="M19" s="280">
        <f t="shared" si="0"/>
        <v>0</v>
      </c>
      <c r="N19" s="280">
        <f t="shared" si="1"/>
        <v>0</v>
      </c>
      <c r="O19" s="280">
        <f t="shared" si="2"/>
        <v>0</v>
      </c>
    </row>
    <row r="20" spans="1:15" s="277" customFormat="1" ht="54.6" customHeight="1">
      <c r="A20" s="305"/>
      <c r="B20" s="306"/>
      <c r="C20" s="306"/>
      <c r="D20" s="307"/>
      <c r="E20" s="283" t="s">
        <v>196</v>
      </c>
      <c r="F20" s="281">
        <v>700</v>
      </c>
      <c r="G20" s="281">
        <f t="shared" si="12"/>
        <v>285</v>
      </c>
      <c r="H20" s="282">
        <v>300</v>
      </c>
      <c r="I20" s="281">
        <f t="shared" si="13"/>
        <v>330</v>
      </c>
      <c r="J20" s="218"/>
      <c r="M20" s="280">
        <f t="shared" si="0"/>
        <v>0</v>
      </c>
      <c r="N20" s="280">
        <f t="shared" si="1"/>
        <v>0</v>
      </c>
      <c r="O20" s="280">
        <f t="shared" si="2"/>
        <v>0</v>
      </c>
    </row>
    <row r="21" spans="1:15" s="277" customFormat="1" ht="52.5" customHeight="1">
      <c r="A21" s="305"/>
      <c r="B21" s="306"/>
      <c r="C21" s="306"/>
      <c r="D21" s="307"/>
      <c r="E21" s="283" t="s">
        <v>197</v>
      </c>
      <c r="F21" s="281">
        <v>700</v>
      </c>
      <c r="G21" s="281">
        <f t="shared" si="12"/>
        <v>285</v>
      </c>
      <c r="H21" s="282">
        <v>300</v>
      </c>
      <c r="I21" s="281">
        <f t="shared" si="13"/>
        <v>330</v>
      </c>
      <c r="J21" s="218"/>
      <c r="M21" s="280">
        <f t="shared" ref="M21:M23" si="18">G21*J21</f>
        <v>0</v>
      </c>
      <c r="N21" s="280">
        <f t="shared" ref="N21:N23" si="19">H21*J21</f>
        <v>0</v>
      </c>
      <c r="O21" s="280">
        <f t="shared" ref="O21:O23" si="20">I21*J21</f>
        <v>0</v>
      </c>
    </row>
    <row r="22" spans="1:15" s="301" customFormat="1" ht="52.5" customHeight="1">
      <c r="A22" s="305"/>
      <c r="B22" s="306"/>
      <c r="C22" s="306"/>
      <c r="D22" s="307"/>
      <c r="E22" s="283" t="s">
        <v>229</v>
      </c>
      <c r="F22" s="281">
        <v>700</v>
      </c>
      <c r="G22" s="281">
        <f t="shared" ref="G22" si="21">H22*95%</f>
        <v>285</v>
      </c>
      <c r="H22" s="282">
        <v>300</v>
      </c>
      <c r="I22" s="281">
        <f t="shared" ref="I22" si="22">H22*110%</f>
        <v>330</v>
      </c>
      <c r="J22" s="218"/>
      <c r="M22" s="280">
        <f t="shared" si="18"/>
        <v>0</v>
      </c>
      <c r="N22" s="280">
        <f t="shared" si="19"/>
        <v>0</v>
      </c>
      <c r="O22" s="280">
        <f t="shared" si="20"/>
        <v>0</v>
      </c>
    </row>
    <row r="23" spans="1:15" s="277" customFormat="1" ht="52.5" customHeight="1">
      <c r="A23" s="305"/>
      <c r="B23" s="306"/>
      <c r="C23" s="306"/>
      <c r="D23" s="307"/>
      <c r="E23" s="283" t="s">
        <v>199</v>
      </c>
      <c r="F23" s="281">
        <v>700</v>
      </c>
      <c r="G23" s="281">
        <f t="shared" si="12"/>
        <v>285</v>
      </c>
      <c r="H23" s="282">
        <v>300</v>
      </c>
      <c r="I23" s="281">
        <f t="shared" si="13"/>
        <v>330</v>
      </c>
      <c r="J23" s="218"/>
      <c r="M23" s="280">
        <f t="shared" si="18"/>
        <v>0</v>
      </c>
      <c r="N23" s="280">
        <f t="shared" si="19"/>
        <v>0</v>
      </c>
      <c r="O23" s="280">
        <f t="shared" si="20"/>
        <v>0</v>
      </c>
    </row>
    <row r="24" spans="1:15" s="277" customFormat="1" ht="52.5" customHeight="1">
      <c r="A24" s="305"/>
      <c r="B24" s="306"/>
      <c r="C24" s="306"/>
      <c r="D24" s="307"/>
      <c r="E24" s="283" t="s">
        <v>198</v>
      </c>
      <c r="F24" s="281">
        <v>700</v>
      </c>
      <c r="G24" s="281">
        <f t="shared" si="12"/>
        <v>285</v>
      </c>
      <c r="H24" s="282">
        <v>300</v>
      </c>
      <c r="I24" s="281">
        <f t="shared" si="13"/>
        <v>330</v>
      </c>
      <c r="J24" s="218"/>
      <c r="M24" s="280">
        <f t="shared" si="0"/>
        <v>0</v>
      </c>
      <c r="N24" s="280">
        <f t="shared" si="1"/>
        <v>0</v>
      </c>
      <c r="O24" s="280">
        <f t="shared" si="2"/>
        <v>0</v>
      </c>
    </row>
    <row r="25" spans="1:15" s="277" customFormat="1" ht="52.5" customHeight="1" thickBot="1">
      <c r="A25" s="305"/>
      <c r="B25" s="306"/>
      <c r="C25" s="306"/>
      <c r="D25" s="307"/>
      <c r="E25" s="284" t="s">
        <v>226</v>
      </c>
      <c r="F25" s="281">
        <v>700</v>
      </c>
      <c r="G25" s="281">
        <f t="shared" si="12"/>
        <v>285</v>
      </c>
      <c r="H25" s="282">
        <v>300</v>
      </c>
      <c r="I25" s="281">
        <f t="shared" si="13"/>
        <v>330</v>
      </c>
      <c r="J25" s="218"/>
      <c r="M25" s="280">
        <f t="shared" si="0"/>
        <v>0</v>
      </c>
      <c r="N25" s="280">
        <f t="shared" si="1"/>
        <v>0</v>
      </c>
      <c r="O25" s="280">
        <f t="shared" si="2"/>
        <v>0</v>
      </c>
    </row>
    <row r="26" spans="1:15" s="300" customFormat="1" ht="54" customHeight="1">
      <c r="A26" s="305"/>
      <c r="B26" s="306"/>
      <c r="C26" s="306"/>
      <c r="D26" s="307"/>
      <c r="E26" s="255" t="s">
        <v>227</v>
      </c>
      <c r="F26" s="281">
        <v>700</v>
      </c>
      <c r="G26" s="281">
        <f t="shared" ref="G26" si="23">H26*95%</f>
        <v>285</v>
      </c>
      <c r="H26" s="282">
        <v>300</v>
      </c>
      <c r="I26" s="281">
        <f t="shared" ref="I26" si="24">H26*110%</f>
        <v>330</v>
      </c>
      <c r="J26" s="218"/>
      <c r="M26" s="280">
        <f t="shared" si="0"/>
        <v>0</v>
      </c>
      <c r="N26" s="280">
        <f t="shared" si="1"/>
        <v>0</v>
      </c>
      <c r="O26" s="280">
        <f t="shared" si="2"/>
        <v>0</v>
      </c>
    </row>
    <row r="27" spans="1:15" s="285" customFormat="1" ht="52.5" customHeight="1">
      <c r="A27" s="305"/>
      <c r="B27" s="306"/>
      <c r="C27" s="306"/>
      <c r="D27" s="307"/>
      <c r="E27" s="255" t="s">
        <v>202</v>
      </c>
      <c r="F27" s="281">
        <v>700</v>
      </c>
      <c r="G27" s="281">
        <f t="shared" ref="G27:G29" si="25">H27*95%</f>
        <v>285</v>
      </c>
      <c r="H27" s="282">
        <v>300</v>
      </c>
      <c r="I27" s="281">
        <f t="shared" ref="I27:I29" si="26">H27*110%</f>
        <v>330</v>
      </c>
      <c r="J27" s="218"/>
      <c r="M27" s="280">
        <f t="shared" si="0"/>
        <v>0</v>
      </c>
      <c r="N27" s="280">
        <f t="shared" si="1"/>
        <v>0</v>
      </c>
      <c r="O27" s="280">
        <f t="shared" si="2"/>
        <v>0</v>
      </c>
    </row>
    <row r="28" spans="1:15" s="285" customFormat="1" ht="52.5" customHeight="1">
      <c r="A28" s="305"/>
      <c r="B28" s="306"/>
      <c r="C28" s="306"/>
      <c r="D28" s="307"/>
      <c r="E28" s="255" t="s">
        <v>203</v>
      </c>
      <c r="F28" s="281">
        <v>700</v>
      </c>
      <c r="G28" s="281">
        <f t="shared" si="25"/>
        <v>285</v>
      </c>
      <c r="H28" s="282">
        <v>300</v>
      </c>
      <c r="I28" s="281">
        <f t="shared" si="26"/>
        <v>330</v>
      </c>
      <c r="J28" s="218"/>
      <c r="M28" s="280">
        <f t="shared" si="0"/>
        <v>0</v>
      </c>
      <c r="N28" s="280">
        <f t="shared" si="1"/>
        <v>0</v>
      </c>
      <c r="O28" s="280">
        <f t="shared" si="2"/>
        <v>0</v>
      </c>
    </row>
    <row r="29" spans="1:15" s="285" customFormat="1" ht="52.5" customHeight="1">
      <c r="A29" s="305"/>
      <c r="B29" s="306"/>
      <c r="C29" s="306"/>
      <c r="D29" s="307"/>
      <c r="E29" s="255" t="s">
        <v>89</v>
      </c>
      <c r="F29" s="281">
        <v>700</v>
      </c>
      <c r="G29" s="281">
        <f t="shared" si="25"/>
        <v>285</v>
      </c>
      <c r="H29" s="282">
        <v>300</v>
      </c>
      <c r="I29" s="281">
        <f t="shared" si="26"/>
        <v>330</v>
      </c>
      <c r="J29" s="218"/>
      <c r="M29" s="280">
        <f t="shared" si="0"/>
        <v>0</v>
      </c>
      <c r="N29" s="280">
        <f t="shared" si="1"/>
        <v>0</v>
      </c>
      <c r="O29" s="280">
        <f t="shared" si="2"/>
        <v>0</v>
      </c>
    </row>
    <row r="30" spans="1:15" s="241" customFormat="1" ht="54.6" customHeight="1">
      <c r="A30" s="305"/>
      <c r="B30" s="306"/>
      <c r="C30" s="306"/>
      <c r="D30" s="307"/>
      <c r="E30" s="255" t="s">
        <v>179</v>
      </c>
      <c r="F30" s="281"/>
      <c r="G30" s="8">
        <f t="shared" ref="G30:G33" si="27">H30*95%</f>
        <v>237.5</v>
      </c>
      <c r="H30" s="279">
        <v>250</v>
      </c>
      <c r="I30" s="8">
        <f t="shared" ref="I30:I33" si="28">H30*110%</f>
        <v>275</v>
      </c>
      <c r="J30" s="218"/>
      <c r="M30" s="280">
        <f t="shared" si="0"/>
        <v>0</v>
      </c>
      <c r="N30" s="280">
        <f t="shared" si="1"/>
        <v>0</v>
      </c>
      <c r="O30" s="280">
        <f t="shared" si="2"/>
        <v>0</v>
      </c>
    </row>
    <row r="31" spans="1:15" s="241" customFormat="1" ht="54.6" customHeight="1">
      <c r="A31" s="305"/>
      <c r="B31" s="306"/>
      <c r="C31" s="306"/>
      <c r="D31" s="307"/>
      <c r="E31" s="255" t="s">
        <v>178</v>
      </c>
      <c r="F31" s="281"/>
      <c r="G31" s="8">
        <f t="shared" si="27"/>
        <v>237.5</v>
      </c>
      <c r="H31" s="279">
        <v>250</v>
      </c>
      <c r="I31" s="8">
        <f t="shared" si="28"/>
        <v>275</v>
      </c>
      <c r="J31" s="218"/>
      <c r="M31" s="280">
        <f t="shared" si="0"/>
        <v>0</v>
      </c>
      <c r="N31" s="280">
        <f t="shared" si="1"/>
        <v>0</v>
      </c>
      <c r="O31" s="280">
        <f t="shared" si="2"/>
        <v>0</v>
      </c>
    </row>
    <row r="32" spans="1:15" s="241" customFormat="1" ht="52.5" customHeight="1">
      <c r="A32" s="305"/>
      <c r="B32" s="306"/>
      <c r="C32" s="306"/>
      <c r="D32" s="307"/>
      <c r="E32" s="255" t="s">
        <v>180</v>
      </c>
      <c r="F32" s="281"/>
      <c r="G32" s="8">
        <f t="shared" si="27"/>
        <v>237.5</v>
      </c>
      <c r="H32" s="279">
        <v>250</v>
      </c>
      <c r="I32" s="8">
        <f t="shared" si="28"/>
        <v>275</v>
      </c>
      <c r="J32" s="218"/>
      <c r="M32" s="280">
        <f t="shared" si="0"/>
        <v>0</v>
      </c>
      <c r="N32" s="280">
        <f t="shared" si="1"/>
        <v>0</v>
      </c>
      <c r="O32" s="280">
        <f t="shared" si="2"/>
        <v>0</v>
      </c>
    </row>
    <row r="33" spans="1:15" s="241" customFormat="1" ht="55.5" customHeight="1">
      <c r="A33" s="305"/>
      <c r="B33" s="306"/>
      <c r="C33" s="306"/>
      <c r="D33" s="307"/>
      <c r="E33" s="255" t="s">
        <v>89</v>
      </c>
      <c r="F33" s="281"/>
      <c r="G33" s="8">
        <f t="shared" si="27"/>
        <v>237.5</v>
      </c>
      <c r="H33" s="279">
        <v>250</v>
      </c>
      <c r="I33" s="8">
        <f t="shared" si="28"/>
        <v>275</v>
      </c>
      <c r="J33" s="218"/>
      <c r="M33" s="280">
        <f t="shared" si="0"/>
        <v>0</v>
      </c>
      <c r="N33" s="280">
        <f t="shared" si="1"/>
        <v>0</v>
      </c>
      <c r="O33" s="280">
        <f t="shared" si="2"/>
        <v>0</v>
      </c>
    </row>
    <row r="34" spans="1:15" s="123" customFormat="1" ht="6" customHeight="1" thickBot="1">
      <c r="A34" s="138"/>
      <c r="B34" s="139"/>
      <c r="C34" s="139"/>
      <c r="D34" s="140"/>
      <c r="E34" s="133"/>
      <c r="F34" s="281"/>
      <c r="G34" s="195"/>
      <c r="H34" s="195"/>
      <c r="I34" s="195"/>
      <c r="J34" s="231"/>
      <c r="M34" s="280">
        <f t="shared" si="0"/>
        <v>0</v>
      </c>
      <c r="N34" s="280">
        <f t="shared" si="1"/>
        <v>0</v>
      </c>
      <c r="O34" s="280">
        <f t="shared" si="2"/>
        <v>0</v>
      </c>
    </row>
    <row r="35" spans="1:15" s="95" customFormat="1" ht="54" customHeight="1">
      <c r="A35" s="47" t="s">
        <v>87</v>
      </c>
      <c r="B35" s="74" t="s">
        <v>11</v>
      </c>
      <c r="C35" s="99" t="s">
        <v>86</v>
      </c>
      <c r="D35" s="100" t="s">
        <v>84</v>
      </c>
      <c r="E35" s="101" t="s">
        <v>90</v>
      </c>
      <c r="F35" s="281">
        <v>840</v>
      </c>
      <c r="G35" s="8">
        <f t="shared" si="3"/>
        <v>332.5</v>
      </c>
      <c r="H35" s="96">
        <v>350</v>
      </c>
      <c r="I35" s="8">
        <f t="shared" si="4"/>
        <v>385.00000000000006</v>
      </c>
      <c r="J35" s="128"/>
      <c r="M35" s="280">
        <f t="shared" si="0"/>
        <v>0</v>
      </c>
      <c r="N35" s="280">
        <f t="shared" si="1"/>
        <v>0</v>
      </c>
      <c r="O35" s="280">
        <f t="shared" si="2"/>
        <v>0</v>
      </c>
    </row>
    <row r="36" spans="1:15" s="95" customFormat="1" ht="53.1" customHeight="1">
      <c r="A36" s="328"/>
      <c r="B36" s="320"/>
      <c r="C36" s="320"/>
      <c r="D36" s="329"/>
      <c r="E36" s="106" t="s">
        <v>89</v>
      </c>
      <c r="F36" s="281">
        <v>840</v>
      </c>
      <c r="G36" s="8">
        <f t="shared" si="3"/>
        <v>332.5</v>
      </c>
      <c r="H36" s="96">
        <v>350</v>
      </c>
      <c r="I36" s="8">
        <f t="shared" si="4"/>
        <v>385.00000000000006</v>
      </c>
      <c r="J36" s="128"/>
      <c r="M36" s="280">
        <f t="shared" si="0"/>
        <v>0</v>
      </c>
      <c r="N36" s="280">
        <f t="shared" si="1"/>
        <v>0</v>
      </c>
      <c r="O36" s="280">
        <f t="shared" si="2"/>
        <v>0</v>
      </c>
    </row>
    <row r="37" spans="1:15" s="95" customFormat="1" ht="53.1" customHeight="1">
      <c r="A37" s="330"/>
      <c r="B37" s="321"/>
      <c r="C37" s="321"/>
      <c r="D37" s="331"/>
      <c r="E37" s="107" t="s">
        <v>146</v>
      </c>
      <c r="F37" s="281">
        <v>840</v>
      </c>
      <c r="G37" s="8">
        <f t="shared" si="3"/>
        <v>332.5</v>
      </c>
      <c r="H37" s="96">
        <v>350</v>
      </c>
      <c r="I37" s="8">
        <f t="shared" si="4"/>
        <v>385.00000000000006</v>
      </c>
      <c r="J37" s="128"/>
      <c r="M37" s="280">
        <f t="shared" si="0"/>
        <v>0</v>
      </c>
      <c r="N37" s="280">
        <f t="shared" si="1"/>
        <v>0</v>
      </c>
      <c r="O37" s="280">
        <f t="shared" si="2"/>
        <v>0</v>
      </c>
    </row>
    <row r="38" spans="1:15" s="95" customFormat="1" ht="54" customHeight="1">
      <c r="A38" s="330"/>
      <c r="B38" s="321"/>
      <c r="C38" s="321"/>
      <c r="D38" s="331"/>
      <c r="E38" s="106" t="s">
        <v>141</v>
      </c>
      <c r="F38" s="281">
        <v>840</v>
      </c>
      <c r="G38" s="8">
        <f t="shared" si="3"/>
        <v>332.5</v>
      </c>
      <c r="H38" s="96">
        <v>350</v>
      </c>
      <c r="I38" s="8">
        <f t="shared" si="4"/>
        <v>385.00000000000006</v>
      </c>
      <c r="J38" s="128"/>
      <c r="M38" s="280">
        <f t="shared" si="0"/>
        <v>0</v>
      </c>
      <c r="N38" s="280">
        <f t="shared" si="1"/>
        <v>0</v>
      </c>
      <c r="O38" s="280">
        <f t="shared" si="2"/>
        <v>0</v>
      </c>
    </row>
    <row r="39" spans="1:15" s="95" customFormat="1" ht="54" customHeight="1">
      <c r="A39" s="330"/>
      <c r="B39" s="321"/>
      <c r="C39" s="321"/>
      <c r="D39" s="331"/>
      <c r="E39" s="107" t="s">
        <v>103</v>
      </c>
      <c r="F39" s="281">
        <v>840</v>
      </c>
      <c r="G39" s="8">
        <f t="shared" si="3"/>
        <v>332.5</v>
      </c>
      <c r="H39" s="96">
        <v>350</v>
      </c>
      <c r="I39" s="8">
        <f t="shared" si="4"/>
        <v>385.00000000000006</v>
      </c>
      <c r="J39" s="128"/>
      <c r="M39" s="280">
        <f t="shared" si="0"/>
        <v>0</v>
      </c>
      <c r="N39" s="280">
        <f t="shared" si="1"/>
        <v>0</v>
      </c>
      <c r="O39" s="280">
        <f t="shared" si="2"/>
        <v>0</v>
      </c>
    </row>
    <row r="40" spans="1:15" s="95" customFormat="1" ht="50.45" customHeight="1">
      <c r="A40" s="330"/>
      <c r="B40" s="321"/>
      <c r="C40" s="321"/>
      <c r="D40" s="331"/>
      <c r="E40" s="107" t="s">
        <v>104</v>
      </c>
      <c r="F40" s="281">
        <v>840</v>
      </c>
      <c r="G40" s="8">
        <f t="shared" si="3"/>
        <v>332.5</v>
      </c>
      <c r="H40" s="96">
        <v>350</v>
      </c>
      <c r="I40" s="8">
        <f t="shared" si="4"/>
        <v>385.00000000000006</v>
      </c>
      <c r="J40" s="128"/>
      <c r="M40" s="280">
        <f t="shared" si="0"/>
        <v>0</v>
      </c>
      <c r="N40" s="280">
        <f t="shared" si="1"/>
        <v>0</v>
      </c>
      <c r="O40" s="280">
        <f t="shared" si="2"/>
        <v>0</v>
      </c>
    </row>
    <row r="41" spans="1:15" s="95" customFormat="1" ht="53.45" customHeight="1">
      <c r="A41" s="330"/>
      <c r="B41" s="321"/>
      <c r="C41" s="321"/>
      <c r="D41" s="331"/>
      <c r="E41" s="107" t="s">
        <v>105</v>
      </c>
      <c r="F41" s="281">
        <v>840</v>
      </c>
      <c r="G41" s="8">
        <f t="shared" si="3"/>
        <v>332.5</v>
      </c>
      <c r="H41" s="96">
        <v>350</v>
      </c>
      <c r="I41" s="8">
        <f t="shared" si="4"/>
        <v>385.00000000000006</v>
      </c>
      <c r="J41" s="128"/>
      <c r="M41" s="280">
        <f t="shared" si="0"/>
        <v>0</v>
      </c>
      <c r="N41" s="280">
        <f t="shared" si="1"/>
        <v>0</v>
      </c>
      <c r="O41" s="280">
        <f t="shared" si="2"/>
        <v>0</v>
      </c>
    </row>
    <row r="42" spans="1:15" s="95" customFormat="1" ht="53.45" customHeight="1" thickBot="1">
      <c r="A42" s="330"/>
      <c r="B42" s="321"/>
      <c r="C42" s="321"/>
      <c r="D42" s="331"/>
      <c r="E42" s="108" t="s">
        <v>91</v>
      </c>
      <c r="F42" s="281">
        <v>840</v>
      </c>
      <c r="G42" s="8">
        <f>H42*95%</f>
        <v>332.5</v>
      </c>
      <c r="H42" s="96">
        <v>350</v>
      </c>
      <c r="I42" s="8">
        <f>H42*110%</f>
        <v>385.00000000000006</v>
      </c>
      <c r="J42" s="128"/>
      <c r="M42" s="280">
        <f t="shared" si="0"/>
        <v>0</v>
      </c>
      <c r="N42" s="280">
        <f t="shared" si="1"/>
        <v>0</v>
      </c>
      <c r="O42" s="280">
        <f t="shared" si="2"/>
        <v>0</v>
      </c>
    </row>
    <row r="43" spans="1:15" s="95" customFormat="1" ht="53.45" customHeight="1">
      <c r="A43" s="330"/>
      <c r="B43" s="321"/>
      <c r="C43" s="321"/>
      <c r="D43" s="331"/>
      <c r="E43" s="255" t="s">
        <v>177</v>
      </c>
      <c r="F43" s="281">
        <v>840</v>
      </c>
      <c r="G43" s="8">
        <f t="shared" ref="G43:G44" si="29">H43*95%</f>
        <v>332.5</v>
      </c>
      <c r="H43" s="96">
        <v>350</v>
      </c>
      <c r="I43" s="8">
        <f t="shared" ref="I43:I44" si="30">H43*110%</f>
        <v>385.00000000000006</v>
      </c>
      <c r="J43" s="128"/>
      <c r="M43" s="280">
        <f t="shared" si="0"/>
        <v>0</v>
      </c>
      <c r="N43" s="280">
        <f t="shared" si="1"/>
        <v>0</v>
      </c>
      <c r="O43" s="280">
        <f t="shared" si="2"/>
        <v>0</v>
      </c>
    </row>
    <row r="44" spans="1:15" s="95" customFormat="1" ht="53.45" customHeight="1">
      <c r="A44" s="330"/>
      <c r="B44" s="321"/>
      <c r="C44" s="321"/>
      <c r="D44" s="331"/>
      <c r="E44" s="255" t="s">
        <v>178</v>
      </c>
      <c r="F44" s="281">
        <v>840</v>
      </c>
      <c r="G44" s="8">
        <f t="shared" si="29"/>
        <v>332.5</v>
      </c>
      <c r="H44" s="96">
        <v>350</v>
      </c>
      <c r="I44" s="8">
        <f t="shared" si="30"/>
        <v>385.00000000000006</v>
      </c>
      <c r="J44" s="128"/>
      <c r="M44" s="280">
        <f t="shared" si="0"/>
        <v>0</v>
      </c>
      <c r="N44" s="280">
        <f t="shared" si="1"/>
        <v>0</v>
      </c>
      <c r="O44" s="280">
        <f t="shared" si="2"/>
        <v>0</v>
      </c>
    </row>
    <row r="45" spans="1:15" s="123" customFormat="1" ht="6" customHeight="1" thickBot="1">
      <c r="A45" s="130"/>
      <c r="B45" s="131"/>
      <c r="C45" s="131"/>
      <c r="D45" s="132"/>
      <c r="E45" s="133"/>
      <c r="F45" s="281"/>
      <c r="G45" s="195"/>
      <c r="H45" s="195"/>
      <c r="I45" s="195"/>
      <c r="J45" s="231"/>
      <c r="M45" s="280">
        <f t="shared" si="0"/>
        <v>0</v>
      </c>
      <c r="N45" s="280">
        <f t="shared" si="1"/>
        <v>0</v>
      </c>
      <c r="O45" s="280">
        <f t="shared" si="2"/>
        <v>0</v>
      </c>
    </row>
    <row r="46" spans="1:15" ht="50.25" customHeight="1">
      <c r="A46" s="47" t="s">
        <v>2</v>
      </c>
      <c r="B46" s="41" t="s">
        <v>15</v>
      </c>
      <c r="C46" s="42" t="s">
        <v>75</v>
      </c>
      <c r="D46" s="42" t="s">
        <v>53</v>
      </c>
      <c r="E46" s="43" t="s">
        <v>107</v>
      </c>
      <c r="F46" s="281">
        <v>750</v>
      </c>
      <c r="G46" s="8">
        <f t="shared" si="3"/>
        <v>332.5</v>
      </c>
      <c r="H46" s="8">
        <v>350</v>
      </c>
      <c r="I46" s="8">
        <f t="shared" si="4"/>
        <v>385.00000000000006</v>
      </c>
      <c r="J46" s="200"/>
      <c r="M46" s="280">
        <f t="shared" si="0"/>
        <v>0</v>
      </c>
      <c r="N46" s="280">
        <f t="shared" si="1"/>
        <v>0</v>
      </c>
      <c r="O46" s="280">
        <f t="shared" si="2"/>
        <v>0</v>
      </c>
    </row>
    <row r="47" spans="1:15" ht="51.75" customHeight="1">
      <c r="A47" s="332"/>
      <c r="B47" s="333"/>
      <c r="C47" s="333"/>
      <c r="D47" s="334"/>
      <c r="E47" s="115" t="s">
        <v>108</v>
      </c>
      <c r="F47" s="281">
        <v>750</v>
      </c>
      <c r="G47" s="8">
        <f t="shared" si="3"/>
        <v>332.5</v>
      </c>
      <c r="H47" s="8">
        <v>350</v>
      </c>
      <c r="I47" s="8">
        <f t="shared" si="4"/>
        <v>385.00000000000006</v>
      </c>
      <c r="J47" s="200"/>
      <c r="M47" s="280">
        <f t="shared" si="0"/>
        <v>0</v>
      </c>
      <c r="N47" s="280">
        <f t="shared" si="1"/>
        <v>0</v>
      </c>
      <c r="O47" s="280">
        <f t="shared" si="2"/>
        <v>0</v>
      </c>
    </row>
    <row r="48" spans="1:15" s="88" customFormat="1" ht="52.5" customHeight="1">
      <c r="A48" s="335"/>
      <c r="B48" s="336"/>
      <c r="C48" s="336"/>
      <c r="D48" s="337"/>
      <c r="E48" s="17" t="s">
        <v>109</v>
      </c>
      <c r="F48" s="281">
        <v>750</v>
      </c>
      <c r="G48" s="8">
        <f t="shared" si="3"/>
        <v>332.5</v>
      </c>
      <c r="H48" s="8">
        <v>350</v>
      </c>
      <c r="I48" s="8">
        <f t="shared" si="4"/>
        <v>385.00000000000006</v>
      </c>
      <c r="J48" s="200"/>
      <c r="M48" s="280">
        <f t="shared" si="0"/>
        <v>0</v>
      </c>
      <c r="N48" s="280">
        <f t="shared" si="1"/>
        <v>0</v>
      </c>
      <c r="O48" s="280">
        <f t="shared" si="2"/>
        <v>0</v>
      </c>
    </row>
    <row r="49" spans="1:15" s="88" customFormat="1" ht="51.75" customHeight="1" thickBot="1">
      <c r="A49" s="338"/>
      <c r="B49" s="339"/>
      <c r="C49" s="339"/>
      <c r="D49" s="340"/>
      <c r="E49" s="45"/>
      <c r="F49" s="281"/>
      <c r="G49" s="8"/>
      <c r="H49" s="8"/>
      <c r="I49" s="8"/>
      <c r="J49" s="200"/>
      <c r="M49" s="280">
        <f t="shared" si="0"/>
        <v>0</v>
      </c>
      <c r="N49" s="280">
        <f t="shared" si="1"/>
        <v>0</v>
      </c>
      <c r="O49" s="280">
        <f t="shared" si="2"/>
        <v>0</v>
      </c>
    </row>
    <row r="50" spans="1:15" s="123" customFormat="1" ht="6" customHeight="1" thickBot="1">
      <c r="A50" s="134"/>
      <c r="B50" s="134"/>
      <c r="C50" s="134"/>
      <c r="D50" s="135"/>
      <c r="E50" s="136"/>
      <c r="F50" s="281"/>
      <c r="G50" s="149"/>
      <c r="H50" s="149"/>
      <c r="I50" s="150"/>
      <c r="J50" s="221"/>
      <c r="M50" s="280">
        <f t="shared" si="0"/>
        <v>0</v>
      </c>
      <c r="N50" s="280">
        <f t="shared" si="1"/>
        <v>0</v>
      </c>
      <c r="O50" s="280">
        <f t="shared" si="2"/>
        <v>0</v>
      </c>
    </row>
    <row r="51" spans="1:15" s="118" customFormat="1" ht="50.25" customHeight="1">
      <c r="A51" s="275" t="s">
        <v>111</v>
      </c>
      <c r="B51" s="275" t="s">
        <v>11</v>
      </c>
      <c r="C51" s="42" t="s">
        <v>112</v>
      </c>
      <c r="D51" s="42" t="s">
        <v>113</v>
      </c>
      <c r="E51" s="72" t="s">
        <v>110</v>
      </c>
      <c r="F51" s="281">
        <v>800</v>
      </c>
      <c r="G51" s="8">
        <f t="shared" si="3"/>
        <v>475</v>
      </c>
      <c r="H51" s="8">
        <v>500</v>
      </c>
      <c r="I51" s="8">
        <f t="shared" si="4"/>
        <v>550</v>
      </c>
      <c r="J51" s="200"/>
      <c r="M51" s="280">
        <f t="shared" si="0"/>
        <v>0</v>
      </c>
      <c r="N51" s="280">
        <f t="shared" si="1"/>
        <v>0</v>
      </c>
      <c r="O51" s="280">
        <f t="shared" si="2"/>
        <v>0</v>
      </c>
    </row>
    <row r="52" spans="1:15" s="118" customFormat="1" ht="50.25" customHeight="1">
      <c r="A52" s="314"/>
      <c r="B52" s="314"/>
      <c r="C52" s="314"/>
      <c r="D52" s="314"/>
      <c r="E52" s="20"/>
      <c r="F52" s="281"/>
      <c r="G52" s="8"/>
      <c r="H52" s="8"/>
      <c r="I52" s="8"/>
      <c r="J52" s="200"/>
      <c r="M52" s="280">
        <f t="shared" ref="M52:M62" si="31">G52*J52</f>
        <v>0</v>
      </c>
      <c r="N52" s="280">
        <f t="shared" ref="N52:N62" si="32">H52*J52</f>
        <v>0</v>
      </c>
      <c r="O52" s="280">
        <f t="shared" ref="O52:O62" si="33">I52*J52</f>
        <v>0</v>
      </c>
    </row>
    <row r="53" spans="1:15" s="118" customFormat="1" ht="50.1" customHeight="1">
      <c r="A53" s="327"/>
      <c r="B53" s="327"/>
      <c r="C53" s="327"/>
      <c r="D53" s="327"/>
      <c r="E53" s="20"/>
      <c r="F53" s="281"/>
      <c r="G53" s="8"/>
      <c r="H53" s="8"/>
      <c r="I53" s="8"/>
      <c r="J53" s="200"/>
      <c r="M53" s="280">
        <f t="shared" si="31"/>
        <v>0</v>
      </c>
      <c r="N53" s="280">
        <f t="shared" si="32"/>
        <v>0</v>
      </c>
      <c r="O53" s="280">
        <f t="shared" si="33"/>
        <v>0</v>
      </c>
    </row>
    <row r="54" spans="1:15" s="10" customFormat="1">
      <c r="A54" s="10" t="s">
        <v>7</v>
      </c>
      <c r="F54" s="171"/>
      <c r="H54" s="171"/>
      <c r="I54" s="171"/>
      <c r="J54" s="215"/>
      <c r="M54" s="280">
        <f t="shared" si="31"/>
        <v>0</v>
      </c>
      <c r="N54" s="280">
        <f t="shared" si="32"/>
        <v>0</v>
      </c>
      <c r="O54" s="280">
        <f t="shared" si="33"/>
        <v>0</v>
      </c>
    </row>
    <row r="55" spans="1:15" s="10" customFormat="1">
      <c r="F55" s="171"/>
      <c r="G55" s="67"/>
      <c r="H55" s="169"/>
      <c r="I55" s="169"/>
      <c r="J55" s="215"/>
      <c r="K55" s="67"/>
      <c r="M55" s="280">
        <f t="shared" si="31"/>
        <v>0</v>
      </c>
      <c r="N55" s="280">
        <f t="shared" si="32"/>
        <v>0</v>
      </c>
      <c r="O55" s="280">
        <f t="shared" si="33"/>
        <v>0</v>
      </c>
    </row>
    <row r="56" spans="1:15" ht="26.25">
      <c r="A56" s="2"/>
      <c r="B56" s="1"/>
      <c r="C56" s="1"/>
      <c r="M56" s="280">
        <f t="shared" si="31"/>
        <v>0</v>
      </c>
      <c r="N56" s="280">
        <f t="shared" si="32"/>
        <v>0</v>
      </c>
      <c r="O56" s="280">
        <f t="shared" si="33"/>
        <v>0</v>
      </c>
    </row>
    <row r="57" spans="1:15">
      <c r="M57" s="280">
        <f t="shared" si="31"/>
        <v>0</v>
      </c>
      <c r="N57" s="280">
        <f t="shared" si="32"/>
        <v>0</v>
      </c>
      <c r="O57" s="280">
        <f t="shared" si="33"/>
        <v>0</v>
      </c>
    </row>
    <row r="58" spans="1:15">
      <c r="M58" s="280">
        <f t="shared" si="31"/>
        <v>0</v>
      </c>
      <c r="N58" s="280">
        <f t="shared" si="32"/>
        <v>0</v>
      </c>
      <c r="O58" s="280">
        <f t="shared" si="33"/>
        <v>0</v>
      </c>
    </row>
    <row r="59" spans="1:15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M59" s="280">
        <f t="shared" si="31"/>
        <v>0</v>
      </c>
      <c r="N59" s="280">
        <f t="shared" si="32"/>
        <v>0</v>
      </c>
      <c r="O59" s="280">
        <f t="shared" si="33"/>
        <v>0</v>
      </c>
    </row>
    <row r="60" spans="1:15">
      <c r="M60" s="280">
        <f t="shared" si="31"/>
        <v>0</v>
      </c>
      <c r="N60" s="280">
        <f t="shared" si="32"/>
        <v>0</v>
      </c>
      <c r="O60" s="280">
        <f t="shared" si="33"/>
        <v>0</v>
      </c>
    </row>
    <row r="61" spans="1:15">
      <c r="M61" s="280">
        <f t="shared" si="31"/>
        <v>0</v>
      </c>
      <c r="N61" s="280">
        <f t="shared" si="32"/>
        <v>0</v>
      </c>
      <c r="O61" s="280">
        <f t="shared" si="33"/>
        <v>0</v>
      </c>
    </row>
    <row r="62" spans="1:15">
      <c r="M62" s="280">
        <f t="shared" si="31"/>
        <v>0</v>
      </c>
      <c r="N62" s="280">
        <f t="shared" si="32"/>
        <v>0</v>
      </c>
      <c r="O62" s="280">
        <f t="shared" si="33"/>
        <v>0</v>
      </c>
    </row>
    <row r="63" spans="1:15">
      <c r="M63" s="170">
        <f t="shared" ref="M63" si="34">G63*J63</f>
        <v>0</v>
      </c>
      <c r="N63" s="170">
        <f t="shared" ref="N63" si="35">H63*J63</f>
        <v>0</v>
      </c>
      <c r="O63" s="170">
        <f t="shared" ref="O63" si="36">I63*J63</f>
        <v>0</v>
      </c>
    </row>
  </sheetData>
  <mergeCells count="8">
    <mergeCell ref="I1:J1"/>
    <mergeCell ref="A36:D44"/>
    <mergeCell ref="A2:D2"/>
    <mergeCell ref="A59:J59"/>
    <mergeCell ref="A47:D49"/>
    <mergeCell ref="A52:D53"/>
    <mergeCell ref="A15:D33"/>
    <mergeCell ref="A6:D12"/>
  </mergeCells>
  <hyperlinks>
    <hyperlink ref="A5" r:id="rId1"/>
    <hyperlink ref="B5" r:id="rId2"/>
    <hyperlink ref="A46" r:id="rId3"/>
    <hyperlink ref="B46" r:id="rId4" display="чехол"/>
    <hyperlink ref="A2" r:id="rId5" display="не забудьте скачать актуальный склад тут"/>
    <hyperlink ref="A35:B35" r:id="rId6" display="LB2"/>
    <hyperlink ref="A14:B14" r:id="rId7" display="LB1"/>
    <hyperlink ref="A2:D2" r:id="rId8" display="не забудьте скачать актуальный склад тут (ссылка)"/>
    <hyperlink ref="I1:J1" r:id="rId9" display="галерея тканей"/>
    <hyperlink ref="A46:B46" r:id="rId10" display="ST1"/>
    <hyperlink ref="A51:B51" r:id="rId11" display="SK1"/>
    <hyperlink ref="A5:B5" r:id="rId12" display="ST4"/>
  </hyperlinks>
  <pageMargins left="0.7" right="0.7" top="0.75" bottom="0.75" header="0.3" footer="0.3"/>
  <pageSetup paperSize="9" scale="105" orientation="portrait" horizontalDpi="180" verticalDpi="180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O38"/>
  <sheetViews>
    <sheetView zoomScale="70" zoomScaleNormal="70" workbookViewId="0">
      <pane ySplit="4" topLeftCell="A5" activePane="bottomLeft" state="frozen"/>
      <selection pane="bottomLeft" activeCell="F1" sqref="F1"/>
    </sheetView>
  </sheetViews>
  <sheetFormatPr defaultColWidth="8.85546875" defaultRowHeight="23.25"/>
  <cols>
    <col min="1" max="1" width="16.42578125" style="23" customWidth="1"/>
    <col min="2" max="2" width="20" style="23" customWidth="1"/>
    <col min="3" max="3" width="25.42578125" style="23" customWidth="1"/>
    <col min="4" max="4" width="21.5703125" style="23" customWidth="1"/>
    <col min="5" max="5" width="10.85546875" style="286" customWidth="1"/>
    <col min="6" max="6" width="16.7109375" style="23" bestFit="1" customWidth="1"/>
    <col min="7" max="8" width="12" style="168" customWidth="1"/>
    <col min="9" max="9" width="15" style="215" bestFit="1" customWidth="1"/>
    <col min="10" max="10" width="15.140625" style="23" customWidth="1"/>
    <col min="11" max="11" width="20.85546875" style="23" customWidth="1"/>
    <col min="12" max="12" width="8.5703125" style="23" customWidth="1"/>
    <col min="13" max="15" width="2.140625" style="170" customWidth="1"/>
    <col min="16" max="16384" width="8.85546875" style="23"/>
  </cols>
  <sheetData>
    <row r="1" spans="1:15" s="6" customFormat="1" ht="21" customHeight="1">
      <c r="A1" s="80" t="s">
        <v>143</v>
      </c>
      <c r="B1" s="5"/>
      <c r="C1" s="13"/>
      <c r="D1" s="83"/>
      <c r="E1" s="83" t="s">
        <v>66</v>
      </c>
      <c r="F1" s="175">
        <f>САМОКАТЫ!G1</f>
        <v>42497</v>
      </c>
      <c r="G1" s="82"/>
      <c r="H1" s="259"/>
      <c r="I1" s="268" t="s">
        <v>154</v>
      </c>
      <c r="J1" s="258"/>
      <c r="M1" s="170"/>
      <c r="N1" s="170"/>
      <c r="O1" s="170"/>
    </row>
    <row r="2" spans="1:15" s="6" customFormat="1" ht="18" customHeight="1">
      <c r="A2" s="266" t="s">
        <v>38</v>
      </c>
      <c r="B2" s="266"/>
      <c r="C2" s="266"/>
      <c r="D2" s="206"/>
      <c r="E2" s="206"/>
      <c r="F2" s="287"/>
      <c r="G2" s="288"/>
      <c r="H2" s="288"/>
      <c r="I2" s="289"/>
      <c r="J2" s="81" t="s">
        <v>144</v>
      </c>
      <c r="M2" s="170"/>
      <c r="N2" s="170"/>
      <c r="O2" s="170"/>
    </row>
    <row r="3" spans="1:15" s="6" customFormat="1" ht="19.5" customHeight="1" thickBot="1">
      <c r="A3" s="79" t="s">
        <v>128</v>
      </c>
      <c r="B3" s="79"/>
      <c r="C3" s="79"/>
      <c r="D3" s="176"/>
      <c r="E3" s="176" t="s">
        <v>62</v>
      </c>
      <c r="F3" s="190">
        <f>SUM('КОНЬКИ, КЛЮШКИ'!M4, САМОКАТЫ!M4, 'ЛОНГБОРДЫ,СКЕЙТЫ, ПЕННИ'!M4, 'Б-ЛЫЖИ'!M4, 'Г-ЛЫЖИ+СНОУБОРД'!M4)</f>
        <v>0</v>
      </c>
      <c r="G3" s="190">
        <f>SUM('КОНЬКИ, КЛЮШКИ'!N4, САМОКАТЫ!N4, 'ЛОНГБОРДЫ,СКЕЙТЫ, ПЕННИ'!N4, 'Б-ЛЫЖИ'!N4, 'Г-ЛЫЖИ+СНОУБОРД'!N4)</f>
        <v>0</v>
      </c>
      <c r="H3" s="190">
        <f>SUM('КОНЬКИ, КЛЮШКИ'!O4, САМОКАТЫ!O4, 'ЛОНГБОРДЫ,СКЕЙТЫ, ПЕННИ'!O4, 'Б-ЛЫЖИ'!O4, 'Г-ЛЫЖИ+СНОУБОРД'!O4)</f>
        <v>0</v>
      </c>
      <c r="I3" s="207"/>
      <c r="J3" s="81"/>
      <c r="M3" s="170"/>
      <c r="N3" s="170"/>
      <c r="O3" s="170"/>
    </row>
    <row r="4" spans="1:15" s="10" customFormat="1" ht="33" thickTop="1" thickBot="1">
      <c r="A4" s="14" t="s">
        <v>64</v>
      </c>
      <c r="B4" s="14" t="s">
        <v>9</v>
      </c>
      <c r="C4" s="14" t="s">
        <v>18</v>
      </c>
      <c r="D4" s="14" t="s">
        <v>4</v>
      </c>
      <c r="E4" s="177" t="s">
        <v>204</v>
      </c>
      <c r="F4" s="177" t="s">
        <v>124</v>
      </c>
      <c r="G4" s="177" t="s">
        <v>125</v>
      </c>
      <c r="H4" s="177" t="s">
        <v>126</v>
      </c>
      <c r="I4" s="194" t="s">
        <v>127</v>
      </c>
      <c r="J4" s="81"/>
      <c r="M4" s="170">
        <f>SUM(M5:M200)</f>
        <v>0</v>
      </c>
      <c r="N4" s="170">
        <f>SUM(N5:N200)</f>
        <v>0</v>
      </c>
      <c r="O4" s="170">
        <f>SUM(O5:O200)</f>
        <v>0</v>
      </c>
    </row>
    <row r="5" spans="1:15" s="58" customFormat="1" ht="50.1" customHeight="1">
      <c r="A5" s="270" t="s">
        <v>49</v>
      </c>
      <c r="B5" s="74" t="s">
        <v>22</v>
      </c>
      <c r="C5" s="68" t="s">
        <v>50</v>
      </c>
      <c r="D5" s="179" t="s">
        <v>31</v>
      </c>
      <c r="E5" s="179">
        <v>630</v>
      </c>
      <c r="F5" s="102">
        <f>G5*95%</f>
        <v>285</v>
      </c>
      <c r="G5" s="102">
        <v>300</v>
      </c>
      <c r="H5" s="102">
        <f>G5*110%</f>
        <v>330</v>
      </c>
      <c r="I5" s="209"/>
      <c r="M5" s="170">
        <f>F5*I5</f>
        <v>0</v>
      </c>
      <c r="N5" s="170">
        <f>G5*I5</f>
        <v>0</v>
      </c>
      <c r="O5" s="170">
        <f>H5*I5</f>
        <v>0</v>
      </c>
    </row>
    <row r="6" spans="1:15" s="58" customFormat="1" ht="55.5" customHeight="1">
      <c r="A6" s="341"/>
      <c r="B6" s="341"/>
      <c r="C6" s="354"/>
      <c r="D6" s="347"/>
      <c r="E6" s="348"/>
      <c r="F6" s="348"/>
      <c r="G6" s="348"/>
      <c r="H6" s="348"/>
      <c r="I6" s="349"/>
      <c r="M6" s="170">
        <f t="shared" ref="M6:M37" si="0">F6*I6</f>
        <v>0</v>
      </c>
      <c r="N6" s="170">
        <f t="shared" ref="N6:N37" si="1">G6*I6</f>
        <v>0</v>
      </c>
      <c r="O6" s="170">
        <f t="shared" ref="O6:O37" si="2">H6*I6</f>
        <v>0</v>
      </c>
    </row>
    <row r="7" spans="1:15" s="10" customFormat="1" ht="84" customHeight="1" thickBot="1">
      <c r="A7" s="312"/>
      <c r="B7" s="312"/>
      <c r="C7" s="316"/>
      <c r="D7" s="350"/>
      <c r="E7" s="351"/>
      <c r="F7" s="351"/>
      <c r="G7" s="352"/>
      <c r="H7" s="352"/>
      <c r="I7" s="353"/>
      <c r="J7" s="81"/>
      <c r="K7" s="58"/>
      <c r="M7" s="170">
        <f t="shared" si="0"/>
        <v>0</v>
      </c>
      <c r="N7" s="170">
        <f t="shared" si="1"/>
        <v>0</v>
      </c>
      <c r="O7" s="170">
        <f t="shared" si="2"/>
        <v>0</v>
      </c>
    </row>
    <row r="8" spans="1:15" ht="50.1" customHeight="1" thickBot="1">
      <c r="A8" s="270" t="s">
        <v>0</v>
      </c>
      <c r="B8" s="41" t="s">
        <v>22</v>
      </c>
      <c r="C8" s="68" t="s">
        <v>19</v>
      </c>
      <c r="D8" s="179" t="s">
        <v>31</v>
      </c>
      <c r="E8" s="102">
        <v>750</v>
      </c>
      <c r="F8" s="102">
        <f>G8*95%</f>
        <v>332.5</v>
      </c>
      <c r="G8" s="44">
        <v>350</v>
      </c>
      <c r="H8" s="102">
        <f>G8*110%</f>
        <v>385.00000000000006</v>
      </c>
      <c r="I8" s="210"/>
      <c r="M8" s="170">
        <f t="shared" si="0"/>
        <v>0</v>
      </c>
      <c r="N8" s="170">
        <f t="shared" si="1"/>
        <v>0</v>
      </c>
      <c r="O8" s="170">
        <f t="shared" si="2"/>
        <v>0</v>
      </c>
    </row>
    <row r="9" spans="1:15" ht="56.25" customHeight="1" thickBot="1">
      <c r="A9" s="341"/>
      <c r="B9" s="341"/>
      <c r="C9" s="341"/>
      <c r="D9" s="180" t="s">
        <v>107</v>
      </c>
      <c r="E9" s="102">
        <v>750</v>
      </c>
      <c r="F9" s="102">
        <f t="shared" ref="F9:F22" si="3">G9*95%</f>
        <v>332.5</v>
      </c>
      <c r="G9" s="44">
        <v>350</v>
      </c>
      <c r="H9" s="102">
        <f t="shared" ref="H9:H22" si="4">G9*110%</f>
        <v>385.00000000000006</v>
      </c>
      <c r="I9" s="200"/>
      <c r="K9" s="28"/>
      <c r="M9" s="170">
        <f t="shared" si="0"/>
        <v>0</v>
      </c>
      <c r="N9" s="170">
        <f t="shared" si="1"/>
        <v>0</v>
      </c>
      <c r="O9" s="170">
        <f t="shared" si="2"/>
        <v>0</v>
      </c>
    </row>
    <row r="10" spans="1:15" s="238" customFormat="1" ht="56.25" customHeight="1" thickBot="1">
      <c r="A10" s="312"/>
      <c r="B10" s="312"/>
      <c r="C10" s="312"/>
      <c r="D10" s="181" t="s">
        <v>48</v>
      </c>
      <c r="E10" s="102">
        <v>750</v>
      </c>
      <c r="F10" s="102">
        <f t="shared" ref="F10:F12" si="5">G10*95%</f>
        <v>332.5</v>
      </c>
      <c r="G10" s="44">
        <v>350</v>
      </c>
      <c r="H10" s="102">
        <f t="shared" ref="H10:H12" si="6">G10*110%</f>
        <v>385.00000000000006</v>
      </c>
      <c r="I10" s="200"/>
      <c r="M10" s="170">
        <f t="shared" si="0"/>
        <v>0</v>
      </c>
      <c r="N10" s="170">
        <f t="shared" si="1"/>
        <v>0</v>
      </c>
      <c r="O10" s="170">
        <f t="shared" si="2"/>
        <v>0</v>
      </c>
    </row>
    <row r="11" spans="1:15" s="238" customFormat="1" ht="56.25" customHeight="1" thickBot="1">
      <c r="A11" s="312"/>
      <c r="B11" s="312"/>
      <c r="C11" s="312"/>
      <c r="D11" s="181" t="s">
        <v>165</v>
      </c>
      <c r="E11" s="102">
        <v>750</v>
      </c>
      <c r="F11" s="102">
        <f t="shared" si="5"/>
        <v>332.5</v>
      </c>
      <c r="G11" s="44">
        <v>350</v>
      </c>
      <c r="H11" s="102">
        <f t="shared" si="6"/>
        <v>385.00000000000006</v>
      </c>
      <c r="I11" s="200"/>
      <c r="M11" s="170">
        <f t="shared" si="0"/>
        <v>0</v>
      </c>
      <c r="N11" s="170">
        <f t="shared" si="1"/>
        <v>0</v>
      </c>
      <c r="O11" s="170">
        <f t="shared" si="2"/>
        <v>0</v>
      </c>
    </row>
    <row r="12" spans="1:15" s="238" customFormat="1" ht="56.25" customHeight="1" thickBot="1">
      <c r="A12" s="312"/>
      <c r="B12" s="312"/>
      <c r="C12" s="312"/>
      <c r="D12" s="181" t="s">
        <v>166</v>
      </c>
      <c r="E12" s="102">
        <v>750</v>
      </c>
      <c r="F12" s="102">
        <f t="shared" si="5"/>
        <v>332.5</v>
      </c>
      <c r="G12" s="44">
        <v>350</v>
      </c>
      <c r="H12" s="102">
        <f t="shared" si="6"/>
        <v>385.00000000000006</v>
      </c>
      <c r="I12" s="200"/>
      <c r="M12" s="170">
        <f t="shared" si="0"/>
        <v>0</v>
      </c>
      <c r="N12" s="170">
        <f t="shared" si="1"/>
        <v>0</v>
      </c>
      <c r="O12" s="170">
        <f t="shared" si="2"/>
        <v>0</v>
      </c>
    </row>
    <row r="13" spans="1:15" s="166" customFormat="1" ht="55.5" customHeight="1" thickBot="1">
      <c r="A13" s="312"/>
      <c r="B13" s="312"/>
      <c r="C13" s="312"/>
      <c r="D13" s="181" t="s">
        <v>122</v>
      </c>
      <c r="E13" s="102">
        <v>750</v>
      </c>
      <c r="F13" s="102">
        <f t="shared" si="3"/>
        <v>332.5</v>
      </c>
      <c r="G13" s="44">
        <v>350</v>
      </c>
      <c r="H13" s="102">
        <f t="shared" si="4"/>
        <v>385.00000000000006</v>
      </c>
      <c r="I13" s="200"/>
      <c r="M13" s="170">
        <f t="shared" si="0"/>
        <v>0</v>
      </c>
      <c r="N13" s="170">
        <f t="shared" si="1"/>
        <v>0</v>
      </c>
      <c r="O13" s="170">
        <f t="shared" si="2"/>
        <v>0</v>
      </c>
    </row>
    <row r="14" spans="1:15" s="76" customFormat="1" ht="55.5" customHeight="1" thickBot="1">
      <c r="A14" s="312"/>
      <c r="B14" s="312"/>
      <c r="C14" s="312"/>
      <c r="D14" s="167" t="s">
        <v>123</v>
      </c>
      <c r="E14" s="102">
        <v>750</v>
      </c>
      <c r="F14" s="102">
        <f t="shared" si="3"/>
        <v>332.5</v>
      </c>
      <c r="G14" s="44">
        <v>350</v>
      </c>
      <c r="H14" s="102">
        <f t="shared" si="4"/>
        <v>385.00000000000006</v>
      </c>
      <c r="I14" s="200"/>
      <c r="M14" s="170">
        <f t="shared" si="0"/>
        <v>0</v>
      </c>
      <c r="N14" s="170">
        <f t="shared" si="1"/>
        <v>0</v>
      </c>
      <c r="O14" s="170">
        <f t="shared" si="2"/>
        <v>0</v>
      </c>
    </row>
    <row r="15" spans="1:15" ht="50.1" customHeight="1" thickBot="1">
      <c r="A15" s="270" t="s">
        <v>1</v>
      </c>
      <c r="B15" s="41" t="s">
        <v>10</v>
      </c>
      <c r="C15" s="68" t="s">
        <v>20</v>
      </c>
      <c r="D15" s="182"/>
      <c r="E15" s="102">
        <v>750</v>
      </c>
      <c r="F15" s="102">
        <f t="shared" si="3"/>
        <v>332.5</v>
      </c>
      <c r="G15" s="44">
        <v>350</v>
      </c>
      <c r="H15" s="102">
        <f t="shared" si="4"/>
        <v>385.00000000000006</v>
      </c>
      <c r="I15" s="210"/>
      <c r="K15" s="52"/>
      <c r="M15" s="170">
        <f t="shared" si="0"/>
        <v>0</v>
      </c>
      <c r="N15" s="170">
        <f t="shared" si="1"/>
        <v>0</v>
      </c>
      <c r="O15" s="170">
        <f t="shared" si="2"/>
        <v>0</v>
      </c>
    </row>
    <row r="16" spans="1:15" ht="50.1" customHeight="1" thickBot="1">
      <c r="A16" s="341"/>
      <c r="B16" s="341"/>
      <c r="C16" s="354"/>
      <c r="D16" s="183"/>
      <c r="E16" s="102">
        <v>750</v>
      </c>
      <c r="F16" s="102">
        <f t="shared" si="3"/>
        <v>332.5</v>
      </c>
      <c r="G16" s="8">
        <v>350</v>
      </c>
      <c r="H16" s="102">
        <f t="shared" si="4"/>
        <v>385.00000000000006</v>
      </c>
      <c r="I16" s="211"/>
      <c r="K16" s="27"/>
      <c r="L16" s="27"/>
      <c r="M16" s="170">
        <f t="shared" si="0"/>
        <v>0</v>
      </c>
      <c r="N16" s="170">
        <f t="shared" si="1"/>
        <v>0</v>
      </c>
      <c r="O16" s="170">
        <f t="shared" si="2"/>
        <v>0</v>
      </c>
    </row>
    <row r="17" spans="1:15" ht="50.1" customHeight="1" thickBot="1">
      <c r="A17" s="312"/>
      <c r="B17" s="312"/>
      <c r="C17" s="316"/>
      <c r="D17" s="184"/>
      <c r="E17" s="102">
        <v>750</v>
      </c>
      <c r="F17" s="102">
        <f t="shared" si="3"/>
        <v>332.5</v>
      </c>
      <c r="G17" s="8">
        <v>350</v>
      </c>
      <c r="H17" s="102">
        <f t="shared" si="4"/>
        <v>385.00000000000006</v>
      </c>
      <c r="I17" s="200"/>
      <c r="L17" s="22"/>
      <c r="M17" s="170">
        <f t="shared" si="0"/>
        <v>0</v>
      </c>
      <c r="N17" s="170">
        <f t="shared" si="1"/>
        <v>0</v>
      </c>
      <c r="O17" s="170">
        <f t="shared" si="2"/>
        <v>0</v>
      </c>
    </row>
    <row r="18" spans="1:15" s="33" customFormat="1" ht="50.1" customHeight="1" thickBot="1">
      <c r="A18" s="312"/>
      <c r="B18" s="312"/>
      <c r="C18" s="316"/>
      <c r="D18" s="185"/>
      <c r="E18" s="102">
        <v>750</v>
      </c>
      <c r="F18" s="102">
        <f t="shared" si="3"/>
        <v>332.5</v>
      </c>
      <c r="G18" s="8">
        <v>350</v>
      </c>
      <c r="H18" s="102">
        <f t="shared" si="4"/>
        <v>385.00000000000006</v>
      </c>
      <c r="I18" s="200"/>
      <c r="K18" s="23"/>
      <c r="L18" s="32"/>
      <c r="M18" s="170">
        <f t="shared" si="0"/>
        <v>0</v>
      </c>
      <c r="N18" s="170">
        <f t="shared" si="1"/>
        <v>0</v>
      </c>
      <c r="O18" s="170">
        <f t="shared" si="2"/>
        <v>0</v>
      </c>
    </row>
    <row r="19" spans="1:15" s="56" customFormat="1" ht="50.1" customHeight="1" thickTop="1" thickBot="1">
      <c r="A19" s="312"/>
      <c r="B19" s="312"/>
      <c r="C19" s="316"/>
      <c r="D19" s="186"/>
      <c r="E19" s="102">
        <v>750</v>
      </c>
      <c r="F19" s="102">
        <f t="shared" si="3"/>
        <v>332.5</v>
      </c>
      <c r="G19" s="8">
        <v>350</v>
      </c>
      <c r="H19" s="102">
        <f t="shared" si="4"/>
        <v>385.00000000000006</v>
      </c>
      <c r="I19" s="200"/>
      <c r="K19" s="33"/>
      <c r="L19" s="55"/>
      <c r="M19" s="170">
        <f t="shared" si="0"/>
        <v>0</v>
      </c>
      <c r="N19" s="170">
        <f t="shared" si="1"/>
        <v>0</v>
      </c>
      <c r="O19" s="170">
        <f t="shared" si="2"/>
        <v>0</v>
      </c>
    </row>
    <row r="20" spans="1:15" s="64" customFormat="1" ht="50.1" customHeight="1" thickBot="1">
      <c r="A20" s="312"/>
      <c r="B20" s="312"/>
      <c r="C20" s="316"/>
      <c r="D20" s="187"/>
      <c r="E20" s="102">
        <v>750</v>
      </c>
      <c r="F20" s="102">
        <f t="shared" si="3"/>
        <v>332.5</v>
      </c>
      <c r="G20" s="63">
        <v>350</v>
      </c>
      <c r="H20" s="102">
        <f t="shared" si="4"/>
        <v>385.00000000000006</v>
      </c>
      <c r="I20" s="200"/>
      <c r="K20" s="56"/>
      <c r="L20" s="65"/>
      <c r="M20" s="170">
        <f t="shared" si="0"/>
        <v>0</v>
      </c>
      <c r="N20" s="170">
        <f t="shared" si="1"/>
        <v>0</v>
      </c>
      <c r="O20" s="170">
        <f t="shared" si="2"/>
        <v>0</v>
      </c>
    </row>
    <row r="21" spans="1:15" s="62" customFormat="1" ht="55.5" customHeight="1" thickBot="1">
      <c r="A21" s="312"/>
      <c r="B21" s="312"/>
      <c r="C21" s="316"/>
      <c r="D21" s="188" t="s">
        <v>52</v>
      </c>
      <c r="E21" s="102">
        <v>750</v>
      </c>
      <c r="F21" s="102">
        <f t="shared" si="3"/>
        <v>332.5</v>
      </c>
      <c r="G21" s="8">
        <v>350</v>
      </c>
      <c r="H21" s="102">
        <f t="shared" si="4"/>
        <v>385.00000000000006</v>
      </c>
      <c r="I21" s="200"/>
      <c r="K21" s="64"/>
      <c r="L21" s="61"/>
      <c r="M21" s="170">
        <f t="shared" si="0"/>
        <v>0</v>
      </c>
      <c r="N21" s="170">
        <f t="shared" si="1"/>
        <v>0</v>
      </c>
      <c r="O21" s="170">
        <f t="shared" si="2"/>
        <v>0</v>
      </c>
    </row>
    <row r="22" spans="1:15" s="67" customFormat="1" ht="54" customHeight="1" thickBot="1">
      <c r="A22" s="265" t="s">
        <v>51</v>
      </c>
      <c r="B22" s="41" t="s">
        <v>22</v>
      </c>
      <c r="C22" s="68" t="s">
        <v>55</v>
      </c>
      <c r="D22" s="189" t="s">
        <v>57</v>
      </c>
      <c r="E22" s="102">
        <v>800</v>
      </c>
      <c r="F22" s="102">
        <f t="shared" si="3"/>
        <v>380</v>
      </c>
      <c r="G22" s="44">
        <v>400</v>
      </c>
      <c r="H22" s="102">
        <f t="shared" si="4"/>
        <v>440.00000000000006</v>
      </c>
      <c r="I22" s="213"/>
      <c r="K22" s="33"/>
      <c r="L22" s="66"/>
      <c r="M22" s="170">
        <f t="shared" si="0"/>
        <v>0</v>
      </c>
      <c r="N22" s="170">
        <f t="shared" si="1"/>
        <v>0</v>
      </c>
      <c r="O22" s="170">
        <f t="shared" si="2"/>
        <v>0</v>
      </c>
    </row>
    <row r="23" spans="1:15" s="67" customFormat="1" ht="54" customHeight="1" thickBot="1">
      <c r="A23" s="341"/>
      <c r="B23" s="341"/>
      <c r="C23" s="354"/>
      <c r="D23" s="189"/>
      <c r="E23" s="102"/>
      <c r="F23" s="102"/>
      <c r="G23" s="8"/>
      <c r="H23" s="102"/>
      <c r="I23" s="214"/>
      <c r="L23" s="66"/>
      <c r="M23" s="170">
        <f t="shared" si="0"/>
        <v>0</v>
      </c>
      <c r="N23" s="170">
        <f t="shared" si="1"/>
        <v>0</v>
      </c>
      <c r="O23" s="170">
        <f t="shared" si="2"/>
        <v>0</v>
      </c>
    </row>
    <row r="24" spans="1:15" s="67" customFormat="1" ht="78" customHeight="1">
      <c r="A24" s="312"/>
      <c r="B24" s="312"/>
      <c r="C24" s="316"/>
      <c r="D24" s="71"/>
      <c r="E24" s="102"/>
      <c r="F24" s="8"/>
      <c r="G24" s="113"/>
      <c r="H24" s="113"/>
      <c r="I24" s="214"/>
      <c r="L24" s="66"/>
      <c r="M24" s="170">
        <f t="shared" si="0"/>
        <v>0</v>
      </c>
      <c r="N24" s="170">
        <f t="shared" si="1"/>
        <v>0</v>
      </c>
      <c r="O24" s="170">
        <f t="shared" si="2"/>
        <v>0</v>
      </c>
    </row>
    <row r="25" spans="1:15" s="67" customFormat="1" ht="3.6" customHeight="1" thickBot="1">
      <c r="A25" s="312"/>
      <c r="B25" s="312"/>
      <c r="C25" s="316"/>
      <c r="D25" s="73"/>
      <c r="E25" s="73"/>
      <c r="F25" s="70"/>
      <c r="G25" s="70"/>
      <c r="H25" s="70"/>
      <c r="I25" s="212"/>
      <c r="L25" s="66"/>
      <c r="M25" s="170">
        <f t="shared" si="0"/>
        <v>0</v>
      </c>
      <c r="N25" s="170">
        <f t="shared" si="1"/>
        <v>0</v>
      </c>
      <c r="O25" s="170">
        <f t="shared" si="2"/>
        <v>0</v>
      </c>
    </row>
    <row r="26" spans="1:15" ht="50.1" customHeight="1">
      <c r="A26" s="201" t="s">
        <v>51</v>
      </c>
      <c r="B26" s="201" t="s">
        <v>22</v>
      </c>
      <c r="C26" s="204" t="s">
        <v>55</v>
      </c>
      <c r="D26" s="72" t="s">
        <v>28</v>
      </c>
      <c r="E26" s="102">
        <v>600</v>
      </c>
      <c r="F26" s="102">
        <f t="shared" ref="F26" si="7">G26*95%</f>
        <v>285</v>
      </c>
      <c r="G26" s="44">
        <v>300</v>
      </c>
      <c r="H26" s="102">
        <f t="shared" ref="H26" si="8">G26*110%</f>
        <v>330</v>
      </c>
      <c r="I26" s="210"/>
      <c r="K26" s="67"/>
      <c r="M26" s="170">
        <f t="shared" si="0"/>
        <v>0</v>
      </c>
      <c r="N26" s="170">
        <f t="shared" si="1"/>
        <v>0</v>
      </c>
      <c r="O26" s="170">
        <f t="shared" si="2"/>
        <v>0</v>
      </c>
    </row>
    <row r="27" spans="1:15" ht="139.5" customHeight="1" thickBot="1">
      <c r="A27" s="342"/>
      <c r="B27" s="342"/>
      <c r="C27" s="343"/>
      <c r="D27" s="344"/>
      <c r="E27" s="345"/>
      <c r="F27" s="345"/>
      <c r="G27" s="345"/>
      <c r="H27" s="345"/>
      <c r="I27" s="345"/>
      <c r="J27" s="81"/>
      <c r="M27" s="170">
        <f t="shared" si="0"/>
        <v>0</v>
      </c>
      <c r="N27" s="170">
        <f t="shared" si="1"/>
        <v>0</v>
      </c>
      <c r="O27" s="170">
        <f t="shared" si="2"/>
        <v>0</v>
      </c>
    </row>
    <row r="28" spans="1:15" ht="54" customHeight="1" thickBot="1">
      <c r="A28" s="262" t="s">
        <v>133</v>
      </c>
      <c r="B28" s="203" t="s">
        <v>134</v>
      </c>
      <c r="C28" s="204"/>
      <c r="D28" s="115" t="s">
        <v>142</v>
      </c>
      <c r="E28" s="102">
        <v>800</v>
      </c>
      <c r="F28" s="102">
        <f t="shared" ref="F28" si="9">G28*95%</f>
        <v>380</v>
      </c>
      <c r="G28" s="44">
        <v>400</v>
      </c>
      <c r="H28" s="102">
        <f t="shared" ref="H28" si="10">G28*110%</f>
        <v>440.00000000000006</v>
      </c>
      <c r="I28" s="200"/>
      <c r="M28" s="170">
        <f t="shared" si="0"/>
        <v>0</v>
      </c>
      <c r="N28" s="170">
        <f t="shared" si="1"/>
        <v>0</v>
      </c>
      <c r="O28" s="170">
        <f t="shared" si="2"/>
        <v>0</v>
      </c>
    </row>
    <row r="29" spans="1:15" s="169" customFormat="1" ht="54" customHeight="1">
      <c r="A29" s="262" t="s">
        <v>135</v>
      </c>
      <c r="B29" s="203" t="s">
        <v>136</v>
      </c>
      <c r="C29" s="205"/>
      <c r="D29" s="71" t="s">
        <v>142</v>
      </c>
      <c r="E29" s="102">
        <v>1000</v>
      </c>
      <c r="F29" s="102">
        <f t="shared" ref="F29" si="11">G29*95%</f>
        <v>475</v>
      </c>
      <c r="G29" s="44">
        <v>500</v>
      </c>
      <c r="H29" s="102">
        <f t="shared" ref="H29" si="12">G29*110%</f>
        <v>550</v>
      </c>
      <c r="I29" s="200"/>
      <c r="M29" s="170">
        <f t="shared" si="0"/>
        <v>0</v>
      </c>
      <c r="N29" s="170">
        <f t="shared" si="1"/>
        <v>0</v>
      </c>
      <c r="O29" s="170">
        <f t="shared" si="2"/>
        <v>0</v>
      </c>
    </row>
    <row r="30" spans="1:15" s="241" customFormat="1" ht="102" customHeight="1">
      <c r="A30" s="341"/>
      <c r="B30" s="341"/>
      <c r="C30" s="341"/>
      <c r="D30" s="167"/>
      <c r="E30" s="167"/>
      <c r="F30" s="257"/>
      <c r="G30" s="7"/>
      <c r="H30" s="257"/>
      <c r="I30" s="230"/>
      <c r="M30" s="170">
        <f t="shared" si="0"/>
        <v>0</v>
      </c>
      <c r="N30" s="170">
        <f t="shared" si="1"/>
        <v>0</v>
      </c>
      <c r="O30" s="170">
        <f t="shared" si="2"/>
        <v>0</v>
      </c>
    </row>
    <row r="31" spans="1:15" s="10" customFormat="1">
      <c r="E31" s="171"/>
      <c r="I31" s="215"/>
      <c r="J31" s="75"/>
      <c r="K31" s="33"/>
      <c r="M31" s="170">
        <f t="shared" si="0"/>
        <v>0</v>
      </c>
      <c r="N31" s="170">
        <f t="shared" si="1"/>
        <v>0</v>
      </c>
      <c r="O31" s="170">
        <f t="shared" si="2"/>
        <v>0</v>
      </c>
    </row>
    <row r="32" spans="1:15" s="10" customFormat="1">
      <c r="E32" s="171"/>
      <c r="I32" s="215"/>
      <c r="J32" s="23"/>
      <c r="K32" s="23"/>
      <c r="M32" s="170">
        <f t="shared" si="0"/>
        <v>0</v>
      </c>
      <c r="N32" s="170">
        <f t="shared" si="1"/>
        <v>0</v>
      </c>
      <c r="O32" s="170">
        <f t="shared" si="2"/>
        <v>0</v>
      </c>
    </row>
    <row r="33" spans="1:15" ht="26.25">
      <c r="A33" s="2"/>
      <c r="B33" s="1"/>
      <c r="K33" s="10"/>
      <c r="M33" s="170">
        <f t="shared" si="0"/>
        <v>0</v>
      </c>
      <c r="N33" s="170">
        <f t="shared" si="1"/>
        <v>0</v>
      </c>
      <c r="O33" s="170">
        <f t="shared" si="2"/>
        <v>0</v>
      </c>
    </row>
    <row r="34" spans="1:15">
      <c r="K34" s="10"/>
      <c r="M34" s="170">
        <f t="shared" si="0"/>
        <v>0</v>
      </c>
      <c r="N34" s="170">
        <f t="shared" si="1"/>
        <v>0</v>
      </c>
      <c r="O34" s="170">
        <f t="shared" si="2"/>
        <v>0</v>
      </c>
    </row>
    <row r="35" spans="1:15">
      <c r="M35" s="170">
        <f t="shared" si="0"/>
        <v>0</v>
      </c>
      <c r="N35" s="170">
        <f t="shared" si="1"/>
        <v>0</v>
      </c>
      <c r="O35" s="170">
        <f t="shared" si="2"/>
        <v>0</v>
      </c>
    </row>
    <row r="36" spans="1:15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M36" s="170">
        <f t="shared" si="0"/>
        <v>0</v>
      </c>
      <c r="N36" s="170">
        <f t="shared" si="1"/>
        <v>0</v>
      </c>
      <c r="O36" s="170">
        <f t="shared" si="2"/>
        <v>0</v>
      </c>
    </row>
    <row r="37" spans="1:15">
      <c r="M37" s="170">
        <f t="shared" si="0"/>
        <v>0</v>
      </c>
      <c r="N37" s="170">
        <f t="shared" si="1"/>
        <v>0</v>
      </c>
      <c r="O37" s="170">
        <f t="shared" si="2"/>
        <v>0</v>
      </c>
    </row>
    <row r="38" spans="1:15">
      <c r="K38" s="22"/>
    </row>
  </sheetData>
  <dataConsolidate/>
  <mergeCells count="9">
    <mergeCell ref="A30:C30"/>
    <mergeCell ref="A27:C27"/>
    <mergeCell ref="D27:I27"/>
    <mergeCell ref="A36:J36"/>
    <mergeCell ref="D6:I7"/>
    <mergeCell ref="A6:C7"/>
    <mergeCell ref="A9:C14"/>
    <mergeCell ref="A16:C21"/>
    <mergeCell ref="A23:C25"/>
  </mergeCells>
  <hyperlinks>
    <hyperlink ref="A8" r:id="rId1"/>
    <hyperlink ref="A15" r:id="rId2"/>
    <hyperlink ref="B15" r:id="rId3"/>
    <hyperlink ref="B8" r:id="rId4" display="сумка "/>
    <hyperlink ref="A22" r:id="rId5"/>
    <hyperlink ref="B22" r:id="rId6"/>
    <hyperlink ref="A5" r:id="rId7"/>
    <hyperlink ref="B5" r:id="rId8" display="сумка "/>
    <hyperlink ref="A2" r:id="rId9" display="не забудьте скачать актуальный склад тут"/>
    <hyperlink ref="I1" r:id="rId10"/>
    <hyperlink ref="A5:B5" r:id="rId11" display="фото"/>
    <hyperlink ref="A8:B8" r:id="rId12" display="фото"/>
    <hyperlink ref="A15:B15" r:id="rId13" display="фото"/>
    <hyperlink ref="A22:B22" r:id="rId14" display="N"/>
    <hyperlink ref="A29:B29" r:id="rId15" display="N"/>
    <hyperlink ref="A28:B28" r:id="rId16" display="N"/>
  </hyperlinks>
  <pageMargins left="0.7" right="0.7" top="0.75" bottom="0.75" header="0.3" footer="0.3"/>
  <pageSetup paperSize="9" scale="105" orientation="portrait" horizontalDpi="180" verticalDpi="180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O49"/>
  <sheetViews>
    <sheetView zoomScale="70" zoomScaleNormal="70" workbookViewId="0">
      <pane ySplit="4" topLeftCell="A5" activePane="bottomLeft" state="frozen"/>
      <selection pane="bottomLeft" activeCell="E19" sqref="E19"/>
    </sheetView>
  </sheetViews>
  <sheetFormatPr defaultColWidth="9.140625" defaultRowHeight="21"/>
  <cols>
    <col min="1" max="1" width="10.85546875" style="3" customWidth="1"/>
    <col min="2" max="2" width="64.85546875" style="3" customWidth="1"/>
    <col min="3" max="3" width="17.140625" style="3" customWidth="1"/>
    <col min="4" max="4" width="22.140625" style="3" customWidth="1"/>
    <col min="5" max="5" width="12" style="286" customWidth="1"/>
    <col min="6" max="6" width="16.85546875" style="3" customWidth="1"/>
    <col min="7" max="8" width="16.85546875" style="169" customWidth="1"/>
    <col min="9" max="9" width="15" style="215" customWidth="1"/>
    <col min="10" max="10" width="20.85546875" style="3" customWidth="1"/>
    <col min="11" max="11" width="8.5703125" style="3" customWidth="1"/>
    <col min="12" max="12" width="8.85546875" style="3" customWidth="1"/>
    <col min="13" max="15" width="1.85546875" style="105" customWidth="1"/>
    <col min="16" max="16384" width="9.140625" style="3"/>
  </cols>
  <sheetData>
    <row r="1" spans="1:15" s="6" customFormat="1" ht="21" customHeight="1">
      <c r="A1" s="80" t="s">
        <v>143</v>
      </c>
      <c r="B1" s="5"/>
      <c r="C1" s="13"/>
      <c r="D1" s="83"/>
      <c r="E1" s="83" t="s">
        <v>66</v>
      </c>
      <c r="F1" s="84">
        <f>САМОКАТЫ!G1</f>
        <v>42497</v>
      </c>
      <c r="G1" s="175"/>
      <c r="H1" s="240" t="s">
        <v>154</v>
      </c>
      <c r="I1" s="208"/>
      <c r="M1" s="105"/>
      <c r="N1" s="105"/>
      <c r="O1" s="105"/>
    </row>
    <row r="2" spans="1:15" s="6" customFormat="1" ht="18" customHeight="1">
      <c r="A2" s="303" t="s">
        <v>38</v>
      </c>
      <c r="B2" s="303"/>
      <c r="C2" s="303"/>
      <c r="D2" s="175"/>
      <c r="E2" s="175"/>
      <c r="F2" s="175"/>
      <c r="G2" s="175"/>
      <c r="H2" s="175"/>
      <c r="I2" s="125"/>
      <c r="M2" s="105"/>
      <c r="N2" s="105"/>
      <c r="O2" s="105"/>
    </row>
    <row r="3" spans="1:15" s="6" customFormat="1" ht="19.5" customHeight="1" thickBot="1">
      <c r="A3" s="79" t="s">
        <v>128</v>
      </c>
      <c r="B3" s="79"/>
      <c r="C3" s="79"/>
      <c r="D3" s="176"/>
      <c r="E3" s="176" t="s">
        <v>62</v>
      </c>
      <c r="F3" s="190">
        <f>SUM('КОНЬКИ, КЛЮШКИ'!M4, САМОКАТЫ!M4, 'ЛОНГБОРДЫ,СКЕЙТЫ, ПЕННИ'!M4, 'Б-ЛЫЖИ'!M4, 'Г-ЛЫЖИ+СНОУБОРД'!M4)</f>
        <v>0</v>
      </c>
      <c r="G3" s="190">
        <f>SUM('КОНЬКИ, КЛЮШКИ'!N4, САМОКАТЫ!N4, 'ЛОНГБОРДЫ,СКЕЙТЫ, ПЕННИ'!N4, 'Б-ЛЫЖИ'!N4, 'Г-ЛЫЖИ+СНОУБОРД'!N4)</f>
        <v>0</v>
      </c>
      <c r="H3" s="190">
        <f>SUM('КОНЬКИ, КЛЮШКИ'!O4, САМОКАТЫ!O4, 'ЛОНГБОРДЫ,СКЕЙТЫ, ПЕННИ'!O4, 'Б-ЛЫЖИ'!O4, 'Г-ЛЫЖИ+СНОУБОРД'!O4)</f>
        <v>0</v>
      </c>
      <c r="I3" s="207"/>
      <c r="M3" s="105"/>
      <c r="N3" s="105"/>
      <c r="O3" s="105"/>
    </row>
    <row r="4" spans="1:15" s="10" customFormat="1" ht="36.75" customHeight="1" thickTop="1">
      <c r="A4" s="14" t="s">
        <v>64</v>
      </c>
      <c r="B4" s="14" t="s">
        <v>9</v>
      </c>
      <c r="C4" s="14" t="s">
        <v>8</v>
      </c>
      <c r="D4" s="14" t="s">
        <v>4</v>
      </c>
      <c r="E4" s="177" t="s">
        <v>204</v>
      </c>
      <c r="F4" s="177" t="s">
        <v>124</v>
      </c>
      <c r="G4" s="177" t="s">
        <v>125</v>
      </c>
      <c r="H4" s="177" t="s">
        <v>126</v>
      </c>
      <c r="I4" s="194" t="s">
        <v>127</v>
      </c>
      <c r="M4" s="105">
        <f>SUM(M5:M220)</f>
        <v>0</v>
      </c>
      <c r="N4" s="105">
        <f>SUM(N5:N220)</f>
        <v>0</v>
      </c>
      <c r="O4" s="105">
        <f>SUM(O5:O220)</f>
        <v>0</v>
      </c>
    </row>
    <row r="5" spans="1:15" ht="45" customHeight="1">
      <c r="A5" s="21" t="s">
        <v>3</v>
      </c>
      <c r="B5" s="35" t="s">
        <v>32</v>
      </c>
      <c r="C5" s="11" t="s">
        <v>148</v>
      </c>
      <c r="D5" s="36"/>
      <c r="E5" s="173">
        <v>700</v>
      </c>
      <c r="F5" s="15">
        <f>G5*95%</f>
        <v>332.5</v>
      </c>
      <c r="G5" s="173">
        <v>350</v>
      </c>
      <c r="H5" s="173">
        <f>G5*110%</f>
        <v>385.00000000000006</v>
      </c>
      <c r="I5" s="200"/>
      <c r="M5" s="105">
        <f>F5*I5</f>
        <v>0</v>
      </c>
      <c r="N5" s="105">
        <f>G5*I5</f>
        <v>0</v>
      </c>
      <c r="O5" s="105">
        <f>H5*I5</f>
        <v>0</v>
      </c>
    </row>
    <row r="6" spans="1:15" s="33" customFormat="1" ht="45" customHeight="1">
      <c r="A6" s="357"/>
      <c r="B6" s="334"/>
      <c r="C6" s="9" t="s">
        <v>149</v>
      </c>
      <c r="D6" s="16"/>
      <c r="E6" s="173">
        <v>700</v>
      </c>
      <c r="F6" s="173">
        <f>G6*95%</f>
        <v>332.5</v>
      </c>
      <c r="G6" s="173">
        <v>350</v>
      </c>
      <c r="H6" s="173">
        <f>G6*110%</f>
        <v>385.00000000000006</v>
      </c>
      <c r="I6" s="200"/>
      <c r="M6" s="105">
        <f t="shared" ref="M6:M20" si="0">F6*I6</f>
        <v>0</v>
      </c>
      <c r="N6" s="105">
        <f t="shared" ref="N6:N20" si="1">G6*I6</f>
        <v>0</v>
      </c>
      <c r="O6" s="105">
        <f t="shared" ref="O6:O20" si="2">H6*I6</f>
        <v>0</v>
      </c>
    </row>
    <row r="7" spans="1:15" ht="45" customHeight="1" thickBot="1">
      <c r="A7" s="358"/>
      <c r="B7" s="359"/>
      <c r="C7" s="362"/>
      <c r="D7" s="363"/>
      <c r="E7" s="363"/>
      <c r="F7" s="363"/>
      <c r="G7" s="363"/>
      <c r="H7" s="363"/>
      <c r="I7" s="363"/>
      <c r="M7" s="105">
        <f t="shared" si="0"/>
        <v>0</v>
      </c>
      <c r="N7" s="105">
        <f t="shared" si="1"/>
        <v>0</v>
      </c>
      <c r="O7" s="105">
        <f t="shared" si="2"/>
        <v>0</v>
      </c>
    </row>
    <row r="8" spans="1:15" s="33" customFormat="1" ht="45" customHeight="1" thickTop="1">
      <c r="A8" s="237" t="s">
        <v>13</v>
      </c>
      <c r="B8" s="78" t="s">
        <v>155</v>
      </c>
      <c r="C8" s="178" t="s">
        <v>150</v>
      </c>
      <c r="D8" s="59"/>
      <c r="E8" s="173">
        <v>700</v>
      </c>
      <c r="F8" s="173">
        <f t="shared" ref="F8" si="3">G8*95%</f>
        <v>332.5</v>
      </c>
      <c r="G8" s="8">
        <v>350</v>
      </c>
      <c r="H8" s="173">
        <f t="shared" ref="H8" si="4">G8*110%</f>
        <v>385.00000000000006</v>
      </c>
      <c r="I8" s="216"/>
      <c r="M8" s="105">
        <f t="shared" si="0"/>
        <v>0</v>
      </c>
      <c r="N8" s="105">
        <f t="shared" si="1"/>
        <v>0</v>
      </c>
      <c r="O8" s="105">
        <f t="shared" si="2"/>
        <v>0</v>
      </c>
    </row>
    <row r="9" spans="1:15" s="33" customFormat="1" ht="75" customHeight="1">
      <c r="A9" s="360"/>
      <c r="B9" s="361"/>
      <c r="C9" s="9"/>
      <c r="D9" s="256"/>
      <c r="E9" s="173"/>
      <c r="F9" s="173"/>
      <c r="G9" s="8"/>
      <c r="H9" s="173"/>
      <c r="I9" s="200"/>
      <c r="M9" s="105">
        <f t="shared" si="0"/>
        <v>0</v>
      </c>
      <c r="N9" s="105">
        <f t="shared" si="1"/>
        <v>0</v>
      </c>
      <c r="O9" s="105">
        <f t="shared" si="2"/>
        <v>0</v>
      </c>
    </row>
    <row r="10" spans="1:15" s="54" customFormat="1" ht="47.45" customHeight="1">
      <c r="A10" s="87" t="s">
        <v>147</v>
      </c>
      <c r="B10" s="264" t="s">
        <v>164</v>
      </c>
      <c r="C10" s="178" t="s">
        <v>152</v>
      </c>
      <c r="D10" s="232"/>
      <c r="E10" s="173">
        <v>1000</v>
      </c>
      <c r="F10" s="233">
        <f t="shared" ref="F10:F26" si="5">G10*95%</f>
        <v>475</v>
      </c>
      <c r="G10" s="234">
        <v>500</v>
      </c>
      <c r="H10" s="233">
        <f t="shared" ref="H10:H26" si="6">G10*110%</f>
        <v>550</v>
      </c>
      <c r="I10" s="200"/>
      <c r="M10" s="105">
        <f t="shared" si="0"/>
        <v>0</v>
      </c>
      <c r="N10" s="105">
        <f t="shared" si="1"/>
        <v>0</v>
      </c>
      <c r="O10" s="105">
        <f t="shared" si="2"/>
        <v>0</v>
      </c>
    </row>
    <row r="11" spans="1:15" s="54" customFormat="1" ht="47.45" customHeight="1">
      <c r="A11" s="320"/>
      <c r="B11" s="329"/>
      <c r="C11" s="178" t="s">
        <v>153</v>
      </c>
      <c r="D11" s="232"/>
      <c r="E11" s="173">
        <v>1000</v>
      </c>
      <c r="F11" s="233">
        <f t="shared" si="5"/>
        <v>475</v>
      </c>
      <c r="G11" s="234">
        <v>500</v>
      </c>
      <c r="H11" s="233">
        <f t="shared" si="6"/>
        <v>550</v>
      </c>
      <c r="I11" s="200"/>
      <c r="M11" s="105">
        <f t="shared" ref="M11:M13" si="7">F11*I11</f>
        <v>0</v>
      </c>
      <c r="N11" s="105">
        <f t="shared" ref="N11:N13" si="8">G11*I11</f>
        <v>0</v>
      </c>
      <c r="O11" s="105">
        <f t="shared" ref="O11:O13" si="9">H11*I11</f>
        <v>0</v>
      </c>
    </row>
    <row r="12" spans="1:15" s="54" customFormat="1" ht="47.45" customHeight="1">
      <c r="A12" s="364"/>
      <c r="B12" s="331"/>
      <c r="C12" s="178" t="s">
        <v>153</v>
      </c>
      <c r="D12" s="273"/>
      <c r="E12" s="173">
        <v>1000</v>
      </c>
      <c r="F12" s="233">
        <f t="shared" ref="F12" si="10">G12*95%</f>
        <v>475</v>
      </c>
      <c r="G12" s="234">
        <v>500</v>
      </c>
      <c r="H12" s="233">
        <f t="shared" ref="H12" si="11">G12*110%</f>
        <v>550</v>
      </c>
      <c r="I12" s="200"/>
      <c r="M12" s="105">
        <f t="shared" si="7"/>
        <v>0</v>
      </c>
      <c r="N12" s="105">
        <f t="shared" si="8"/>
        <v>0</v>
      </c>
      <c r="O12" s="105">
        <f t="shared" si="9"/>
        <v>0</v>
      </c>
    </row>
    <row r="13" spans="1:15" s="54" customFormat="1" ht="47.45" customHeight="1">
      <c r="A13" s="365"/>
      <c r="B13" s="366"/>
      <c r="C13" s="178" t="s">
        <v>151</v>
      </c>
      <c r="D13" s="232"/>
      <c r="E13" s="173">
        <v>1000</v>
      </c>
      <c r="F13" s="233">
        <f t="shared" si="5"/>
        <v>475</v>
      </c>
      <c r="G13" s="234">
        <v>500</v>
      </c>
      <c r="H13" s="233">
        <f t="shared" si="6"/>
        <v>550</v>
      </c>
      <c r="I13" s="200"/>
      <c r="M13" s="105">
        <f t="shared" si="7"/>
        <v>0</v>
      </c>
      <c r="N13" s="105">
        <f t="shared" si="8"/>
        <v>0</v>
      </c>
      <c r="O13" s="105">
        <f t="shared" si="9"/>
        <v>0</v>
      </c>
    </row>
    <row r="14" spans="1:15" s="54" customFormat="1" ht="47.1" customHeight="1">
      <c r="A14" s="263" t="s">
        <v>182</v>
      </c>
      <c r="B14" s="263" t="s">
        <v>164</v>
      </c>
      <c r="C14" s="178" t="s">
        <v>181</v>
      </c>
      <c r="D14" s="198" t="s">
        <v>39</v>
      </c>
      <c r="E14" s="173">
        <v>1800</v>
      </c>
      <c r="F14" s="233">
        <f t="shared" si="5"/>
        <v>950</v>
      </c>
      <c r="G14" s="234">
        <v>1000</v>
      </c>
      <c r="H14" s="233">
        <f t="shared" si="6"/>
        <v>1100</v>
      </c>
      <c r="I14" s="200"/>
      <c r="M14" s="105">
        <f t="shared" si="0"/>
        <v>0</v>
      </c>
      <c r="N14" s="105">
        <f t="shared" si="1"/>
        <v>0</v>
      </c>
      <c r="O14" s="105">
        <f t="shared" si="2"/>
        <v>0</v>
      </c>
    </row>
    <row r="15" spans="1:15" s="54" customFormat="1" ht="138.6" customHeight="1">
      <c r="A15" s="367"/>
      <c r="B15" s="368"/>
      <c r="C15" s="178"/>
      <c r="D15" s="256"/>
      <c r="E15" s="173"/>
      <c r="F15" s="233"/>
      <c r="G15" s="234"/>
      <c r="H15" s="233"/>
      <c r="I15" s="200"/>
      <c r="M15" s="105">
        <f t="shared" si="0"/>
        <v>0</v>
      </c>
      <c r="N15" s="105">
        <f t="shared" si="1"/>
        <v>0</v>
      </c>
      <c r="O15" s="105">
        <f t="shared" si="2"/>
        <v>0</v>
      </c>
    </row>
    <row r="16" spans="1:15" s="85" customFormat="1" ht="47.1" customHeight="1">
      <c r="A16" s="87" t="s">
        <v>68</v>
      </c>
      <c r="B16" s="264" t="s">
        <v>69</v>
      </c>
      <c r="C16" s="9" t="s">
        <v>70</v>
      </c>
      <c r="D16" s="86"/>
      <c r="E16" s="173">
        <v>700</v>
      </c>
      <c r="F16" s="173">
        <f t="shared" si="5"/>
        <v>380</v>
      </c>
      <c r="G16" s="8">
        <v>400</v>
      </c>
      <c r="H16" s="173">
        <f t="shared" si="6"/>
        <v>440.00000000000006</v>
      </c>
      <c r="I16" s="200"/>
      <c r="M16" s="105">
        <f t="shared" si="0"/>
        <v>0</v>
      </c>
      <c r="N16" s="105">
        <f t="shared" si="1"/>
        <v>0</v>
      </c>
      <c r="O16" s="105">
        <f t="shared" si="2"/>
        <v>0</v>
      </c>
    </row>
    <row r="17" spans="1:15" s="241" customFormat="1" ht="94.5" customHeight="1">
      <c r="A17" s="355"/>
      <c r="B17" s="356"/>
      <c r="C17" s="178"/>
      <c r="D17" s="256"/>
      <c r="E17" s="173"/>
      <c r="F17" s="173"/>
      <c r="G17" s="8"/>
      <c r="H17" s="173"/>
      <c r="I17" s="200"/>
      <c r="M17" s="105">
        <f t="shared" si="0"/>
        <v>0</v>
      </c>
      <c r="N17" s="105">
        <f t="shared" si="1"/>
        <v>0</v>
      </c>
      <c r="O17" s="105">
        <f t="shared" si="2"/>
        <v>0</v>
      </c>
    </row>
    <row r="18" spans="1:15" s="85" customFormat="1" ht="47.1" customHeight="1">
      <c r="A18" s="87" t="s">
        <v>67</v>
      </c>
      <c r="B18" s="264" t="s">
        <v>69</v>
      </c>
      <c r="C18" s="178" t="s">
        <v>183</v>
      </c>
      <c r="D18" s="178" t="s">
        <v>145</v>
      </c>
      <c r="E18" s="173">
        <v>1000</v>
      </c>
      <c r="F18" s="89">
        <f t="shared" si="5"/>
        <v>475</v>
      </c>
      <c r="G18" s="89">
        <v>500</v>
      </c>
      <c r="H18" s="89">
        <f t="shared" si="6"/>
        <v>550</v>
      </c>
      <c r="I18" s="200"/>
      <c r="M18" s="105">
        <f t="shared" si="0"/>
        <v>0</v>
      </c>
      <c r="N18" s="105">
        <f t="shared" si="1"/>
        <v>0</v>
      </c>
      <c r="O18" s="105">
        <f t="shared" si="2"/>
        <v>0</v>
      </c>
    </row>
    <row r="19" spans="1:15" s="241" customFormat="1" ht="87.75" customHeight="1">
      <c r="A19" s="355"/>
      <c r="B19" s="356"/>
      <c r="C19" s="178"/>
      <c r="D19" s="256"/>
      <c r="E19" s="173"/>
      <c r="F19" s="89"/>
      <c r="G19" s="89"/>
      <c r="H19" s="89"/>
      <c r="I19" s="200"/>
      <c r="M19" s="105">
        <f t="shared" si="0"/>
        <v>0</v>
      </c>
      <c r="N19" s="105">
        <f t="shared" si="1"/>
        <v>0</v>
      </c>
      <c r="O19" s="105">
        <f t="shared" si="2"/>
        <v>0</v>
      </c>
    </row>
    <row r="20" spans="1:15" s="236" customFormat="1" ht="49.5" customHeight="1">
      <c r="A20" s="87" t="s">
        <v>161</v>
      </c>
      <c r="B20" s="264" t="s">
        <v>163</v>
      </c>
      <c r="C20" s="178" t="s">
        <v>159</v>
      </c>
      <c r="D20" s="198" t="s">
        <v>156</v>
      </c>
      <c r="E20" s="173"/>
      <c r="F20" s="89">
        <f t="shared" si="5"/>
        <v>1235</v>
      </c>
      <c r="G20" s="89">
        <v>1300</v>
      </c>
      <c r="H20" s="89">
        <f t="shared" si="6"/>
        <v>1430.0000000000002</v>
      </c>
      <c r="I20" s="200"/>
      <c r="M20" s="105">
        <f t="shared" si="0"/>
        <v>0</v>
      </c>
      <c r="N20" s="105">
        <f t="shared" si="1"/>
        <v>0</v>
      </c>
      <c r="O20" s="105">
        <f t="shared" si="2"/>
        <v>0</v>
      </c>
    </row>
    <row r="21" spans="1:15" s="236" customFormat="1" ht="49.5" customHeight="1">
      <c r="A21" s="341"/>
      <c r="B21" s="354"/>
      <c r="C21" s="178" t="s">
        <v>159</v>
      </c>
      <c r="D21" s="198" t="s">
        <v>157</v>
      </c>
      <c r="E21" s="173"/>
      <c r="F21" s="89">
        <f t="shared" si="5"/>
        <v>1235</v>
      </c>
      <c r="G21" s="89">
        <v>1300</v>
      </c>
      <c r="H21" s="89">
        <f t="shared" si="6"/>
        <v>1430.0000000000002</v>
      </c>
      <c r="I21" s="200"/>
      <c r="M21" s="105">
        <f t="shared" ref="M21:M28" si="12">F21*I21</f>
        <v>0</v>
      </c>
      <c r="N21" s="105">
        <f t="shared" ref="N21:N28" si="13">G21*I21</f>
        <v>0</v>
      </c>
      <c r="O21" s="105">
        <f t="shared" ref="O21:O28" si="14">H21*I21</f>
        <v>0</v>
      </c>
    </row>
    <row r="22" spans="1:15" s="236" customFormat="1" ht="49.5" customHeight="1">
      <c r="A22" s="369"/>
      <c r="B22" s="316"/>
      <c r="C22" s="178" t="s">
        <v>159</v>
      </c>
      <c r="D22" s="198" t="s">
        <v>186</v>
      </c>
      <c r="E22" s="173"/>
      <c r="F22" s="89">
        <f t="shared" si="5"/>
        <v>1235</v>
      </c>
      <c r="G22" s="89">
        <v>1300</v>
      </c>
      <c r="H22" s="89">
        <f t="shared" si="6"/>
        <v>1430.0000000000002</v>
      </c>
      <c r="I22" s="200"/>
      <c r="M22" s="105">
        <f t="shared" si="12"/>
        <v>0</v>
      </c>
      <c r="N22" s="105">
        <f t="shared" si="13"/>
        <v>0</v>
      </c>
      <c r="O22" s="105">
        <f t="shared" si="14"/>
        <v>0</v>
      </c>
    </row>
    <row r="23" spans="1:15" s="267" customFormat="1" ht="49.5" customHeight="1">
      <c r="A23" s="369"/>
      <c r="B23" s="316"/>
      <c r="C23" s="178" t="s">
        <v>159</v>
      </c>
      <c r="D23" s="198" t="s">
        <v>167</v>
      </c>
      <c r="E23" s="173"/>
      <c r="F23" s="89">
        <f t="shared" ref="F23" si="15">G23*95%</f>
        <v>1235</v>
      </c>
      <c r="G23" s="89">
        <v>1300</v>
      </c>
      <c r="H23" s="89">
        <f t="shared" ref="H23" si="16">G23*110%</f>
        <v>1430.0000000000002</v>
      </c>
      <c r="I23" s="200"/>
      <c r="M23" s="105">
        <f t="shared" si="12"/>
        <v>0</v>
      </c>
      <c r="N23" s="105">
        <f t="shared" si="13"/>
        <v>0</v>
      </c>
      <c r="O23" s="105">
        <f t="shared" si="14"/>
        <v>0</v>
      </c>
    </row>
    <row r="24" spans="1:15" s="267" customFormat="1" ht="49.5" customHeight="1">
      <c r="A24" s="369"/>
      <c r="B24" s="316"/>
      <c r="C24" s="178" t="s">
        <v>159</v>
      </c>
      <c r="D24" s="198" t="s">
        <v>187</v>
      </c>
      <c r="E24" s="173"/>
      <c r="F24" s="89">
        <f t="shared" ref="F24" si="17">G24*95%</f>
        <v>1235</v>
      </c>
      <c r="G24" s="89">
        <v>1300</v>
      </c>
      <c r="H24" s="89">
        <f t="shared" ref="H24" si="18">G24*110%</f>
        <v>1430.0000000000002</v>
      </c>
      <c r="I24" s="200"/>
      <c r="M24" s="105">
        <f t="shared" si="12"/>
        <v>0</v>
      </c>
      <c r="N24" s="105">
        <f t="shared" si="13"/>
        <v>0</v>
      </c>
      <c r="O24" s="105">
        <f t="shared" si="14"/>
        <v>0</v>
      </c>
    </row>
    <row r="25" spans="1:15" s="236" customFormat="1" ht="49.5" customHeight="1">
      <c r="A25" s="318"/>
      <c r="B25" s="319"/>
      <c r="C25" s="178" t="s">
        <v>159</v>
      </c>
      <c r="D25" s="198" t="s">
        <v>158</v>
      </c>
      <c r="E25" s="173"/>
      <c r="F25" s="89">
        <f t="shared" si="5"/>
        <v>1235</v>
      </c>
      <c r="G25" s="89">
        <v>1300</v>
      </c>
      <c r="H25" s="89">
        <f t="shared" si="6"/>
        <v>1430.0000000000002</v>
      </c>
      <c r="I25" s="200"/>
      <c r="M25" s="105">
        <f t="shared" si="12"/>
        <v>0</v>
      </c>
      <c r="N25" s="105">
        <f t="shared" si="13"/>
        <v>0</v>
      </c>
      <c r="O25" s="105">
        <f t="shared" si="14"/>
        <v>0</v>
      </c>
    </row>
    <row r="26" spans="1:15" s="236" customFormat="1" ht="49.5" customHeight="1">
      <c r="A26" s="87" t="s">
        <v>162</v>
      </c>
      <c r="B26" s="264" t="s">
        <v>163</v>
      </c>
      <c r="C26" s="178" t="s">
        <v>160</v>
      </c>
      <c r="D26" s="198" t="s">
        <v>156</v>
      </c>
      <c r="E26" s="173"/>
      <c r="F26" s="89">
        <f t="shared" si="5"/>
        <v>1425</v>
      </c>
      <c r="G26" s="89">
        <v>1500</v>
      </c>
      <c r="H26" s="89">
        <f t="shared" si="6"/>
        <v>1650.0000000000002</v>
      </c>
      <c r="I26" s="200"/>
      <c r="M26" s="105">
        <f t="shared" si="12"/>
        <v>0</v>
      </c>
      <c r="N26" s="105">
        <f t="shared" si="13"/>
        <v>0</v>
      </c>
      <c r="O26" s="105">
        <f t="shared" si="14"/>
        <v>0</v>
      </c>
    </row>
    <row r="27" spans="1:15" s="236" customFormat="1" ht="49.5" customHeight="1">
      <c r="A27" s="341"/>
      <c r="B27" s="354"/>
      <c r="C27" s="178" t="s">
        <v>160</v>
      </c>
      <c r="D27" s="198" t="s">
        <v>157</v>
      </c>
      <c r="E27" s="173"/>
      <c r="F27" s="89">
        <f t="shared" ref="F27:F31" si="19">G27*95%</f>
        <v>1425</v>
      </c>
      <c r="G27" s="89">
        <v>1500</v>
      </c>
      <c r="H27" s="89">
        <f t="shared" ref="H27:H31" si="20">G27*110%</f>
        <v>1650.0000000000002</v>
      </c>
      <c r="I27" s="200"/>
      <c r="M27" s="105">
        <f t="shared" si="12"/>
        <v>0</v>
      </c>
      <c r="N27" s="105">
        <f t="shared" si="13"/>
        <v>0</v>
      </c>
      <c r="O27" s="105">
        <f t="shared" si="14"/>
        <v>0</v>
      </c>
    </row>
    <row r="28" spans="1:15" s="236" customFormat="1" ht="49.5" customHeight="1">
      <c r="A28" s="369"/>
      <c r="B28" s="316"/>
      <c r="C28" s="178" t="s">
        <v>160</v>
      </c>
      <c r="D28" s="198" t="s">
        <v>186</v>
      </c>
      <c r="E28" s="173"/>
      <c r="F28" s="89">
        <f t="shared" si="19"/>
        <v>1425</v>
      </c>
      <c r="G28" s="89">
        <v>1500</v>
      </c>
      <c r="H28" s="89">
        <f t="shared" si="20"/>
        <v>1650.0000000000002</v>
      </c>
      <c r="I28" s="200"/>
      <c r="M28" s="105">
        <f t="shared" si="12"/>
        <v>0</v>
      </c>
      <c r="N28" s="105">
        <f t="shared" si="13"/>
        <v>0</v>
      </c>
      <c r="O28" s="105">
        <f t="shared" si="14"/>
        <v>0</v>
      </c>
    </row>
    <row r="29" spans="1:15" s="267" customFormat="1" ht="49.5" customHeight="1">
      <c r="A29" s="369"/>
      <c r="B29" s="316"/>
      <c r="C29" s="178" t="s">
        <v>160</v>
      </c>
      <c r="D29" s="198" t="s">
        <v>167</v>
      </c>
      <c r="E29" s="173"/>
      <c r="F29" s="89">
        <f t="shared" ref="F29" si="21">G29*95%</f>
        <v>1425</v>
      </c>
      <c r="G29" s="89">
        <v>1500</v>
      </c>
      <c r="H29" s="89">
        <f t="shared" ref="H29" si="22">G29*110%</f>
        <v>1650.0000000000002</v>
      </c>
      <c r="I29" s="200"/>
      <c r="M29" s="105">
        <f t="shared" ref="M29:M31" si="23">F29*I29</f>
        <v>0</v>
      </c>
      <c r="N29" s="105">
        <f t="shared" ref="N29:N31" si="24">G29*I29</f>
        <v>0</v>
      </c>
      <c r="O29" s="105">
        <f t="shared" ref="O29:O31" si="25">H29*I29</f>
        <v>0</v>
      </c>
    </row>
    <row r="30" spans="1:15" s="267" customFormat="1" ht="49.5" customHeight="1">
      <c r="A30" s="369"/>
      <c r="B30" s="316"/>
      <c r="C30" s="178" t="s">
        <v>160</v>
      </c>
      <c r="D30" s="198" t="s">
        <v>187</v>
      </c>
      <c r="E30" s="173"/>
      <c r="F30" s="89">
        <f t="shared" ref="F30" si="26">G30*95%</f>
        <v>1425</v>
      </c>
      <c r="G30" s="89">
        <v>1500</v>
      </c>
      <c r="H30" s="89">
        <f t="shared" ref="H30" si="27">G30*110%</f>
        <v>1650.0000000000002</v>
      </c>
      <c r="I30" s="200"/>
      <c r="M30" s="105">
        <f t="shared" si="23"/>
        <v>0</v>
      </c>
      <c r="N30" s="105">
        <f t="shared" si="24"/>
        <v>0</v>
      </c>
      <c r="O30" s="105">
        <f t="shared" si="25"/>
        <v>0</v>
      </c>
    </row>
    <row r="31" spans="1:15" s="236" customFormat="1" ht="49.5" customHeight="1">
      <c r="A31" s="369"/>
      <c r="B31" s="316"/>
      <c r="C31" s="178" t="s">
        <v>160</v>
      </c>
      <c r="D31" s="198" t="s">
        <v>158</v>
      </c>
      <c r="E31" s="173"/>
      <c r="F31" s="89">
        <f t="shared" si="19"/>
        <v>1425</v>
      </c>
      <c r="G31" s="89">
        <v>1500</v>
      </c>
      <c r="H31" s="89">
        <f t="shared" si="20"/>
        <v>1650.0000000000002</v>
      </c>
      <c r="I31" s="200"/>
      <c r="M31" s="105">
        <f t="shared" si="23"/>
        <v>0</v>
      </c>
      <c r="N31" s="105">
        <f t="shared" si="24"/>
        <v>0</v>
      </c>
      <c r="O31" s="105">
        <f t="shared" si="25"/>
        <v>0</v>
      </c>
    </row>
    <row r="32" spans="1:15" s="10" customFormat="1">
      <c r="E32" s="171"/>
      <c r="G32" s="171"/>
      <c r="H32" s="171"/>
      <c r="I32" s="215"/>
      <c r="M32" s="105">
        <f t="shared" ref="M32:M43" si="28">F32*I32</f>
        <v>0</v>
      </c>
      <c r="N32" s="105">
        <f t="shared" ref="N32:N43" si="29">G32*I32</f>
        <v>0</v>
      </c>
      <c r="O32" s="105">
        <f t="shared" ref="O32:O43" si="30">H32*I32</f>
        <v>0</v>
      </c>
    </row>
    <row r="33" spans="1:15" s="10" customFormat="1">
      <c r="E33" s="171"/>
      <c r="F33" s="3"/>
      <c r="G33" s="169"/>
      <c r="H33" s="169"/>
      <c r="I33" s="215"/>
      <c r="J33" s="3"/>
      <c r="M33" s="105">
        <f t="shared" si="28"/>
        <v>0</v>
      </c>
      <c r="N33" s="105">
        <f t="shared" si="29"/>
        <v>0</v>
      </c>
      <c r="O33" s="105">
        <f t="shared" si="30"/>
        <v>0</v>
      </c>
    </row>
    <row r="34" spans="1:15">
      <c r="A34" s="10" t="s">
        <v>7</v>
      </c>
      <c r="B34" s="10"/>
      <c r="M34" s="105">
        <f t="shared" si="28"/>
        <v>0</v>
      </c>
      <c r="N34" s="105">
        <f t="shared" si="29"/>
        <v>0</v>
      </c>
      <c r="O34" s="105">
        <f t="shared" si="30"/>
        <v>0</v>
      </c>
    </row>
    <row r="35" spans="1:15">
      <c r="M35" s="105">
        <f t="shared" si="28"/>
        <v>0</v>
      </c>
      <c r="N35" s="105">
        <f t="shared" si="29"/>
        <v>0</v>
      </c>
      <c r="O35" s="105">
        <f t="shared" si="30"/>
        <v>0</v>
      </c>
    </row>
    <row r="36" spans="1:15">
      <c r="M36" s="105">
        <f t="shared" si="28"/>
        <v>0</v>
      </c>
      <c r="N36" s="105">
        <f t="shared" si="29"/>
        <v>0</v>
      </c>
      <c r="O36" s="105">
        <f t="shared" si="30"/>
        <v>0</v>
      </c>
    </row>
    <row r="37" spans="1:15">
      <c r="A37" s="304"/>
      <c r="B37" s="304"/>
      <c r="C37" s="304"/>
      <c r="D37" s="304"/>
      <c r="E37" s="304"/>
      <c r="F37" s="304"/>
      <c r="G37" s="304"/>
      <c r="H37" s="304"/>
      <c r="I37" s="304"/>
      <c r="M37" s="105">
        <f t="shared" si="28"/>
        <v>0</v>
      </c>
      <c r="N37" s="105">
        <f t="shared" si="29"/>
        <v>0</v>
      </c>
      <c r="O37" s="105">
        <f t="shared" si="30"/>
        <v>0</v>
      </c>
    </row>
    <row r="38" spans="1:15">
      <c r="M38" s="105">
        <f t="shared" si="28"/>
        <v>0</v>
      </c>
      <c r="N38" s="105">
        <f t="shared" si="29"/>
        <v>0</v>
      </c>
      <c r="O38" s="105">
        <f t="shared" si="30"/>
        <v>0</v>
      </c>
    </row>
    <row r="39" spans="1:15">
      <c r="M39" s="105">
        <f t="shared" si="28"/>
        <v>0</v>
      </c>
      <c r="N39" s="105">
        <f t="shared" si="29"/>
        <v>0</v>
      </c>
      <c r="O39" s="105">
        <f t="shared" si="30"/>
        <v>0</v>
      </c>
    </row>
    <row r="40" spans="1:15">
      <c r="M40" s="105">
        <f t="shared" si="28"/>
        <v>0</v>
      </c>
      <c r="N40" s="105">
        <f t="shared" si="29"/>
        <v>0</v>
      </c>
      <c r="O40" s="105">
        <f t="shared" si="30"/>
        <v>0</v>
      </c>
    </row>
    <row r="41" spans="1:15">
      <c r="M41" s="105">
        <f t="shared" si="28"/>
        <v>0</v>
      </c>
      <c r="N41" s="105">
        <f t="shared" si="29"/>
        <v>0</v>
      </c>
      <c r="O41" s="105">
        <f t="shared" si="30"/>
        <v>0</v>
      </c>
    </row>
    <row r="42" spans="1:15">
      <c r="M42" s="105">
        <f t="shared" si="28"/>
        <v>0</v>
      </c>
      <c r="N42" s="105">
        <f t="shared" si="29"/>
        <v>0</v>
      </c>
      <c r="O42" s="105">
        <f t="shared" si="30"/>
        <v>0</v>
      </c>
    </row>
    <row r="43" spans="1:15">
      <c r="M43" s="105">
        <f t="shared" si="28"/>
        <v>0</v>
      </c>
      <c r="N43" s="105">
        <f t="shared" si="29"/>
        <v>0</v>
      </c>
      <c r="O43" s="105">
        <f t="shared" si="30"/>
        <v>0</v>
      </c>
    </row>
    <row r="44" spans="1:15">
      <c r="M44" s="105">
        <f t="shared" ref="M44:M49" si="31">F44*I44</f>
        <v>0</v>
      </c>
      <c r="N44" s="105">
        <f t="shared" ref="N44:N49" si="32">G44*I44</f>
        <v>0</v>
      </c>
      <c r="O44" s="105">
        <f t="shared" ref="O44:O49" si="33">H44*I44</f>
        <v>0</v>
      </c>
    </row>
    <row r="45" spans="1:15">
      <c r="M45" s="105">
        <f t="shared" si="31"/>
        <v>0</v>
      </c>
      <c r="N45" s="105">
        <f t="shared" si="32"/>
        <v>0</v>
      </c>
      <c r="O45" s="105">
        <f t="shared" si="33"/>
        <v>0</v>
      </c>
    </row>
    <row r="46" spans="1:15">
      <c r="M46" s="105">
        <f t="shared" si="31"/>
        <v>0</v>
      </c>
      <c r="N46" s="105">
        <f t="shared" si="32"/>
        <v>0</v>
      </c>
      <c r="O46" s="105">
        <f t="shared" si="33"/>
        <v>0</v>
      </c>
    </row>
    <row r="47" spans="1:15">
      <c r="M47" s="105">
        <f t="shared" si="31"/>
        <v>0</v>
      </c>
      <c r="N47" s="105">
        <f t="shared" si="32"/>
        <v>0</v>
      </c>
      <c r="O47" s="105">
        <f t="shared" si="33"/>
        <v>0</v>
      </c>
    </row>
    <row r="48" spans="1:15">
      <c r="M48" s="105">
        <f t="shared" si="31"/>
        <v>0</v>
      </c>
      <c r="N48" s="105">
        <f t="shared" si="32"/>
        <v>0</v>
      </c>
      <c r="O48" s="105">
        <f t="shared" si="33"/>
        <v>0</v>
      </c>
    </row>
    <row r="49" spans="13:15">
      <c r="M49" s="105">
        <f t="shared" si="31"/>
        <v>0</v>
      </c>
      <c r="N49" s="105">
        <f t="shared" si="32"/>
        <v>0</v>
      </c>
      <c r="O49" s="105">
        <f t="shared" si="33"/>
        <v>0</v>
      </c>
    </row>
  </sheetData>
  <mergeCells count="11">
    <mergeCell ref="A19:B19"/>
    <mergeCell ref="A17:B17"/>
    <mergeCell ref="A2:C2"/>
    <mergeCell ref="A37:I37"/>
    <mergeCell ref="A6:B7"/>
    <mergeCell ref="A9:B9"/>
    <mergeCell ref="C7:I7"/>
    <mergeCell ref="A11:B13"/>
    <mergeCell ref="A15:B15"/>
    <mergeCell ref="A27:B31"/>
    <mergeCell ref="A21:B25"/>
  </mergeCells>
  <hyperlinks>
    <hyperlink ref="A5" r:id="rId1"/>
    <hyperlink ref="A8" r:id="rId2"/>
    <hyperlink ref="B8" r:id="rId3"/>
    <hyperlink ref="B5" r:id="rId4" display="http://skatebox.info/ski.html"/>
    <hyperlink ref="A2" r:id="rId5" display="не забудьте скачать актуальный склад тут"/>
    <hyperlink ref="A16" r:id="rId6"/>
    <hyperlink ref="A18" r:id="rId7"/>
    <hyperlink ref="B16" r:id="rId8"/>
    <hyperlink ref="B18" r:id="rId9"/>
    <hyperlink ref="A2:C2" r:id="rId10" display="не забудьте скачать актуальный склад тут (ссылка)"/>
    <hyperlink ref="A10:B10" r:id="rId11" display="N"/>
    <hyperlink ref="A20:B20" r:id="rId12" display="N"/>
    <hyperlink ref="A26:B26" r:id="rId13" display="N"/>
    <hyperlink ref="A18:B18" r:id="rId14" display="N"/>
    <hyperlink ref="A16:B16" r:id="rId15" display="N"/>
    <hyperlink ref="A8:B8" r:id="rId16" display="N"/>
    <hyperlink ref="A5:B5" r:id="rId17" display="N"/>
  </hyperlinks>
  <pageMargins left="0.7" right="0.7" top="0.75" bottom="0.75" header="0.3" footer="0.3"/>
  <pageSetup paperSize="9" scale="105" orientation="portrait" horizontalDpi="180" verticalDpi="180" r:id="rId18"/>
  <drawing r:id="rId19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45"/>
  <sheetViews>
    <sheetView zoomScale="70" zoomScaleNormal="70" workbookViewId="0">
      <pane ySplit="4" topLeftCell="A5" activePane="bottomLeft" state="frozen"/>
      <selection pane="bottomLeft" activeCell="F1" sqref="F1"/>
    </sheetView>
  </sheetViews>
  <sheetFormatPr defaultColWidth="8.85546875" defaultRowHeight="21"/>
  <cols>
    <col min="1" max="1" width="10.85546875" style="3" customWidth="1"/>
    <col min="2" max="2" width="20" style="3" customWidth="1"/>
    <col min="3" max="3" width="25.85546875" style="3" customWidth="1"/>
    <col min="4" max="4" width="21.5703125" style="3" customWidth="1"/>
    <col min="5" max="5" width="10.85546875" style="286" customWidth="1"/>
    <col min="6" max="6" width="13.42578125" style="3" customWidth="1"/>
    <col min="7" max="8" width="12.140625" style="169" customWidth="1"/>
    <col min="9" max="9" width="15" style="215" bestFit="1" customWidth="1"/>
    <col min="10" max="10" width="20.85546875" style="3" customWidth="1"/>
    <col min="11" max="11" width="8.5703125" style="3" customWidth="1"/>
    <col min="12" max="12" width="8.85546875" style="3" customWidth="1"/>
    <col min="13" max="15" width="1.5703125" style="105" customWidth="1"/>
    <col min="16" max="16384" width="8.85546875" style="3"/>
  </cols>
  <sheetData>
    <row r="1" spans="1:15" s="6" customFormat="1" ht="21" customHeight="1">
      <c r="A1" s="80" t="s">
        <v>143</v>
      </c>
      <c r="B1" s="5"/>
      <c r="C1" s="13"/>
      <c r="D1" s="83"/>
      <c r="E1" s="83" t="s">
        <v>66</v>
      </c>
      <c r="F1" s="84">
        <f>САМОКАТЫ!G1</f>
        <v>42497</v>
      </c>
      <c r="G1" s="175"/>
      <c r="H1" s="302" t="s">
        <v>154</v>
      </c>
      <c r="I1" s="302"/>
      <c r="M1" s="105"/>
      <c r="N1" s="105"/>
      <c r="O1" s="105"/>
    </row>
    <row r="2" spans="1:15" s="6" customFormat="1" ht="18" customHeight="1">
      <c r="A2" s="303" t="s">
        <v>38</v>
      </c>
      <c r="B2" s="303"/>
      <c r="C2" s="303"/>
      <c r="D2" s="175"/>
      <c r="E2" s="175"/>
      <c r="F2" s="175"/>
      <c r="G2" s="175"/>
      <c r="H2" s="175"/>
      <c r="I2" s="125"/>
      <c r="M2" s="105"/>
      <c r="N2" s="105"/>
      <c r="O2" s="105"/>
    </row>
    <row r="3" spans="1:15" s="6" customFormat="1" ht="19.5" customHeight="1" thickBot="1">
      <c r="A3" s="79" t="s">
        <v>128</v>
      </c>
      <c r="B3" s="79"/>
      <c r="C3" s="79"/>
      <c r="D3" s="176"/>
      <c r="E3" s="176" t="s">
        <v>62</v>
      </c>
      <c r="F3" s="190">
        <f>SUM('КОНЬКИ, КЛЮШКИ'!M4, САМОКАТЫ!M4, 'ЛОНГБОРДЫ,СКЕЙТЫ, ПЕННИ'!M4, 'Б-ЛЫЖИ'!M4, 'Г-ЛЫЖИ+СНОУБОРД'!M4)</f>
        <v>0</v>
      </c>
      <c r="G3" s="190">
        <f>SUM('КОНЬКИ, КЛЮШКИ'!N4, САМОКАТЫ!N4, 'ЛОНГБОРДЫ,СКЕЙТЫ, ПЕННИ'!N4, 'Б-ЛЫЖИ'!N4, 'Г-ЛЫЖИ+СНОУБОРД'!N4)</f>
        <v>0</v>
      </c>
      <c r="H3" s="190">
        <f>SUM('КОНЬКИ, КЛЮШКИ'!O4, САМОКАТЫ!O4, 'ЛОНГБОРДЫ,СКЕЙТЫ, ПЕННИ'!O4, 'Б-ЛЫЖИ'!O4, 'Г-ЛЫЖИ+СНОУБОРД'!O4)</f>
        <v>0</v>
      </c>
      <c r="I3" s="207"/>
      <c r="M3" s="105"/>
      <c r="N3" s="105"/>
      <c r="O3" s="105"/>
    </row>
    <row r="4" spans="1:15" s="10" customFormat="1" ht="33" thickTop="1" thickBot="1">
      <c r="A4" s="77" t="s">
        <v>65</v>
      </c>
      <c r="B4" s="77" t="s">
        <v>9</v>
      </c>
      <c r="C4" s="77" t="s">
        <v>8</v>
      </c>
      <c r="D4" s="77" t="s">
        <v>4</v>
      </c>
      <c r="E4" s="177" t="s">
        <v>204</v>
      </c>
      <c r="F4" s="177" t="s">
        <v>124</v>
      </c>
      <c r="G4" s="177" t="s">
        <v>125</v>
      </c>
      <c r="H4" s="177" t="s">
        <v>126</v>
      </c>
      <c r="I4" s="194" t="s">
        <v>127</v>
      </c>
      <c r="M4" s="105">
        <f>SUM(M5:M207)</f>
        <v>0</v>
      </c>
      <c r="N4" s="105">
        <f>SUM(N5:N207)</f>
        <v>0</v>
      </c>
      <c r="O4" s="105">
        <f>SUM(O5:O207)</f>
        <v>0</v>
      </c>
    </row>
    <row r="5" spans="1:15" ht="54.75" customHeight="1" thickTop="1">
      <c r="A5" s="47" t="s">
        <v>14</v>
      </c>
      <c r="B5" s="41" t="s">
        <v>15</v>
      </c>
      <c r="C5" s="98" t="s">
        <v>45</v>
      </c>
      <c r="D5" s="172" t="s">
        <v>42</v>
      </c>
      <c r="E5" s="281">
        <v>2700</v>
      </c>
      <c r="F5" s="8">
        <f t="shared" ref="F5:F18" si="0">G5*95%</f>
        <v>1187.5</v>
      </c>
      <c r="G5" s="8">
        <v>1250</v>
      </c>
      <c r="H5" s="8">
        <f t="shared" ref="H5:H18" si="1">G5*110%</f>
        <v>1375</v>
      </c>
      <c r="I5" s="200"/>
      <c r="J5" s="54"/>
      <c r="M5" s="105">
        <f t="shared" ref="M5" si="2">F5*I5</f>
        <v>0</v>
      </c>
      <c r="N5" s="105">
        <f t="shared" ref="N5" si="3">G5*I5</f>
        <v>0</v>
      </c>
      <c r="O5" s="105">
        <f t="shared" ref="O5" si="4">H5*I5</f>
        <v>0</v>
      </c>
    </row>
    <row r="6" spans="1:15" s="4" customFormat="1" ht="53.1" customHeight="1">
      <c r="A6" s="335"/>
      <c r="B6" s="336"/>
      <c r="C6" s="336"/>
      <c r="D6" s="115" t="s">
        <v>41</v>
      </c>
      <c r="E6" s="281">
        <v>2700</v>
      </c>
      <c r="F6" s="8">
        <f t="shared" si="0"/>
        <v>1187.5</v>
      </c>
      <c r="G6" s="8">
        <v>1250</v>
      </c>
      <c r="H6" s="8">
        <f t="shared" si="1"/>
        <v>1375</v>
      </c>
      <c r="I6" s="200"/>
      <c r="J6" s="53"/>
      <c r="M6" s="105">
        <f t="shared" ref="M6:M45" si="5">F6*I6</f>
        <v>0</v>
      </c>
      <c r="N6" s="105">
        <f t="shared" ref="N6:N45" si="6">G6*I6</f>
        <v>0</v>
      </c>
      <c r="O6" s="105">
        <f t="shared" ref="O6:O45" si="7">H6*I6</f>
        <v>0</v>
      </c>
    </row>
    <row r="7" spans="1:15" s="24" customFormat="1" ht="51.75" customHeight="1">
      <c r="A7" s="335"/>
      <c r="B7" s="336"/>
      <c r="C7" s="336"/>
      <c r="D7" s="115" t="s">
        <v>168</v>
      </c>
      <c r="E7" s="281">
        <v>2700</v>
      </c>
      <c r="F7" s="8">
        <f t="shared" si="0"/>
        <v>1187.5</v>
      </c>
      <c r="G7" s="8">
        <v>1250</v>
      </c>
      <c r="H7" s="8">
        <f t="shared" si="1"/>
        <v>1375</v>
      </c>
      <c r="I7" s="200"/>
      <c r="J7" s="53"/>
      <c r="M7" s="105">
        <f t="shared" si="5"/>
        <v>0</v>
      </c>
      <c r="N7" s="105">
        <f t="shared" si="6"/>
        <v>0</v>
      </c>
      <c r="O7" s="105">
        <f t="shared" si="7"/>
        <v>0</v>
      </c>
    </row>
    <row r="8" spans="1:15" s="239" customFormat="1" ht="59.45" customHeight="1" thickBot="1">
      <c r="A8" s="335"/>
      <c r="B8" s="336"/>
      <c r="C8" s="336"/>
      <c r="E8" s="281"/>
      <c r="F8" s="8"/>
      <c r="G8" s="8"/>
      <c r="H8" s="8"/>
      <c r="I8" s="200"/>
      <c r="J8" s="53"/>
      <c r="M8" s="105">
        <f t="shared" si="5"/>
        <v>0</v>
      </c>
      <c r="N8" s="105">
        <f t="shared" si="6"/>
        <v>0</v>
      </c>
      <c r="O8" s="105">
        <f t="shared" si="7"/>
        <v>0</v>
      </c>
    </row>
    <row r="9" spans="1:15" s="51" customFormat="1" ht="54" customHeight="1">
      <c r="A9" s="47" t="s">
        <v>40</v>
      </c>
      <c r="B9" s="74" t="s">
        <v>15</v>
      </c>
      <c r="C9" s="196" t="s">
        <v>44</v>
      </c>
      <c r="D9" s="172" t="s">
        <v>43</v>
      </c>
      <c r="E9" s="281">
        <v>1800</v>
      </c>
      <c r="F9" s="8">
        <f t="shared" si="0"/>
        <v>807.5</v>
      </c>
      <c r="G9" s="8">
        <v>850</v>
      </c>
      <c r="H9" s="8">
        <f t="shared" si="1"/>
        <v>935.00000000000011</v>
      </c>
      <c r="I9" s="200"/>
      <c r="J9" s="53"/>
      <c r="M9" s="105">
        <f t="shared" si="5"/>
        <v>0</v>
      </c>
      <c r="N9" s="105">
        <f t="shared" si="6"/>
        <v>0</v>
      </c>
      <c r="O9" s="105">
        <f t="shared" si="7"/>
        <v>0</v>
      </c>
    </row>
    <row r="10" spans="1:15" s="235" customFormat="1" ht="54.75" customHeight="1">
      <c r="A10" s="335"/>
      <c r="B10" s="336"/>
      <c r="C10" s="336"/>
      <c r="D10" s="172" t="s">
        <v>100</v>
      </c>
      <c r="E10" s="281">
        <v>1800</v>
      </c>
      <c r="F10" s="8">
        <f t="shared" ref="F10" si="8">G10*95%</f>
        <v>807.5</v>
      </c>
      <c r="G10" s="8">
        <v>850</v>
      </c>
      <c r="H10" s="8">
        <f t="shared" ref="H10" si="9">G10*110%</f>
        <v>935.00000000000011</v>
      </c>
      <c r="I10" s="200"/>
      <c r="J10" s="57"/>
      <c r="K10" s="57"/>
      <c r="M10" s="105">
        <f t="shared" si="5"/>
        <v>0</v>
      </c>
      <c r="N10" s="105">
        <f t="shared" si="6"/>
        <v>0</v>
      </c>
      <c r="O10" s="105">
        <f t="shared" si="7"/>
        <v>0</v>
      </c>
    </row>
    <row r="11" spans="1:15" s="239" customFormat="1" ht="54.75" customHeight="1">
      <c r="A11" s="335"/>
      <c r="B11" s="336"/>
      <c r="C11" s="336"/>
      <c r="D11" s="198" t="s">
        <v>39</v>
      </c>
      <c r="E11" s="281">
        <v>1800</v>
      </c>
      <c r="F11" s="8">
        <f t="shared" ref="F11" si="10">G11*95%</f>
        <v>807.5</v>
      </c>
      <c r="G11" s="8">
        <v>850</v>
      </c>
      <c r="H11" s="8">
        <f t="shared" ref="H11" si="11">G11*110%</f>
        <v>935.00000000000011</v>
      </c>
      <c r="I11" s="200"/>
      <c r="J11" s="57"/>
      <c r="K11" s="57"/>
      <c r="M11" s="105">
        <f t="shared" si="5"/>
        <v>0</v>
      </c>
      <c r="N11" s="105">
        <f t="shared" si="6"/>
        <v>0</v>
      </c>
      <c r="O11" s="105">
        <f t="shared" si="7"/>
        <v>0</v>
      </c>
    </row>
    <row r="12" spans="1:15" s="51" customFormat="1" ht="55.5" customHeight="1" thickBot="1">
      <c r="A12" s="338"/>
      <c r="B12" s="339"/>
      <c r="C12" s="339"/>
      <c r="D12" s="198" t="s">
        <v>39</v>
      </c>
      <c r="E12" s="281">
        <v>1800</v>
      </c>
      <c r="F12" s="8">
        <f t="shared" ref="F12" si="12">G12*95%</f>
        <v>807.5</v>
      </c>
      <c r="G12" s="8">
        <v>850</v>
      </c>
      <c r="H12" s="8">
        <f t="shared" ref="H12" si="13">G12*110%</f>
        <v>935.00000000000011</v>
      </c>
      <c r="I12" s="218"/>
      <c r="J12" s="53"/>
      <c r="M12" s="105">
        <f t="shared" si="5"/>
        <v>0</v>
      </c>
      <c r="N12" s="105">
        <f t="shared" si="6"/>
        <v>0</v>
      </c>
      <c r="O12" s="105">
        <f t="shared" si="7"/>
        <v>0</v>
      </c>
    </row>
    <row r="13" spans="1:15" s="19" customFormat="1" ht="52.5" customHeight="1">
      <c r="A13" s="21" t="s">
        <v>30</v>
      </c>
      <c r="B13" s="21" t="s">
        <v>188</v>
      </c>
      <c r="C13" s="197" t="s">
        <v>46</v>
      </c>
      <c r="D13" s="198" t="s">
        <v>25</v>
      </c>
      <c r="E13" s="281">
        <v>1500</v>
      </c>
      <c r="F13" s="8">
        <f t="shared" si="0"/>
        <v>665</v>
      </c>
      <c r="G13" s="63">
        <v>700</v>
      </c>
      <c r="H13" s="8">
        <f t="shared" si="1"/>
        <v>770.00000000000011</v>
      </c>
      <c r="I13" s="219"/>
      <c r="M13" s="105">
        <f t="shared" si="5"/>
        <v>0</v>
      </c>
      <c r="N13" s="105">
        <f t="shared" si="6"/>
        <v>0</v>
      </c>
      <c r="O13" s="105">
        <f t="shared" si="7"/>
        <v>0</v>
      </c>
    </row>
    <row r="14" spans="1:15" s="26" customFormat="1" ht="50.25" customHeight="1">
      <c r="A14" s="377"/>
      <c r="B14" s="377"/>
      <c r="C14" s="377"/>
      <c r="D14" s="198" t="s">
        <v>25</v>
      </c>
      <c r="E14" s="281">
        <v>1500</v>
      </c>
      <c r="F14" s="8">
        <f t="shared" si="0"/>
        <v>665</v>
      </c>
      <c r="G14" s="63">
        <v>700</v>
      </c>
      <c r="H14" s="8">
        <f t="shared" si="1"/>
        <v>770.00000000000011</v>
      </c>
      <c r="I14" s="219"/>
      <c r="M14" s="105">
        <f t="shared" si="5"/>
        <v>0</v>
      </c>
      <c r="N14" s="105">
        <f t="shared" si="6"/>
        <v>0</v>
      </c>
      <c r="O14" s="105">
        <f t="shared" si="7"/>
        <v>0</v>
      </c>
    </row>
    <row r="15" spans="1:15" s="24" customFormat="1" ht="51.75" customHeight="1">
      <c r="A15" s="377"/>
      <c r="B15" s="377"/>
      <c r="C15" s="377"/>
      <c r="D15" s="172" t="s">
        <v>23</v>
      </c>
      <c r="E15" s="281">
        <v>1500</v>
      </c>
      <c r="F15" s="8">
        <f t="shared" si="0"/>
        <v>665</v>
      </c>
      <c r="G15" s="63">
        <v>700</v>
      </c>
      <c r="H15" s="8">
        <f t="shared" si="1"/>
        <v>770.00000000000011</v>
      </c>
      <c r="I15" s="200"/>
      <c r="M15" s="105">
        <f t="shared" si="5"/>
        <v>0</v>
      </c>
      <c r="N15" s="105">
        <f t="shared" si="6"/>
        <v>0</v>
      </c>
      <c r="O15" s="105">
        <f t="shared" si="7"/>
        <v>0</v>
      </c>
    </row>
    <row r="16" spans="1:15" s="29" customFormat="1" ht="52.5" customHeight="1">
      <c r="A16" s="377"/>
      <c r="B16" s="377"/>
      <c r="C16" s="377"/>
      <c r="D16" s="172" t="s">
        <v>23</v>
      </c>
      <c r="E16" s="281">
        <v>1500</v>
      </c>
      <c r="F16" s="8">
        <f t="shared" si="0"/>
        <v>665</v>
      </c>
      <c r="G16" s="63">
        <v>700</v>
      </c>
      <c r="H16" s="8">
        <f t="shared" si="1"/>
        <v>770.00000000000011</v>
      </c>
      <c r="I16" s="200"/>
      <c r="M16" s="105">
        <f t="shared" si="5"/>
        <v>0</v>
      </c>
      <c r="N16" s="105">
        <f t="shared" si="6"/>
        <v>0</v>
      </c>
      <c r="O16" s="105">
        <f t="shared" si="7"/>
        <v>0</v>
      </c>
    </row>
    <row r="17" spans="1:15" s="31" customFormat="1" ht="52.5" customHeight="1">
      <c r="A17" s="21" t="s">
        <v>26</v>
      </c>
      <c r="B17" s="21" t="s">
        <v>189</v>
      </c>
      <c r="C17" s="197" t="s">
        <v>47</v>
      </c>
      <c r="D17" s="198" t="s">
        <v>24</v>
      </c>
      <c r="E17" s="281">
        <v>1800</v>
      </c>
      <c r="F17" s="8">
        <f t="shared" si="0"/>
        <v>855</v>
      </c>
      <c r="G17" s="8">
        <v>900</v>
      </c>
      <c r="H17" s="8">
        <f t="shared" si="1"/>
        <v>990.00000000000011</v>
      </c>
      <c r="I17" s="200"/>
      <c r="M17" s="105">
        <f t="shared" si="5"/>
        <v>0</v>
      </c>
      <c r="N17" s="105">
        <f t="shared" si="6"/>
        <v>0</v>
      </c>
      <c r="O17" s="105">
        <f t="shared" si="7"/>
        <v>0</v>
      </c>
    </row>
    <row r="18" spans="1:15" s="31" customFormat="1" ht="52.5" customHeight="1">
      <c r="A18" s="378"/>
      <c r="B18" s="314"/>
      <c r="C18" s="314"/>
      <c r="D18" s="198" t="s">
        <v>23</v>
      </c>
      <c r="E18" s="281">
        <v>1800</v>
      </c>
      <c r="F18" s="8">
        <f t="shared" si="0"/>
        <v>855</v>
      </c>
      <c r="G18" s="8">
        <v>900</v>
      </c>
      <c r="H18" s="8">
        <f t="shared" si="1"/>
        <v>990.00000000000011</v>
      </c>
      <c r="I18" s="200"/>
      <c r="M18" s="105">
        <f t="shared" si="5"/>
        <v>0</v>
      </c>
      <c r="N18" s="105">
        <f t="shared" si="6"/>
        <v>0</v>
      </c>
      <c r="O18" s="105">
        <f t="shared" si="7"/>
        <v>0</v>
      </c>
    </row>
    <row r="19" spans="1:15" s="31" customFormat="1" ht="53.45" customHeight="1">
      <c r="A19" s="379"/>
      <c r="B19" s="327"/>
      <c r="C19" s="327"/>
      <c r="D19" s="198"/>
      <c r="E19" s="281"/>
      <c r="F19" s="8"/>
      <c r="G19" s="8"/>
      <c r="H19" s="8"/>
      <c r="I19" s="200"/>
      <c r="M19" s="105">
        <f t="shared" si="5"/>
        <v>0</v>
      </c>
      <c r="N19" s="105">
        <f t="shared" si="6"/>
        <v>0</v>
      </c>
      <c r="O19" s="105">
        <f t="shared" si="7"/>
        <v>0</v>
      </c>
    </row>
    <row r="20" spans="1:15" s="239" customFormat="1" ht="50.1" customHeight="1">
      <c r="A20" s="269" t="s">
        <v>51</v>
      </c>
      <c r="B20" s="269" t="s">
        <v>22</v>
      </c>
      <c r="C20" s="12" t="s">
        <v>56</v>
      </c>
      <c r="D20" s="30" t="s">
        <v>29</v>
      </c>
      <c r="E20" s="281">
        <v>600</v>
      </c>
      <c r="F20" s="173">
        <f>G20*95%</f>
        <v>285</v>
      </c>
      <c r="G20" s="173">
        <v>300</v>
      </c>
      <c r="H20" s="173">
        <f>G20*110%</f>
        <v>330</v>
      </c>
      <c r="I20" s="217"/>
      <c r="M20" s="105">
        <f t="shared" si="5"/>
        <v>0</v>
      </c>
      <c r="N20" s="105">
        <f t="shared" si="6"/>
        <v>0</v>
      </c>
      <c r="O20" s="105">
        <f t="shared" si="7"/>
        <v>0</v>
      </c>
    </row>
    <row r="21" spans="1:15" s="239" customFormat="1" ht="114.75" customHeight="1">
      <c r="A21" s="374"/>
      <c r="B21" s="320"/>
      <c r="C21" s="320"/>
      <c r="D21" s="243"/>
      <c r="E21" s="281"/>
      <c r="F21" s="113"/>
      <c r="G21" s="243"/>
      <c r="H21" s="113"/>
      <c r="I21" s="244"/>
      <c r="M21" s="105">
        <f t="shared" si="5"/>
        <v>0</v>
      </c>
      <c r="N21" s="105">
        <f t="shared" si="6"/>
        <v>0</v>
      </c>
      <c r="O21" s="105">
        <f t="shared" si="7"/>
        <v>0</v>
      </c>
    </row>
    <row r="22" spans="1:15" s="239" customFormat="1" ht="50.1" customHeight="1">
      <c r="A22" s="270" t="s">
        <v>5</v>
      </c>
      <c r="B22" s="203" t="s">
        <v>10</v>
      </c>
      <c r="C22" s="245" t="s">
        <v>21</v>
      </c>
      <c r="D22" s="198" t="s">
        <v>39</v>
      </c>
      <c r="E22" s="281">
        <v>900</v>
      </c>
      <c r="F22" s="8">
        <f t="shared" ref="F22:F34" si="14">G22*95%</f>
        <v>427.5</v>
      </c>
      <c r="G22" s="8">
        <v>450</v>
      </c>
      <c r="H22" s="8">
        <f t="shared" ref="H22:H34" si="15">G22*110%</f>
        <v>495.00000000000006</v>
      </c>
      <c r="I22" s="200"/>
      <c r="M22" s="105">
        <f t="shared" si="5"/>
        <v>0</v>
      </c>
      <c r="N22" s="105">
        <f t="shared" si="6"/>
        <v>0</v>
      </c>
      <c r="O22" s="105">
        <f t="shared" si="7"/>
        <v>0</v>
      </c>
    </row>
    <row r="23" spans="1:15" s="239" customFormat="1" ht="49.5" customHeight="1">
      <c r="A23" s="375"/>
      <c r="B23" s="375"/>
      <c r="C23" s="375"/>
      <c r="D23" s="71" t="s">
        <v>129</v>
      </c>
      <c r="E23" s="281">
        <v>900</v>
      </c>
      <c r="F23" s="8">
        <f t="shared" si="14"/>
        <v>427.5</v>
      </c>
      <c r="G23" s="8">
        <v>450</v>
      </c>
      <c r="H23" s="8">
        <f t="shared" si="15"/>
        <v>495.00000000000006</v>
      </c>
      <c r="I23" s="200"/>
      <c r="M23" s="105">
        <f t="shared" si="5"/>
        <v>0</v>
      </c>
      <c r="N23" s="105">
        <f t="shared" si="6"/>
        <v>0</v>
      </c>
      <c r="O23" s="105">
        <f t="shared" si="7"/>
        <v>0</v>
      </c>
    </row>
    <row r="24" spans="1:15" s="239" customFormat="1" ht="49.5" customHeight="1">
      <c r="A24" s="375"/>
      <c r="B24" s="375"/>
      <c r="C24" s="375"/>
      <c r="E24" s="281"/>
      <c r="F24" s="8"/>
      <c r="G24" s="8"/>
      <c r="H24" s="8"/>
      <c r="I24" s="200"/>
      <c r="M24" s="105">
        <f t="shared" si="5"/>
        <v>0</v>
      </c>
      <c r="N24" s="105">
        <f t="shared" si="6"/>
        <v>0</v>
      </c>
      <c r="O24" s="105">
        <f t="shared" si="7"/>
        <v>0</v>
      </c>
    </row>
    <row r="25" spans="1:15" s="239" customFormat="1" ht="54" customHeight="1">
      <c r="A25" s="375"/>
      <c r="B25" s="375"/>
      <c r="C25" s="375"/>
      <c r="E25" s="281"/>
      <c r="F25" s="8"/>
      <c r="G25" s="8"/>
      <c r="H25" s="8"/>
      <c r="I25" s="200"/>
      <c r="M25" s="105">
        <f t="shared" si="5"/>
        <v>0</v>
      </c>
      <c r="N25" s="105">
        <f t="shared" si="6"/>
        <v>0</v>
      </c>
      <c r="O25" s="105">
        <f t="shared" si="7"/>
        <v>0</v>
      </c>
    </row>
    <row r="26" spans="1:15" s="239" customFormat="1" ht="30" customHeight="1">
      <c r="A26" s="270" t="s">
        <v>169</v>
      </c>
      <c r="B26" s="376" t="s">
        <v>190</v>
      </c>
      <c r="C26" s="377"/>
      <c r="D26" s="246" t="s">
        <v>172</v>
      </c>
      <c r="E26" s="281">
        <v>500</v>
      </c>
      <c r="F26" s="8">
        <f t="shared" si="14"/>
        <v>190</v>
      </c>
      <c r="G26" s="8">
        <v>200</v>
      </c>
      <c r="H26" s="8">
        <f t="shared" si="15"/>
        <v>220.00000000000003</v>
      </c>
      <c r="I26" s="200"/>
      <c r="M26" s="105">
        <f t="shared" si="5"/>
        <v>0</v>
      </c>
      <c r="N26" s="105">
        <f t="shared" si="6"/>
        <v>0</v>
      </c>
      <c r="O26" s="105">
        <f t="shared" si="7"/>
        <v>0</v>
      </c>
    </row>
    <row r="27" spans="1:15" s="241" customFormat="1" ht="30" customHeight="1">
      <c r="A27" s="357"/>
      <c r="B27" s="333"/>
      <c r="C27" s="334"/>
      <c r="D27" s="247" t="s">
        <v>173</v>
      </c>
      <c r="E27" s="281">
        <v>500</v>
      </c>
      <c r="F27" s="8">
        <f t="shared" ref="F27:F33" si="16">G27*95%</f>
        <v>190</v>
      </c>
      <c r="G27" s="8">
        <v>200</v>
      </c>
      <c r="H27" s="8">
        <f t="shared" ref="H27:H33" si="17">G27*110%</f>
        <v>220.00000000000003</v>
      </c>
      <c r="I27" s="200"/>
      <c r="M27" s="105">
        <f t="shared" si="5"/>
        <v>0</v>
      </c>
      <c r="N27" s="105">
        <f t="shared" si="6"/>
        <v>0</v>
      </c>
      <c r="O27" s="105">
        <f t="shared" si="7"/>
        <v>0</v>
      </c>
    </row>
    <row r="28" spans="1:15" s="276" customFormat="1" ht="30" customHeight="1">
      <c r="A28" s="370"/>
      <c r="B28" s="336"/>
      <c r="C28" s="337"/>
      <c r="D28" s="248" t="s">
        <v>174</v>
      </c>
      <c r="E28" s="281">
        <v>500</v>
      </c>
      <c r="F28" s="8">
        <f t="shared" si="16"/>
        <v>190</v>
      </c>
      <c r="G28" s="8">
        <v>200</v>
      </c>
      <c r="H28" s="8">
        <f t="shared" si="17"/>
        <v>220.00000000000003</v>
      </c>
      <c r="I28" s="200"/>
      <c r="M28" s="105"/>
      <c r="N28" s="105"/>
      <c r="O28" s="105"/>
    </row>
    <row r="29" spans="1:15" s="276" customFormat="1" ht="30" customHeight="1">
      <c r="A29" s="370"/>
      <c r="B29" s="336"/>
      <c r="C29" s="337"/>
      <c r="D29" s="249" t="s">
        <v>175</v>
      </c>
      <c r="E29" s="281">
        <v>500</v>
      </c>
      <c r="F29" s="8">
        <f t="shared" ref="F29:F32" si="18">G29*95%</f>
        <v>190</v>
      </c>
      <c r="G29" s="8">
        <v>200</v>
      </c>
      <c r="H29" s="8">
        <f t="shared" ref="H29:H32" si="19">G29*110%</f>
        <v>220.00000000000003</v>
      </c>
      <c r="I29" s="200"/>
      <c r="M29" s="105"/>
      <c r="N29" s="105"/>
      <c r="O29" s="105"/>
    </row>
    <row r="30" spans="1:15" s="241" customFormat="1" ht="30" customHeight="1">
      <c r="A30" s="370"/>
      <c r="B30" s="336"/>
      <c r="C30" s="337"/>
      <c r="D30" s="250" t="s">
        <v>142</v>
      </c>
      <c r="E30" s="281">
        <v>500</v>
      </c>
      <c r="F30" s="8">
        <f t="shared" si="18"/>
        <v>190</v>
      </c>
      <c r="G30" s="8">
        <v>200</v>
      </c>
      <c r="H30" s="8">
        <f t="shared" si="19"/>
        <v>220.00000000000003</v>
      </c>
      <c r="I30" s="200"/>
      <c r="M30" s="105">
        <f t="shared" si="5"/>
        <v>0</v>
      </c>
      <c r="N30" s="105">
        <f t="shared" si="6"/>
        <v>0</v>
      </c>
      <c r="O30" s="105">
        <f t="shared" si="7"/>
        <v>0</v>
      </c>
    </row>
    <row r="31" spans="1:15" s="276" customFormat="1" ht="30" customHeight="1">
      <c r="A31" s="370"/>
      <c r="B31" s="336"/>
      <c r="C31" s="337"/>
      <c r="D31" s="251" t="s">
        <v>176</v>
      </c>
      <c r="E31" s="281">
        <v>500</v>
      </c>
      <c r="F31" s="8">
        <f t="shared" si="18"/>
        <v>190</v>
      </c>
      <c r="G31" s="8">
        <v>200</v>
      </c>
      <c r="H31" s="8">
        <f t="shared" si="19"/>
        <v>220.00000000000003</v>
      </c>
      <c r="I31" s="200"/>
      <c r="M31" s="105"/>
      <c r="N31" s="105"/>
      <c r="O31" s="105"/>
    </row>
    <row r="32" spans="1:15" s="276" customFormat="1" ht="30" customHeight="1">
      <c r="A32" s="370"/>
      <c r="B32" s="336"/>
      <c r="C32" s="337"/>
      <c r="D32" s="252" t="s">
        <v>171</v>
      </c>
      <c r="E32" s="281">
        <v>500</v>
      </c>
      <c r="F32" s="8">
        <f t="shared" si="18"/>
        <v>190</v>
      </c>
      <c r="G32" s="8">
        <v>200</v>
      </c>
      <c r="H32" s="8">
        <f t="shared" si="19"/>
        <v>220.00000000000003</v>
      </c>
      <c r="I32" s="200"/>
      <c r="M32" s="105"/>
      <c r="N32" s="105"/>
      <c r="O32" s="105"/>
    </row>
    <row r="33" spans="1:15" s="241" customFormat="1" ht="30" customHeight="1">
      <c r="A33" s="370"/>
      <c r="B33" s="336"/>
      <c r="C33" s="337"/>
      <c r="D33" s="253" t="s">
        <v>6</v>
      </c>
      <c r="E33" s="281">
        <v>500</v>
      </c>
      <c r="F33" s="8">
        <f t="shared" si="16"/>
        <v>190</v>
      </c>
      <c r="G33" s="8">
        <v>200</v>
      </c>
      <c r="H33" s="8">
        <f t="shared" si="17"/>
        <v>220.00000000000003</v>
      </c>
      <c r="I33" s="200"/>
      <c r="M33" s="105">
        <f t="shared" si="5"/>
        <v>0</v>
      </c>
      <c r="N33" s="105">
        <f t="shared" si="6"/>
        <v>0</v>
      </c>
      <c r="O33" s="105">
        <f t="shared" si="7"/>
        <v>0</v>
      </c>
    </row>
    <row r="34" spans="1:15" s="239" customFormat="1" ht="30" customHeight="1">
      <c r="A34" s="270" t="s">
        <v>170</v>
      </c>
      <c r="B34" s="376" t="s">
        <v>191</v>
      </c>
      <c r="C34" s="377"/>
      <c r="D34" s="246" t="s">
        <v>172</v>
      </c>
      <c r="E34" s="281">
        <v>980</v>
      </c>
      <c r="F34" s="8">
        <f t="shared" si="14"/>
        <v>380</v>
      </c>
      <c r="G34" s="8">
        <v>400</v>
      </c>
      <c r="H34" s="8">
        <f t="shared" si="15"/>
        <v>440.00000000000006</v>
      </c>
      <c r="I34" s="200"/>
      <c r="M34" s="105">
        <f t="shared" si="5"/>
        <v>0</v>
      </c>
      <c r="N34" s="105">
        <f t="shared" si="6"/>
        <v>0</v>
      </c>
      <c r="O34" s="105">
        <f t="shared" si="7"/>
        <v>0</v>
      </c>
    </row>
    <row r="35" spans="1:15" s="239" customFormat="1" ht="30" customHeight="1">
      <c r="A35" s="357"/>
      <c r="B35" s="333"/>
      <c r="C35" s="334"/>
      <c r="D35" s="247" t="s">
        <v>173</v>
      </c>
      <c r="E35" s="281">
        <v>980</v>
      </c>
      <c r="F35" s="8">
        <f t="shared" ref="F35:F41" si="20">G35*95%</f>
        <v>380</v>
      </c>
      <c r="G35" s="8">
        <v>400</v>
      </c>
      <c r="H35" s="8">
        <f t="shared" ref="H35:H41" si="21">G35*110%</f>
        <v>440.00000000000006</v>
      </c>
      <c r="I35" s="200"/>
      <c r="M35" s="105">
        <f t="shared" si="5"/>
        <v>0</v>
      </c>
      <c r="N35" s="105">
        <f t="shared" si="6"/>
        <v>0</v>
      </c>
      <c r="O35" s="105">
        <f t="shared" si="7"/>
        <v>0</v>
      </c>
    </row>
    <row r="36" spans="1:15" s="10" customFormat="1" ht="30" customHeight="1">
      <c r="A36" s="370"/>
      <c r="B36" s="336"/>
      <c r="C36" s="337"/>
      <c r="D36" s="248" t="s">
        <v>174</v>
      </c>
      <c r="E36" s="281">
        <v>980</v>
      </c>
      <c r="F36" s="8">
        <f t="shared" si="20"/>
        <v>380</v>
      </c>
      <c r="G36" s="8">
        <v>400</v>
      </c>
      <c r="H36" s="8">
        <f t="shared" si="21"/>
        <v>440.00000000000006</v>
      </c>
      <c r="I36" s="254"/>
      <c r="M36" s="105">
        <f t="shared" si="5"/>
        <v>0</v>
      </c>
      <c r="N36" s="105">
        <f t="shared" si="6"/>
        <v>0</v>
      </c>
      <c r="O36" s="105">
        <f t="shared" si="7"/>
        <v>0</v>
      </c>
    </row>
    <row r="37" spans="1:15" s="10" customFormat="1" ht="30" customHeight="1">
      <c r="A37" s="370"/>
      <c r="B37" s="336"/>
      <c r="C37" s="337"/>
      <c r="D37" s="249" t="s">
        <v>175</v>
      </c>
      <c r="E37" s="281">
        <v>980</v>
      </c>
      <c r="F37" s="8">
        <f t="shared" si="20"/>
        <v>380</v>
      </c>
      <c r="G37" s="8">
        <v>400</v>
      </c>
      <c r="H37" s="8">
        <f t="shared" si="21"/>
        <v>440.00000000000006</v>
      </c>
      <c r="I37" s="254"/>
      <c r="J37" s="3"/>
      <c r="M37" s="105">
        <f t="shared" si="5"/>
        <v>0</v>
      </c>
      <c r="N37" s="105">
        <f t="shared" si="6"/>
        <v>0</v>
      </c>
      <c r="O37" s="105">
        <f t="shared" si="7"/>
        <v>0</v>
      </c>
    </row>
    <row r="38" spans="1:15" ht="30" customHeight="1">
      <c r="A38" s="370"/>
      <c r="B38" s="336"/>
      <c r="C38" s="337"/>
      <c r="D38" s="250" t="s">
        <v>142</v>
      </c>
      <c r="E38" s="281">
        <v>980</v>
      </c>
      <c r="F38" s="8">
        <f t="shared" si="20"/>
        <v>380</v>
      </c>
      <c r="G38" s="8">
        <v>400</v>
      </c>
      <c r="H38" s="8">
        <f t="shared" si="21"/>
        <v>440.00000000000006</v>
      </c>
      <c r="I38" s="254"/>
      <c r="M38" s="105">
        <f t="shared" si="5"/>
        <v>0</v>
      </c>
      <c r="N38" s="105">
        <f t="shared" si="6"/>
        <v>0</v>
      </c>
      <c r="O38" s="105">
        <f t="shared" si="7"/>
        <v>0</v>
      </c>
    </row>
    <row r="39" spans="1:15" ht="30" customHeight="1">
      <c r="A39" s="370"/>
      <c r="B39" s="336"/>
      <c r="C39" s="337"/>
      <c r="D39" s="251" t="s">
        <v>176</v>
      </c>
      <c r="E39" s="281">
        <v>980</v>
      </c>
      <c r="F39" s="8">
        <f t="shared" si="20"/>
        <v>380</v>
      </c>
      <c r="G39" s="8">
        <v>400</v>
      </c>
      <c r="H39" s="8">
        <f t="shared" si="21"/>
        <v>440.00000000000006</v>
      </c>
      <c r="I39" s="254"/>
      <c r="M39" s="105">
        <f t="shared" si="5"/>
        <v>0</v>
      </c>
      <c r="N39" s="105">
        <f t="shared" si="6"/>
        <v>0</v>
      </c>
      <c r="O39" s="105">
        <f t="shared" si="7"/>
        <v>0</v>
      </c>
    </row>
    <row r="40" spans="1:15" ht="30" customHeight="1">
      <c r="A40" s="370"/>
      <c r="B40" s="336"/>
      <c r="C40" s="337"/>
      <c r="D40" s="252" t="s">
        <v>171</v>
      </c>
      <c r="E40" s="281">
        <v>980</v>
      </c>
      <c r="F40" s="8">
        <f t="shared" si="20"/>
        <v>380</v>
      </c>
      <c r="G40" s="8">
        <v>400</v>
      </c>
      <c r="H40" s="8">
        <f t="shared" si="21"/>
        <v>440.00000000000006</v>
      </c>
      <c r="I40" s="254"/>
      <c r="M40" s="105">
        <f t="shared" si="5"/>
        <v>0</v>
      </c>
      <c r="N40" s="105">
        <f t="shared" si="6"/>
        <v>0</v>
      </c>
      <c r="O40" s="105">
        <f t="shared" si="7"/>
        <v>0</v>
      </c>
    </row>
    <row r="41" spans="1:15" ht="30" customHeight="1">
      <c r="A41" s="371"/>
      <c r="B41" s="372"/>
      <c r="C41" s="373"/>
      <c r="D41" s="253" t="s">
        <v>6</v>
      </c>
      <c r="E41" s="281">
        <v>980</v>
      </c>
      <c r="F41" s="8">
        <f t="shared" si="20"/>
        <v>380</v>
      </c>
      <c r="G41" s="8">
        <v>400</v>
      </c>
      <c r="H41" s="8">
        <f t="shared" si="21"/>
        <v>440.00000000000006</v>
      </c>
      <c r="I41" s="242"/>
      <c r="M41" s="105">
        <f t="shared" si="5"/>
        <v>0</v>
      </c>
      <c r="N41" s="105">
        <f t="shared" si="6"/>
        <v>0</v>
      </c>
      <c r="O41" s="105">
        <f t="shared" si="7"/>
        <v>0</v>
      </c>
    </row>
    <row r="42" spans="1:15">
      <c r="M42" s="105">
        <f t="shared" si="5"/>
        <v>0</v>
      </c>
      <c r="N42" s="105">
        <f t="shared" si="6"/>
        <v>0</v>
      </c>
      <c r="O42" s="105">
        <f t="shared" si="7"/>
        <v>0</v>
      </c>
    </row>
    <row r="43" spans="1:15">
      <c r="M43" s="105">
        <f t="shared" si="5"/>
        <v>0</v>
      </c>
      <c r="N43" s="105">
        <f t="shared" si="6"/>
        <v>0</v>
      </c>
      <c r="O43" s="105">
        <f t="shared" si="7"/>
        <v>0</v>
      </c>
    </row>
    <row r="44" spans="1:15">
      <c r="M44" s="105">
        <f t="shared" si="5"/>
        <v>0</v>
      </c>
      <c r="N44" s="105">
        <f t="shared" si="6"/>
        <v>0</v>
      </c>
      <c r="O44" s="105">
        <f t="shared" si="7"/>
        <v>0</v>
      </c>
    </row>
    <row r="45" spans="1:15">
      <c r="M45" s="105">
        <f t="shared" si="5"/>
        <v>0</v>
      </c>
      <c r="N45" s="105">
        <f t="shared" si="6"/>
        <v>0</v>
      </c>
      <c r="O45" s="105">
        <f t="shared" si="7"/>
        <v>0</v>
      </c>
    </row>
  </sheetData>
  <mergeCells count="12">
    <mergeCell ref="A35:C41"/>
    <mergeCell ref="H1:I1"/>
    <mergeCell ref="A21:C21"/>
    <mergeCell ref="A23:C25"/>
    <mergeCell ref="B26:C26"/>
    <mergeCell ref="B34:C34"/>
    <mergeCell ref="A27:C33"/>
    <mergeCell ref="A2:C2"/>
    <mergeCell ref="A14:C16"/>
    <mergeCell ref="A6:C8"/>
    <mergeCell ref="A18:C19"/>
    <mergeCell ref="A10:C12"/>
  </mergeCells>
  <hyperlinks>
    <hyperlink ref="A5" r:id="rId1"/>
    <hyperlink ref="A13" r:id="rId2" display="GL1"/>
    <hyperlink ref="A17" r:id="rId3" display="GL2"/>
    <hyperlink ref="B5" r:id="rId4"/>
    <hyperlink ref="B13" r:id="rId5"/>
    <hyperlink ref="B17" r:id="rId6" display="чехол"/>
    <hyperlink ref="A9" r:id="rId7"/>
    <hyperlink ref="B9" r:id="rId8"/>
    <hyperlink ref="A2" r:id="rId9" display="не забудьте скачать актуальный склад тут"/>
    <hyperlink ref="A2:C2" r:id="rId10" display="не забудьте скачать актуальный склад тут (ссылка)"/>
    <hyperlink ref="H1:I1" r:id="rId11" display="галерея тканей"/>
    <hyperlink ref="A22" r:id="rId12"/>
    <hyperlink ref="B22" r:id="rId13"/>
    <hyperlink ref="A5:B5" r:id="rId14" display="SB1"/>
    <hyperlink ref="A9:B9" r:id="rId15" display="SB2"/>
    <hyperlink ref="A13:B13" r:id="rId16" display="GL2"/>
    <hyperlink ref="A17:B17" r:id="rId17" display="GL1"/>
    <hyperlink ref="A22:B22" r:id="rId18" display="XXL"/>
    <hyperlink ref="A26:C26" r:id="rId19" display="rm1"/>
    <hyperlink ref="A34:C34" r:id="rId20" display="rm2"/>
  </hyperlinks>
  <pageMargins left="0.7" right="0.7" top="0.75" bottom="0.75" header="0.3" footer="0.3"/>
  <pageSetup paperSize="9" scale="38" orientation="portrait" horizontalDpi="180" verticalDpi="180" r:id="rId21"/>
  <drawing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САМОКАТЫ</vt:lpstr>
      <vt:lpstr>ГИРОСКУТЕРЫ</vt:lpstr>
      <vt:lpstr>ЛОНГБОРДЫ,СКЕЙТЫ, ПЕННИ</vt:lpstr>
      <vt:lpstr>КОНЬКИ, КЛЮШКИ</vt:lpstr>
      <vt:lpstr>Б-ЛЫЖИ</vt:lpstr>
      <vt:lpstr>Г-ЛЫЖИ+СНОУБОРД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2016-05-08T18:00:20Z</dcterms:modified>
</cp:coreProperties>
</file>