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Default Extension="wdp" ContentType="image/vnd.ms-photo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345" windowWidth="18735" windowHeight="7845"/>
  </bookViews>
  <sheets>
    <sheet name="ВЕЛОЧЕХЛЫ" sheetId="5" r:id="rId1"/>
    <sheet name="СУМКИ" sheetId="7" r:id="rId2"/>
    <sheet name="ДОЖДЕВИКИ" sheetId="8" r:id="rId3"/>
  </sheets>
  <calcPr calcId="125725" concurrentCalc="0"/>
</workbook>
</file>

<file path=xl/calcChain.xml><?xml version="1.0" encoding="utf-8"?>
<calcChain xmlns="http://schemas.openxmlformats.org/spreadsheetml/2006/main">
  <c r="L6" i="5"/>
  <c r="M6"/>
  <c r="N6"/>
  <c r="L7"/>
  <c r="M7"/>
  <c r="N7"/>
  <c r="L8"/>
  <c r="M8"/>
  <c r="N8"/>
  <c r="L9"/>
  <c r="M9"/>
  <c r="N9"/>
  <c r="L10"/>
  <c r="M10"/>
  <c r="N10"/>
  <c r="L11"/>
  <c r="M11"/>
  <c r="N11"/>
  <c r="L12"/>
  <c r="M12"/>
  <c r="N12"/>
  <c r="L13"/>
  <c r="M13"/>
  <c r="N13"/>
  <c r="L14"/>
  <c r="M14"/>
  <c r="N14"/>
  <c r="L15"/>
  <c r="M15"/>
  <c r="N15"/>
  <c r="L16"/>
  <c r="M16"/>
  <c r="N16"/>
  <c r="L17"/>
  <c r="M17"/>
  <c r="N17"/>
  <c r="L18"/>
  <c r="M18"/>
  <c r="N18"/>
  <c r="L19"/>
  <c r="M19"/>
  <c r="N19"/>
  <c r="L20"/>
  <c r="M20"/>
  <c r="N20"/>
  <c r="L21"/>
  <c r="M21"/>
  <c r="N21"/>
  <c r="L22"/>
  <c r="M22"/>
  <c r="N22"/>
  <c r="L23"/>
  <c r="M23"/>
  <c r="N23"/>
  <c r="L24"/>
  <c r="M24"/>
  <c r="N24"/>
  <c r="L25"/>
  <c r="M25"/>
  <c r="N25"/>
  <c r="L26"/>
  <c r="M26"/>
  <c r="N26"/>
  <c r="L27"/>
  <c r="M27"/>
  <c r="N27"/>
  <c r="L28"/>
  <c r="M28"/>
  <c r="N28"/>
  <c r="L29"/>
  <c r="M29"/>
  <c r="N29"/>
  <c r="L30"/>
  <c r="M30"/>
  <c r="N30"/>
  <c r="L31"/>
  <c r="M31"/>
  <c r="N31"/>
  <c r="L32"/>
  <c r="M32"/>
  <c r="N32"/>
  <c r="L33"/>
  <c r="M33"/>
  <c r="N33"/>
  <c r="L34"/>
  <c r="M34"/>
  <c r="N34"/>
  <c r="L35"/>
  <c r="M35"/>
  <c r="N35"/>
  <c r="L36"/>
  <c r="M36"/>
  <c r="N36"/>
  <c r="L37"/>
  <c r="M37"/>
  <c r="N37"/>
  <c r="L38"/>
  <c r="M38"/>
  <c r="N38"/>
  <c r="L39"/>
  <c r="M39"/>
  <c r="N39"/>
  <c r="L40"/>
  <c r="M40"/>
  <c r="N40"/>
  <c r="L41"/>
  <c r="M41"/>
  <c r="N41"/>
  <c r="L42"/>
  <c r="M42"/>
  <c r="N42"/>
  <c r="L43"/>
  <c r="M43"/>
  <c r="N43"/>
  <c r="L44"/>
  <c r="M44"/>
  <c r="N44"/>
  <c r="L45"/>
  <c r="M45"/>
  <c r="N45"/>
  <c r="L46"/>
  <c r="M46"/>
  <c r="N46"/>
  <c r="L47"/>
  <c r="M47"/>
  <c r="N47"/>
  <c r="L48"/>
  <c r="M48"/>
  <c r="N48"/>
  <c r="L49"/>
  <c r="M49"/>
  <c r="N49"/>
  <c r="L50"/>
  <c r="M50"/>
  <c r="N50"/>
  <c r="L51"/>
  <c r="M51"/>
  <c r="N51"/>
  <c r="L52"/>
  <c r="M52"/>
  <c r="N52"/>
  <c r="L53"/>
  <c r="M53"/>
  <c r="N53"/>
  <c r="L54"/>
  <c r="M54"/>
  <c r="N54"/>
  <c r="L55"/>
  <c r="M55"/>
  <c r="N55"/>
  <c r="L56"/>
  <c r="M56"/>
  <c r="N56"/>
  <c r="L57"/>
  <c r="M57"/>
  <c r="N57"/>
  <c r="L58"/>
  <c r="M58"/>
  <c r="N58"/>
  <c r="L59"/>
  <c r="M59"/>
  <c r="N59"/>
  <c r="L60"/>
  <c r="M60"/>
  <c r="N60"/>
  <c r="L61"/>
  <c r="M61"/>
  <c r="N61"/>
  <c r="L62"/>
  <c r="M62"/>
  <c r="N62"/>
  <c r="F17"/>
  <c r="H17"/>
  <c r="F6"/>
  <c r="H6"/>
  <c r="F7"/>
  <c r="H7"/>
  <c r="F8"/>
  <c r="H8"/>
  <c r="F9"/>
  <c r="H9"/>
  <c r="F10"/>
  <c r="H10"/>
  <c r="F11"/>
  <c r="H11"/>
  <c r="F12"/>
  <c r="H12"/>
  <c r="F13"/>
  <c r="H13"/>
  <c r="F14"/>
  <c r="H14"/>
  <c r="F15"/>
  <c r="H15"/>
  <c r="F16"/>
  <c r="H16"/>
  <c r="F18"/>
  <c r="H18"/>
  <c r="F19"/>
  <c r="H19"/>
  <c r="F20"/>
  <c r="H20"/>
  <c r="F21"/>
  <c r="H21"/>
  <c r="F22"/>
  <c r="H22"/>
  <c r="F23"/>
  <c r="H23"/>
  <c r="F24"/>
  <c r="H24"/>
  <c r="F25"/>
  <c r="H25"/>
  <c r="F26"/>
  <c r="H26"/>
  <c r="F27"/>
  <c r="H27"/>
  <c r="F28"/>
  <c r="H28"/>
  <c r="F29"/>
  <c r="H29"/>
  <c r="F30"/>
  <c r="H30"/>
  <c r="F31"/>
  <c r="H31"/>
  <c r="F32"/>
  <c r="H32"/>
  <c r="F33"/>
  <c r="H33"/>
  <c r="F34"/>
  <c r="H34"/>
  <c r="F35"/>
  <c r="H35"/>
  <c r="F36"/>
  <c r="H36"/>
  <c r="F37"/>
  <c r="H37"/>
  <c r="F38"/>
  <c r="H38"/>
  <c r="F39"/>
  <c r="H39"/>
  <c r="F40"/>
  <c r="H40"/>
  <c r="F41"/>
  <c r="H41"/>
  <c r="F42"/>
  <c r="H42"/>
  <c r="F43"/>
  <c r="H43"/>
  <c r="F44"/>
  <c r="H44"/>
  <c r="F45"/>
  <c r="H45"/>
  <c r="F46"/>
  <c r="H46"/>
  <c r="F47"/>
  <c r="H47"/>
  <c r="F48"/>
  <c r="H48"/>
  <c r="F49"/>
  <c r="H49"/>
  <c r="F50"/>
  <c r="H50"/>
  <c r="F51"/>
  <c r="H51"/>
  <c r="F52"/>
  <c r="H52"/>
  <c r="F53"/>
  <c r="H53"/>
  <c r="F54"/>
  <c r="H54"/>
  <c r="F55"/>
  <c r="H55"/>
  <c r="L63"/>
  <c r="M63"/>
  <c r="N63"/>
  <c r="L64"/>
  <c r="M64"/>
  <c r="N64"/>
  <c r="L65"/>
  <c r="M65"/>
  <c r="N65"/>
  <c r="L66"/>
  <c r="M66"/>
  <c r="N66"/>
  <c r="L67"/>
  <c r="M67"/>
  <c r="N67"/>
  <c r="L68"/>
  <c r="M68"/>
  <c r="N68"/>
  <c r="L69"/>
  <c r="M69"/>
  <c r="N69"/>
  <c r="L70"/>
  <c r="M70"/>
  <c r="N70"/>
  <c r="L71"/>
  <c r="M71"/>
  <c r="N71"/>
  <c r="L72"/>
  <c r="M72"/>
  <c r="N72"/>
  <c r="L73"/>
  <c r="M73"/>
  <c r="N73"/>
  <c r="L74"/>
  <c r="M74"/>
  <c r="N74"/>
  <c r="L75"/>
  <c r="M75"/>
  <c r="N75"/>
  <c r="L76"/>
  <c r="M76"/>
  <c r="N76"/>
  <c r="L77"/>
  <c r="M77"/>
  <c r="N77"/>
  <c r="L78"/>
  <c r="M78"/>
  <c r="N78"/>
  <c r="L79"/>
  <c r="M79"/>
  <c r="N79"/>
  <c r="L80"/>
  <c r="M80"/>
  <c r="N80"/>
  <c r="L81"/>
  <c r="M81"/>
  <c r="N81"/>
  <c r="L82"/>
  <c r="M82"/>
  <c r="N82"/>
  <c r="L83"/>
  <c r="M83"/>
  <c r="N83"/>
  <c r="L84"/>
  <c r="M84"/>
  <c r="N84"/>
  <c r="L85"/>
  <c r="M85"/>
  <c r="N85"/>
  <c r="L86"/>
  <c r="M86"/>
  <c r="N86"/>
  <c r="L87"/>
  <c r="M87"/>
  <c r="N87"/>
  <c r="L88"/>
  <c r="M88"/>
  <c r="N88"/>
  <c r="L89"/>
  <c r="M89"/>
  <c r="N89"/>
  <c r="L90"/>
  <c r="M90"/>
  <c r="N90"/>
  <c r="L91"/>
  <c r="M91"/>
  <c r="N91"/>
  <c r="L92"/>
  <c r="M92"/>
  <c r="N92"/>
  <c r="L93"/>
  <c r="M93"/>
  <c r="N93"/>
  <c r="L94"/>
  <c r="M94"/>
  <c r="N94"/>
  <c r="L95"/>
  <c r="M95"/>
  <c r="N95"/>
  <c r="L96"/>
  <c r="M96"/>
  <c r="N96"/>
  <c r="L97"/>
  <c r="M97"/>
  <c r="N97"/>
  <c r="L98"/>
  <c r="M98"/>
  <c r="N98"/>
  <c r="L99"/>
  <c r="M99"/>
  <c r="N99"/>
  <c r="L100"/>
  <c r="M100"/>
  <c r="N100"/>
  <c r="L101"/>
  <c r="M101"/>
  <c r="N101"/>
  <c r="L102"/>
  <c r="M102"/>
  <c r="N102"/>
  <c r="L103"/>
  <c r="M103"/>
  <c r="N103"/>
  <c r="L104"/>
  <c r="M104"/>
  <c r="N104"/>
  <c r="L105"/>
  <c r="M105"/>
  <c r="N105"/>
  <c r="L106"/>
  <c r="M106"/>
  <c r="N106"/>
  <c r="L107"/>
  <c r="M107"/>
  <c r="N107"/>
  <c r="L108"/>
  <c r="M108"/>
  <c r="N108"/>
  <c r="F5"/>
  <c r="L5"/>
  <c r="L109"/>
  <c r="L110"/>
  <c r="L111"/>
  <c r="L112"/>
  <c r="L113"/>
  <c r="L114"/>
  <c r="L115"/>
  <c r="L116"/>
  <c r="L117"/>
  <c r="L118"/>
  <c r="L119"/>
  <c r="L120"/>
  <c r="L121"/>
  <c r="L4"/>
  <c r="E5" i="8"/>
  <c r="K5"/>
  <c r="E6"/>
  <c r="K6"/>
  <c r="E7"/>
  <c r="K7"/>
  <c r="E8"/>
  <c r="K8"/>
  <c r="E9"/>
  <c r="K9"/>
  <c r="E10"/>
  <c r="K10"/>
  <c r="E11"/>
  <c r="K11"/>
  <c r="E12"/>
  <c r="K12"/>
  <c r="E13"/>
  <c r="K13"/>
  <c r="E14"/>
  <c r="K14"/>
  <c r="E15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4"/>
  <c r="G5" i="7"/>
  <c r="L5"/>
  <c r="G6"/>
  <c r="L6"/>
  <c r="G7"/>
  <c r="L7"/>
  <c r="G8"/>
  <c r="L8"/>
  <c r="G9"/>
  <c r="L9"/>
  <c r="G10"/>
  <c r="L10"/>
  <c r="G11"/>
  <c r="L11"/>
  <c r="G12"/>
  <c r="L12"/>
  <c r="G13"/>
  <c r="L13"/>
  <c r="G14"/>
  <c r="L14"/>
  <c r="G15"/>
  <c r="L15"/>
  <c r="G16"/>
  <c r="L16"/>
  <c r="G17"/>
  <c r="L17"/>
  <c r="G18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"/>
  <c r="E3" i="8"/>
  <c r="M5" i="5"/>
  <c r="M4"/>
  <c r="L5" i="8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4"/>
  <c r="M5" i="7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"/>
  <c r="F3" i="8"/>
  <c r="H5" i="5"/>
  <c r="N5"/>
  <c r="N4"/>
  <c r="G5" i="8"/>
  <c r="M5"/>
  <c r="G6"/>
  <c r="M6"/>
  <c r="G7"/>
  <c r="M7"/>
  <c r="G8"/>
  <c r="M8"/>
  <c r="G9"/>
  <c r="M9"/>
  <c r="G10"/>
  <c r="M10"/>
  <c r="G11"/>
  <c r="M11"/>
  <c r="G12"/>
  <c r="M12"/>
  <c r="G13"/>
  <c r="M13"/>
  <c r="G14"/>
  <c r="M14"/>
  <c r="G15"/>
  <c r="M15"/>
  <c r="M16"/>
  <c r="M17"/>
  <c r="M18"/>
  <c r="M19"/>
  <c r="M20"/>
  <c r="M21"/>
  <c r="M22"/>
  <c r="M23"/>
  <c r="M24"/>
  <c r="M25"/>
  <c r="M26"/>
  <c r="M27"/>
  <c r="M28"/>
  <c r="M29"/>
  <c r="M30"/>
  <c r="M31"/>
  <c r="M4"/>
  <c r="I5" i="7"/>
  <c r="N5"/>
  <c r="I6"/>
  <c r="N6"/>
  <c r="I7"/>
  <c r="N7"/>
  <c r="I8"/>
  <c r="N8"/>
  <c r="I9"/>
  <c r="N9"/>
  <c r="I10"/>
  <c r="N10"/>
  <c r="I11"/>
  <c r="N11"/>
  <c r="I12"/>
  <c r="N12"/>
  <c r="I13"/>
  <c r="N13"/>
  <c r="I14"/>
  <c r="N14"/>
  <c r="I15"/>
  <c r="N15"/>
  <c r="I16"/>
  <c r="N16"/>
  <c r="I17"/>
  <c r="N17"/>
  <c r="I18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"/>
  <c r="G3" i="8"/>
  <c r="I3" i="7"/>
  <c r="H3"/>
  <c r="G3"/>
  <c r="H3" i="5"/>
  <c r="G3"/>
  <c r="F3"/>
  <c r="G2" i="7"/>
</calcChain>
</file>

<file path=xl/sharedStrings.xml><?xml version="1.0" encoding="utf-8"?>
<sst xmlns="http://schemas.openxmlformats.org/spreadsheetml/2006/main" count="188" uniqueCount="114">
  <si>
    <t>Велоангар №2</t>
  </si>
  <si>
    <t>Велоангар №3</t>
  </si>
  <si>
    <t>Велоангар №21</t>
  </si>
  <si>
    <t>По вопросам оптовых закупок или производства звоните по тел. +7-903-160-4444</t>
  </si>
  <si>
    <t xml:space="preserve">Изготовление партий с логотипом заказщика от 100 шт. </t>
  </si>
  <si>
    <t>Велоангар №11</t>
  </si>
  <si>
    <t>описание</t>
  </si>
  <si>
    <t>Велоангар №5</t>
  </si>
  <si>
    <t>Велоангар №22</t>
  </si>
  <si>
    <t>Велоангар №4</t>
  </si>
  <si>
    <t>Велоангар №29</t>
  </si>
  <si>
    <t>подходит</t>
  </si>
  <si>
    <t>Велоангар №41</t>
  </si>
  <si>
    <t>цвет</t>
  </si>
  <si>
    <t>чёрный</t>
  </si>
  <si>
    <t>красный</t>
  </si>
  <si>
    <t>неон</t>
  </si>
  <si>
    <t>навигатор</t>
  </si>
  <si>
    <t>подрамная (три отделения)
40 см*29 см*7см (объём 8 литров)</t>
  </si>
  <si>
    <t>подрамная (два отделения)
31 см*24 см*7см (объём 4 литра)</t>
  </si>
  <si>
    <t>Велосумка R8</t>
  </si>
  <si>
    <t>Велосумка R4</t>
  </si>
  <si>
    <t>Велоангар №15</t>
  </si>
  <si>
    <t>Велоангар №33</t>
  </si>
  <si>
    <t>темно-синий(с серым)</t>
  </si>
  <si>
    <t>светло-серый(с синим)</t>
  </si>
  <si>
    <t>темно-синий</t>
  </si>
  <si>
    <t>оранжевый</t>
  </si>
  <si>
    <t>Велосумка R3</t>
  </si>
  <si>
    <t>графит</t>
  </si>
  <si>
    <t>подрамная (два отделения)
29 см*20 см*8см (объём 3 литра)</t>
  </si>
  <si>
    <t>Велосумка R1</t>
  </si>
  <si>
    <t>Велоангар №43</t>
  </si>
  <si>
    <t>подрамная (одно отделение)
22 см*13 см*6см (объём 1,5 литра)</t>
  </si>
  <si>
    <t>темно-синий (с серым)</t>
  </si>
  <si>
    <t>надрамная (одно отделение)
22 см*13 см*6см (объём 1,5 литра)</t>
  </si>
  <si>
    <t>Велосумка Rn1</t>
  </si>
  <si>
    <t>Велоангар №1</t>
  </si>
  <si>
    <t>темно-синий (с салатовым)</t>
  </si>
  <si>
    <t>чёрный(с синим)</t>
  </si>
  <si>
    <t>не забудьте скачать актуальный склад тут (ссылка)</t>
  </si>
  <si>
    <t>зелёный</t>
  </si>
  <si>
    <t>тёмно-серый (с оранжевым)</t>
  </si>
  <si>
    <t>Велосумки под раму</t>
  </si>
  <si>
    <t>Велосумки на раму</t>
  </si>
  <si>
    <t>Велосумка Rn2
(двойная)</t>
  </si>
  <si>
    <t>нарамная (две сумки)
22 см*12 см*4см (объём 1,5 литра - 2 штуки)</t>
  </si>
  <si>
    <t>Велосумки на руль</t>
  </si>
  <si>
    <t>Велосумка Rr1</t>
  </si>
  <si>
    <r>
      <t xml:space="preserve">на руль
17 см*11 см*6см (объём 1 литр)
</t>
    </r>
    <r>
      <rPr>
        <b/>
        <sz val="11"/>
        <color theme="1"/>
        <rFont val="Calibri"/>
        <family val="2"/>
        <charset val="204"/>
        <scheme val="minor"/>
      </rPr>
      <t>с окошком для телефона</t>
    </r>
  </si>
  <si>
    <t>категория</t>
  </si>
  <si>
    <t>Велосумка Rd1</t>
  </si>
  <si>
    <t>подрамная (одно отделение)
28 см*10 см*5см (объём 1 литр)</t>
  </si>
  <si>
    <t>Велосумка Rt1</t>
  </si>
  <si>
    <r>
      <t xml:space="preserve">на раму
19 см*10 см*7см (объём 1 литр)
</t>
    </r>
    <r>
      <rPr>
        <b/>
        <sz val="11"/>
        <color theme="1"/>
        <rFont val="Calibri"/>
        <family val="2"/>
        <charset val="204"/>
        <scheme val="minor"/>
      </rPr>
      <t>с окошком для телефона</t>
    </r>
  </si>
  <si>
    <t>наименование (ссылка на описание)</t>
  </si>
  <si>
    <t>для велочехлов со снятием колёс</t>
  </si>
  <si>
    <t>тёмно-серый (с салатовым)</t>
  </si>
  <si>
    <t>темно-серый (с оранжевым)</t>
  </si>
  <si>
    <t>ОБЩАЯ СУММА ВАШЕГО ЗАКАЗА:</t>
  </si>
  <si>
    <t xml:space="preserve">обновлено - </t>
  </si>
  <si>
    <t>ваш заказ
(кол-во)</t>
  </si>
  <si>
    <t>цена (опт)
от 100 т.руб.</t>
  </si>
  <si>
    <t>цена (опт)
от 30 т.руб.</t>
  </si>
  <si>
    <t>темно-синий (с чёрным)</t>
  </si>
  <si>
    <t>чёрный (с красным)</t>
  </si>
  <si>
    <t>Велоангар №42</t>
  </si>
  <si>
    <t>чёрный (с оранжевым)</t>
  </si>
  <si>
    <t>тёмно-серый (с синим)</t>
  </si>
  <si>
    <t>временно нет</t>
  </si>
  <si>
    <t>светло-серый</t>
  </si>
  <si>
    <t>чехол-тент для всех велосипедов (без снятия колёс)</t>
  </si>
  <si>
    <t>чехол-накидка для всех велосипедов (без снятия колёс)</t>
  </si>
  <si>
    <t>для BMX велосипедов (без снятия колёс)</t>
  </si>
  <si>
    <t>чехол для  велосипедов с колёсами 26-27,5" (со снятием переднего колеса)</t>
  </si>
  <si>
    <t>чехол для  велосипедов с колёсами 26" (со снятием переднего колеса)"</t>
  </si>
  <si>
    <t>чехол для  велосипедов с колёсами 26" (со снятием переднего колеса)</t>
  </si>
  <si>
    <t>чехол для  велосипедов с колёсами 28-29" (со снятием переднего колеса)</t>
  </si>
  <si>
    <t>для складных велосипедов с колёсами до 20" (со складным рулём)</t>
  </si>
  <si>
    <t>для складных велосипедов с колёсами до 26-28" типа MONTAGUE (со снятием переднего колеса)</t>
  </si>
  <si>
    <t>для складных велосипедов с колёсами 26"</t>
  </si>
  <si>
    <t>сумка для складных велосипедов с колёсами до 20" (со складным рулём)</t>
  </si>
  <si>
    <t>чехлы для велосипедов целиком (без снятия колёс)</t>
  </si>
  <si>
    <t>чехлы для велосипедов с колёсами 26" (переднее колесо снимается)</t>
  </si>
  <si>
    <t>чехлы для велосипедов с колёсами 28-29"</t>
  </si>
  <si>
    <t>чехлы для складных велосипедов</t>
  </si>
  <si>
    <t>чехлы для велоколёс</t>
  </si>
  <si>
    <t xml:space="preserve">чехол-сумка для колёс диаметром 26-29" </t>
  </si>
  <si>
    <t xml:space="preserve">тёмно-серый </t>
  </si>
  <si>
    <t>тёмно-серый (с черным)</t>
  </si>
  <si>
    <t>чёрный (с салатовым)</t>
  </si>
  <si>
    <t>Велоангар №55</t>
  </si>
  <si>
    <t>a06</t>
  </si>
  <si>
    <t>чёрный (с чёрным)</t>
  </si>
  <si>
    <t>темно-синий(со светло-серым)</t>
  </si>
  <si>
    <t>чехол для  велосипедов с колёсами 27,5" (со снятием переднего колеса)</t>
  </si>
  <si>
    <t>Велоангар №27</t>
  </si>
  <si>
    <t>чехлы для велосипедов с колёсами 27,5"</t>
  </si>
  <si>
    <t>комплект чехлов на колеса велосипеда (с мешочком)</t>
  </si>
  <si>
    <t>Сумка-чехол для передней вилки велосипеда</t>
  </si>
  <si>
    <t>цена (опт)
от 15 т.руб.</t>
  </si>
  <si>
    <t>минимальная сумма заказа 15 тыс. руб.</t>
  </si>
  <si>
    <t>тёмно-серый (с чёрным)</t>
  </si>
  <si>
    <t>Велоангар №32 (new)</t>
  </si>
  <si>
    <t>голубой</t>
  </si>
  <si>
    <t>РРЦ</t>
  </si>
  <si>
    <t>камуфляж</t>
  </si>
  <si>
    <t>жёлтый</t>
  </si>
  <si>
    <t>дождевики на рюкзак-велоштаны</t>
  </si>
  <si>
    <r>
      <t xml:space="preserve">на </t>
    </r>
    <r>
      <rPr>
        <b/>
        <sz val="14"/>
        <color theme="1"/>
        <rFont val="Calibri"/>
        <family val="2"/>
        <charset val="204"/>
        <scheme val="minor"/>
      </rPr>
      <t>30-60 л</t>
    </r>
  </si>
  <si>
    <r>
      <t xml:space="preserve">на </t>
    </r>
    <r>
      <rPr>
        <b/>
        <sz val="14"/>
        <color theme="1"/>
        <rFont val="Calibri"/>
        <family val="2"/>
        <charset val="204"/>
        <scheme val="minor"/>
      </rPr>
      <t>60-100 л</t>
    </r>
  </si>
  <si>
    <t>Свободный склад VELOANGAR - форма заказа</t>
  </si>
  <si>
    <t>темно-синий (со светло-серым)</t>
  </si>
  <si>
    <t>временно нет в наличии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</si>
</sst>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0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4"/>
      <color rgb="FF002060"/>
      <name val="Calibri"/>
      <family val="2"/>
      <charset val="204"/>
      <scheme val="minor"/>
    </font>
    <font>
      <u/>
      <sz val="14"/>
      <color theme="3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9" tint="-0.249977111117893"/>
      <name val="Calibri"/>
      <family val="2"/>
      <charset val="204"/>
      <scheme val="minor"/>
    </font>
    <font>
      <b/>
      <sz val="12"/>
      <color rgb="FF92D05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2"/>
      <color theme="3" tint="0.3999755851924192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3" tint="-0.24997711111789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0" tint="-0.34998626667073579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5"/>
      <name val="Calibri"/>
      <family val="2"/>
      <charset val="204"/>
      <scheme val="minor"/>
    </font>
    <font>
      <b/>
      <sz val="12"/>
      <color theme="1" tint="4.9989318521683403E-2"/>
      <name val="Calibri"/>
      <family val="2"/>
      <charset val="204"/>
      <scheme val="minor"/>
    </font>
    <font>
      <b/>
      <sz val="12"/>
      <color rgb="FFF27900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u/>
      <sz val="14"/>
      <color theme="4" tint="-0.499984740745262"/>
      <name val="Calibri"/>
      <family val="2"/>
      <charset val="204"/>
      <scheme val="minor"/>
    </font>
    <font>
      <b/>
      <sz val="12"/>
      <color theme="6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79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0C700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indexed="64"/>
      </bottom>
      <diagonal/>
    </border>
    <border>
      <left style="double">
        <color rgb="FF3F3F3F"/>
      </left>
      <right/>
      <top style="double">
        <color rgb="FF3F3F3F"/>
      </top>
      <bottom style="double">
        <color indexed="64"/>
      </bottom>
      <diagonal/>
    </border>
    <border>
      <left/>
      <right style="double">
        <color rgb="FF3F3F3F"/>
      </right>
      <top style="double">
        <color rgb="FF3F3F3F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 style="double">
        <color rgb="FF3F3F3F"/>
      </right>
      <top/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7" fillId="0" borderId="0" applyNumberFormat="0" applyFill="0" applyBorder="0" applyAlignment="0" applyProtection="0"/>
  </cellStyleXfs>
  <cellXfs count="170">
    <xf numFmtId="0" fontId="0" fillId="0" borderId="0" xfId="0"/>
    <xf numFmtId="0" fontId="3" fillId="0" borderId="0" xfId="0" applyFont="1"/>
    <xf numFmtId="0" fontId="5" fillId="0" borderId="0" xfId="0" applyFont="1"/>
    <xf numFmtId="0" fontId="2" fillId="0" borderId="0" xfId="0" applyFont="1"/>
    <xf numFmtId="0" fontId="3" fillId="4" borderId="0" xfId="0" applyFont="1" applyFill="1" applyAlignment="1">
      <alignment vertical="center"/>
    </xf>
    <xf numFmtId="0" fontId="8" fillId="0" borderId="0" xfId="2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7" fillId="0" borderId="0" xfId="2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5" fillId="0" borderId="4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0" fontId="9" fillId="0" borderId="12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4" fillId="3" borderId="17" xfId="1" applyFont="1" applyFill="1" applyBorder="1" applyAlignment="1">
      <alignment horizontal="center" vertical="center" wrapText="1"/>
    </xf>
    <xf numFmtId="0" fontId="6" fillId="4" borderId="0" xfId="2" applyFont="1" applyFill="1" applyBorder="1" applyAlignment="1">
      <alignment vertical="top"/>
    </xf>
    <xf numFmtId="0" fontId="2" fillId="4" borderId="0" xfId="0" applyFont="1" applyFill="1" applyAlignment="1">
      <alignment vertical="center"/>
    </xf>
    <xf numFmtId="0" fontId="3" fillId="4" borderId="0" xfId="0" applyFont="1" applyFill="1"/>
    <xf numFmtId="0" fontId="5" fillId="4" borderId="0" xfId="0" applyFont="1" applyFill="1" applyAlignment="1">
      <alignment horizontal="left" vertical="center"/>
    </xf>
    <xf numFmtId="0" fontId="10" fillId="4" borderId="0" xfId="2" applyFont="1" applyFill="1" applyBorder="1" applyAlignment="1">
      <alignment horizontal="right" vertical="center"/>
    </xf>
    <xf numFmtId="14" fontId="15" fillId="4" borderId="0" xfId="0" applyNumberFormat="1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right" vertical="center"/>
    </xf>
    <xf numFmtId="164" fontId="5" fillId="0" borderId="2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left" wrapText="1"/>
    </xf>
    <xf numFmtId="0" fontId="12" fillId="11" borderId="16" xfId="0" applyFont="1" applyFill="1" applyBorder="1" applyAlignment="1">
      <alignment horizontal="center" vertical="center" wrapText="1"/>
    </xf>
    <xf numFmtId="0" fontId="11" fillId="11" borderId="15" xfId="0" applyFont="1" applyFill="1" applyBorder="1" applyAlignment="1">
      <alignment horizontal="center" vertical="center" wrapText="1"/>
    </xf>
    <xf numFmtId="0" fontId="19" fillId="6" borderId="15" xfId="0" applyFont="1" applyFill="1" applyBorder="1" applyAlignment="1">
      <alignment horizontal="center" vertical="center" wrapText="1"/>
    </xf>
    <xf numFmtId="0" fontId="14" fillId="7" borderId="15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21" fillId="4" borderId="0" xfId="2" applyFont="1" applyFill="1" applyBorder="1" applyAlignment="1">
      <alignment horizontal="center" vertical="center" wrapText="1"/>
    </xf>
    <xf numFmtId="164" fontId="24" fillId="4" borderId="0" xfId="2" applyNumberFormat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19" fillId="6" borderId="20" xfId="0" applyFont="1" applyFill="1" applyBorder="1" applyAlignment="1">
      <alignment horizontal="center" vertical="center" wrapText="1"/>
    </xf>
    <xf numFmtId="0" fontId="16" fillId="9" borderId="20" xfId="0" applyFont="1" applyFill="1" applyBorder="1" applyAlignment="1">
      <alignment horizontal="center" vertical="center" wrapText="1"/>
    </xf>
    <xf numFmtId="164" fontId="24" fillId="4" borderId="21" xfId="2" applyNumberFormat="1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top" wrapText="1"/>
    </xf>
    <xf numFmtId="0" fontId="13" fillId="7" borderId="12" xfId="0" applyFont="1" applyFill="1" applyBorder="1" applyAlignment="1">
      <alignment horizontal="center" vertical="center" wrapText="1"/>
    </xf>
    <xf numFmtId="0" fontId="25" fillId="11" borderId="15" xfId="0" applyFont="1" applyFill="1" applyBorder="1" applyAlignment="1">
      <alignment horizontal="center" vertical="center" wrapText="1"/>
    </xf>
    <xf numFmtId="0" fontId="26" fillId="7" borderId="15" xfId="0" applyFont="1" applyFill="1" applyBorder="1" applyAlignment="1">
      <alignment horizontal="center" vertical="center" wrapText="1"/>
    </xf>
    <xf numFmtId="0" fontId="15" fillId="7" borderId="15" xfId="0" applyFont="1" applyFill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/>
    </xf>
    <xf numFmtId="0" fontId="27" fillId="11" borderId="15" xfId="0" applyFont="1" applyFill="1" applyBorder="1" applyAlignment="1">
      <alignment horizontal="center" vertical="center" wrapText="1"/>
    </xf>
    <xf numFmtId="0" fontId="21" fillId="4" borderId="0" xfId="2" applyNumberFormat="1" applyFont="1" applyFill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6" fillId="9" borderId="2" xfId="0" applyFont="1" applyFill="1" applyBorder="1" applyAlignment="1">
      <alignment horizontal="center" vertical="center" wrapText="1"/>
    </xf>
    <xf numFmtId="0" fontId="23" fillId="6" borderId="1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wrapText="1"/>
    </xf>
    <xf numFmtId="0" fontId="5" fillId="0" borderId="13" xfId="0" applyFont="1" applyBorder="1" applyAlignment="1">
      <alignment horizontal="right" vertical="center" wrapText="1"/>
    </xf>
    <xf numFmtId="0" fontId="13" fillId="6" borderId="15" xfId="0" applyFont="1" applyFill="1" applyBorder="1" applyAlignment="1">
      <alignment horizontal="center" vertical="center" wrapText="1"/>
    </xf>
    <xf numFmtId="0" fontId="5" fillId="3" borderId="26" xfId="1" applyFont="1" applyFill="1" applyBorder="1" applyAlignment="1">
      <alignment horizontal="center" vertical="center" wrapText="1"/>
    </xf>
    <xf numFmtId="0" fontId="18" fillId="5" borderId="26" xfId="1" applyNumberFormat="1" applyFont="1" applyFill="1" applyBorder="1" applyAlignment="1">
      <alignment horizontal="center" vertical="center" wrapText="1"/>
    </xf>
    <xf numFmtId="164" fontId="0" fillId="0" borderId="2" xfId="0" applyNumberFormat="1" applyFont="1" applyBorder="1" applyAlignment="1">
      <alignment horizontal="center" vertical="center"/>
    </xf>
    <xf numFmtId="0" fontId="12" fillId="7" borderId="1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top" wrapText="1"/>
    </xf>
    <xf numFmtId="0" fontId="13" fillId="7" borderId="15" xfId="0" applyFont="1" applyFill="1" applyBorder="1" applyAlignment="1">
      <alignment horizontal="center" vertical="center" wrapText="1"/>
    </xf>
    <xf numFmtId="0" fontId="5" fillId="3" borderId="27" xfId="1" applyFont="1" applyFill="1" applyBorder="1" applyAlignment="1">
      <alignment horizontal="center" vertical="center" wrapText="1"/>
    </xf>
    <xf numFmtId="0" fontId="3" fillId="0" borderId="0" xfId="0" applyNumberFormat="1" applyFont="1"/>
    <xf numFmtId="0" fontId="20" fillId="4" borderId="0" xfId="2" applyNumberFormat="1" applyFont="1" applyFill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18" fillId="0" borderId="0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23" fillId="11" borderId="15" xfId="0" applyFont="1" applyFill="1" applyBorder="1" applyAlignment="1">
      <alignment horizontal="center" vertical="center" wrapText="1"/>
    </xf>
    <xf numFmtId="0" fontId="22" fillId="4" borderId="0" xfId="2" applyFont="1" applyFill="1" applyBorder="1" applyAlignment="1">
      <alignment vertical="center"/>
    </xf>
    <xf numFmtId="0" fontId="9" fillId="0" borderId="2" xfId="2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20" xfId="2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13" fillId="12" borderId="15" xfId="0" applyFont="1" applyFill="1" applyBorder="1" applyAlignment="1">
      <alignment horizontal="center" vertical="center" wrapText="1"/>
    </xf>
    <xf numFmtId="0" fontId="13" fillId="13" borderId="15" xfId="0" applyFont="1" applyFill="1" applyBorder="1" applyAlignment="1">
      <alignment horizontal="center" vertical="center" wrapText="1"/>
    </xf>
    <xf numFmtId="0" fontId="4" fillId="3" borderId="26" xfId="1" applyFont="1" applyFill="1" applyBorder="1" applyAlignment="1">
      <alignment horizontal="center" vertical="center" wrapText="1"/>
    </xf>
    <xf numFmtId="0" fontId="5" fillId="0" borderId="0" xfId="0" applyFont="1" applyFill="1"/>
    <xf numFmtId="0" fontId="12" fillId="6" borderId="15" xfId="0" applyFont="1" applyFill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13" fillId="8" borderId="1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3" fillId="10" borderId="15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10" borderId="2" xfId="0" applyFont="1" applyFill="1" applyBorder="1" applyAlignment="1">
      <alignment horizontal="center" vertical="center" wrapText="1"/>
    </xf>
    <xf numFmtId="0" fontId="23" fillId="14" borderId="2" xfId="0" applyFont="1" applyFill="1" applyBorder="1" applyAlignment="1">
      <alignment horizontal="center" vertical="center" wrapText="1"/>
    </xf>
    <xf numFmtId="0" fontId="13" fillId="12" borderId="2" xfId="0" applyFont="1" applyFill="1" applyBorder="1" applyAlignment="1">
      <alignment horizontal="center" vertical="center" wrapText="1"/>
    </xf>
    <xf numFmtId="0" fontId="13" fillId="17" borderId="2" xfId="0" applyFont="1" applyFill="1" applyBorder="1" applyAlignment="1">
      <alignment horizontal="center"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7" fillId="4" borderId="0" xfId="2" applyFill="1" applyBorder="1" applyAlignment="1">
      <alignment vertical="center"/>
    </xf>
    <xf numFmtId="0" fontId="28" fillId="0" borderId="5" xfId="2" applyFont="1" applyBorder="1" applyAlignment="1">
      <alignment horizontal="center" vertical="center"/>
    </xf>
    <xf numFmtId="0" fontId="29" fillId="11" borderId="15" xfId="0" applyFont="1" applyFill="1" applyBorder="1" applyAlignment="1">
      <alignment horizontal="center" vertical="center" wrapText="1"/>
    </xf>
    <xf numFmtId="0" fontId="27" fillId="11" borderId="16" xfId="0" applyFont="1" applyFill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center" vertical="center" wrapText="1"/>
    </xf>
    <xf numFmtId="0" fontId="23" fillId="14" borderId="15" xfId="0" applyFont="1" applyFill="1" applyBorder="1" applyAlignment="1">
      <alignment horizontal="center" vertical="center" wrapText="1"/>
    </xf>
    <xf numFmtId="0" fontId="23" fillId="18" borderId="15" xfId="0" applyFont="1" applyFill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8" fillId="0" borderId="3" xfId="2" applyFont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13" fillId="11" borderId="16" xfId="0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0" fontId="13" fillId="15" borderId="0" xfId="0" applyFont="1" applyFill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28" fillId="0" borderId="14" xfId="2" applyFont="1" applyBorder="1" applyAlignment="1">
      <alignment horizontal="center" vertical="center" wrapText="1"/>
    </xf>
    <xf numFmtId="0" fontId="28" fillId="0" borderId="5" xfId="2" applyFont="1" applyBorder="1" applyAlignment="1">
      <alignment horizontal="center" vertical="center" wrapText="1"/>
    </xf>
    <xf numFmtId="0" fontId="28" fillId="0" borderId="7" xfId="2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9" fillId="0" borderId="13" xfId="2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9" fillId="0" borderId="14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28" fillId="0" borderId="4" xfId="2" applyFont="1" applyBorder="1" applyAlignment="1">
      <alignment horizontal="center" vertical="center" wrapText="1"/>
    </xf>
    <xf numFmtId="0" fontId="28" fillId="0" borderId="3" xfId="2" applyFont="1" applyBorder="1" applyAlignment="1">
      <alignment horizontal="center" vertical="center" wrapText="1"/>
    </xf>
    <xf numFmtId="0" fontId="28" fillId="0" borderId="13" xfId="2" applyFont="1" applyBorder="1" applyAlignment="1">
      <alignment horizontal="center" vertical="center" wrapText="1"/>
    </xf>
    <xf numFmtId="0" fontId="28" fillId="0" borderId="8" xfId="2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2" fillId="4" borderId="0" xfId="2" applyFont="1" applyFill="1" applyBorder="1" applyAlignment="1">
      <alignment horizontal="left" vertical="center"/>
    </xf>
    <xf numFmtId="0" fontId="4" fillId="0" borderId="7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4" fillId="3" borderId="18" xfId="1" applyFont="1" applyFill="1" applyBorder="1" applyAlignment="1">
      <alignment horizontal="center" vertical="center" wrapText="1"/>
    </xf>
    <xf numFmtId="0" fontId="4" fillId="3" borderId="19" xfId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</cellXfs>
  <cellStyles count="3">
    <cellStyle name="Гиперссылка" xfId="2" builtinId="8"/>
    <cellStyle name="Контрольная ячейка" xfId="1" builtinId="23"/>
    <cellStyle name="Обычный" xfId="0" builtinId="0"/>
  </cellStyles>
  <dxfs count="0"/>
  <tableStyles count="0" defaultTableStyle="TableStyleMedium2" defaultPivotStyle="PivotStyleLight16"/>
  <colors>
    <mruColors>
      <color rgb="FFF27900"/>
      <color rgb="FFEE5D04"/>
      <color rgb="FFFF3300"/>
      <color rgb="FF0C7002"/>
      <color rgb="FFF9BA0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3" Type="http://schemas.openxmlformats.org/officeDocument/2006/relationships/image" Target="../media/image3.png"/><Relationship Id="rId7" Type="http://schemas.openxmlformats.org/officeDocument/2006/relationships/image" Target="../media/image5.jpeg"/><Relationship Id="rId2" Type="http://schemas.microsoft.com/office/2007/relationships/hdphoto" Target="../media/hdphoto1.wdp"/><Relationship Id="rId1" Type="http://schemas.openxmlformats.org/officeDocument/2006/relationships/image" Target="../media/image2.jpeg"/><Relationship Id="rId6" Type="http://schemas.microsoft.com/office/2007/relationships/hdphoto" Target="../media/hdphoto3.wdp"/><Relationship Id="rId5" Type="http://schemas.openxmlformats.org/officeDocument/2006/relationships/image" Target="../media/image4.jpe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7940</xdr:colOff>
      <xdr:row>17</xdr:row>
      <xdr:rowOff>-1</xdr:rowOff>
    </xdr:from>
    <xdr:to>
      <xdr:col>3</xdr:col>
      <xdr:colOff>1023938</xdr:colOff>
      <xdr:row>18</xdr:row>
      <xdr:rowOff>15874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78378" y="3341687"/>
          <a:ext cx="1015998" cy="3571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4</xdr:col>
      <xdr:colOff>557250</xdr:colOff>
      <xdr:row>9</xdr:row>
      <xdr:rowOff>9562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 xmlns="">
                <a14:imgLayer r:embed="rId2"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23698200"/>
          <a:ext cx="557250" cy="552487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557250</xdr:colOff>
      <xdr:row>11</xdr:row>
      <xdr:rowOff>9563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 xmlns="">
                <a14:imgLayer r:embed="rId2"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25326975"/>
          <a:ext cx="557250" cy="552488"/>
        </a:xfrm>
        <a:prstGeom prst="rect">
          <a:avLst/>
        </a:prstGeom>
      </xdr:spPr>
    </xdr:pic>
    <xdr:clientData/>
  </xdr:twoCellAnchor>
  <xdr:twoCellAnchor editAs="oneCell">
    <xdr:from>
      <xdr:col>4</xdr:col>
      <xdr:colOff>11906</xdr:colOff>
      <xdr:row>6</xdr:row>
      <xdr:rowOff>523875</xdr:rowOff>
    </xdr:from>
    <xdr:to>
      <xdr:col>4</xdr:col>
      <xdr:colOff>559594</xdr:colOff>
      <xdr:row>8</xdr:row>
      <xdr:rowOff>11907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 xmlns="">
                <a14:imgLayer r:embed="rId4"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758656" y="2309813"/>
          <a:ext cx="547688" cy="551657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9</xdr:row>
      <xdr:rowOff>7125</xdr:rowOff>
    </xdr:from>
    <xdr:to>
      <xdr:col>4</xdr:col>
      <xdr:colOff>576281</xdr:colOff>
      <xdr:row>10</xdr:row>
      <xdr:rowOff>16687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 xmlns="">
                <a14:imgLayer r:embed="rId6">
                  <a14:imgEffect>
                    <a14:brightnessContrast bright="-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24791175"/>
          <a:ext cx="576281" cy="552487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557250</xdr:colOff>
      <xdr:row>15</xdr:row>
      <xdr:rowOff>9563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30756225"/>
          <a:ext cx="557250" cy="552488"/>
        </a:xfrm>
        <a:prstGeom prst="rect">
          <a:avLst/>
        </a:prstGeom>
      </xdr:spPr>
    </xdr:pic>
    <xdr:clientData/>
  </xdr:twoCellAnchor>
  <xdr:twoCellAnchor editAs="oneCell">
    <xdr:from>
      <xdr:col>3</xdr:col>
      <xdr:colOff>2019281</xdr:colOff>
      <xdr:row>14</xdr:row>
      <xdr:rowOff>542906</xdr:rowOff>
    </xdr:from>
    <xdr:to>
      <xdr:col>4</xdr:col>
      <xdr:colOff>574833</xdr:colOff>
      <xdr:row>16</xdr:row>
      <xdr:rowOff>4781</xdr:rowOff>
    </xdr:to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 xmlns="">
                <a14:imgLayer r:embed="rId6">
                  <a14:imgEffect>
                    <a14:brightnessContrast bright="-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06" y="31299131"/>
          <a:ext cx="576281" cy="54772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15</xdr:row>
      <xdr:rowOff>7126</xdr:rowOff>
    </xdr:from>
    <xdr:to>
      <xdr:col>4</xdr:col>
      <xdr:colOff>576281</xdr:colOff>
      <xdr:row>16</xdr:row>
      <xdr:rowOff>16688</xdr:rowOff>
    </xdr:to>
    <xdr:pic>
      <xdr:nvPicPr>
        <xdr:cNvPr id="19" name="Рисунок 1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 xmlns="">
                <a14:imgLayer r:embed="rId6">
                  <a14:imgEffect>
                    <a14:brightnessContrast bright="-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31306276"/>
          <a:ext cx="576281" cy="552487"/>
        </a:xfrm>
        <a:prstGeom prst="rect">
          <a:avLst/>
        </a:prstGeom>
      </xdr:spPr>
    </xdr:pic>
    <xdr:clientData/>
  </xdr:twoCellAnchor>
  <xdr:twoCellAnchor editAs="oneCell">
    <xdr:from>
      <xdr:col>3</xdr:col>
      <xdr:colOff>2019281</xdr:colOff>
      <xdr:row>17</xdr:row>
      <xdr:rowOff>11887</xdr:rowOff>
    </xdr:from>
    <xdr:to>
      <xdr:col>4</xdr:col>
      <xdr:colOff>574833</xdr:colOff>
      <xdr:row>17</xdr:row>
      <xdr:rowOff>569137</xdr:rowOff>
    </xdr:to>
    <xdr:pic>
      <xdr:nvPicPr>
        <xdr:cNvPr id="20" name="Рисунок 19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 xmlns="">
                <a14:imgLayer r:embed="rId6">
                  <a14:imgEffect>
                    <a14:brightnessContrast bright="-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06" y="32396887"/>
          <a:ext cx="576281" cy="557250"/>
        </a:xfrm>
        <a:prstGeom prst="rect">
          <a:avLst/>
        </a:prstGeom>
      </xdr:spPr>
    </xdr:pic>
    <xdr:clientData/>
  </xdr:twoCellAnchor>
  <xdr:twoCellAnchor editAs="oneCell">
    <xdr:from>
      <xdr:col>4</xdr:col>
      <xdr:colOff>2344</xdr:colOff>
      <xdr:row>11</xdr:row>
      <xdr:rowOff>2344</xdr:rowOff>
    </xdr:from>
    <xdr:to>
      <xdr:col>4</xdr:col>
      <xdr:colOff>559594</xdr:colOff>
      <xdr:row>12</xdr:row>
      <xdr:rowOff>11906</xdr:rowOff>
    </xdr:to>
    <xdr:pic>
      <xdr:nvPicPr>
        <xdr:cNvPr id="21" name="Рисунок 20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8369" y="26958094"/>
          <a:ext cx="557250" cy="552487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12</xdr:row>
      <xdr:rowOff>7126</xdr:rowOff>
    </xdr:from>
    <xdr:to>
      <xdr:col>4</xdr:col>
      <xdr:colOff>576281</xdr:colOff>
      <xdr:row>13</xdr:row>
      <xdr:rowOff>16689</xdr:rowOff>
    </xdr:to>
    <xdr:pic>
      <xdr:nvPicPr>
        <xdr:cNvPr id="22" name="Рисунок 2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 xmlns="">
                <a14:imgLayer r:embed="rId6">
                  <a14:imgEffect>
                    <a14:brightnessContrast bright="-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27505801"/>
          <a:ext cx="576281" cy="552488"/>
        </a:xfrm>
        <a:prstGeom prst="rect">
          <a:avLst/>
        </a:prstGeom>
      </xdr:spPr>
    </xdr:pic>
    <xdr:clientData/>
  </xdr:twoCellAnchor>
  <xdr:twoCellAnchor editAs="oneCell">
    <xdr:from>
      <xdr:col>3</xdr:col>
      <xdr:colOff>2019281</xdr:colOff>
      <xdr:row>16</xdr:row>
      <xdr:rowOff>11887</xdr:rowOff>
    </xdr:from>
    <xdr:to>
      <xdr:col>4</xdr:col>
      <xdr:colOff>574833</xdr:colOff>
      <xdr:row>17</xdr:row>
      <xdr:rowOff>21450</xdr:rowOff>
    </xdr:to>
    <xdr:pic>
      <xdr:nvPicPr>
        <xdr:cNvPr id="23" name="Рисунок 22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 xmlns="">
                <a14:imgLayer r:embed="rId6">
                  <a14:imgEffect>
                    <a14:brightnessContrast bright="-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06" y="31853962"/>
          <a:ext cx="576281" cy="552488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557250</xdr:colOff>
      <xdr:row>5</xdr:row>
      <xdr:rowOff>549312</xdr:rowOff>
    </xdr:to>
    <xdr:pic>
      <xdr:nvPicPr>
        <xdr:cNvPr id="25" name="Рисунок 2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 xmlns="">
                <a14:imgLayer r:embed="rId2"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746750" y="3357563"/>
          <a:ext cx="557250" cy="549312"/>
        </a:xfrm>
        <a:prstGeom prst="rect">
          <a:avLst/>
        </a:prstGeom>
      </xdr:spPr>
    </xdr:pic>
    <xdr:clientData/>
  </xdr:twoCellAnchor>
  <xdr:twoCellAnchor editAs="oneCell">
    <xdr:from>
      <xdr:col>4</xdr:col>
      <xdr:colOff>812</xdr:colOff>
      <xdr:row>6</xdr:row>
      <xdr:rowOff>0</xdr:rowOff>
    </xdr:from>
    <xdr:to>
      <xdr:col>4</xdr:col>
      <xdr:colOff>560405</xdr:colOff>
      <xdr:row>7</xdr:row>
      <xdr:rowOff>260</xdr:rowOff>
    </xdr:to>
    <xdr:pic>
      <xdr:nvPicPr>
        <xdr:cNvPr id="26" name="Рисунок 25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747562" y="3897313"/>
          <a:ext cx="559593" cy="555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velochehol.ru/velo15.html" TargetMode="External"/><Relationship Id="rId13" Type="http://schemas.openxmlformats.org/officeDocument/2006/relationships/hyperlink" Target="http://velochehol.ru/catalog/bikecases/veloangar_3/" TargetMode="External"/><Relationship Id="rId18" Type="http://schemas.openxmlformats.org/officeDocument/2006/relationships/hyperlink" Target="http://velochehol.ru/catalog/bikecases/veloangar_29/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velochehol.ru/catalog/bikecases/veloangar_22/" TargetMode="External"/><Relationship Id="rId21" Type="http://schemas.openxmlformats.org/officeDocument/2006/relationships/hyperlink" Target="http://velochehol.ru/catalog/bikecases/veloangar_27/" TargetMode="External"/><Relationship Id="rId7" Type="http://schemas.openxmlformats.org/officeDocument/2006/relationships/hyperlink" Target="http://velochehol.ru/catalog/bikecases/veloangar_43/" TargetMode="External"/><Relationship Id="rId12" Type="http://schemas.openxmlformats.org/officeDocument/2006/relationships/hyperlink" Target="http://veloangar.ru/velo21.html" TargetMode="External"/><Relationship Id="rId17" Type="http://schemas.openxmlformats.org/officeDocument/2006/relationships/hyperlink" Target="http://veloangar.ru/velo4.html" TargetMode="External"/><Relationship Id="rId25" Type="http://schemas.openxmlformats.org/officeDocument/2006/relationships/hyperlink" Target="http://velochehol.ru/catalog/dlya_skladnykh_velosipedov/veloangar_42/" TargetMode="External"/><Relationship Id="rId2" Type="http://schemas.openxmlformats.org/officeDocument/2006/relationships/hyperlink" Target="http://velochehol.ru/catalog/bikecases/veloangar_2/" TargetMode="External"/><Relationship Id="rId16" Type="http://schemas.openxmlformats.org/officeDocument/2006/relationships/hyperlink" Target="http://velochehol.ru/catalog/bikecases/veloangar_5/" TargetMode="External"/><Relationship Id="rId20" Type="http://schemas.openxmlformats.org/officeDocument/2006/relationships/hyperlink" Target="http://velochehol.ru/catalog/dlya_kolyes_velosipeda/komplekt_chekhlov_dlya_kolyes_velosipeda_veloangar_55/" TargetMode="External"/><Relationship Id="rId1" Type="http://schemas.openxmlformats.org/officeDocument/2006/relationships/hyperlink" Target="http://veloangar.ru/velo11.html" TargetMode="External"/><Relationship Id="rId6" Type="http://schemas.openxmlformats.org/officeDocument/2006/relationships/hyperlink" Target="http://veloangar.ru/velo5.html" TargetMode="External"/><Relationship Id="rId11" Type="http://schemas.openxmlformats.org/officeDocument/2006/relationships/hyperlink" Target="http://www.velochehol.ru/velo15.html" TargetMode="External"/><Relationship Id="rId24" Type="http://schemas.openxmlformats.org/officeDocument/2006/relationships/hyperlink" Target="http://velochehol.ru/catalog/dlya_skladnykh_velosipedov/veloangar_4/" TargetMode="External"/><Relationship Id="rId5" Type="http://schemas.openxmlformats.org/officeDocument/2006/relationships/hyperlink" Target="http://veloangar.ru/velo41.html" TargetMode="External"/><Relationship Id="rId15" Type="http://schemas.openxmlformats.org/officeDocument/2006/relationships/hyperlink" Target="http://velochehol.ru/catalog/bikecases/veloangar_41/" TargetMode="External"/><Relationship Id="rId23" Type="http://schemas.openxmlformats.org/officeDocument/2006/relationships/hyperlink" Target="http://velochehol.ru/catalog/bikecases/veloangar_21/" TargetMode="External"/><Relationship Id="rId10" Type="http://schemas.openxmlformats.org/officeDocument/2006/relationships/hyperlink" Target="http://velochehol.ru/catalog/dlya_velosipedov_tselikom_ne_razbiraya/veloangar_11/" TargetMode="External"/><Relationship Id="rId19" Type="http://schemas.openxmlformats.org/officeDocument/2006/relationships/hyperlink" Target="http://veloangar.ru/velo29.html" TargetMode="External"/><Relationship Id="rId4" Type="http://schemas.openxmlformats.org/officeDocument/2006/relationships/hyperlink" Target="http://velochehol.ru/catalog/dlya_velosipedov_s_kolyesami_26/veloangar_32_model_2015_goda/" TargetMode="External"/><Relationship Id="rId9" Type="http://schemas.openxmlformats.org/officeDocument/2006/relationships/hyperlink" Target="http://velochehol.ru/catalog/dlya_velosipedov_tselikom_ne_razbiraya/veloangar_1/" TargetMode="External"/><Relationship Id="rId14" Type="http://schemas.openxmlformats.org/officeDocument/2006/relationships/hyperlink" Target="http://velochehol.ru/catalog/bikecases/veloangar_4/" TargetMode="External"/><Relationship Id="rId22" Type="http://schemas.openxmlformats.org/officeDocument/2006/relationships/hyperlink" Target="http://skatebox.info/01sklad.html" TargetMode="External"/><Relationship Id="rId27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elochehol.ru/catalog/bikebags/dvoynaya_velosumka_na_ramu/" TargetMode="External"/><Relationship Id="rId13" Type="http://schemas.openxmlformats.org/officeDocument/2006/relationships/hyperlink" Target="http://sumokat.ru/velochexly/sumka-chexol-dlya-perednej-vilki-velosipeda/" TargetMode="External"/><Relationship Id="rId3" Type="http://schemas.openxmlformats.org/officeDocument/2006/relationships/hyperlink" Target="http://velochehol.ru/catalog/bikebags/podramnaya_sumka_obyem_1_5l/" TargetMode="External"/><Relationship Id="rId7" Type="http://schemas.openxmlformats.org/officeDocument/2006/relationships/hyperlink" Target="http://velochehol.ru/catalog/bikebags/dvoynaya_velosumka_na_ramu/" TargetMode="External"/><Relationship Id="rId12" Type="http://schemas.openxmlformats.org/officeDocument/2006/relationships/hyperlink" Target="http://skatebox.info/01sklad.html" TargetMode="External"/><Relationship Id="rId2" Type="http://schemas.openxmlformats.org/officeDocument/2006/relationships/hyperlink" Target="http://www.velochehol.ru/R3.html" TargetMode="External"/><Relationship Id="rId1" Type="http://schemas.openxmlformats.org/officeDocument/2006/relationships/hyperlink" Target="http://velochehol.ru/catalog/bikebags/podramnaya_sumka_obyem_8l/" TargetMode="External"/><Relationship Id="rId6" Type="http://schemas.openxmlformats.org/officeDocument/2006/relationships/hyperlink" Target="http://velochehol.ru/catalog/bikebags/podramnaya_sumka_obyem_3l/" TargetMode="External"/><Relationship Id="rId11" Type="http://schemas.openxmlformats.org/officeDocument/2006/relationships/hyperlink" Target="http://velochehol.ru/catalog/bikebags/sumka_na_ramu_dlya_telefona/" TargetMode="External"/><Relationship Id="rId5" Type="http://schemas.openxmlformats.org/officeDocument/2006/relationships/hyperlink" Target="http://velochehol.ru/catalog/bikebags/podramnaya_sumka_obyem_4l/" TargetMode="External"/><Relationship Id="rId15" Type="http://schemas.openxmlformats.org/officeDocument/2006/relationships/drawing" Target="../drawings/drawing2.xml"/><Relationship Id="rId10" Type="http://schemas.openxmlformats.org/officeDocument/2006/relationships/hyperlink" Target="http://velochehol.ru/catalog/podramnye_sumki/podramnaya_sumka_obyem_1l/http:/velochehol.ru/catalog/podramnye_sumki/podramnaya_sumka_obyem_1l/" TargetMode="External"/><Relationship Id="rId4" Type="http://schemas.openxmlformats.org/officeDocument/2006/relationships/hyperlink" Target="http://velochehol.ru/catalog/bikebags/nadramnaya_sumka_obyem_1_5l/" TargetMode="External"/><Relationship Id="rId9" Type="http://schemas.openxmlformats.org/officeDocument/2006/relationships/hyperlink" Target="http://velochehol.ru/catalog/bikebags/sumka_na_rul/" TargetMode="External"/><Relationship Id="rId1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skatebox.info/01sklad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N121"/>
  <sheetViews>
    <sheetView tabSelected="1" zoomScale="80" zoomScaleNormal="80" workbookViewId="0">
      <pane ySplit="4" topLeftCell="A5" activePane="bottomLeft" state="frozen"/>
      <selection pane="bottomLeft" activeCell="L5" sqref="L5:N62"/>
    </sheetView>
  </sheetViews>
  <sheetFormatPr defaultRowHeight="23.25"/>
  <cols>
    <col min="1" max="1" width="19.140625" customWidth="1"/>
    <col min="2" max="2" width="22" customWidth="1"/>
    <col min="3" max="3" width="27.140625" customWidth="1"/>
    <col min="4" max="4" width="31.42578125" style="2" customWidth="1"/>
    <col min="5" max="5" width="13" style="85" customWidth="1"/>
    <col min="6" max="6" width="19.140625" style="38" bestFit="1" customWidth="1"/>
    <col min="7" max="7" width="15.140625" style="40" bestFit="1" customWidth="1"/>
    <col min="8" max="8" width="15.140625" style="40" customWidth="1"/>
    <col min="9" max="9" width="18.5703125" style="57" bestFit="1" customWidth="1"/>
    <col min="10" max="10" width="13.5703125" customWidth="1"/>
    <col min="11" max="11" width="5.5703125" style="71" customWidth="1"/>
    <col min="12" max="13" width="2.5703125" style="71" customWidth="1"/>
    <col min="14" max="14" width="2.5703125" style="1" customWidth="1"/>
  </cols>
  <sheetData>
    <row r="1" spans="1:14" s="1" customFormat="1" ht="21" customHeight="1">
      <c r="A1" s="20" t="s">
        <v>111</v>
      </c>
      <c r="B1" s="4"/>
      <c r="C1" s="21"/>
      <c r="D1" s="22"/>
      <c r="E1" s="22"/>
      <c r="F1" s="32"/>
      <c r="G1" s="33"/>
      <c r="H1" s="33"/>
      <c r="I1" s="53"/>
      <c r="K1" s="71"/>
      <c r="L1" s="71"/>
      <c r="M1" s="71"/>
    </row>
    <row r="2" spans="1:14" s="1" customFormat="1" ht="18" customHeight="1">
      <c r="A2" s="98" t="s">
        <v>40</v>
      </c>
      <c r="B2" s="77"/>
      <c r="C2" s="21"/>
      <c r="D2" s="23"/>
      <c r="E2" s="23" t="s">
        <v>60</v>
      </c>
      <c r="F2" s="24">
        <v>42497</v>
      </c>
      <c r="G2" s="33"/>
      <c r="H2" s="33"/>
      <c r="I2" s="53"/>
      <c r="K2" s="71"/>
      <c r="L2" s="71"/>
      <c r="M2" s="71"/>
    </row>
    <row r="3" spans="1:14" s="1" customFormat="1" ht="19.5" customHeight="1" thickBot="1">
      <c r="A3" s="19" t="s">
        <v>101</v>
      </c>
      <c r="B3" s="19"/>
      <c r="C3" s="21"/>
      <c r="D3" s="25"/>
      <c r="E3" s="25" t="s">
        <v>59</v>
      </c>
      <c r="F3" s="34">
        <f>SUM(ВЕЛОЧЕХЛЫ!L4,ДОЖДЕВИКИ!K4,СУМКИ!L4)</f>
        <v>0</v>
      </c>
      <c r="G3" s="34">
        <f>SUM(ВЕЛОЧЕХЛЫ!M4,СУМКИ!M4,ДОЖДЕВИКИ!L4)</f>
        <v>0</v>
      </c>
      <c r="H3" s="34">
        <f>SUM(ВЕЛОЧЕХЛЫ!N4,СУМКИ!N4,ДОЖДЕВИКИ!M4)</f>
        <v>0</v>
      </c>
      <c r="I3" s="53"/>
      <c r="K3" s="71"/>
      <c r="L3" s="71"/>
      <c r="M3" s="71"/>
    </row>
    <row r="4" spans="1:14" s="2" customFormat="1" ht="48.75" thickTop="1" thickBot="1">
      <c r="A4" s="18" t="s">
        <v>50</v>
      </c>
      <c r="B4" s="18" t="s">
        <v>55</v>
      </c>
      <c r="C4" s="18" t="s">
        <v>11</v>
      </c>
      <c r="D4" s="18" t="s">
        <v>13</v>
      </c>
      <c r="E4" s="18" t="s">
        <v>105</v>
      </c>
      <c r="F4" s="63" t="s">
        <v>62</v>
      </c>
      <c r="G4" s="63" t="s">
        <v>63</v>
      </c>
      <c r="H4" s="63" t="s">
        <v>100</v>
      </c>
      <c r="I4" s="64" t="s">
        <v>61</v>
      </c>
      <c r="K4" s="71"/>
      <c r="L4" s="71">
        <f>SUM(L5:L197)</f>
        <v>0</v>
      </c>
      <c r="M4" s="71">
        <f>SUM(M5:M197)</f>
        <v>0</v>
      </c>
      <c r="N4" s="71">
        <f>SUM(N5:N197)</f>
        <v>0</v>
      </c>
    </row>
    <row r="5" spans="1:14" ht="33" thickTop="1" thickBot="1">
      <c r="A5" s="118" t="s">
        <v>82</v>
      </c>
      <c r="B5" s="130" t="s">
        <v>37</v>
      </c>
      <c r="C5" s="139" t="s">
        <v>71</v>
      </c>
      <c r="D5" s="43" t="s">
        <v>112</v>
      </c>
      <c r="E5" s="35">
        <v>3700</v>
      </c>
      <c r="F5" s="35">
        <f>G5*95%</f>
        <v>1757.5</v>
      </c>
      <c r="G5" s="65">
        <v>1850</v>
      </c>
      <c r="H5" s="35">
        <f>G5*110%</f>
        <v>2035.0000000000002</v>
      </c>
      <c r="I5" s="54"/>
      <c r="L5" s="71">
        <f>F5*I5</f>
        <v>0</v>
      </c>
      <c r="M5" s="71">
        <f>G5*I5</f>
        <v>0</v>
      </c>
      <c r="N5" s="71">
        <f>H5*I5</f>
        <v>0</v>
      </c>
    </row>
    <row r="6" spans="1:14" ht="24" thickTop="1">
      <c r="A6" s="118"/>
      <c r="B6" s="131"/>
      <c r="C6" s="140"/>
      <c r="D6" s="86" t="s">
        <v>38</v>
      </c>
      <c r="E6" s="35">
        <v>3700</v>
      </c>
      <c r="F6" s="35">
        <f t="shared" ref="F6:F8" si="0">G6*95%</f>
        <v>1757.5</v>
      </c>
      <c r="G6" s="65">
        <v>1850</v>
      </c>
      <c r="H6" s="35">
        <f t="shared" ref="H6:H8" si="1">G6*110%</f>
        <v>2035.0000000000002</v>
      </c>
      <c r="I6" s="54"/>
      <c r="L6" s="71">
        <f t="shared" ref="L6:L62" si="2">F6*I6</f>
        <v>0</v>
      </c>
      <c r="M6" s="71">
        <f t="shared" ref="M6:M62" si="3">G6*I6</f>
        <v>0</v>
      </c>
      <c r="N6" s="71">
        <f t="shared" ref="N6:N62" si="4">H6*I6</f>
        <v>0</v>
      </c>
    </row>
    <row r="7" spans="1:14">
      <c r="A7" s="118"/>
      <c r="B7" s="131"/>
      <c r="C7" s="140"/>
      <c r="D7" s="49" t="s">
        <v>67</v>
      </c>
      <c r="E7" s="35">
        <v>3700</v>
      </c>
      <c r="F7" s="35">
        <f t="shared" si="0"/>
        <v>1757.5</v>
      </c>
      <c r="G7" s="65">
        <v>1850</v>
      </c>
      <c r="H7" s="35">
        <f t="shared" si="1"/>
        <v>2035.0000000000002</v>
      </c>
      <c r="I7" s="54"/>
      <c r="L7" s="71">
        <f t="shared" si="2"/>
        <v>0</v>
      </c>
      <c r="M7" s="71">
        <f t="shared" si="3"/>
        <v>0</v>
      </c>
      <c r="N7" s="71">
        <f t="shared" si="4"/>
        <v>0</v>
      </c>
    </row>
    <row r="8" spans="1:14" ht="24" thickBot="1">
      <c r="A8" s="119"/>
      <c r="B8" s="132"/>
      <c r="C8" s="141"/>
      <c r="D8" s="50" t="s">
        <v>65</v>
      </c>
      <c r="E8" s="35">
        <v>3700</v>
      </c>
      <c r="F8" s="35">
        <f t="shared" si="0"/>
        <v>1757.5</v>
      </c>
      <c r="G8" s="65">
        <v>1850</v>
      </c>
      <c r="H8" s="35">
        <f t="shared" si="1"/>
        <v>2035.0000000000002</v>
      </c>
      <c r="I8" s="54"/>
      <c r="L8" s="71">
        <f t="shared" si="2"/>
        <v>0</v>
      </c>
      <c r="M8" s="71">
        <f t="shared" si="3"/>
        <v>0</v>
      </c>
      <c r="N8" s="71">
        <f t="shared" si="4"/>
        <v>0</v>
      </c>
    </row>
    <row r="9" spans="1:14" ht="24" customHeight="1" thickTop="1">
      <c r="A9" s="119"/>
      <c r="B9" s="126" t="s">
        <v>5</v>
      </c>
      <c r="C9" s="137" t="s">
        <v>72</v>
      </c>
      <c r="D9" s="89" t="s">
        <v>15</v>
      </c>
      <c r="E9" s="35">
        <v>1520</v>
      </c>
      <c r="F9" s="35">
        <f t="shared" ref="F9:F55" si="5">G9*95%</f>
        <v>760</v>
      </c>
      <c r="G9" s="65">
        <v>800</v>
      </c>
      <c r="H9" s="35">
        <f t="shared" ref="H9:H55" si="6">G9*110%</f>
        <v>880.00000000000011</v>
      </c>
      <c r="I9" s="54"/>
      <c r="L9" s="71">
        <f t="shared" si="2"/>
        <v>0</v>
      </c>
      <c r="M9" s="71">
        <f t="shared" si="3"/>
        <v>0</v>
      </c>
      <c r="N9" s="71">
        <f t="shared" si="4"/>
        <v>0</v>
      </c>
    </row>
    <row r="10" spans="1:14">
      <c r="A10" s="119"/>
      <c r="B10" s="131"/>
      <c r="C10" s="143"/>
      <c r="D10" s="104" t="s">
        <v>27</v>
      </c>
      <c r="E10" s="35">
        <v>1520</v>
      </c>
      <c r="F10" s="35">
        <f t="shared" ref="F10:F18" si="7">G10*95%</f>
        <v>760</v>
      </c>
      <c r="G10" s="65">
        <v>800</v>
      </c>
      <c r="H10" s="35">
        <f t="shared" ref="H10:H18" si="8">G10*110%</f>
        <v>880.00000000000011</v>
      </c>
      <c r="I10" s="54"/>
      <c r="L10" s="71">
        <f t="shared" si="2"/>
        <v>0</v>
      </c>
      <c r="M10" s="71">
        <f t="shared" si="3"/>
        <v>0</v>
      </c>
      <c r="N10" s="71">
        <f t="shared" si="4"/>
        <v>0</v>
      </c>
    </row>
    <row r="11" spans="1:14">
      <c r="A11" s="119"/>
      <c r="B11" s="131"/>
      <c r="C11" s="143"/>
      <c r="D11" s="103" t="s">
        <v>107</v>
      </c>
      <c r="E11" s="35">
        <v>1520</v>
      </c>
      <c r="F11" s="35">
        <f t="shared" si="7"/>
        <v>760</v>
      </c>
      <c r="G11" s="65">
        <v>800</v>
      </c>
      <c r="H11" s="35">
        <f t="shared" si="8"/>
        <v>880.00000000000011</v>
      </c>
      <c r="I11" s="54"/>
      <c r="L11" s="71">
        <f t="shared" si="2"/>
        <v>0</v>
      </c>
      <c r="M11" s="71">
        <f t="shared" si="3"/>
        <v>0</v>
      </c>
      <c r="N11" s="71">
        <f t="shared" si="4"/>
        <v>0</v>
      </c>
    </row>
    <row r="12" spans="1:14">
      <c r="A12" s="119"/>
      <c r="B12" s="131"/>
      <c r="C12" s="143"/>
      <c r="D12" s="62" t="s">
        <v>26</v>
      </c>
      <c r="E12" s="35">
        <v>1520</v>
      </c>
      <c r="F12" s="35">
        <f t="shared" si="7"/>
        <v>760</v>
      </c>
      <c r="G12" s="65">
        <v>800</v>
      </c>
      <c r="H12" s="35">
        <f t="shared" si="8"/>
        <v>880.00000000000011</v>
      </c>
      <c r="I12" s="54"/>
      <c r="L12" s="71">
        <f t="shared" si="2"/>
        <v>0</v>
      </c>
      <c r="M12" s="71">
        <f t="shared" si="3"/>
        <v>0</v>
      </c>
      <c r="N12" s="71">
        <f t="shared" si="4"/>
        <v>0</v>
      </c>
    </row>
    <row r="13" spans="1:14">
      <c r="A13" s="119"/>
      <c r="B13" s="131"/>
      <c r="C13" s="143"/>
      <c r="D13" s="82" t="s">
        <v>41</v>
      </c>
      <c r="E13" s="35">
        <v>1520</v>
      </c>
      <c r="F13" s="35">
        <f t="shared" si="7"/>
        <v>760</v>
      </c>
      <c r="G13" s="65">
        <v>800</v>
      </c>
      <c r="H13" s="35">
        <f t="shared" si="8"/>
        <v>880.00000000000011</v>
      </c>
      <c r="I13" s="54"/>
      <c r="L13" s="71">
        <f t="shared" si="2"/>
        <v>0</v>
      </c>
      <c r="M13" s="71">
        <f t="shared" si="3"/>
        <v>0</v>
      </c>
      <c r="N13" s="71">
        <f t="shared" si="4"/>
        <v>0</v>
      </c>
    </row>
    <row r="14" spans="1:14">
      <c r="A14" s="119"/>
      <c r="B14" s="131"/>
      <c r="C14" s="143"/>
      <c r="D14" s="83" t="s">
        <v>104</v>
      </c>
      <c r="E14" s="35">
        <v>1520</v>
      </c>
      <c r="F14" s="35">
        <f t="shared" si="7"/>
        <v>760</v>
      </c>
      <c r="G14" s="65">
        <v>800</v>
      </c>
      <c r="H14" s="35">
        <f t="shared" si="8"/>
        <v>880.00000000000011</v>
      </c>
      <c r="I14" s="54"/>
      <c r="L14" s="71">
        <f t="shared" si="2"/>
        <v>0</v>
      </c>
      <c r="M14" s="71">
        <f t="shared" si="3"/>
        <v>0</v>
      </c>
      <c r="N14" s="71">
        <f t="shared" si="4"/>
        <v>0</v>
      </c>
    </row>
    <row r="15" spans="1:14">
      <c r="A15" s="119"/>
      <c r="B15" s="131"/>
      <c r="C15" s="143"/>
      <c r="D15" s="110" t="s">
        <v>70</v>
      </c>
      <c r="E15" s="35">
        <v>1520</v>
      </c>
      <c r="F15" s="35">
        <f t="shared" si="7"/>
        <v>760</v>
      </c>
      <c r="G15" s="65">
        <v>800</v>
      </c>
      <c r="H15" s="35">
        <f t="shared" si="8"/>
        <v>880.00000000000011</v>
      </c>
      <c r="I15" s="54"/>
      <c r="L15" s="71">
        <f t="shared" si="2"/>
        <v>0</v>
      </c>
      <c r="M15" s="71">
        <f t="shared" si="3"/>
        <v>0</v>
      </c>
      <c r="N15" s="71">
        <f t="shared" si="4"/>
        <v>0</v>
      </c>
    </row>
    <row r="16" spans="1:14">
      <c r="A16" s="119"/>
      <c r="B16" s="131"/>
      <c r="C16" s="143"/>
      <c r="D16" s="109" t="s">
        <v>88</v>
      </c>
      <c r="E16" s="35">
        <v>1520</v>
      </c>
      <c r="F16" s="35">
        <f t="shared" si="7"/>
        <v>760</v>
      </c>
      <c r="G16" s="65">
        <v>800</v>
      </c>
      <c r="H16" s="35">
        <f t="shared" si="8"/>
        <v>880.00000000000011</v>
      </c>
      <c r="I16" s="54"/>
      <c r="L16" s="71">
        <f t="shared" si="2"/>
        <v>0</v>
      </c>
      <c r="M16" s="71">
        <f t="shared" si="3"/>
        <v>0</v>
      </c>
      <c r="N16" s="71">
        <f t="shared" si="4"/>
        <v>0</v>
      </c>
    </row>
    <row r="17" spans="1:14">
      <c r="A17" s="119"/>
      <c r="B17" s="131"/>
      <c r="C17" s="143"/>
      <c r="D17" s="111" t="s">
        <v>14</v>
      </c>
      <c r="E17" s="35">
        <v>1520</v>
      </c>
      <c r="F17" s="35">
        <f t="shared" ref="F17" si="9">G17*95%</f>
        <v>760</v>
      </c>
      <c r="G17" s="65">
        <v>800</v>
      </c>
      <c r="H17" s="35">
        <f t="shared" ref="H17" si="10">G17*110%</f>
        <v>880.00000000000011</v>
      </c>
      <c r="I17" s="54"/>
      <c r="L17" s="71">
        <f t="shared" si="2"/>
        <v>0</v>
      </c>
      <c r="M17" s="71">
        <f t="shared" si="3"/>
        <v>0</v>
      </c>
      <c r="N17" s="71">
        <f t="shared" si="4"/>
        <v>0</v>
      </c>
    </row>
    <row r="18" spans="1:14" ht="27" customHeight="1">
      <c r="A18" s="119"/>
      <c r="B18" s="131"/>
      <c r="C18" s="143"/>
      <c r="D18" s="90" t="s">
        <v>106</v>
      </c>
      <c r="E18" s="35">
        <v>1520</v>
      </c>
      <c r="F18" s="35">
        <f t="shared" si="7"/>
        <v>760</v>
      </c>
      <c r="G18" s="65">
        <v>800</v>
      </c>
      <c r="H18" s="35">
        <f t="shared" si="8"/>
        <v>880.00000000000011</v>
      </c>
      <c r="I18" s="54"/>
      <c r="L18" s="71">
        <f t="shared" si="2"/>
        <v>0</v>
      </c>
      <c r="M18" s="71">
        <f t="shared" si="3"/>
        <v>0</v>
      </c>
      <c r="N18" s="71">
        <f t="shared" si="4"/>
        <v>0</v>
      </c>
    </row>
    <row r="19" spans="1:14" ht="30">
      <c r="A19" s="119"/>
      <c r="B19" s="78" t="s">
        <v>22</v>
      </c>
      <c r="C19" s="79" t="s">
        <v>73</v>
      </c>
      <c r="D19" s="48" t="s">
        <v>89</v>
      </c>
      <c r="E19" s="35">
        <v>1350</v>
      </c>
      <c r="F19" s="35">
        <f t="shared" si="5"/>
        <v>665</v>
      </c>
      <c r="G19" s="65">
        <v>700</v>
      </c>
      <c r="H19" s="35">
        <f t="shared" si="6"/>
        <v>770.00000000000011</v>
      </c>
      <c r="I19" s="54"/>
      <c r="L19" s="71">
        <f t="shared" si="2"/>
        <v>0</v>
      </c>
      <c r="M19" s="71">
        <f t="shared" si="3"/>
        <v>0</v>
      </c>
      <c r="N19" s="71">
        <f t="shared" si="4"/>
        <v>0</v>
      </c>
    </row>
    <row r="20" spans="1:14" s="2" customFormat="1" ht="63.75" thickBot="1">
      <c r="A20" s="117" t="s">
        <v>83</v>
      </c>
      <c r="B20" s="87" t="s">
        <v>0</v>
      </c>
      <c r="C20" s="88" t="s">
        <v>74</v>
      </c>
      <c r="D20" s="43" t="s">
        <v>34</v>
      </c>
      <c r="E20" s="35">
        <v>1800</v>
      </c>
      <c r="F20" s="35">
        <f t="shared" si="5"/>
        <v>902.5</v>
      </c>
      <c r="G20" s="65">
        <v>950</v>
      </c>
      <c r="H20" s="35">
        <f t="shared" si="6"/>
        <v>1045</v>
      </c>
      <c r="I20" s="54"/>
      <c r="K20" s="71"/>
      <c r="L20" s="71">
        <f t="shared" si="2"/>
        <v>0</v>
      </c>
      <c r="M20" s="71">
        <f t="shared" si="3"/>
        <v>0</v>
      </c>
      <c r="N20" s="71">
        <f t="shared" si="4"/>
        <v>0</v>
      </c>
    </row>
    <row r="21" spans="1:14" s="2" customFormat="1" ht="24.75" thickTop="1" thickBot="1">
      <c r="A21" s="117"/>
      <c r="B21" s="135" t="s">
        <v>2</v>
      </c>
      <c r="C21" s="137" t="s">
        <v>75</v>
      </c>
      <c r="D21" s="44" t="s">
        <v>25</v>
      </c>
      <c r="E21" s="35">
        <v>2000</v>
      </c>
      <c r="F21" s="35">
        <f t="shared" si="5"/>
        <v>1045</v>
      </c>
      <c r="G21" s="65">
        <v>1100</v>
      </c>
      <c r="H21" s="35">
        <f t="shared" si="6"/>
        <v>1210</v>
      </c>
      <c r="I21" s="54"/>
      <c r="K21" s="71"/>
      <c r="L21" s="71">
        <f t="shared" si="2"/>
        <v>0</v>
      </c>
      <c r="M21" s="71">
        <f t="shared" si="3"/>
        <v>0</v>
      </c>
      <c r="N21" s="71">
        <f t="shared" si="4"/>
        <v>0</v>
      </c>
    </row>
    <row r="22" spans="1:14" s="2" customFormat="1" ht="24" thickTop="1">
      <c r="A22" s="117"/>
      <c r="B22" s="121"/>
      <c r="C22" s="143"/>
      <c r="D22" s="29" t="s">
        <v>58</v>
      </c>
      <c r="E22" s="35">
        <v>2000</v>
      </c>
      <c r="F22" s="35">
        <f t="shared" si="5"/>
        <v>1045</v>
      </c>
      <c r="G22" s="65">
        <v>1100</v>
      </c>
      <c r="H22" s="35">
        <f t="shared" si="6"/>
        <v>1210</v>
      </c>
      <c r="I22" s="54"/>
      <c r="K22" s="71"/>
      <c r="L22" s="71">
        <f t="shared" si="2"/>
        <v>0</v>
      </c>
      <c r="M22" s="71">
        <f t="shared" si="3"/>
        <v>0</v>
      </c>
      <c r="N22" s="71">
        <f t="shared" si="4"/>
        <v>0</v>
      </c>
    </row>
    <row r="23" spans="1:14" s="2" customFormat="1">
      <c r="A23" s="117"/>
      <c r="B23" s="133"/>
      <c r="C23" s="138"/>
      <c r="D23" s="52" t="s">
        <v>68</v>
      </c>
      <c r="E23" s="35">
        <v>2000</v>
      </c>
      <c r="F23" s="35">
        <f t="shared" si="5"/>
        <v>1045</v>
      </c>
      <c r="G23" s="65">
        <v>1100</v>
      </c>
      <c r="H23" s="35">
        <f t="shared" si="6"/>
        <v>1210</v>
      </c>
      <c r="I23" s="54"/>
      <c r="K23" s="71"/>
      <c r="L23" s="71">
        <f t="shared" si="2"/>
        <v>0</v>
      </c>
      <c r="M23" s="71">
        <f t="shared" si="3"/>
        <v>0</v>
      </c>
      <c r="N23" s="71">
        <f t="shared" si="4"/>
        <v>0</v>
      </c>
    </row>
    <row r="24" spans="1:14" s="2" customFormat="1" ht="63">
      <c r="A24" s="117"/>
      <c r="B24" s="107" t="s">
        <v>8</v>
      </c>
      <c r="C24" s="106" t="s">
        <v>74</v>
      </c>
      <c r="D24" s="108" t="s">
        <v>113</v>
      </c>
      <c r="E24" s="35">
        <v>1320</v>
      </c>
      <c r="F24" s="81">
        <f t="shared" si="5"/>
        <v>712.5</v>
      </c>
      <c r="G24" s="81">
        <v>750</v>
      </c>
      <c r="H24" s="81">
        <f t="shared" si="6"/>
        <v>825.00000000000011</v>
      </c>
      <c r="I24" s="54"/>
      <c r="K24" s="71"/>
      <c r="L24" s="71">
        <f t="shared" si="2"/>
        <v>0</v>
      </c>
      <c r="M24" s="71">
        <f t="shared" si="3"/>
        <v>0</v>
      </c>
      <c r="N24" s="71">
        <f t="shared" si="4"/>
        <v>0</v>
      </c>
    </row>
    <row r="25" spans="1:14" s="2" customFormat="1">
      <c r="A25" s="117"/>
      <c r="B25" s="133" t="s">
        <v>1</v>
      </c>
      <c r="C25" s="114" t="s">
        <v>76</v>
      </c>
      <c r="D25" s="50" t="s">
        <v>65</v>
      </c>
      <c r="E25" s="35">
        <v>2120</v>
      </c>
      <c r="F25" s="35">
        <f t="shared" si="5"/>
        <v>1235</v>
      </c>
      <c r="G25" s="26">
        <v>1300</v>
      </c>
      <c r="H25" s="35">
        <f t="shared" si="6"/>
        <v>1430.0000000000002</v>
      </c>
      <c r="I25" s="54"/>
      <c r="K25" s="71"/>
      <c r="L25" s="71">
        <f t="shared" si="2"/>
        <v>0</v>
      </c>
      <c r="M25" s="71">
        <f t="shared" si="3"/>
        <v>0</v>
      </c>
      <c r="N25" s="71">
        <f t="shared" si="4"/>
        <v>0</v>
      </c>
    </row>
    <row r="26" spans="1:14" s="2" customFormat="1">
      <c r="A26" s="117"/>
      <c r="B26" s="133"/>
      <c r="C26" s="114"/>
      <c r="D26" s="66" t="s">
        <v>90</v>
      </c>
      <c r="E26" s="35">
        <v>2120</v>
      </c>
      <c r="F26" s="35">
        <f t="shared" ref="F26:F28" si="11">G26*95%</f>
        <v>1235</v>
      </c>
      <c r="G26" s="26">
        <v>1300</v>
      </c>
      <c r="H26" s="35">
        <f t="shared" ref="H26:H28" si="12">G26*110%</f>
        <v>1430.0000000000002</v>
      </c>
      <c r="I26" s="54"/>
      <c r="K26" s="71"/>
      <c r="L26" s="71">
        <f t="shared" si="2"/>
        <v>0</v>
      </c>
      <c r="M26" s="71">
        <f t="shared" si="3"/>
        <v>0</v>
      </c>
      <c r="N26" s="71">
        <f t="shared" si="4"/>
        <v>0</v>
      </c>
    </row>
    <row r="27" spans="1:14" s="2" customFormat="1">
      <c r="A27" s="117"/>
      <c r="B27" s="133"/>
      <c r="C27" s="114"/>
      <c r="D27" s="100" t="s">
        <v>57</v>
      </c>
      <c r="E27" s="35">
        <v>2120</v>
      </c>
      <c r="F27" s="35">
        <f t="shared" si="11"/>
        <v>1235</v>
      </c>
      <c r="G27" s="26">
        <v>1300</v>
      </c>
      <c r="H27" s="35">
        <f t="shared" si="12"/>
        <v>1430.0000000000002</v>
      </c>
      <c r="I27" s="54"/>
      <c r="K27" s="71"/>
      <c r="L27" s="71">
        <f t="shared" si="2"/>
        <v>0</v>
      </c>
      <c r="M27" s="71">
        <f t="shared" si="3"/>
        <v>0</v>
      </c>
      <c r="N27" s="71">
        <f t="shared" si="4"/>
        <v>0</v>
      </c>
    </row>
    <row r="28" spans="1:14" s="2" customFormat="1">
      <c r="A28" s="117"/>
      <c r="B28" s="133"/>
      <c r="C28" s="114"/>
      <c r="D28" s="86" t="s">
        <v>38</v>
      </c>
      <c r="E28" s="35">
        <v>2120</v>
      </c>
      <c r="F28" s="35">
        <f t="shared" si="11"/>
        <v>1235</v>
      </c>
      <c r="G28" s="26">
        <v>1300</v>
      </c>
      <c r="H28" s="35">
        <f t="shared" si="12"/>
        <v>1430.0000000000002</v>
      </c>
      <c r="I28" s="54"/>
      <c r="K28" s="71"/>
      <c r="L28" s="71">
        <f t="shared" si="2"/>
        <v>0</v>
      </c>
      <c r="M28" s="71">
        <f t="shared" si="3"/>
        <v>0</v>
      </c>
      <c r="N28" s="71">
        <f t="shared" si="4"/>
        <v>0</v>
      </c>
    </row>
    <row r="29" spans="1:14" s="2" customFormat="1">
      <c r="A29" s="117"/>
      <c r="B29" s="133" t="s">
        <v>103</v>
      </c>
      <c r="C29" s="114" t="s">
        <v>74</v>
      </c>
      <c r="D29" s="28" t="s">
        <v>57</v>
      </c>
      <c r="E29" s="35">
        <v>3100</v>
      </c>
      <c r="F29" s="35">
        <f t="shared" si="5"/>
        <v>1520</v>
      </c>
      <c r="G29" s="26">
        <v>1600</v>
      </c>
      <c r="H29" s="35">
        <f t="shared" si="6"/>
        <v>1760.0000000000002</v>
      </c>
      <c r="I29" s="54"/>
      <c r="K29" s="71"/>
      <c r="L29" s="71">
        <f t="shared" si="2"/>
        <v>0</v>
      </c>
      <c r="M29" s="71">
        <f t="shared" si="3"/>
        <v>0</v>
      </c>
      <c r="N29" s="71">
        <f t="shared" si="4"/>
        <v>0</v>
      </c>
    </row>
    <row r="30" spans="1:14" s="2" customFormat="1" ht="24" thickBot="1">
      <c r="A30" s="117"/>
      <c r="B30" s="134"/>
      <c r="C30" s="145"/>
      <c r="D30" s="43" t="s">
        <v>34</v>
      </c>
      <c r="E30" s="35">
        <v>3100</v>
      </c>
      <c r="F30" s="35">
        <f t="shared" si="5"/>
        <v>1520</v>
      </c>
      <c r="G30" s="26">
        <v>1600</v>
      </c>
      <c r="H30" s="35">
        <f t="shared" si="6"/>
        <v>1760.0000000000002</v>
      </c>
      <c r="I30" s="54"/>
      <c r="K30" s="71"/>
      <c r="L30" s="71">
        <f t="shared" si="2"/>
        <v>0</v>
      </c>
      <c r="M30" s="71">
        <f t="shared" si="3"/>
        <v>0</v>
      </c>
      <c r="N30" s="71">
        <f t="shared" si="4"/>
        <v>0</v>
      </c>
    </row>
    <row r="31" spans="1:14" s="2" customFormat="1" ht="44.1" customHeight="1" thickTop="1">
      <c r="A31" s="117"/>
      <c r="B31" s="134" t="s">
        <v>23</v>
      </c>
      <c r="C31" s="146" t="s">
        <v>76</v>
      </c>
      <c r="D31" s="50" t="s">
        <v>65</v>
      </c>
      <c r="E31" s="35">
        <v>3100</v>
      </c>
      <c r="F31" s="35">
        <f t="shared" ref="F31:F32" si="13">G31*95%</f>
        <v>1520</v>
      </c>
      <c r="G31" s="26">
        <v>1600</v>
      </c>
      <c r="H31" s="35">
        <f t="shared" ref="H31:H32" si="14">G31*110%</f>
        <v>1760.0000000000002</v>
      </c>
      <c r="I31" s="54"/>
      <c r="K31" s="71"/>
      <c r="L31" s="71">
        <f t="shared" si="2"/>
        <v>0</v>
      </c>
      <c r="M31" s="71">
        <f t="shared" si="3"/>
        <v>0</v>
      </c>
      <c r="N31" s="71">
        <f t="shared" si="4"/>
        <v>0</v>
      </c>
    </row>
    <row r="32" spans="1:14" s="2" customFormat="1">
      <c r="A32" s="117"/>
      <c r="B32" s="121"/>
      <c r="C32" s="143"/>
      <c r="D32" s="66" t="s">
        <v>90</v>
      </c>
      <c r="E32" s="35">
        <v>3100</v>
      </c>
      <c r="F32" s="35">
        <f t="shared" si="13"/>
        <v>1520</v>
      </c>
      <c r="G32" s="26">
        <v>1600</v>
      </c>
      <c r="H32" s="35">
        <f t="shared" si="14"/>
        <v>1760.0000000000002</v>
      </c>
      <c r="I32" s="54"/>
      <c r="K32" s="71"/>
      <c r="L32" s="71">
        <f t="shared" si="2"/>
        <v>0</v>
      </c>
      <c r="M32" s="71">
        <f t="shared" si="3"/>
        <v>0</v>
      </c>
      <c r="N32" s="71">
        <f t="shared" si="4"/>
        <v>0</v>
      </c>
    </row>
    <row r="33" spans="1:14" s="2" customFormat="1" ht="23.45" customHeight="1">
      <c r="A33" s="117"/>
      <c r="B33" s="121"/>
      <c r="C33" s="143"/>
      <c r="D33" s="101" t="s">
        <v>68</v>
      </c>
      <c r="E33" s="35">
        <v>3100</v>
      </c>
      <c r="F33" s="35">
        <f t="shared" si="5"/>
        <v>1520</v>
      </c>
      <c r="G33" s="26">
        <v>1600</v>
      </c>
      <c r="H33" s="35">
        <f t="shared" si="6"/>
        <v>1760.0000000000002</v>
      </c>
      <c r="I33" s="54"/>
      <c r="K33" s="71"/>
      <c r="L33" s="71">
        <f t="shared" si="2"/>
        <v>0</v>
      </c>
      <c r="M33" s="71">
        <f t="shared" si="3"/>
        <v>0</v>
      </c>
      <c r="N33" s="71">
        <f t="shared" si="4"/>
        <v>0</v>
      </c>
    </row>
    <row r="34" spans="1:14" s="2" customFormat="1">
      <c r="A34" s="117"/>
      <c r="B34" s="121"/>
      <c r="C34" s="143"/>
      <c r="D34" s="100" t="s">
        <v>57</v>
      </c>
      <c r="E34" s="35">
        <v>3100</v>
      </c>
      <c r="F34" s="35">
        <f t="shared" ref="F34" si="15">G34*95%</f>
        <v>1520</v>
      </c>
      <c r="G34" s="26">
        <v>1600</v>
      </c>
      <c r="H34" s="35">
        <f t="shared" si="6"/>
        <v>1760.0000000000002</v>
      </c>
      <c r="I34" s="54"/>
      <c r="K34" s="71"/>
      <c r="L34" s="71">
        <f t="shared" si="2"/>
        <v>0</v>
      </c>
      <c r="M34" s="71">
        <f t="shared" si="3"/>
        <v>0</v>
      </c>
      <c r="N34" s="71">
        <f t="shared" si="4"/>
        <v>0</v>
      </c>
    </row>
    <row r="35" spans="1:14" s="2" customFormat="1">
      <c r="A35" s="117"/>
      <c r="B35" s="121"/>
      <c r="C35" s="143"/>
      <c r="D35" s="86" t="s">
        <v>38</v>
      </c>
      <c r="E35" s="35">
        <v>3100</v>
      </c>
      <c r="F35" s="35">
        <f t="shared" ref="F35" si="16">G35*95%</f>
        <v>1520</v>
      </c>
      <c r="G35" s="26">
        <v>1600</v>
      </c>
      <c r="H35" s="35">
        <f t="shared" si="6"/>
        <v>1760.0000000000002</v>
      </c>
      <c r="I35" s="54"/>
      <c r="K35" s="71"/>
      <c r="L35" s="71">
        <f t="shared" si="2"/>
        <v>0</v>
      </c>
      <c r="M35" s="71">
        <f t="shared" si="3"/>
        <v>0</v>
      </c>
      <c r="N35" s="71">
        <f t="shared" si="4"/>
        <v>0</v>
      </c>
    </row>
    <row r="36" spans="1:14" s="2" customFormat="1" ht="24" thickBot="1">
      <c r="A36" s="117"/>
      <c r="B36" s="136"/>
      <c r="C36" s="147"/>
      <c r="D36" s="102" t="s">
        <v>34</v>
      </c>
      <c r="E36" s="35">
        <v>3100</v>
      </c>
      <c r="F36" s="35">
        <f t="shared" ref="F36:F37" si="17">G36*95%</f>
        <v>1520</v>
      </c>
      <c r="G36" s="26">
        <v>1600</v>
      </c>
      <c r="H36" s="35">
        <f t="shared" si="6"/>
        <v>1760.0000000000002</v>
      </c>
      <c r="I36" s="54"/>
      <c r="K36" s="71"/>
      <c r="L36" s="71">
        <f t="shared" si="2"/>
        <v>0</v>
      </c>
      <c r="M36" s="71">
        <f t="shared" si="3"/>
        <v>0</v>
      </c>
      <c r="N36" s="71">
        <f t="shared" si="4"/>
        <v>0</v>
      </c>
    </row>
    <row r="37" spans="1:14" s="2" customFormat="1" ht="64.5" thickTop="1" thickBot="1">
      <c r="A37" s="68" t="s">
        <v>97</v>
      </c>
      <c r="B37" s="99" t="s">
        <v>96</v>
      </c>
      <c r="C37" s="67" t="s">
        <v>95</v>
      </c>
      <c r="D37" s="30" t="s">
        <v>94</v>
      </c>
      <c r="E37" s="35">
        <v>1950</v>
      </c>
      <c r="F37" s="35">
        <f t="shared" si="17"/>
        <v>950</v>
      </c>
      <c r="G37" s="26">
        <v>1000</v>
      </c>
      <c r="H37" s="35">
        <f t="shared" si="6"/>
        <v>1100</v>
      </c>
      <c r="I37" s="54"/>
      <c r="K37" s="71"/>
      <c r="L37" s="71">
        <f t="shared" si="2"/>
        <v>0</v>
      </c>
      <c r="M37" s="71">
        <f t="shared" si="3"/>
        <v>0</v>
      </c>
      <c r="N37" s="71">
        <f t="shared" si="4"/>
        <v>0</v>
      </c>
    </row>
    <row r="38" spans="1:14" s="2" customFormat="1" ht="24" thickTop="1">
      <c r="A38" s="127" t="s">
        <v>84</v>
      </c>
      <c r="B38" s="120" t="s">
        <v>10</v>
      </c>
      <c r="C38" s="123" t="s">
        <v>77</v>
      </c>
      <c r="D38" s="76" t="s">
        <v>102</v>
      </c>
      <c r="E38" s="35">
        <v>3500</v>
      </c>
      <c r="F38" s="35">
        <f t="shared" si="5"/>
        <v>1710</v>
      </c>
      <c r="G38" s="26">
        <v>1800</v>
      </c>
      <c r="H38" s="35">
        <f t="shared" si="6"/>
        <v>1980.0000000000002</v>
      </c>
      <c r="I38" s="54"/>
      <c r="K38" s="71"/>
      <c r="L38" s="71">
        <f t="shared" si="2"/>
        <v>0</v>
      </c>
      <c r="M38" s="71">
        <f t="shared" si="3"/>
        <v>0</v>
      </c>
      <c r="N38" s="71">
        <f t="shared" si="4"/>
        <v>0</v>
      </c>
    </row>
    <row r="39" spans="1:14" s="2" customFormat="1">
      <c r="A39" s="128"/>
      <c r="B39" s="121"/>
      <c r="C39" s="125"/>
      <c r="D39" s="66" t="s">
        <v>90</v>
      </c>
      <c r="E39" s="35">
        <v>3500</v>
      </c>
      <c r="F39" s="35">
        <f t="shared" ref="F39:F41" si="18">G39*95%</f>
        <v>1710</v>
      </c>
      <c r="G39" s="26">
        <v>1800</v>
      </c>
      <c r="H39" s="35">
        <f t="shared" ref="H39:H41" si="19">G39*110%</f>
        <v>1980.0000000000002</v>
      </c>
      <c r="I39" s="54"/>
      <c r="K39" s="71"/>
      <c r="L39" s="71">
        <f t="shared" si="2"/>
        <v>0</v>
      </c>
      <c r="M39" s="71">
        <f t="shared" si="3"/>
        <v>0</v>
      </c>
      <c r="N39" s="71">
        <f t="shared" si="4"/>
        <v>0</v>
      </c>
    </row>
    <row r="40" spans="1:14" s="2" customFormat="1">
      <c r="A40" s="128"/>
      <c r="B40" s="121"/>
      <c r="C40" s="125"/>
      <c r="D40" s="50" t="s">
        <v>65</v>
      </c>
      <c r="E40" s="35">
        <v>3500</v>
      </c>
      <c r="F40" s="35">
        <f t="shared" si="18"/>
        <v>1710</v>
      </c>
      <c r="G40" s="26">
        <v>1800</v>
      </c>
      <c r="H40" s="35">
        <f t="shared" si="19"/>
        <v>1980.0000000000002</v>
      </c>
      <c r="I40" s="54"/>
      <c r="K40" s="71"/>
      <c r="L40" s="71">
        <f t="shared" si="2"/>
        <v>0</v>
      </c>
      <c r="M40" s="71">
        <f t="shared" si="3"/>
        <v>0</v>
      </c>
      <c r="N40" s="71">
        <f t="shared" si="4"/>
        <v>0</v>
      </c>
    </row>
    <row r="41" spans="1:14" s="2" customFormat="1" ht="24" thickBot="1">
      <c r="A41" s="129"/>
      <c r="B41" s="122"/>
      <c r="C41" s="124"/>
      <c r="D41" s="49" t="s">
        <v>67</v>
      </c>
      <c r="E41" s="35">
        <v>3500</v>
      </c>
      <c r="F41" s="35">
        <f t="shared" si="18"/>
        <v>1710</v>
      </c>
      <c r="G41" s="26">
        <v>1800</v>
      </c>
      <c r="H41" s="35">
        <f t="shared" si="19"/>
        <v>1980.0000000000002</v>
      </c>
      <c r="I41" s="54"/>
      <c r="K41" s="71"/>
      <c r="L41" s="71">
        <f t="shared" si="2"/>
        <v>0</v>
      </c>
      <c r="M41" s="71">
        <f t="shared" si="3"/>
        <v>0</v>
      </c>
      <c r="N41" s="71">
        <f t="shared" si="4"/>
        <v>0</v>
      </c>
    </row>
    <row r="42" spans="1:14" s="2" customFormat="1" ht="24" thickTop="1">
      <c r="A42" s="118" t="s">
        <v>85</v>
      </c>
      <c r="B42" s="120" t="s">
        <v>9</v>
      </c>
      <c r="C42" s="142" t="s">
        <v>81</v>
      </c>
      <c r="D42" s="31" t="s">
        <v>39</v>
      </c>
      <c r="E42" s="35">
        <v>2100</v>
      </c>
      <c r="F42" s="35">
        <f t="shared" si="5"/>
        <v>1045</v>
      </c>
      <c r="G42" s="26">
        <v>1100</v>
      </c>
      <c r="H42" s="35">
        <f t="shared" si="6"/>
        <v>1210</v>
      </c>
      <c r="I42" s="54"/>
      <c r="K42" s="71"/>
      <c r="L42" s="71">
        <f t="shared" si="2"/>
        <v>0</v>
      </c>
      <c r="M42" s="71">
        <f t="shared" si="3"/>
        <v>0</v>
      </c>
      <c r="N42" s="71">
        <f t="shared" si="4"/>
        <v>0</v>
      </c>
    </row>
    <row r="43" spans="1:14" s="2" customFormat="1">
      <c r="A43" s="118"/>
      <c r="B43" s="121"/>
      <c r="C43" s="143"/>
      <c r="D43" s="50" t="s">
        <v>65</v>
      </c>
      <c r="E43" s="35">
        <v>2100</v>
      </c>
      <c r="F43" s="35">
        <f t="shared" si="5"/>
        <v>1045</v>
      </c>
      <c r="G43" s="26">
        <v>1100</v>
      </c>
      <c r="H43" s="35">
        <f t="shared" si="6"/>
        <v>1210</v>
      </c>
      <c r="I43" s="54"/>
      <c r="K43" s="71"/>
      <c r="L43" s="71">
        <f t="shared" si="2"/>
        <v>0</v>
      </c>
      <c r="M43" s="71">
        <f t="shared" si="3"/>
        <v>0</v>
      </c>
      <c r="N43" s="71">
        <f t="shared" si="4"/>
        <v>0</v>
      </c>
    </row>
    <row r="44" spans="1:14" s="2" customFormat="1" ht="24" thickBot="1">
      <c r="A44" s="119"/>
      <c r="B44" s="122"/>
      <c r="C44" s="144"/>
      <c r="D44" s="30" t="s">
        <v>24</v>
      </c>
      <c r="E44" s="35">
        <v>2100</v>
      </c>
      <c r="F44" s="35">
        <f t="shared" si="5"/>
        <v>1045</v>
      </c>
      <c r="G44" s="26">
        <v>1100</v>
      </c>
      <c r="H44" s="35">
        <f t="shared" si="6"/>
        <v>1210</v>
      </c>
      <c r="I44" s="54"/>
      <c r="K44" s="71"/>
      <c r="L44" s="71">
        <f t="shared" si="2"/>
        <v>0</v>
      </c>
      <c r="M44" s="71">
        <f t="shared" si="3"/>
        <v>0</v>
      </c>
      <c r="N44" s="71">
        <f t="shared" si="4"/>
        <v>0</v>
      </c>
    </row>
    <row r="45" spans="1:14" s="2" customFormat="1" ht="24" thickTop="1">
      <c r="A45" s="119"/>
      <c r="B45" s="120" t="s">
        <v>12</v>
      </c>
      <c r="C45" s="123" t="s">
        <v>78</v>
      </c>
      <c r="D45" s="58" t="s">
        <v>70</v>
      </c>
      <c r="E45" s="35">
        <v>1350</v>
      </c>
      <c r="F45" s="35">
        <f t="shared" si="5"/>
        <v>665</v>
      </c>
      <c r="G45" s="26">
        <v>700</v>
      </c>
      <c r="H45" s="35">
        <f t="shared" si="6"/>
        <v>770.00000000000011</v>
      </c>
      <c r="I45" s="54"/>
      <c r="K45" s="71"/>
      <c r="L45" s="71">
        <f t="shared" si="2"/>
        <v>0</v>
      </c>
      <c r="M45" s="71">
        <f t="shared" si="3"/>
        <v>0</v>
      </c>
      <c r="N45" s="71">
        <f t="shared" si="4"/>
        <v>0</v>
      </c>
    </row>
    <row r="46" spans="1:14" s="2" customFormat="1" ht="24" thickBot="1">
      <c r="A46" s="119"/>
      <c r="B46" s="121"/>
      <c r="C46" s="125"/>
      <c r="D46" s="30" t="s">
        <v>26</v>
      </c>
      <c r="E46" s="35">
        <v>1350</v>
      </c>
      <c r="F46" s="35">
        <f t="shared" si="5"/>
        <v>665</v>
      </c>
      <c r="G46" s="26">
        <v>700</v>
      </c>
      <c r="H46" s="35">
        <f t="shared" si="6"/>
        <v>770.00000000000011</v>
      </c>
      <c r="I46" s="54"/>
      <c r="K46" s="71"/>
      <c r="L46" s="71">
        <f t="shared" si="2"/>
        <v>0</v>
      </c>
      <c r="M46" s="71">
        <f t="shared" si="3"/>
        <v>0</v>
      </c>
      <c r="N46" s="71">
        <f t="shared" si="4"/>
        <v>0</v>
      </c>
    </row>
    <row r="47" spans="1:14" s="2" customFormat="1" ht="24" thickTop="1">
      <c r="A47" s="119"/>
      <c r="B47" s="120" t="s">
        <v>66</v>
      </c>
      <c r="C47" s="123" t="s">
        <v>79</v>
      </c>
      <c r="D47" s="49" t="s">
        <v>67</v>
      </c>
      <c r="E47" s="35">
        <v>2600</v>
      </c>
      <c r="F47" s="35">
        <f t="shared" si="5"/>
        <v>1235</v>
      </c>
      <c r="G47" s="26">
        <v>1300</v>
      </c>
      <c r="H47" s="35">
        <f t="shared" si="6"/>
        <v>1430.0000000000002</v>
      </c>
      <c r="I47" s="54"/>
      <c r="K47" s="71"/>
      <c r="L47" s="71">
        <f t="shared" si="2"/>
        <v>0</v>
      </c>
      <c r="M47" s="71">
        <f t="shared" si="3"/>
        <v>0</v>
      </c>
      <c r="N47" s="71">
        <f t="shared" si="4"/>
        <v>0</v>
      </c>
    </row>
    <row r="48" spans="1:14" s="2" customFormat="1" ht="24" thickBot="1">
      <c r="A48" s="119"/>
      <c r="B48" s="122"/>
      <c r="C48" s="124"/>
      <c r="D48" s="59" t="s">
        <v>64</v>
      </c>
      <c r="E48" s="35">
        <v>2600</v>
      </c>
      <c r="F48" s="35">
        <f t="shared" si="5"/>
        <v>1235</v>
      </c>
      <c r="G48" s="26">
        <v>1300</v>
      </c>
      <c r="H48" s="35">
        <f t="shared" si="6"/>
        <v>1430.0000000000002</v>
      </c>
      <c r="I48" s="54"/>
      <c r="K48" s="71"/>
      <c r="L48" s="71">
        <f t="shared" si="2"/>
        <v>0</v>
      </c>
      <c r="M48" s="71">
        <f t="shared" si="3"/>
        <v>0</v>
      </c>
      <c r="N48" s="71">
        <f t="shared" si="4"/>
        <v>0</v>
      </c>
    </row>
    <row r="49" spans="1:14" s="2" customFormat="1" ht="24" thickTop="1">
      <c r="A49" s="119"/>
      <c r="B49" s="126" t="s">
        <v>32</v>
      </c>
      <c r="C49" s="137" t="s">
        <v>80</v>
      </c>
      <c r="D49" s="50" t="s">
        <v>65</v>
      </c>
      <c r="E49" s="35">
        <v>2100</v>
      </c>
      <c r="F49" s="35">
        <f t="shared" ref="F49" si="20">G49*95%</f>
        <v>1045</v>
      </c>
      <c r="G49" s="26">
        <v>1100</v>
      </c>
      <c r="H49" s="35">
        <f t="shared" ref="H49" si="21">G49*110%</f>
        <v>1210</v>
      </c>
      <c r="I49" s="54"/>
      <c r="K49" s="71"/>
      <c r="L49" s="71">
        <f t="shared" si="2"/>
        <v>0</v>
      </c>
      <c r="M49" s="71">
        <f t="shared" si="3"/>
        <v>0</v>
      </c>
      <c r="N49" s="71">
        <f t="shared" si="4"/>
        <v>0</v>
      </c>
    </row>
    <row r="50" spans="1:14" s="2" customFormat="1">
      <c r="A50" s="119"/>
      <c r="B50" s="112"/>
      <c r="C50" s="138"/>
      <c r="D50" s="30" t="s">
        <v>24</v>
      </c>
      <c r="E50" s="35">
        <v>2100</v>
      </c>
      <c r="F50" s="35">
        <f t="shared" si="5"/>
        <v>1045</v>
      </c>
      <c r="G50" s="26">
        <v>1100</v>
      </c>
      <c r="H50" s="35">
        <f t="shared" si="6"/>
        <v>1210</v>
      </c>
      <c r="I50" s="54"/>
      <c r="K50" s="71"/>
      <c r="L50" s="71">
        <f t="shared" si="2"/>
        <v>0</v>
      </c>
      <c r="M50" s="71">
        <f t="shared" si="3"/>
        <v>0</v>
      </c>
      <c r="N50" s="71">
        <f t="shared" si="4"/>
        <v>0</v>
      </c>
    </row>
    <row r="51" spans="1:14" s="2" customFormat="1">
      <c r="A51" s="116" t="s">
        <v>86</v>
      </c>
      <c r="B51" s="112" t="s">
        <v>7</v>
      </c>
      <c r="C51" s="114" t="s">
        <v>87</v>
      </c>
      <c r="D51" s="89" t="s">
        <v>15</v>
      </c>
      <c r="E51" s="35">
        <v>550</v>
      </c>
      <c r="F51" s="35">
        <f t="shared" si="5"/>
        <v>285</v>
      </c>
      <c r="G51" s="26">
        <v>300</v>
      </c>
      <c r="H51" s="35">
        <f t="shared" si="6"/>
        <v>330</v>
      </c>
      <c r="I51" s="54"/>
      <c r="K51" s="71"/>
      <c r="L51" s="71">
        <f t="shared" si="2"/>
        <v>0</v>
      </c>
      <c r="M51" s="71">
        <f t="shared" si="3"/>
        <v>0</v>
      </c>
      <c r="N51" s="71">
        <f t="shared" si="4"/>
        <v>0</v>
      </c>
    </row>
    <row r="52" spans="1:14" s="2" customFormat="1">
      <c r="A52" s="117"/>
      <c r="B52" s="113"/>
      <c r="C52" s="115"/>
      <c r="D52" s="91" t="s">
        <v>27</v>
      </c>
      <c r="E52" s="35">
        <v>550</v>
      </c>
      <c r="F52" s="35">
        <f t="shared" si="5"/>
        <v>285</v>
      </c>
      <c r="G52" s="26">
        <v>300</v>
      </c>
      <c r="H52" s="35">
        <f t="shared" si="6"/>
        <v>330</v>
      </c>
      <c r="I52" s="54"/>
      <c r="K52" s="71"/>
      <c r="L52" s="71">
        <f t="shared" si="2"/>
        <v>0</v>
      </c>
      <c r="M52" s="71">
        <f t="shared" si="3"/>
        <v>0</v>
      </c>
      <c r="N52" s="71">
        <f t="shared" si="4"/>
        <v>0</v>
      </c>
    </row>
    <row r="53" spans="1:14" s="2" customFormat="1">
      <c r="A53" s="117"/>
      <c r="B53" s="112" t="s">
        <v>91</v>
      </c>
      <c r="C53" s="114" t="s">
        <v>98</v>
      </c>
      <c r="D53" s="50" t="s">
        <v>65</v>
      </c>
      <c r="E53" s="35">
        <v>1300</v>
      </c>
      <c r="F53" s="35">
        <f t="shared" si="5"/>
        <v>665</v>
      </c>
      <c r="G53" s="26">
        <v>700</v>
      </c>
      <c r="H53" s="35">
        <f t="shared" si="6"/>
        <v>770.00000000000011</v>
      </c>
      <c r="I53" s="54"/>
      <c r="K53" s="71"/>
      <c r="L53" s="71">
        <f t="shared" si="2"/>
        <v>0</v>
      </c>
      <c r="M53" s="71">
        <f t="shared" si="3"/>
        <v>0</v>
      </c>
      <c r="N53" s="71">
        <f t="shared" si="4"/>
        <v>0</v>
      </c>
    </row>
    <row r="54" spans="1:14" s="2" customFormat="1">
      <c r="A54" s="117"/>
      <c r="B54" s="112"/>
      <c r="C54" s="114"/>
      <c r="D54" s="69" t="s">
        <v>93</v>
      </c>
      <c r="E54" s="35">
        <v>1300</v>
      </c>
      <c r="F54" s="35">
        <f t="shared" ref="F54" si="22">G54*95%</f>
        <v>665</v>
      </c>
      <c r="G54" s="26">
        <v>700</v>
      </c>
      <c r="H54" s="35">
        <f t="shared" ref="H54" si="23">G54*110%</f>
        <v>770.00000000000011</v>
      </c>
      <c r="I54" s="54"/>
      <c r="K54" s="71"/>
      <c r="L54" s="71">
        <f t="shared" si="2"/>
        <v>0</v>
      </c>
      <c r="M54" s="71">
        <f t="shared" si="3"/>
        <v>0</v>
      </c>
      <c r="N54" s="71">
        <f t="shared" si="4"/>
        <v>0</v>
      </c>
    </row>
    <row r="55" spans="1:14" s="2" customFormat="1">
      <c r="A55" s="117"/>
      <c r="B55" s="113"/>
      <c r="C55" s="115"/>
      <c r="D55" s="29" t="s">
        <v>42</v>
      </c>
      <c r="E55" s="35">
        <v>1300</v>
      </c>
      <c r="F55" s="35">
        <f t="shared" si="5"/>
        <v>665</v>
      </c>
      <c r="G55" s="26">
        <v>700</v>
      </c>
      <c r="H55" s="35">
        <f t="shared" si="6"/>
        <v>770.00000000000011</v>
      </c>
      <c r="I55" s="54"/>
      <c r="K55" s="71"/>
      <c r="L55" s="71">
        <f t="shared" si="2"/>
        <v>0</v>
      </c>
      <c r="M55" s="71">
        <f t="shared" si="3"/>
        <v>0</v>
      </c>
      <c r="N55" s="71">
        <f t="shared" si="4"/>
        <v>0</v>
      </c>
    </row>
    <row r="56" spans="1:14" s="2" customFormat="1" ht="24" customHeight="1">
      <c r="B56" s="5"/>
      <c r="C56" s="7"/>
      <c r="E56" s="85"/>
      <c r="F56" s="36"/>
      <c r="G56" s="37"/>
      <c r="H56" s="37"/>
      <c r="I56" s="55"/>
      <c r="K56" s="71"/>
      <c r="L56" s="71">
        <f t="shared" si="2"/>
        <v>0</v>
      </c>
      <c r="M56" s="71">
        <f t="shared" si="3"/>
        <v>0</v>
      </c>
      <c r="N56" s="71">
        <f t="shared" si="4"/>
        <v>0</v>
      </c>
    </row>
    <row r="57" spans="1:14" s="3" customFormat="1">
      <c r="B57" s="3" t="s">
        <v>4</v>
      </c>
      <c r="D57" s="2"/>
      <c r="E57" s="85"/>
      <c r="F57" s="38"/>
      <c r="G57" s="39"/>
      <c r="H57" s="39"/>
      <c r="I57" s="56"/>
      <c r="K57" s="71"/>
      <c r="L57" s="71">
        <f t="shared" si="2"/>
        <v>0</v>
      </c>
      <c r="M57" s="71">
        <f t="shared" si="3"/>
        <v>0</v>
      </c>
      <c r="N57" s="71">
        <f t="shared" si="4"/>
        <v>0</v>
      </c>
    </row>
    <row r="58" spans="1:14" s="3" customFormat="1">
      <c r="B58" s="3" t="s">
        <v>3</v>
      </c>
      <c r="D58" s="2"/>
      <c r="E58" s="85"/>
      <c r="F58" s="38"/>
      <c r="G58" s="39"/>
      <c r="H58" s="39"/>
      <c r="I58" s="56"/>
      <c r="K58" s="71"/>
      <c r="L58" s="71">
        <f t="shared" si="2"/>
        <v>0</v>
      </c>
      <c r="M58" s="71">
        <f t="shared" si="3"/>
        <v>0</v>
      </c>
      <c r="N58" s="71">
        <f t="shared" si="4"/>
        <v>0</v>
      </c>
    </row>
    <row r="59" spans="1:14">
      <c r="L59" s="71">
        <f t="shared" si="2"/>
        <v>0</v>
      </c>
      <c r="M59" s="71">
        <f t="shared" si="3"/>
        <v>0</v>
      </c>
      <c r="N59" s="71">
        <f t="shared" si="4"/>
        <v>0</v>
      </c>
    </row>
    <row r="60" spans="1:14">
      <c r="L60" s="71">
        <f t="shared" si="2"/>
        <v>0</v>
      </c>
      <c r="M60" s="71">
        <f t="shared" si="3"/>
        <v>0</v>
      </c>
      <c r="N60" s="71">
        <f t="shared" si="4"/>
        <v>0</v>
      </c>
    </row>
    <row r="61" spans="1:14">
      <c r="L61" s="71">
        <f t="shared" si="2"/>
        <v>0</v>
      </c>
      <c r="M61" s="71">
        <f t="shared" si="3"/>
        <v>0</v>
      </c>
      <c r="N61" s="71">
        <f t="shared" si="4"/>
        <v>0</v>
      </c>
    </row>
    <row r="62" spans="1:14">
      <c r="L62" s="71">
        <f t="shared" si="2"/>
        <v>0</v>
      </c>
      <c r="M62" s="71">
        <f t="shared" si="3"/>
        <v>0</v>
      </c>
      <c r="N62" s="71">
        <f t="shared" si="4"/>
        <v>0</v>
      </c>
    </row>
    <row r="63" spans="1:14">
      <c r="L63" s="71">
        <f t="shared" ref="L63:L66" si="24">F63*I63</f>
        <v>0</v>
      </c>
      <c r="M63" s="71">
        <f t="shared" ref="M63:M66" si="25">G63*I63</f>
        <v>0</v>
      </c>
      <c r="N63" s="71">
        <f t="shared" ref="N63:N66" si="26">H63*I63</f>
        <v>0</v>
      </c>
    </row>
    <row r="64" spans="1:14">
      <c r="L64" s="71">
        <f t="shared" si="24"/>
        <v>0</v>
      </c>
      <c r="M64" s="71">
        <f t="shared" si="25"/>
        <v>0</v>
      </c>
      <c r="N64" s="71">
        <f t="shared" si="26"/>
        <v>0</v>
      </c>
    </row>
    <row r="65" spans="12:14">
      <c r="L65" s="71">
        <f t="shared" si="24"/>
        <v>0</v>
      </c>
      <c r="M65" s="71">
        <f t="shared" si="25"/>
        <v>0</v>
      </c>
      <c r="N65" s="71">
        <f t="shared" si="26"/>
        <v>0</v>
      </c>
    </row>
    <row r="66" spans="12:14">
      <c r="L66" s="71">
        <f t="shared" si="24"/>
        <v>0</v>
      </c>
      <c r="M66" s="71">
        <f t="shared" si="25"/>
        <v>0</v>
      </c>
      <c r="N66" s="71">
        <f t="shared" si="26"/>
        <v>0</v>
      </c>
    </row>
    <row r="67" spans="12:14">
      <c r="L67" s="71">
        <f t="shared" ref="L67:L108" si="27">F67*I67</f>
        <v>0</v>
      </c>
      <c r="M67" s="71">
        <f t="shared" ref="M67:M108" si="28">G67*I67</f>
        <v>0</v>
      </c>
      <c r="N67" s="71">
        <f t="shared" ref="N67:N108" si="29">H67*I67</f>
        <v>0</v>
      </c>
    </row>
    <row r="68" spans="12:14">
      <c r="L68" s="71">
        <f t="shared" si="27"/>
        <v>0</v>
      </c>
      <c r="M68" s="71">
        <f t="shared" si="28"/>
        <v>0</v>
      </c>
      <c r="N68" s="71">
        <f t="shared" si="29"/>
        <v>0</v>
      </c>
    </row>
    <row r="69" spans="12:14">
      <c r="L69" s="71">
        <f t="shared" si="27"/>
        <v>0</v>
      </c>
      <c r="M69" s="71">
        <f t="shared" si="28"/>
        <v>0</v>
      </c>
      <c r="N69" s="71">
        <f t="shared" si="29"/>
        <v>0</v>
      </c>
    </row>
    <row r="70" spans="12:14">
      <c r="L70" s="71">
        <f t="shared" si="27"/>
        <v>0</v>
      </c>
      <c r="M70" s="71">
        <f t="shared" si="28"/>
        <v>0</v>
      </c>
      <c r="N70" s="71">
        <f t="shared" si="29"/>
        <v>0</v>
      </c>
    </row>
    <row r="71" spans="12:14">
      <c r="L71" s="71">
        <f t="shared" si="27"/>
        <v>0</v>
      </c>
      <c r="M71" s="71">
        <f t="shared" si="28"/>
        <v>0</v>
      </c>
      <c r="N71" s="71">
        <f t="shared" si="29"/>
        <v>0</v>
      </c>
    </row>
    <row r="72" spans="12:14">
      <c r="L72" s="71">
        <f t="shared" si="27"/>
        <v>0</v>
      </c>
      <c r="M72" s="71">
        <f t="shared" si="28"/>
        <v>0</v>
      </c>
      <c r="N72" s="71">
        <f t="shared" si="29"/>
        <v>0</v>
      </c>
    </row>
    <row r="73" spans="12:14">
      <c r="L73" s="71">
        <f t="shared" si="27"/>
        <v>0</v>
      </c>
      <c r="M73" s="71">
        <f t="shared" si="28"/>
        <v>0</v>
      </c>
      <c r="N73" s="71">
        <f t="shared" si="29"/>
        <v>0</v>
      </c>
    </row>
    <row r="74" spans="12:14">
      <c r="L74" s="71">
        <f t="shared" si="27"/>
        <v>0</v>
      </c>
      <c r="M74" s="71">
        <f t="shared" si="28"/>
        <v>0</v>
      </c>
      <c r="N74" s="71">
        <f t="shared" si="29"/>
        <v>0</v>
      </c>
    </row>
    <row r="75" spans="12:14">
      <c r="L75" s="71">
        <f t="shared" si="27"/>
        <v>0</v>
      </c>
      <c r="M75" s="71">
        <f t="shared" si="28"/>
        <v>0</v>
      </c>
      <c r="N75" s="71">
        <f t="shared" si="29"/>
        <v>0</v>
      </c>
    </row>
    <row r="76" spans="12:14">
      <c r="L76" s="71">
        <f t="shared" si="27"/>
        <v>0</v>
      </c>
      <c r="M76" s="71">
        <f t="shared" si="28"/>
        <v>0</v>
      </c>
      <c r="N76" s="71">
        <f t="shared" si="29"/>
        <v>0</v>
      </c>
    </row>
    <row r="77" spans="12:14">
      <c r="L77" s="71">
        <f t="shared" si="27"/>
        <v>0</v>
      </c>
      <c r="M77" s="71">
        <f t="shared" si="28"/>
        <v>0</v>
      </c>
      <c r="N77" s="71">
        <f t="shared" si="29"/>
        <v>0</v>
      </c>
    </row>
    <row r="78" spans="12:14">
      <c r="L78" s="71">
        <f t="shared" si="27"/>
        <v>0</v>
      </c>
      <c r="M78" s="71">
        <f t="shared" si="28"/>
        <v>0</v>
      </c>
      <c r="N78" s="71">
        <f t="shared" si="29"/>
        <v>0</v>
      </c>
    </row>
    <row r="79" spans="12:14">
      <c r="L79" s="71">
        <f t="shared" si="27"/>
        <v>0</v>
      </c>
      <c r="M79" s="71">
        <f t="shared" si="28"/>
        <v>0</v>
      </c>
      <c r="N79" s="71">
        <f t="shared" si="29"/>
        <v>0</v>
      </c>
    </row>
    <row r="80" spans="12:14">
      <c r="L80" s="71">
        <f t="shared" si="27"/>
        <v>0</v>
      </c>
      <c r="M80" s="71">
        <f t="shared" si="28"/>
        <v>0</v>
      </c>
      <c r="N80" s="71">
        <f t="shared" si="29"/>
        <v>0</v>
      </c>
    </row>
    <row r="81" spans="12:14">
      <c r="L81" s="71">
        <f t="shared" si="27"/>
        <v>0</v>
      </c>
      <c r="M81" s="71">
        <f t="shared" si="28"/>
        <v>0</v>
      </c>
      <c r="N81" s="71">
        <f t="shared" si="29"/>
        <v>0</v>
      </c>
    </row>
    <row r="82" spans="12:14">
      <c r="L82" s="71">
        <f t="shared" si="27"/>
        <v>0</v>
      </c>
      <c r="M82" s="71">
        <f t="shared" si="28"/>
        <v>0</v>
      </c>
      <c r="N82" s="71">
        <f t="shared" si="29"/>
        <v>0</v>
      </c>
    </row>
    <row r="83" spans="12:14">
      <c r="L83" s="71">
        <f t="shared" si="27"/>
        <v>0</v>
      </c>
      <c r="M83" s="71">
        <f t="shared" si="28"/>
        <v>0</v>
      </c>
      <c r="N83" s="71">
        <f t="shared" si="29"/>
        <v>0</v>
      </c>
    </row>
    <row r="84" spans="12:14">
      <c r="L84" s="71">
        <f t="shared" si="27"/>
        <v>0</v>
      </c>
      <c r="M84" s="71">
        <f t="shared" si="28"/>
        <v>0</v>
      </c>
      <c r="N84" s="71">
        <f t="shared" si="29"/>
        <v>0</v>
      </c>
    </row>
    <row r="85" spans="12:14">
      <c r="L85" s="71">
        <f t="shared" si="27"/>
        <v>0</v>
      </c>
      <c r="M85" s="71">
        <f t="shared" si="28"/>
        <v>0</v>
      </c>
      <c r="N85" s="71">
        <f t="shared" si="29"/>
        <v>0</v>
      </c>
    </row>
    <row r="86" spans="12:14">
      <c r="L86" s="71">
        <f t="shared" si="27"/>
        <v>0</v>
      </c>
      <c r="M86" s="71">
        <f t="shared" si="28"/>
        <v>0</v>
      </c>
      <c r="N86" s="71">
        <f t="shared" si="29"/>
        <v>0</v>
      </c>
    </row>
    <row r="87" spans="12:14">
      <c r="L87" s="71">
        <f t="shared" si="27"/>
        <v>0</v>
      </c>
      <c r="M87" s="71">
        <f t="shared" si="28"/>
        <v>0</v>
      </c>
      <c r="N87" s="71">
        <f t="shared" si="29"/>
        <v>0</v>
      </c>
    </row>
    <row r="88" spans="12:14">
      <c r="L88" s="71">
        <f t="shared" si="27"/>
        <v>0</v>
      </c>
      <c r="M88" s="71">
        <f t="shared" si="28"/>
        <v>0</v>
      </c>
      <c r="N88" s="71">
        <f t="shared" si="29"/>
        <v>0</v>
      </c>
    </row>
    <row r="89" spans="12:14">
      <c r="L89" s="71">
        <f t="shared" si="27"/>
        <v>0</v>
      </c>
      <c r="M89" s="71">
        <f t="shared" si="28"/>
        <v>0</v>
      </c>
      <c r="N89" s="71">
        <f t="shared" si="29"/>
        <v>0</v>
      </c>
    </row>
    <row r="90" spans="12:14">
      <c r="L90" s="71">
        <f t="shared" si="27"/>
        <v>0</v>
      </c>
      <c r="M90" s="71">
        <f t="shared" si="28"/>
        <v>0</v>
      </c>
      <c r="N90" s="71">
        <f t="shared" si="29"/>
        <v>0</v>
      </c>
    </row>
    <row r="91" spans="12:14">
      <c r="L91" s="71">
        <f t="shared" si="27"/>
        <v>0</v>
      </c>
      <c r="M91" s="71">
        <f t="shared" si="28"/>
        <v>0</v>
      </c>
      <c r="N91" s="71">
        <f t="shared" si="29"/>
        <v>0</v>
      </c>
    </row>
    <row r="92" spans="12:14">
      <c r="L92" s="71">
        <f t="shared" si="27"/>
        <v>0</v>
      </c>
      <c r="M92" s="71">
        <f t="shared" si="28"/>
        <v>0</v>
      </c>
      <c r="N92" s="71">
        <f t="shared" si="29"/>
        <v>0</v>
      </c>
    </row>
    <row r="93" spans="12:14">
      <c r="L93" s="71">
        <f t="shared" si="27"/>
        <v>0</v>
      </c>
      <c r="M93" s="71">
        <f t="shared" si="28"/>
        <v>0</v>
      </c>
      <c r="N93" s="71">
        <f t="shared" si="29"/>
        <v>0</v>
      </c>
    </row>
    <row r="94" spans="12:14">
      <c r="L94" s="71">
        <f t="shared" si="27"/>
        <v>0</v>
      </c>
      <c r="M94" s="71">
        <f t="shared" si="28"/>
        <v>0</v>
      </c>
      <c r="N94" s="71">
        <f t="shared" si="29"/>
        <v>0</v>
      </c>
    </row>
    <row r="95" spans="12:14">
      <c r="L95" s="71">
        <f t="shared" si="27"/>
        <v>0</v>
      </c>
      <c r="M95" s="71">
        <f t="shared" si="28"/>
        <v>0</v>
      </c>
      <c r="N95" s="71">
        <f t="shared" si="29"/>
        <v>0</v>
      </c>
    </row>
    <row r="96" spans="12:14">
      <c r="L96" s="71">
        <f t="shared" si="27"/>
        <v>0</v>
      </c>
      <c r="M96" s="71">
        <f t="shared" si="28"/>
        <v>0</v>
      </c>
      <c r="N96" s="71">
        <f t="shared" si="29"/>
        <v>0</v>
      </c>
    </row>
    <row r="97" spans="12:14">
      <c r="L97" s="71">
        <f t="shared" si="27"/>
        <v>0</v>
      </c>
      <c r="M97" s="71">
        <f t="shared" si="28"/>
        <v>0</v>
      </c>
      <c r="N97" s="71">
        <f t="shared" si="29"/>
        <v>0</v>
      </c>
    </row>
    <row r="98" spans="12:14">
      <c r="L98" s="71">
        <f t="shared" si="27"/>
        <v>0</v>
      </c>
      <c r="M98" s="71">
        <f t="shared" si="28"/>
        <v>0</v>
      </c>
      <c r="N98" s="71">
        <f t="shared" si="29"/>
        <v>0</v>
      </c>
    </row>
    <row r="99" spans="12:14">
      <c r="L99" s="71">
        <f t="shared" si="27"/>
        <v>0</v>
      </c>
      <c r="M99" s="71">
        <f t="shared" si="28"/>
        <v>0</v>
      </c>
      <c r="N99" s="71">
        <f t="shared" si="29"/>
        <v>0</v>
      </c>
    </row>
    <row r="100" spans="12:14">
      <c r="L100" s="71">
        <f t="shared" si="27"/>
        <v>0</v>
      </c>
      <c r="M100" s="71">
        <f t="shared" si="28"/>
        <v>0</v>
      </c>
      <c r="N100" s="71">
        <f t="shared" si="29"/>
        <v>0</v>
      </c>
    </row>
    <row r="101" spans="12:14">
      <c r="L101" s="71">
        <f t="shared" si="27"/>
        <v>0</v>
      </c>
      <c r="M101" s="71">
        <f t="shared" si="28"/>
        <v>0</v>
      </c>
      <c r="N101" s="71">
        <f t="shared" si="29"/>
        <v>0</v>
      </c>
    </row>
    <row r="102" spans="12:14">
      <c r="L102" s="71">
        <f t="shared" si="27"/>
        <v>0</v>
      </c>
      <c r="M102" s="71">
        <f t="shared" si="28"/>
        <v>0</v>
      </c>
      <c r="N102" s="71">
        <f t="shared" si="29"/>
        <v>0</v>
      </c>
    </row>
    <row r="103" spans="12:14">
      <c r="L103" s="71">
        <f t="shared" si="27"/>
        <v>0</v>
      </c>
      <c r="M103" s="71">
        <f t="shared" si="28"/>
        <v>0</v>
      </c>
      <c r="N103" s="71">
        <f t="shared" si="29"/>
        <v>0</v>
      </c>
    </row>
    <row r="104" spans="12:14">
      <c r="L104" s="71">
        <f t="shared" si="27"/>
        <v>0</v>
      </c>
      <c r="M104" s="71">
        <f t="shared" si="28"/>
        <v>0</v>
      </c>
      <c r="N104" s="71">
        <f t="shared" si="29"/>
        <v>0</v>
      </c>
    </row>
    <row r="105" spans="12:14">
      <c r="L105" s="71">
        <f t="shared" si="27"/>
        <v>0</v>
      </c>
      <c r="M105" s="71">
        <f t="shared" si="28"/>
        <v>0</v>
      </c>
      <c r="N105" s="71">
        <f t="shared" si="29"/>
        <v>0</v>
      </c>
    </row>
    <row r="106" spans="12:14">
      <c r="L106" s="71">
        <f t="shared" si="27"/>
        <v>0</v>
      </c>
      <c r="M106" s="71">
        <f t="shared" si="28"/>
        <v>0</v>
      </c>
      <c r="N106" s="71">
        <f t="shared" si="29"/>
        <v>0</v>
      </c>
    </row>
    <row r="107" spans="12:14">
      <c r="L107" s="71">
        <f t="shared" si="27"/>
        <v>0</v>
      </c>
      <c r="M107" s="71">
        <f t="shared" si="28"/>
        <v>0</v>
      </c>
      <c r="N107" s="71">
        <f t="shared" si="29"/>
        <v>0</v>
      </c>
    </row>
    <row r="108" spans="12:14">
      <c r="L108" s="71">
        <f t="shared" si="27"/>
        <v>0</v>
      </c>
      <c r="M108" s="71">
        <f t="shared" si="28"/>
        <v>0</v>
      </c>
      <c r="N108" s="71">
        <f t="shared" si="29"/>
        <v>0</v>
      </c>
    </row>
    <row r="109" spans="12:14">
      <c r="L109" s="71">
        <f t="shared" ref="L109:L121" si="30">G109*I109</f>
        <v>0</v>
      </c>
    </row>
    <row r="110" spans="12:14">
      <c r="L110" s="71">
        <f t="shared" si="30"/>
        <v>0</v>
      </c>
    </row>
    <row r="111" spans="12:14">
      <c r="L111" s="71">
        <f t="shared" si="30"/>
        <v>0</v>
      </c>
    </row>
    <row r="112" spans="12:14">
      <c r="L112" s="71">
        <f t="shared" si="30"/>
        <v>0</v>
      </c>
    </row>
    <row r="113" spans="12:12">
      <c r="L113" s="71">
        <f t="shared" si="30"/>
        <v>0</v>
      </c>
    </row>
    <row r="114" spans="12:12">
      <c r="L114" s="71">
        <f t="shared" si="30"/>
        <v>0</v>
      </c>
    </row>
    <row r="115" spans="12:12">
      <c r="L115" s="71">
        <f t="shared" si="30"/>
        <v>0</v>
      </c>
    </row>
    <row r="116" spans="12:12">
      <c r="L116" s="71">
        <f t="shared" si="30"/>
        <v>0</v>
      </c>
    </row>
    <row r="117" spans="12:12">
      <c r="L117" s="71">
        <f t="shared" si="30"/>
        <v>0</v>
      </c>
    </row>
    <row r="118" spans="12:12">
      <c r="L118" s="71">
        <f t="shared" si="30"/>
        <v>0</v>
      </c>
    </row>
    <row r="119" spans="12:12">
      <c r="L119" s="71">
        <f t="shared" si="30"/>
        <v>0</v>
      </c>
    </row>
    <row r="120" spans="12:12">
      <c r="L120" s="71">
        <f t="shared" si="30"/>
        <v>0</v>
      </c>
    </row>
    <row r="121" spans="12:12">
      <c r="L121" s="71">
        <f t="shared" si="30"/>
        <v>0</v>
      </c>
    </row>
  </sheetData>
  <mergeCells count="31">
    <mergeCell ref="C5:C8"/>
    <mergeCell ref="C42:C44"/>
    <mergeCell ref="C25:C28"/>
    <mergeCell ref="C21:C23"/>
    <mergeCell ref="C29:C30"/>
    <mergeCell ref="C31:C36"/>
    <mergeCell ref="C9:C18"/>
    <mergeCell ref="A5:A19"/>
    <mergeCell ref="A38:A41"/>
    <mergeCell ref="B5:B8"/>
    <mergeCell ref="B29:B30"/>
    <mergeCell ref="B25:B28"/>
    <mergeCell ref="B21:B23"/>
    <mergeCell ref="B31:B36"/>
    <mergeCell ref="B9:B18"/>
    <mergeCell ref="B53:B55"/>
    <mergeCell ref="C53:C55"/>
    <mergeCell ref="A51:A55"/>
    <mergeCell ref="A42:A50"/>
    <mergeCell ref="A20:A36"/>
    <mergeCell ref="B42:B44"/>
    <mergeCell ref="B38:B41"/>
    <mergeCell ref="B45:B46"/>
    <mergeCell ref="B51:B52"/>
    <mergeCell ref="B47:B48"/>
    <mergeCell ref="C47:C48"/>
    <mergeCell ref="C51:C52"/>
    <mergeCell ref="C45:C46"/>
    <mergeCell ref="C38:C41"/>
    <mergeCell ref="B49:B50"/>
    <mergeCell ref="C49:C50"/>
  </mergeCells>
  <hyperlinks>
    <hyperlink ref="B9" r:id="rId1"/>
    <hyperlink ref="B20" r:id="rId2"/>
    <hyperlink ref="B24" r:id="rId3"/>
    <hyperlink ref="B29:B30" r:id="rId4" display="Велоангар №32 (модель 2015)"/>
    <hyperlink ref="B45" r:id="rId5"/>
    <hyperlink ref="B51" r:id="rId6"/>
    <hyperlink ref="B49" r:id="rId7"/>
    <hyperlink ref="B5" r:id="rId8" display="Велоангар №15"/>
    <hyperlink ref="B5:B8" r:id="rId9" display="Велоангар №1"/>
    <hyperlink ref="B9:B18" r:id="rId10" display="Велоангар №11"/>
    <hyperlink ref="B19" r:id="rId11"/>
    <hyperlink ref="B21" r:id="rId12"/>
    <hyperlink ref="B25:B28" r:id="rId13" display="Велоангар №3"/>
    <hyperlink ref="B44" r:id="rId14" display="Велоангар №4"/>
    <hyperlink ref="B45:B46" r:id="rId15" display="Велоангар №41"/>
    <hyperlink ref="B51:B52" r:id="rId16" display="Велоангар №5"/>
    <hyperlink ref="B42" r:id="rId17"/>
    <hyperlink ref="B38:B41" r:id="rId18" display="Велоангар №29"/>
    <hyperlink ref="B38" r:id="rId19"/>
    <hyperlink ref="B53:B55" r:id="rId20" display="Велоангар №55"/>
    <hyperlink ref="B37" r:id="rId21"/>
    <hyperlink ref="A2" r:id="rId22"/>
    <hyperlink ref="B21:B23" r:id="rId23" display="Велоангар №21"/>
    <hyperlink ref="B42:B44" r:id="rId24" display="Велоангар №4"/>
    <hyperlink ref="B47:B48" r:id="rId25" display="Велоангар №42"/>
  </hyperlinks>
  <pageMargins left="0.7" right="0.7" top="0.75" bottom="0.75" header="0.3" footer="0.3"/>
  <pageSetup paperSize="9" orientation="portrait" verticalDpi="0" r:id="rId26"/>
  <drawing r:id="rId27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N40"/>
  <sheetViews>
    <sheetView zoomScale="80" zoomScaleNormal="80" workbookViewId="0">
      <pane ySplit="4" topLeftCell="A5" activePane="bottomLeft" state="frozen"/>
      <selection pane="bottomLeft" activeCell="J12" sqref="J12"/>
    </sheetView>
  </sheetViews>
  <sheetFormatPr defaultRowHeight="23.25"/>
  <cols>
    <col min="1" max="1" width="19.140625" customWidth="1"/>
    <col min="2" max="2" width="22" customWidth="1"/>
    <col min="3" max="3" width="11.85546875" customWidth="1"/>
    <col min="4" max="4" width="15.5703125" customWidth="1"/>
    <col min="5" max="5" width="25.42578125" style="2" customWidth="1"/>
    <col min="6" max="6" width="12.5703125" style="2" customWidth="1"/>
    <col min="7" max="7" width="16" style="38" customWidth="1"/>
    <col min="8" max="9" width="17" style="40" customWidth="1"/>
    <col min="10" max="10" width="17" style="57" bestFit="1" customWidth="1"/>
    <col min="12" max="13" width="2.5703125" style="71" customWidth="1"/>
    <col min="14" max="14" width="2.5703125" style="1" customWidth="1"/>
  </cols>
  <sheetData>
    <row r="1" spans="1:14" s="1" customFormat="1" ht="21" customHeight="1">
      <c r="A1" s="20" t="s">
        <v>111</v>
      </c>
      <c r="B1" s="4"/>
      <c r="C1" s="21"/>
      <c r="D1" s="22"/>
      <c r="E1" s="32"/>
      <c r="F1" s="32"/>
      <c r="G1" s="33"/>
      <c r="H1" s="33"/>
      <c r="I1" s="53"/>
      <c r="K1" s="71"/>
      <c r="L1" s="71"/>
      <c r="M1" s="71"/>
    </row>
    <row r="2" spans="1:14" s="1" customFormat="1" ht="18" customHeight="1">
      <c r="A2" s="148" t="s">
        <v>40</v>
      </c>
      <c r="B2" s="148"/>
      <c r="C2" s="148"/>
      <c r="D2" s="21"/>
      <c r="E2" s="23"/>
      <c r="F2" s="23" t="s">
        <v>60</v>
      </c>
      <c r="G2" s="24">
        <f>ВЕЛОЧЕХЛЫ!F2</f>
        <v>42497</v>
      </c>
      <c r="H2" s="33"/>
      <c r="I2" s="33"/>
      <c r="J2" s="53"/>
      <c r="L2" s="71"/>
      <c r="M2" s="71"/>
    </row>
    <row r="3" spans="1:14" s="1" customFormat="1" ht="19.5" customHeight="1" thickBot="1">
      <c r="A3" s="19" t="s">
        <v>101</v>
      </c>
      <c r="B3" s="19"/>
      <c r="C3" s="19"/>
      <c r="D3" s="21"/>
      <c r="E3" s="25"/>
      <c r="F3" s="25" t="s">
        <v>59</v>
      </c>
      <c r="G3" s="34">
        <f>SUM(ВЕЛОЧЕХЛЫ!L4,СУМКИ!L4,ДОЖДЕВИКИ!K4)</f>
        <v>0</v>
      </c>
      <c r="H3" s="45">
        <f>SUM(ВЕЛОЧЕХЛЫ!M4,СУМКИ!M4,ДОЖДЕВИКИ!L4)</f>
        <v>0</v>
      </c>
      <c r="I3" s="45">
        <f>SUM(ВЕЛОЧЕХЛЫ!N4,СУМКИ!N4,ДОЖДЕВИКИ!M4)</f>
        <v>0</v>
      </c>
      <c r="J3" s="72"/>
      <c r="L3" s="71"/>
      <c r="M3" s="71"/>
    </row>
    <row r="4" spans="1:14" s="2" customFormat="1" ht="48.75" thickTop="1" thickBot="1">
      <c r="A4" s="18" t="s">
        <v>50</v>
      </c>
      <c r="B4" s="18" t="s">
        <v>55</v>
      </c>
      <c r="C4" s="154" t="s">
        <v>6</v>
      </c>
      <c r="D4" s="155"/>
      <c r="E4" s="18" t="s">
        <v>13</v>
      </c>
      <c r="F4" s="84" t="s">
        <v>105</v>
      </c>
      <c r="G4" s="63" t="s">
        <v>62</v>
      </c>
      <c r="H4" s="70" t="s">
        <v>63</v>
      </c>
      <c r="I4" s="70" t="s">
        <v>100</v>
      </c>
      <c r="J4" s="64" t="s">
        <v>61</v>
      </c>
      <c r="L4" s="71">
        <f>SUM(L5:L197)</f>
        <v>0</v>
      </c>
      <c r="M4" s="71">
        <f>SUM(M5:M197)</f>
        <v>0</v>
      </c>
      <c r="N4" s="71">
        <f>SUM(N5:N197)</f>
        <v>0</v>
      </c>
    </row>
    <row r="5" spans="1:14" ht="46.5" thickTop="1" thickBot="1">
      <c r="A5" s="46" t="s">
        <v>92</v>
      </c>
      <c r="B5" s="80" t="s">
        <v>99</v>
      </c>
      <c r="C5" s="166" t="s">
        <v>56</v>
      </c>
      <c r="D5" s="167"/>
      <c r="E5" s="47" t="s">
        <v>14</v>
      </c>
      <c r="F5" s="42">
        <v>600</v>
      </c>
      <c r="G5" s="42">
        <f>H5*95%</f>
        <v>285</v>
      </c>
      <c r="H5" s="75">
        <v>300</v>
      </c>
      <c r="I5" s="42">
        <f>H5*110%</f>
        <v>330</v>
      </c>
      <c r="J5" s="73"/>
      <c r="L5" s="71">
        <f t="shared" ref="L5" si="0">G5*J5</f>
        <v>0</v>
      </c>
      <c r="M5" s="71">
        <f t="shared" ref="M5" si="1">H5*J5</f>
        <v>0</v>
      </c>
      <c r="N5" s="71">
        <f>I5*J5</f>
        <v>0</v>
      </c>
    </row>
    <row r="6" spans="1:14" s="11" customFormat="1" ht="44.25" customHeight="1" thickTop="1">
      <c r="A6" s="118" t="s">
        <v>43</v>
      </c>
      <c r="B6" s="126" t="s">
        <v>20</v>
      </c>
      <c r="C6" s="161" t="s">
        <v>18</v>
      </c>
      <c r="D6" s="162"/>
      <c r="E6" s="61" t="s">
        <v>16</v>
      </c>
      <c r="F6" s="42">
        <v>750</v>
      </c>
      <c r="G6" s="42">
        <f>H6*95%</f>
        <v>361</v>
      </c>
      <c r="H6" s="75">
        <v>380</v>
      </c>
      <c r="I6" s="42">
        <f>H6*110%</f>
        <v>418.00000000000006</v>
      </c>
      <c r="J6" s="73"/>
      <c r="K6" s="27"/>
      <c r="L6" s="71">
        <f t="shared" ref="L6:L40" si="2">G6*J6</f>
        <v>0</v>
      </c>
      <c r="M6" s="71">
        <f t="shared" ref="M6:M40" si="3">H6*J6</f>
        <v>0</v>
      </c>
      <c r="N6" s="71">
        <f>I6*J6</f>
        <v>0</v>
      </c>
    </row>
    <row r="7" spans="1:14" s="11" customFormat="1" ht="44.25" customHeight="1" thickBot="1">
      <c r="A7" s="118"/>
      <c r="B7" s="165"/>
      <c r="C7" s="163"/>
      <c r="D7" s="164"/>
      <c r="E7" s="13" t="s">
        <v>29</v>
      </c>
      <c r="F7" s="42">
        <v>750</v>
      </c>
      <c r="G7" s="42">
        <f>H7*95%</f>
        <v>361</v>
      </c>
      <c r="H7" s="42">
        <v>380</v>
      </c>
      <c r="I7" s="42">
        <f t="shared" ref="I7:I18" si="4">H7*110%</f>
        <v>418.00000000000006</v>
      </c>
      <c r="J7" s="73"/>
      <c r="K7" s="60"/>
      <c r="L7" s="71">
        <f t="shared" ref="L7" si="5">G7*J7</f>
        <v>0</v>
      </c>
      <c r="M7" s="71">
        <f t="shared" ref="M7" si="6">H7*J7</f>
        <v>0</v>
      </c>
      <c r="N7" s="71">
        <f t="shared" ref="N7:N40" si="7">I7*J7</f>
        <v>0</v>
      </c>
    </row>
    <row r="8" spans="1:14" s="2" customFormat="1" ht="39.950000000000003" customHeight="1" thickTop="1">
      <c r="A8" s="119"/>
      <c r="B8" s="105" t="s">
        <v>21</v>
      </c>
      <c r="C8" s="138" t="s">
        <v>19</v>
      </c>
      <c r="D8" s="152"/>
      <c r="E8" s="12" t="s">
        <v>16</v>
      </c>
      <c r="F8" s="42">
        <v>500</v>
      </c>
      <c r="G8" s="42">
        <f t="shared" ref="G8:G18" si="8">H8*95%</f>
        <v>285</v>
      </c>
      <c r="H8" s="26">
        <v>300</v>
      </c>
      <c r="I8" s="42">
        <f t="shared" si="4"/>
        <v>330</v>
      </c>
      <c r="J8" s="54"/>
      <c r="L8" s="71">
        <f t="shared" si="2"/>
        <v>0</v>
      </c>
      <c r="M8" s="71">
        <f t="shared" si="3"/>
        <v>0</v>
      </c>
      <c r="N8" s="71">
        <f t="shared" si="7"/>
        <v>0</v>
      </c>
    </row>
    <row r="9" spans="1:14" s="2" customFormat="1" ht="42.75" customHeight="1">
      <c r="A9" s="119"/>
      <c r="B9" s="112" t="s">
        <v>28</v>
      </c>
      <c r="C9" s="153" t="s">
        <v>30</v>
      </c>
      <c r="D9" s="153"/>
      <c r="E9" s="12" t="s">
        <v>16</v>
      </c>
      <c r="F9" s="42">
        <v>450</v>
      </c>
      <c r="G9" s="42">
        <f t="shared" si="8"/>
        <v>266</v>
      </c>
      <c r="H9" s="26">
        <v>280</v>
      </c>
      <c r="I9" s="42">
        <f t="shared" si="4"/>
        <v>308</v>
      </c>
      <c r="J9" s="54"/>
      <c r="L9" s="71">
        <f t="shared" si="2"/>
        <v>0</v>
      </c>
      <c r="M9" s="71">
        <f t="shared" si="3"/>
        <v>0</v>
      </c>
      <c r="N9" s="71">
        <f t="shared" si="7"/>
        <v>0</v>
      </c>
    </row>
    <row r="10" spans="1:14" s="2" customFormat="1" ht="42.75" customHeight="1" thickBot="1">
      <c r="A10" s="119"/>
      <c r="B10" s="132"/>
      <c r="C10" s="141"/>
      <c r="D10" s="141"/>
      <c r="E10" s="13" t="s">
        <v>14</v>
      </c>
      <c r="F10" s="42">
        <v>450</v>
      </c>
      <c r="G10" s="42">
        <f t="shared" si="8"/>
        <v>266</v>
      </c>
      <c r="H10" s="26">
        <v>280</v>
      </c>
      <c r="I10" s="42">
        <f t="shared" si="4"/>
        <v>308</v>
      </c>
      <c r="J10" s="54"/>
      <c r="L10" s="71">
        <f t="shared" si="2"/>
        <v>0</v>
      </c>
      <c r="M10" s="71">
        <f t="shared" si="3"/>
        <v>0</v>
      </c>
      <c r="N10" s="71">
        <f t="shared" si="7"/>
        <v>0</v>
      </c>
    </row>
    <row r="11" spans="1:14" s="2" customFormat="1" ht="42.75" customHeight="1" thickTop="1">
      <c r="A11" s="119"/>
      <c r="B11" s="105" t="s">
        <v>31</v>
      </c>
      <c r="C11" s="153" t="s">
        <v>33</v>
      </c>
      <c r="D11" s="153"/>
      <c r="E11" s="12" t="s">
        <v>16</v>
      </c>
      <c r="F11" s="42">
        <v>350</v>
      </c>
      <c r="G11" s="42">
        <f t="shared" si="8"/>
        <v>190</v>
      </c>
      <c r="H11" s="26">
        <v>200</v>
      </c>
      <c r="I11" s="42">
        <f t="shared" si="4"/>
        <v>220.00000000000003</v>
      </c>
      <c r="J11" s="54"/>
      <c r="L11" s="71">
        <f t="shared" si="2"/>
        <v>0</v>
      </c>
      <c r="M11" s="71">
        <f t="shared" si="3"/>
        <v>0</v>
      </c>
      <c r="N11" s="71">
        <f t="shared" si="7"/>
        <v>0</v>
      </c>
    </row>
    <row r="12" spans="1:14" s="2" customFormat="1" ht="42.75" customHeight="1">
      <c r="A12" s="119"/>
      <c r="B12" s="112" t="s">
        <v>51</v>
      </c>
      <c r="C12" s="156" t="s">
        <v>52</v>
      </c>
      <c r="D12" s="157"/>
      <c r="E12" s="12" t="s">
        <v>17</v>
      </c>
      <c r="F12" s="42">
        <v>350</v>
      </c>
      <c r="G12" s="42">
        <f t="shared" si="8"/>
        <v>237.5</v>
      </c>
      <c r="H12" s="26">
        <v>250</v>
      </c>
      <c r="I12" s="42">
        <f t="shared" si="4"/>
        <v>275</v>
      </c>
      <c r="J12" s="54"/>
      <c r="L12" s="71">
        <f t="shared" si="2"/>
        <v>0</v>
      </c>
      <c r="M12" s="71">
        <f t="shared" si="3"/>
        <v>0</v>
      </c>
      <c r="N12" s="71">
        <f t="shared" si="7"/>
        <v>0</v>
      </c>
    </row>
    <row r="13" spans="1:14" s="2" customFormat="1" ht="42.75" customHeight="1" thickBot="1">
      <c r="A13" s="149"/>
      <c r="B13" s="132"/>
      <c r="C13" s="158"/>
      <c r="D13" s="159"/>
      <c r="E13" s="13" t="s">
        <v>14</v>
      </c>
      <c r="F13" s="42">
        <v>350</v>
      </c>
      <c r="G13" s="42">
        <f t="shared" si="8"/>
        <v>237.5</v>
      </c>
      <c r="H13" s="26">
        <v>250</v>
      </c>
      <c r="I13" s="42">
        <f t="shared" si="4"/>
        <v>275</v>
      </c>
      <c r="J13" s="54"/>
      <c r="L13" s="71">
        <f t="shared" si="2"/>
        <v>0</v>
      </c>
      <c r="M13" s="71">
        <f t="shared" si="3"/>
        <v>0</v>
      </c>
      <c r="N13" s="71">
        <f t="shared" si="7"/>
        <v>0</v>
      </c>
    </row>
    <row r="14" spans="1:14" s="2" customFormat="1" ht="42.75" customHeight="1" thickTop="1">
      <c r="A14" s="150" t="s">
        <v>44</v>
      </c>
      <c r="B14" s="51" t="s">
        <v>36</v>
      </c>
      <c r="C14" s="153" t="s">
        <v>35</v>
      </c>
      <c r="D14" s="153"/>
      <c r="E14" s="12" t="s">
        <v>69</v>
      </c>
      <c r="F14" s="42">
        <v>350</v>
      </c>
      <c r="G14" s="42">
        <f t="shared" si="8"/>
        <v>190</v>
      </c>
      <c r="H14" s="26">
        <v>200</v>
      </c>
      <c r="I14" s="42">
        <f t="shared" si="4"/>
        <v>220.00000000000003</v>
      </c>
      <c r="J14" s="54"/>
      <c r="L14" s="71">
        <f t="shared" si="2"/>
        <v>0</v>
      </c>
      <c r="M14" s="71">
        <f t="shared" si="3"/>
        <v>0</v>
      </c>
      <c r="N14" s="71">
        <f t="shared" si="7"/>
        <v>0</v>
      </c>
    </row>
    <row r="15" spans="1:14" s="2" customFormat="1" ht="42.75" customHeight="1">
      <c r="A15" s="117"/>
      <c r="B15" s="112" t="s">
        <v>45</v>
      </c>
      <c r="C15" s="153" t="s">
        <v>46</v>
      </c>
      <c r="D15" s="153"/>
      <c r="E15" s="12" t="s">
        <v>17</v>
      </c>
      <c r="F15" s="42">
        <v>700</v>
      </c>
      <c r="G15" s="42">
        <f t="shared" si="8"/>
        <v>380</v>
      </c>
      <c r="H15" s="26">
        <v>400</v>
      </c>
      <c r="I15" s="42">
        <f t="shared" si="4"/>
        <v>440.00000000000006</v>
      </c>
      <c r="J15" s="54"/>
      <c r="L15" s="71">
        <f t="shared" si="2"/>
        <v>0</v>
      </c>
      <c r="M15" s="71">
        <f t="shared" si="3"/>
        <v>0</v>
      </c>
      <c r="N15" s="71">
        <f t="shared" si="7"/>
        <v>0</v>
      </c>
    </row>
    <row r="16" spans="1:14" s="2" customFormat="1" ht="42.75" customHeight="1" thickBot="1">
      <c r="A16" s="117"/>
      <c r="B16" s="132"/>
      <c r="C16" s="141"/>
      <c r="D16" s="141"/>
      <c r="E16" s="13" t="s">
        <v>14</v>
      </c>
      <c r="F16" s="42">
        <v>700</v>
      </c>
      <c r="G16" s="42">
        <f t="shared" si="8"/>
        <v>380</v>
      </c>
      <c r="H16" s="26">
        <v>400</v>
      </c>
      <c r="I16" s="42">
        <f t="shared" si="4"/>
        <v>440.00000000000006</v>
      </c>
      <c r="J16" s="54"/>
      <c r="L16" s="71">
        <f t="shared" si="2"/>
        <v>0</v>
      </c>
      <c r="M16" s="71">
        <f t="shared" si="3"/>
        <v>0</v>
      </c>
      <c r="N16" s="71">
        <f t="shared" si="7"/>
        <v>0</v>
      </c>
    </row>
    <row r="17" spans="1:14" s="2" customFormat="1" ht="42.75" customHeight="1" thickTop="1" thickBot="1">
      <c r="A17" s="151"/>
      <c r="B17" s="15" t="s">
        <v>53</v>
      </c>
      <c r="C17" s="160" t="s">
        <v>54</v>
      </c>
      <c r="D17" s="160"/>
      <c r="E17" s="14" t="s">
        <v>14</v>
      </c>
      <c r="F17" s="42">
        <v>500</v>
      </c>
      <c r="G17" s="42">
        <f t="shared" si="8"/>
        <v>285</v>
      </c>
      <c r="H17" s="26">
        <v>300</v>
      </c>
      <c r="I17" s="42">
        <f t="shared" si="4"/>
        <v>330</v>
      </c>
      <c r="J17" s="54"/>
      <c r="L17" s="71">
        <f t="shared" si="2"/>
        <v>0</v>
      </c>
      <c r="M17" s="71">
        <f t="shared" si="3"/>
        <v>0</v>
      </c>
      <c r="N17" s="71">
        <f t="shared" si="7"/>
        <v>0</v>
      </c>
    </row>
    <row r="18" spans="1:14" s="2" customFormat="1" ht="52.5" customHeight="1" thickTop="1">
      <c r="A18" s="17" t="s">
        <v>47</v>
      </c>
      <c r="B18" s="16" t="s">
        <v>48</v>
      </c>
      <c r="C18" s="153" t="s">
        <v>49</v>
      </c>
      <c r="D18" s="153"/>
      <c r="E18" s="12" t="s">
        <v>14</v>
      </c>
      <c r="F18" s="42">
        <v>600</v>
      </c>
      <c r="G18" s="42">
        <f t="shared" si="8"/>
        <v>332.5</v>
      </c>
      <c r="H18" s="26">
        <v>350</v>
      </c>
      <c r="I18" s="42">
        <f t="shared" si="4"/>
        <v>385.00000000000006</v>
      </c>
      <c r="J18" s="54"/>
      <c r="L18" s="71">
        <f t="shared" si="2"/>
        <v>0</v>
      </c>
      <c r="M18" s="71">
        <f t="shared" si="3"/>
        <v>0</v>
      </c>
      <c r="N18" s="71">
        <f t="shared" si="7"/>
        <v>0</v>
      </c>
    </row>
    <row r="19" spans="1:14" s="2" customFormat="1" ht="20.25" customHeight="1">
      <c r="B19" s="9"/>
      <c r="C19" s="7"/>
      <c r="D19" s="7"/>
      <c r="E19" s="10"/>
      <c r="F19" s="10"/>
      <c r="G19" s="41"/>
      <c r="H19" s="41"/>
      <c r="I19" s="41"/>
      <c r="J19" s="74"/>
      <c r="L19" s="71">
        <f t="shared" si="2"/>
        <v>0</v>
      </c>
      <c r="M19" s="71">
        <f t="shared" si="3"/>
        <v>0</v>
      </c>
      <c r="N19" s="71">
        <f t="shared" si="7"/>
        <v>0</v>
      </c>
    </row>
    <row r="20" spans="1:14" s="2" customFormat="1" ht="20.25" customHeight="1">
      <c r="B20" s="10"/>
      <c r="C20" s="10"/>
      <c r="D20" s="10"/>
      <c r="E20" s="10"/>
      <c r="F20" s="10"/>
      <c r="G20" s="41"/>
      <c r="H20" s="41"/>
      <c r="I20" s="41"/>
      <c r="J20" s="74"/>
      <c r="L20" s="71">
        <f t="shared" si="2"/>
        <v>0</v>
      </c>
      <c r="M20" s="71">
        <f t="shared" si="3"/>
        <v>0</v>
      </c>
      <c r="N20" s="71">
        <f t="shared" si="7"/>
        <v>0</v>
      </c>
    </row>
    <row r="21" spans="1:14" s="2" customFormat="1" ht="42.75" customHeight="1">
      <c r="B21" s="5"/>
      <c r="C21" s="6"/>
      <c r="D21" s="7"/>
      <c r="E21" s="8"/>
      <c r="F21" s="8"/>
      <c r="G21" s="36"/>
      <c r="H21" s="37"/>
      <c r="I21" s="37"/>
      <c r="J21" s="55"/>
      <c r="L21" s="71">
        <f t="shared" si="2"/>
        <v>0</v>
      </c>
      <c r="M21" s="71">
        <f t="shared" si="3"/>
        <v>0</v>
      </c>
      <c r="N21" s="71">
        <f t="shared" si="7"/>
        <v>0</v>
      </c>
    </row>
    <row r="22" spans="1:14" s="3" customFormat="1">
      <c r="B22" s="3" t="s">
        <v>4</v>
      </c>
      <c r="E22" s="2"/>
      <c r="F22" s="2"/>
      <c r="G22" s="38"/>
      <c r="H22" s="39"/>
      <c r="I22" s="39"/>
      <c r="J22" s="56"/>
      <c r="L22" s="71">
        <f t="shared" si="2"/>
        <v>0</v>
      </c>
      <c r="M22" s="71">
        <f t="shared" si="3"/>
        <v>0</v>
      </c>
      <c r="N22" s="71">
        <f t="shared" si="7"/>
        <v>0</v>
      </c>
    </row>
    <row r="23" spans="1:14" s="3" customFormat="1">
      <c r="B23" s="3" t="s">
        <v>3</v>
      </c>
      <c r="E23" s="2"/>
      <c r="F23" s="2"/>
      <c r="G23" s="38"/>
      <c r="H23" s="39"/>
      <c r="I23" s="39"/>
      <c r="J23" s="56"/>
      <c r="L23" s="71">
        <f t="shared" si="2"/>
        <v>0</v>
      </c>
      <c r="M23" s="71">
        <f t="shared" si="3"/>
        <v>0</v>
      </c>
      <c r="N23" s="71">
        <f t="shared" si="7"/>
        <v>0</v>
      </c>
    </row>
    <row r="24" spans="1:14">
      <c r="L24" s="71">
        <f t="shared" si="2"/>
        <v>0</v>
      </c>
      <c r="M24" s="71">
        <f t="shared" si="3"/>
        <v>0</v>
      </c>
      <c r="N24" s="71">
        <f t="shared" si="7"/>
        <v>0</v>
      </c>
    </row>
    <row r="25" spans="1:14">
      <c r="L25" s="71">
        <f t="shared" si="2"/>
        <v>0</v>
      </c>
      <c r="M25" s="71">
        <f t="shared" si="3"/>
        <v>0</v>
      </c>
      <c r="N25" s="71">
        <f t="shared" si="7"/>
        <v>0</v>
      </c>
    </row>
    <row r="26" spans="1:14">
      <c r="L26" s="71">
        <f t="shared" si="2"/>
        <v>0</v>
      </c>
      <c r="M26" s="71">
        <f t="shared" si="3"/>
        <v>0</v>
      </c>
      <c r="N26" s="71">
        <f t="shared" si="7"/>
        <v>0</v>
      </c>
    </row>
    <row r="27" spans="1:14">
      <c r="L27" s="71">
        <f t="shared" si="2"/>
        <v>0</v>
      </c>
      <c r="M27" s="71">
        <f t="shared" si="3"/>
        <v>0</v>
      </c>
      <c r="N27" s="71">
        <f t="shared" si="7"/>
        <v>0</v>
      </c>
    </row>
    <row r="28" spans="1:14">
      <c r="L28" s="71">
        <f t="shared" si="2"/>
        <v>0</v>
      </c>
      <c r="M28" s="71">
        <f t="shared" si="3"/>
        <v>0</v>
      </c>
      <c r="N28" s="71">
        <f t="shared" si="7"/>
        <v>0</v>
      </c>
    </row>
    <row r="29" spans="1:14">
      <c r="L29" s="71">
        <f t="shared" si="2"/>
        <v>0</v>
      </c>
      <c r="M29" s="71">
        <f t="shared" si="3"/>
        <v>0</v>
      </c>
      <c r="N29" s="71">
        <f t="shared" si="7"/>
        <v>0</v>
      </c>
    </row>
    <row r="30" spans="1:14">
      <c r="L30" s="71">
        <f t="shared" si="2"/>
        <v>0</v>
      </c>
      <c r="M30" s="71">
        <f t="shared" si="3"/>
        <v>0</v>
      </c>
      <c r="N30" s="71">
        <f t="shared" si="7"/>
        <v>0</v>
      </c>
    </row>
    <row r="31" spans="1:14">
      <c r="L31" s="71">
        <f t="shared" si="2"/>
        <v>0</v>
      </c>
      <c r="M31" s="71">
        <f t="shared" si="3"/>
        <v>0</v>
      </c>
      <c r="N31" s="71">
        <f t="shared" si="7"/>
        <v>0</v>
      </c>
    </row>
    <row r="32" spans="1:14">
      <c r="L32" s="71">
        <f t="shared" si="2"/>
        <v>0</v>
      </c>
      <c r="M32" s="71">
        <f t="shared" si="3"/>
        <v>0</v>
      </c>
      <c r="N32" s="71">
        <f t="shared" si="7"/>
        <v>0</v>
      </c>
    </row>
    <row r="33" spans="12:14">
      <c r="L33" s="71">
        <f t="shared" si="2"/>
        <v>0</v>
      </c>
      <c r="M33" s="71">
        <f t="shared" si="3"/>
        <v>0</v>
      </c>
      <c r="N33" s="71">
        <f t="shared" si="7"/>
        <v>0</v>
      </c>
    </row>
    <row r="34" spans="12:14">
      <c r="L34" s="71">
        <f t="shared" si="2"/>
        <v>0</v>
      </c>
      <c r="M34" s="71">
        <f t="shared" si="3"/>
        <v>0</v>
      </c>
      <c r="N34" s="71">
        <f t="shared" si="7"/>
        <v>0</v>
      </c>
    </row>
    <row r="35" spans="12:14">
      <c r="L35" s="71">
        <f t="shared" si="2"/>
        <v>0</v>
      </c>
      <c r="M35" s="71">
        <f t="shared" si="3"/>
        <v>0</v>
      </c>
      <c r="N35" s="71">
        <f t="shared" si="7"/>
        <v>0</v>
      </c>
    </row>
    <row r="36" spans="12:14">
      <c r="L36" s="71">
        <f t="shared" si="2"/>
        <v>0</v>
      </c>
      <c r="M36" s="71">
        <f t="shared" si="3"/>
        <v>0</v>
      </c>
      <c r="N36" s="71">
        <f t="shared" si="7"/>
        <v>0</v>
      </c>
    </row>
    <row r="37" spans="12:14">
      <c r="L37" s="71">
        <f t="shared" si="2"/>
        <v>0</v>
      </c>
      <c r="M37" s="71">
        <f t="shared" si="3"/>
        <v>0</v>
      </c>
      <c r="N37" s="71">
        <f t="shared" si="7"/>
        <v>0</v>
      </c>
    </row>
    <row r="38" spans="12:14">
      <c r="L38" s="71">
        <f t="shared" si="2"/>
        <v>0</v>
      </c>
      <c r="M38" s="71">
        <f t="shared" si="3"/>
        <v>0</v>
      </c>
      <c r="N38" s="71">
        <f t="shared" si="7"/>
        <v>0</v>
      </c>
    </row>
    <row r="39" spans="12:14">
      <c r="L39" s="71">
        <f t="shared" si="2"/>
        <v>0</v>
      </c>
      <c r="M39" s="71">
        <f t="shared" si="3"/>
        <v>0</v>
      </c>
      <c r="N39" s="71">
        <f t="shared" si="7"/>
        <v>0</v>
      </c>
    </row>
    <row r="40" spans="12:14">
      <c r="L40" s="71">
        <f t="shared" si="2"/>
        <v>0</v>
      </c>
      <c r="M40" s="71">
        <f t="shared" si="3"/>
        <v>0</v>
      </c>
      <c r="N40" s="71">
        <f t="shared" si="7"/>
        <v>0</v>
      </c>
    </row>
  </sheetData>
  <mergeCells count="18">
    <mergeCell ref="B6:B7"/>
    <mergeCell ref="C5:D5"/>
    <mergeCell ref="A2:C2"/>
    <mergeCell ref="A6:A13"/>
    <mergeCell ref="A14:A17"/>
    <mergeCell ref="C8:D8"/>
    <mergeCell ref="C18:D18"/>
    <mergeCell ref="C4:D4"/>
    <mergeCell ref="C11:D11"/>
    <mergeCell ref="B12:B13"/>
    <mergeCell ref="C12:D13"/>
    <mergeCell ref="C14:D14"/>
    <mergeCell ref="B15:B16"/>
    <mergeCell ref="C15:D16"/>
    <mergeCell ref="C17:D17"/>
    <mergeCell ref="B9:B10"/>
    <mergeCell ref="C9:D10"/>
    <mergeCell ref="C6:D7"/>
  </mergeCells>
  <hyperlinks>
    <hyperlink ref="B6" r:id="rId1"/>
    <hyperlink ref="B9" r:id="rId2"/>
    <hyperlink ref="B11" r:id="rId3"/>
    <hyperlink ref="B14" r:id="rId4"/>
    <hyperlink ref="B8" r:id="rId5"/>
    <hyperlink ref="B9:B10" r:id="rId6" display="Велосумка R3"/>
    <hyperlink ref="B15" r:id="rId7" display="Велосумка Rn2"/>
    <hyperlink ref="B18" r:id="rId8" display="Велосумка Rn2"/>
    <hyperlink ref="B18:B19" r:id="rId9" display="http://velochehol.ru/catalog/bikebags/sumka_na_rul/"/>
    <hyperlink ref="B12:B13" r:id="rId10" display="Велосумка Rd1"/>
    <hyperlink ref="B17" r:id="rId11"/>
    <hyperlink ref="A2" r:id="rId12" display="не забудьте скачать актуальный склад тут"/>
    <hyperlink ref="B5" r:id="rId13"/>
  </hyperlinks>
  <pageMargins left="0.7" right="0.7" top="0.75" bottom="0.75" header="0.3" footer="0.3"/>
  <pageSetup paperSize="9" orientation="portrait" verticalDpi="0" r:id="rId14"/>
  <drawing r:id="rId15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M62"/>
  <sheetViews>
    <sheetView zoomScale="80" zoomScaleNormal="80" workbookViewId="0">
      <pane ySplit="4" topLeftCell="A5" activePane="bottomLeft" state="frozen"/>
      <selection pane="bottomLeft" activeCell="E12" sqref="E12"/>
    </sheetView>
  </sheetViews>
  <sheetFormatPr defaultRowHeight="23.25"/>
  <cols>
    <col min="1" max="1" width="19.140625" customWidth="1"/>
    <col min="2" max="2" width="22" customWidth="1"/>
    <col min="3" max="3" width="29.85546875" style="2" customWidth="1"/>
    <col min="4" max="4" width="13" style="85" customWidth="1"/>
    <col min="5" max="5" width="19.140625" style="38" bestFit="1" customWidth="1"/>
    <col min="6" max="6" width="15.140625" style="40" bestFit="1" customWidth="1"/>
    <col min="7" max="7" width="15.140625" style="40" customWidth="1"/>
    <col min="8" max="8" width="18.5703125" style="57" bestFit="1" customWidth="1"/>
    <col min="9" max="9" width="13.5703125" customWidth="1"/>
    <col min="10" max="10" width="5.5703125" style="71" customWidth="1"/>
    <col min="11" max="12" width="2.5703125" style="71" customWidth="1"/>
    <col min="13" max="13" width="2.5703125" style="1" customWidth="1"/>
  </cols>
  <sheetData>
    <row r="1" spans="1:13" s="1" customFormat="1" ht="21" customHeight="1">
      <c r="A1" s="20" t="s">
        <v>111</v>
      </c>
      <c r="B1" s="4"/>
      <c r="C1" s="22"/>
      <c r="D1" s="22"/>
      <c r="E1" s="32"/>
      <c r="F1" s="33"/>
      <c r="G1" s="33"/>
      <c r="H1" s="53"/>
      <c r="J1" s="71"/>
      <c r="K1" s="71"/>
      <c r="L1" s="71"/>
    </row>
    <row r="2" spans="1:13" s="1" customFormat="1" ht="18" customHeight="1">
      <c r="A2" s="77" t="s">
        <v>40</v>
      </c>
      <c r="B2" s="77"/>
      <c r="C2" s="23"/>
      <c r="D2" s="23" t="s">
        <v>60</v>
      </c>
      <c r="E2" s="24">
        <v>42457</v>
      </c>
      <c r="F2" s="33"/>
      <c r="G2" s="33"/>
      <c r="H2" s="53"/>
      <c r="J2" s="71"/>
      <c r="K2" s="71"/>
      <c r="L2" s="71"/>
    </row>
    <row r="3" spans="1:13" s="1" customFormat="1" ht="19.5" customHeight="1" thickBot="1">
      <c r="A3" s="19" t="s">
        <v>101</v>
      </c>
      <c r="B3" s="19"/>
      <c r="C3" s="25"/>
      <c r="D3" s="25" t="s">
        <v>59</v>
      </c>
      <c r="E3" s="34">
        <f>SUM(ДОЖДЕВИКИ!K4,СУМКИ!L4,ВЕЛОЧЕХЛЫ!L4)</f>
        <v>0</v>
      </c>
      <c r="F3" s="34">
        <f>SUM(ДОЖДЕВИКИ!L4,СУМКИ!M4,ВЕЛОЧЕХЛЫ!M4)</f>
        <v>0</v>
      </c>
      <c r="G3" s="34">
        <f>SUM(ДОЖДЕВИКИ!M4,СУМКИ!N4,ВЕЛОЧЕХЛЫ!N4)</f>
        <v>0</v>
      </c>
      <c r="H3" s="53"/>
      <c r="J3" s="71"/>
      <c r="K3" s="71"/>
      <c r="L3" s="71"/>
    </row>
    <row r="4" spans="1:13" s="2" customFormat="1" ht="48" thickTop="1">
      <c r="A4" s="84" t="s">
        <v>50</v>
      </c>
      <c r="B4" s="84" t="s">
        <v>55</v>
      </c>
      <c r="C4" s="84" t="s">
        <v>13</v>
      </c>
      <c r="D4" s="84" t="s">
        <v>105</v>
      </c>
      <c r="E4" s="63" t="s">
        <v>62</v>
      </c>
      <c r="F4" s="63" t="s">
        <v>63</v>
      </c>
      <c r="G4" s="63" t="s">
        <v>100</v>
      </c>
      <c r="H4" s="64" t="s">
        <v>61</v>
      </c>
      <c r="J4" s="71"/>
      <c r="K4" s="71">
        <f>SUM(K5:K138)</f>
        <v>0</v>
      </c>
      <c r="L4" s="71">
        <f>SUM(L5:L138)</f>
        <v>0</v>
      </c>
      <c r="M4" s="71">
        <f>SUM(M5:M138)</f>
        <v>0</v>
      </c>
    </row>
    <row r="5" spans="1:13" ht="24" customHeight="1">
      <c r="A5" s="168" t="s">
        <v>108</v>
      </c>
      <c r="B5" s="169" t="s">
        <v>109</v>
      </c>
      <c r="C5" s="92" t="s">
        <v>15</v>
      </c>
      <c r="D5" s="35">
        <v>900</v>
      </c>
      <c r="E5" s="35">
        <f>F5*95%</f>
        <v>427.5</v>
      </c>
      <c r="F5" s="65">
        <v>450</v>
      </c>
      <c r="G5" s="35">
        <f>F5*110%</f>
        <v>495.00000000000006</v>
      </c>
      <c r="H5" s="54"/>
      <c r="K5" s="71">
        <f>E5*H5</f>
        <v>0</v>
      </c>
      <c r="L5" s="71">
        <f>F5*H5</f>
        <v>0</v>
      </c>
      <c r="M5" s="71">
        <f>G5*H5</f>
        <v>0</v>
      </c>
    </row>
    <row r="6" spans="1:13" ht="24" customHeight="1">
      <c r="A6" s="168"/>
      <c r="B6" s="169"/>
      <c r="C6" s="93" t="s">
        <v>27</v>
      </c>
      <c r="D6" s="35">
        <v>900</v>
      </c>
      <c r="E6" s="35">
        <f t="shared" ref="E6:E9" si="0">F6*95%</f>
        <v>427.5</v>
      </c>
      <c r="F6" s="65">
        <v>450</v>
      </c>
      <c r="G6" s="35">
        <f t="shared" ref="G6:G9" si="1">F6*110%</f>
        <v>495.00000000000006</v>
      </c>
      <c r="H6" s="54"/>
      <c r="K6" s="71">
        <f t="shared" ref="K6:K15" si="2">E6*H6</f>
        <v>0</v>
      </c>
      <c r="L6" s="71">
        <f t="shared" ref="L6:L15" si="3">F6*H6</f>
        <v>0</v>
      </c>
      <c r="M6" s="71">
        <f t="shared" ref="M6:M15" si="4">G6*H6</f>
        <v>0</v>
      </c>
    </row>
    <row r="7" spans="1:13" ht="24" customHeight="1">
      <c r="A7" s="168"/>
      <c r="B7" s="169"/>
      <c r="C7" s="94" t="s">
        <v>107</v>
      </c>
      <c r="D7" s="35">
        <v>900</v>
      </c>
      <c r="E7" s="35">
        <f t="shared" si="0"/>
        <v>427.5</v>
      </c>
      <c r="F7" s="65">
        <v>450</v>
      </c>
      <c r="G7" s="35">
        <f t="shared" si="1"/>
        <v>495.00000000000006</v>
      </c>
      <c r="H7" s="54"/>
      <c r="K7" s="71">
        <f t="shared" si="2"/>
        <v>0</v>
      </c>
      <c r="L7" s="71">
        <f t="shared" si="3"/>
        <v>0</v>
      </c>
      <c r="M7" s="71">
        <f t="shared" si="4"/>
        <v>0</v>
      </c>
    </row>
    <row r="8" spans="1:13" ht="24" customHeight="1">
      <c r="A8" s="168"/>
      <c r="B8" s="169"/>
      <c r="C8" s="95" t="s">
        <v>41</v>
      </c>
      <c r="D8" s="35">
        <v>900</v>
      </c>
      <c r="E8" s="35">
        <f t="shared" si="0"/>
        <v>427.5</v>
      </c>
      <c r="F8" s="65">
        <v>450</v>
      </c>
      <c r="G8" s="35">
        <f t="shared" si="1"/>
        <v>495.00000000000006</v>
      </c>
      <c r="H8" s="54"/>
      <c r="K8" s="71">
        <f t="shared" si="2"/>
        <v>0</v>
      </c>
      <c r="L8" s="71">
        <f t="shared" si="3"/>
        <v>0</v>
      </c>
      <c r="M8" s="71">
        <f t="shared" si="4"/>
        <v>0</v>
      </c>
    </row>
    <row r="9" spans="1:13" ht="24" customHeight="1">
      <c r="A9" s="168"/>
      <c r="B9" s="169"/>
      <c r="C9" s="96" t="s">
        <v>104</v>
      </c>
      <c r="D9" s="35">
        <v>900</v>
      </c>
      <c r="E9" s="35">
        <f t="shared" si="0"/>
        <v>427.5</v>
      </c>
      <c r="F9" s="65">
        <v>450</v>
      </c>
      <c r="G9" s="35">
        <f t="shared" si="1"/>
        <v>495.00000000000006</v>
      </c>
      <c r="H9" s="54"/>
      <c r="K9" s="71">
        <f t="shared" si="2"/>
        <v>0</v>
      </c>
      <c r="L9" s="71">
        <f t="shared" si="3"/>
        <v>0</v>
      </c>
      <c r="M9" s="71">
        <f t="shared" si="4"/>
        <v>0</v>
      </c>
    </row>
    <row r="10" spans="1:13" ht="24" customHeight="1">
      <c r="A10" s="168"/>
      <c r="B10" s="169" t="s">
        <v>110</v>
      </c>
      <c r="C10" s="92" t="s">
        <v>15</v>
      </c>
      <c r="D10" s="35">
        <v>1000</v>
      </c>
      <c r="E10" s="35">
        <f t="shared" ref="E10" si="5">F10*95%</f>
        <v>475</v>
      </c>
      <c r="F10" s="65">
        <v>500</v>
      </c>
      <c r="G10" s="35">
        <f t="shared" ref="G10" si="6">F10*110%</f>
        <v>550</v>
      </c>
      <c r="H10" s="54"/>
      <c r="K10" s="71">
        <f t="shared" si="2"/>
        <v>0</v>
      </c>
      <c r="L10" s="71">
        <f t="shared" si="3"/>
        <v>0</v>
      </c>
      <c r="M10" s="71">
        <f t="shared" si="4"/>
        <v>0</v>
      </c>
    </row>
    <row r="11" spans="1:13">
      <c r="A11" s="168"/>
      <c r="B11" s="169"/>
      <c r="C11" s="93" t="s">
        <v>27</v>
      </c>
      <c r="D11" s="35">
        <v>1000</v>
      </c>
      <c r="E11" s="35">
        <f t="shared" ref="E11:E15" si="7">F11*95%</f>
        <v>475</v>
      </c>
      <c r="F11" s="65">
        <v>500</v>
      </c>
      <c r="G11" s="35">
        <f t="shared" ref="G11:G15" si="8">F11*110%</f>
        <v>550</v>
      </c>
      <c r="H11" s="54"/>
      <c r="K11" s="71">
        <f t="shared" si="2"/>
        <v>0</v>
      </c>
      <c r="L11" s="71">
        <f t="shared" si="3"/>
        <v>0</v>
      </c>
      <c r="M11" s="71">
        <f t="shared" si="4"/>
        <v>0</v>
      </c>
    </row>
    <row r="12" spans="1:13">
      <c r="A12" s="168"/>
      <c r="B12" s="169"/>
      <c r="C12" s="94" t="s">
        <v>107</v>
      </c>
      <c r="D12" s="35">
        <v>1000</v>
      </c>
      <c r="E12" s="35">
        <f t="shared" si="7"/>
        <v>475</v>
      </c>
      <c r="F12" s="65">
        <v>500</v>
      </c>
      <c r="G12" s="35">
        <f t="shared" si="8"/>
        <v>550</v>
      </c>
      <c r="H12" s="54"/>
      <c r="K12" s="71">
        <f t="shared" si="2"/>
        <v>0</v>
      </c>
      <c r="L12" s="71">
        <f t="shared" si="3"/>
        <v>0</v>
      </c>
      <c r="M12" s="71">
        <f t="shared" si="4"/>
        <v>0</v>
      </c>
    </row>
    <row r="13" spans="1:13">
      <c r="A13" s="168"/>
      <c r="B13" s="169"/>
      <c r="C13" s="95" t="s">
        <v>41</v>
      </c>
      <c r="D13" s="35">
        <v>1000</v>
      </c>
      <c r="E13" s="35">
        <f t="shared" si="7"/>
        <v>475</v>
      </c>
      <c r="F13" s="65">
        <v>500</v>
      </c>
      <c r="G13" s="35">
        <f t="shared" si="8"/>
        <v>550</v>
      </c>
      <c r="H13" s="54"/>
      <c r="K13" s="71">
        <f t="shared" si="2"/>
        <v>0</v>
      </c>
      <c r="L13" s="71">
        <f t="shared" si="3"/>
        <v>0</v>
      </c>
      <c r="M13" s="71">
        <f t="shared" si="4"/>
        <v>0</v>
      </c>
    </row>
    <row r="14" spans="1:13">
      <c r="A14" s="168"/>
      <c r="B14" s="169"/>
      <c r="C14" s="96" t="s">
        <v>104</v>
      </c>
      <c r="D14" s="35">
        <v>1000</v>
      </c>
      <c r="E14" s="35">
        <f t="shared" si="7"/>
        <v>475</v>
      </c>
      <c r="F14" s="65">
        <v>500</v>
      </c>
      <c r="G14" s="35">
        <f t="shared" si="8"/>
        <v>550</v>
      </c>
      <c r="H14" s="54"/>
      <c r="K14" s="71">
        <f t="shared" si="2"/>
        <v>0</v>
      </c>
      <c r="L14" s="71">
        <f t="shared" si="3"/>
        <v>0</v>
      </c>
      <c r="M14" s="71">
        <f t="shared" si="4"/>
        <v>0</v>
      </c>
    </row>
    <row r="15" spans="1:13" ht="27" customHeight="1">
      <c r="A15" s="168"/>
      <c r="B15" s="169"/>
      <c r="C15" s="97" t="s">
        <v>14</v>
      </c>
      <c r="D15" s="35">
        <v>1000</v>
      </c>
      <c r="E15" s="35">
        <f t="shared" si="7"/>
        <v>475</v>
      </c>
      <c r="F15" s="65">
        <v>500</v>
      </c>
      <c r="G15" s="35">
        <f t="shared" si="8"/>
        <v>550</v>
      </c>
      <c r="H15" s="54"/>
      <c r="K15" s="71">
        <f t="shared" si="2"/>
        <v>0</v>
      </c>
      <c r="L15" s="71">
        <f t="shared" si="3"/>
        <v>0</v>
      </c>
      <c r="M15" s="71">
        <f t="shared" si="4"/>
        <v>0</v>
      </c>
    </row>
    <row r="16" spans="1:13">
      <c r="K16" s="71">
        <f t="shared" ref="K16:K31" si="9">E16*H16</f>
        <v>0</v>
      </c>
      <c r="L16" s="71">
        <f t="shared" ref="L16:L31" si="10">F16*H16</f>
        <v>0</v>
      </c>
      <c r="M16" s="71">
        <f t="shared" ref="M16:M31" si="11">G16*H16</f>
        <v>0</v>
      </c>
    </row>
    <row r="17" spans="11:13">
      <c r="K17" s="71">
        <f t="shared" si="9"/>
        <v>0</v>
      </c>
      <c r="L17" s="71">
        <f t="shared" si="10"/>
        <v>0</v>
      </c>
      <c r="M17" s="71">
        <f t="shared" si="11"/>
        <v>0</v>
      </c>
    </row>
    <row r="18" spans="11:13">
      <c r="K18" s="71">
        <f t="shared" si="9"/>
        <v>0</v>
      </c>
      <c r="L18" s="71">
        <f t="shared" si="10"/>
        <v>0</v>
      </c>
      <c r="M18" s="71">
        <f t="shared" si="11"/>
        <v>0</v>
      </c>
    </row>
    <row r="19" spans="11:13">
      <c r="K19" s="71">
        <f t="shared" si="9"/>
        <v>0</v>
      </c>
      <c r="L19" s="71">
        <f t="shared" si="10"/>
        <v>0</v>
      </c>
      <c r="M19" s="71">
        <f t="shared" si="11"/>
        <v>0</v>
      </c>
    </row>
    <row r="20" spans="11:13">
      <c r="K20" s="71">
        <f t="shared" si="9"/>
        <v>0</v>
      </c>
      <c r="L20" s="71">
        <f t="shared" si="10"/>
        <v>0</v>
      </c>
      <c r="M20" s="71">
        <f t="shared" si="11"/>
        <v>0</v>
      </c>
    </row>
    <row r="21" spans="11:13">
      <c r="K21" s="71">
        <f t="shared" si="9"/>
        <v>0</v>
      </c>
      <c r="L21" s="71">
        <f t="shared" si="10"/>
        <v>0</v>
      </c>
      <c r="M21" s="71">
        <f t="shared" si="11"/>
        <v>0</v>
      </c>
    </row>
    <row r="22" spans="11:13">
      <c r="K22" s="71">
        <f t="shared" si="9"/>
        <v>0</v>
      </c>
      <c r="L22" s="71">
        <f t="shared" si="10"/>
        <v>0</v>
      </c>
      <c r="M22" s="71">
        <f t="shared" si="11"/>
        <v>0</v>
      </c>
    </row>
    <row r="23" spans="11:13">
      <c r="K23" s="71">
        <f t="shared" si="9"/>
        <v>0</v>
      </c>
      <c r="L23" s="71">
        <f t="shared" si="10"/>
        <v>0</v>
      </c>
      <c r="M23" s="71">
        <f t="shared" si="11"/>
        <v>0</v>
      </c>
    </row>
    <row r="24" spans="11:13">
      <c r="K24" s="71">
        <f t="shared" si="9"/>
        <v>0</v>
      </c>
      <c r="L24" s="71">
        <f t="shared" si="10"/>
        <v>0</v>
      </c>
      <c r="M24" s="71">
        <f t="shared" si="11"/>
        <v>0</v>
      </c>
    </row>
    <row r="25" spans="11:13">
      <c r="K25" s="71">
        <f t="shared" si="9"/>
        <v>0</v>
      </c>
      <c r="L25" s="71">
        <f t="shared" si="10"/>
        <v>0</v>
      </c>
      <c r="M25" s="71">
        <f t="shared" si="11"/>
        <v>0</v>
      </c>
    </row>
    <row r="26" spans="11:13">
      <c r="K26" s="71">
        <f t="shared" si="9"/>
        <v>0</v>
      </c>
      <c r="L26" s="71">
        <f t="shared" si="10"/>
        <v>0</v>
      </c>
      <c r="M26" s="71">
        <f t="shared" si="11"/>
        <v>0</v>
      </c>
    </row>
    <row r="27" spans="11:13">
      <c r="K27" s="71">
        <f t="shared" si="9"/>
        <v>0</v>
      </c>
      <c r="L27" s="71">
        <f t="shared" si="10"/>
        <v>0</v>
      </c>
      <c r="M27" s="71">
        <f t="shared" si="11"/>
        <v>0</v>
      </c>
    </row>
    <row r="28" spans="11:13">
      <c r="K28" s="71">
        <f t="shared" si="9"/>
        <v>0</v>
      </c>
      <c r="L28" s="71">
        <f t="shared" si="10"/>
        <v>0</v>
      </c>
      <c r="M28" s="71">
        <f t="shared" si="11"/>
        <v>0</v>
      </c>
    </row>
    <row r="29" spans="11:13">
      <c r="K29" s="71">
        <f t="shared" si="9"/>
        <v>0</v>
      </c>
      <c r="L29" s="71">
        <f t="shared" si="10"/>
        <v>0</v>
      </c>
      <c r="M29" s="71">
        <f t="shared" si="11"/>
        <v>0</v>
      </c>
    </row>
    <row r="30" spans="11:13">
      <c r="K30" s="71">
        <f t="shared" si="9"/>
        <v>0</v>
      </c>
      <c r="L30" s="71">
        <f t="shared" si="10"/>
        <v>0</v>
      </c>
      <c r="M30" s="71">
        <f t="shared" si="11"/>
        <v>0</v>
      </c>
    </row>
    <row r="31" spans="11:13">
      <c r="K31" s="71">
        <f t="shared" si="9"/>
        <v>0</v>
      </c>
      <c r="L31" s="71">
        <f t="shared" si="10"/>
        <v>0</v>
      </c>
      <c r="M31" s="71">
        <f t="shared" si="11"/>
        <v>0</v>
      </c>
    </row>
    <row r="32" spans="11:13">
      <c r="K32" s="71">
        <f t="shared" ref="K32:K62" si="12">F32*H32</f>
        <v>0</v>
      </c>
    </row>
    <row r="33" spans="1:13">
      <c r="K33" s="71">
        <f t="shared" si="12"/>
        <v>0</v>
      </c>
    </row>
    <row r="34" spans="1:13">
      <c r="K34" s="71">
        <f t="shared" si="12"/>
        <v>0</v>
      </c>
    </row>
    <row r="35" spans="1:13">
      <c r="K35" s="71">
        <f t="shared" si="12"/>
        <v>0</v>
      </c>
    </row>
    <row r="36" spans="1:13">
      <c r="K36" s="71">
        <f t="shared" si="12"/>
        <v>0</v>
      </c>
    </row>
    <row r="37" spans="1:13" s="71" customFormat="1">
      <c r="A37"/>
      <c r="B37"/>
      <c r="C37" s="2"/>
      <c r="D37" s="85"/>
      <c r="E37" s="38"/>
      <c r="F37" s="40"/>
      <c r="G37" s="40"/>
      <c r="H37" s="57"/>
      <c r="I37"/>
      <c r="K37" s="71">
        <f t="shared" si="12"/>
        <v>0</v>
      </c>
      <c r="M37" s="1"/>
    </row>
    <row r="38" spans="1:13" s="71" customFormat="1">
      <c r="A38"/>
      <c r="B38"/>
      <c r="C38" s="2"/>
      <c r="D38" s="85"/>
      <c r="E38" s="38"/>
      <c r="F38" s="40"/>
      <c r="G38" s="40"/>
      <c r="H38" s="57"/>
      <c r="I38"/>
      <c r="K38" s="71">
        <f t="shared" si="12"/>
        <v>0</v>
      </c>
      <c r="M38" s="1"/>
    </row>
    <row r="39" spans="1:13" s="71" customFormat="1">
      <c r="A39"/>
      <c r="B39"/>
      <c r="C39" s="2"/>
      <c r="D39" s="85"/>
      <c r="E39" s="38"/>
      <c r="F39" s="40"/>
      <c r="G39" s="40"/>
      <c r="H39" s="57"/>
      <c r="I39"/>
      <c r="K39" s="71">
        <f t="shared" si="12"/>
        <v>0</v>
      </c>
      <c r="M39" s="1"/>
    </row>
    <row r="40" spans="1:13" s="71" customFormat="1">
      <c r="A40"/>
      <c r="B40"/>
      <c r="C40" s="2"/>
      <c r="D40" s="85"/>
      <c r="E40" s="38"/>
      <c r="F40" s="40"/>
      <c r="G40" s="40"/>
      <c r="H40" s="57"/>
      <c r="I40"/>
      <c r="K40" s="71">
        <f t="shared" si="12"/>
        <v>0</v>
      </c>
      <c r="M40" s="1"/>
    </row>
    <row r="41" spans="1:13" s="71" customFormat="1">
      <c r="A41"/>
      <c r="B41"/>
      <c r="C41" s="2"/>
      <c r="D41" s="85"/>
      <c r="E41" s="38"/>
      <c r="F41" s="40"/>
      <c r="G41" s="40"/>
      <c r="H41" s="57"/>
      <c r="I41"/>
      <c r="K41" s="71">
        <f t="shared" si="12"/>
        <v>0</v>
      </c>
      <c r="M41" s="1"/>
    </row>
    <row r="42" spans="1:13" s="71" customFormat="1">
      <c r="A42"/>
      <c r="B42"/>
      <c r="C42" s="2"/>
      <c r="D42" s="85"/>
      <c r="E42" s="38"/>
      <c r="F42" s="40"/>
      <c r="G42" s="40"/>
      <c r="H42" s="57"/>
      <c r="I42"/>
      <c r="K42" s="71">
        <f t="shared" si="12"/>
        <v>0</v>
      </c>
      <c r="M42" s="1"/>
    </row>
    <row r="43" spans="1:13" s="71" customFormat="1">
      <c r="A43"/>
      <c r="B43"/>
      <c r="C43" s="2"/>
      <c r="D43" s="85"/>
      <c r="E43" s="38"/>
      <c r="F43" s="40"/>
      <c r="G43" s="40"/>
      <c r="H43" s="57"/>
      <c r="I43"/>
      <c r="K43" s="71">
        <f t="shared" si="12"/>
        <v>0</v>
      </c>
      <c r="M43" s="1"/>
    </row>
    <row r="44" spans="1:13" s="71" customFormat="1">
      <c r="A44"/>
      <c r="B44"/>
      <c r="C44" s="2"/>
      <c r="D44" s="85"/>
      <c r="E44" s="38"/>
      <c r="F44" s="40"/>
      <c r="G44" s="40"/>
      <c r="H44" s="57"/>
      <c r="I44"/>
      <c r="K44" s="71">
        <f t="shared" si="12"/>
        <v>0</v>
      </c>
      <c r="M44" s="1"/>
    </row>
    <row r="45" spans="1:13" s="71" customFormat="1">
      <c r="A45"/>
      <c r="B45"/>
      <c r="C45" s="2"/>
      <c r="D45" s="85"/>
      <c r="E45" s="38"/>
      <c r="F45" s="40"/>
      <c r="G45" s="40"/>
      <c r="H45" s="57"/>
      <c r="I45"/>
      <c r="K45" s="71">
        <f t="shared" si="12"/>
        <v>0</v>
      </c>
      <c r="M45" s="1"/>
    </row>
    <row r="46" spans="1:13" s="71" customFormat="1">
      <c r="A46"/>
      <c r="B46"/>
      <c r="C46" s="2"/>
      <c r="D46" s="85"/>
      <c r="E46" s="38"/>
      <c r="F46" s="40"/>
      <c r="G46" s="40"/>
      <c r="H46" s="57"/>
      <c r="I46"/>
      <c r="K46" s="71">
        <f t="shared" si="12"/>
        <v>0</v>
      </c>
      <c r="M46" s="1"/>
    </row>
    <row r="47" spans="1:13" s="71" customFormat="1">
      <c r="A47"/>
      <c r="B47"/>
      <c r="C47" s="2"/>
      <c r="D47" s="85"/>
      <c r="E47" s="38"/>
      <c r="F47" s="40"/>
      <c r="G47" s="40"/>
      <c r="H47" s="57"/>
      <c r="I47"/>
      <c r="K47" s="71">
        <f t="shared" si="12"/>
        <v>0</v>
      </c>
      <c r="M47" s="1"/>
    </row>
    <row r="48" spans="1:13" s="71" customFormat="1">
      <c r="A48"/>
      <c r="B48"/>
      <c r="C48" s="2"/>
      <c r="D48" s="85"/>
      <c r="E48" s="38"/>
      <c r="F48" s="40"/>
      <c r="G48" s="40"/>
      <c r="H48" s="57"/>
      <c r="I48"/>
      <c r="K48" s="71">
        <f t="shared" si="12"/>
        <v>0</v>
      </c>
      <c r="M48" s="1"/>
    </row>
    <row r="49" spans="1:13" s="71" customFormat="1">
      <c r="A49"/>
      <c r="B49"/>
      <c r="C49" s="2"/>
      <c r="D49" s="85"/>
      <c r="E49" s="38"/>
      <c r="F49" s="40"/>
      <c r="G49" s="40"/>
      <c r="H49" s="57"/>
      <c r="I49"/>
      <c r="K49" s="71">
        <f t="shared" si="12"/>
        <v>0</v>
      </c>
      <c r="M49" s="1"/>
    </row>
    <row r="50" spans="1:13" s="71" customFormat="1">
      <c r="A50"/>
      <c r="B50"/>
      <c r="C50" s="2"/>
      <c r="D50" s="85"/>
      <c r="E50" s="38"/>
      <c r="F50" s="40"/>
      <c r="G50" s="40"/>
      <c r="H50" s="57"/>
      <c r="I50"/>
      <c r="K50" s="71">
        <f t="shared" si="12"/>
        <v>0</v>
      </c>
      <c r="M50" s="1"/>
    </row>
    <row r="51" spans="1:13" s="71" customFormat="1">
      <c r="A51"/>
      <c r="B51"/>
      <c r="C51" s="2"/>
      <c r="D51" s="85"/>
      <c r="E51" s="38"/>
      <c r="F51" s="40"/>
      <c r="G51" s="40"/>
      <c r="H51" s="57"/>
      <c r="I51"/>
      <c r="K51" s="71">
        <f t="shared" si="12"/>
        <v>0</v>
      </c>
      <c r="M51" s="1"/>
    </row>
    <row r="52" spans="1:13" s="71" customFormat="1">
      <c r="A52"/>
      <c r="B52"/>
      <c r="C52" s="2"/>
      <c r="D52" s="85"/>
      <c r="E52" s="38"/>
      <c r="F52" s="40"/>
      <c r="G52" s="40"/>
      <c r="H52" s="57"/>
      <c r="I52"/>
      <c r="K52" s="71">
        <f t="shared" si="12"/>
        <v>0</v>
      </c>
      <c r="M52" s="1"/>
    </row>
    <row r="53" spans="1:13" s="71" customFormat="1">
      <c r="A53"/>
      <c r="B53"/>
      <c r="C53" s="2"/>
      <c r="D53" s="85"/>
      <c r="E53" s="38"/>
      <c r="F53" s="40"/>
      <c r="G53" s="40"/>
      <c r="H53" s="57"/>
      <c r="I53"/>
      <c r="K53" s="71">
        <f t="shared" si="12"/>
        <v>0</v>
      </c>
      <c r="M53" s="1"/>
    </row>
    <row r="54" spans="1:13" s="71" customFormat="1">
      <c r="A54"/>
      <c r="B54"/>
      <c r="C54" s="2"/>
      <c r="D54" s="85"/>
      <c r="E54" s="38"/>
      <c r="F54" s="40"/>
      <c r="G54" s="40"/>
      <c r="H54" s="57"/>
      <c r="I54"/>
      <c r="K54" s="71">
        <f t="shared" si="12"/>
        <v>0</v>
      </c>
      <c r="M54" s="1"/>
    </row>
    <row r="55" spans="1:13" s="71" customFormat="1">
      <c r="A55"/>
      <c r="B55"/>
      <c r="C55" s="2"/>
      <c r="D55" s="85"/>
      <c r="E55" s="38"/>
      <c r="F55" s="40"/>
      <c r="G55" s="40"/>
      <c r="H55" s="57"/>
      <c r="I55"/>
      <c r="K55" s="71">
        <f t="shared" si="12"/>
        <v>0</v>
      </c>
      <c r="M55" s="1"/>
    </row>
    <row r="56" spans="1:13" s="71" customFormat="1">
      <c r="A56"/>
      <c r="B56"/>
      <c r="C56" s="2"/>
      <c r="D56" s="85"/>
      <c r="E56" s="38"/>
      <c r="F56" s="40"/>
      <c r="G56" s="40"/>
      <c r="H56" s="57"/>
      <c r="I56"/>
      <c r="K56" s="71">
        <f t="shared" si="12"/>
        <v>0</v>
      </c>
      <c r="M56" s="1"/>
    </row>
    <row r="57" spans="1:13" s="71" customFormat="1">
      <c r="A57"/>
      <c r="B57"/>
      <c r="C57" s="2"/>
      <c r="D57" s="85"/>
      <c r="E57" s="38"/>
      <c r="F57" s="40"/>
      <c r="G57" s="40"/>
      <c r="H57" s="57"/>
      <c r="I57"/>
      <c r="K57" s="71">
        <f t="shared" si="12"/>
        <v>0</v>
      </c>
      <c r="M57" s="1"/>
    </row>
    <row r="58" spans="1:13" s="71" customFormat="1">
      <c r="A58"/>
      <c r="B58"/>
      <c r="C58" s="2"/>
      <c r="D58" s="85"/>
      <c r="E58" s="38"/>
      <c r="F58" s="40"/>
      <c r="G58" s="40"/>
      <c r="H58" s="57"/>
      <c r="I58"/>
      <c r="K58" s="71">
        <f t="shared" si="12"/>
        <v>0</v>
      </c>
      <c r="M58" s="1"/>
    </row>
    <row r="59" spans="1:13" s="71" customFormat="1">
      <c r="A59"/>
      <c r="B59"/>
      <c r="C59" s="2"/>
      <c r="D59" s="85"/>
      <c r="E59" s="38"/>
      <c r="F59" s="40"/>
      <c r="G59" s="40"/>
      <c r="H59" s="57"/>
      <c r="I59"/>
      <c r="K59" s="71">
        <f t="shared" si="12"/>
        <v>0</v>
      </c>
      <c r="M59" s="1"/>
    </row>
    <row r="60" spans="1:13" s="71" customFormat="1">
      <c r="A60"/>
      <c r="B60"/>
      <c r="C60" s="2"/>
      <c r="D60" s="85"/>
      <c r="E60" s="38"/>
      <c r="F60" s="40"/>
      <c r="G60" s="40"/>
      <c r="H60" s="57"/>
      <c r="I60"/>
      <c r="K60" s="71">
        <f t="shared" si="12"/>
        <v>0</v>
      </c>
      <c r="M60" s="1"/>
    </row>
    <row r="61" spans="1:13" s="71" customFormat="1">
      <c r="A61"/>
      <c r="B61"/>
      <c r="C61" s="2"/>
      <c r="D61" s="85"/>
      <c r="E61" s="38"/>
      <c r="F61" s="40"/>
      <c r="G61" s="40"/>
      <c r="H61" s="57"/>
      <c r="I61"/>
      <c r="K61" s="71">
        <f t="shared" si="12"/>
        <v>0</v>
      </c>
      <c r="M61" s="1"/>
    </row>
    <row r="62" spans="1:13" s="71" customFormat="1">
      <c r="A62"/>
      <c r="B62"/>
      <c r="C62" s="2"/>
      <c r="D62" s="85"/>
      <c r="E62" s="38"/>
      <c r="F62" s="40"/>
      <c r="G62" s="40"/>
      <c r="H62" s="57"/>
      <c r="I62"/>
      <c r="K62" s="71">
        <f t="shared" si="12"/>
        <v>0</v>
      </c>
      <c r="M62" s="1"/>
    </row>
  </sheetData>
  <mergeCells count="3">
    <mergeCell ref="A5:A15"/>
    <mergeCell ref="B5:B9"/>
    <mergeCell ref="B10:B15"/>
  </mergeCells>
  <hyperlinks>
    <hyperlink ref="A2" r:id="rId1" display="не забудьте скачать актуальный склад тут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ВЕЛОЧЕХЛЫ</vt:lpstr>
      <vt:lpstr>СУМКИ</vt:lpstr>
      <vt:lpstr>ДОЖДЕВИКИ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lylov</cp:lastModifiedBy>
  <cp:lastPrinted>2013-02-17T08:46:58Z</cp:lastPrinted>
  <dcterms:created xsi:type="dcterms:W3CDTF">2012-05-26T14:06:22Z</dcterms:created>
  <dcterms:modified xsi:type="dcterms:W3CDTF">2016-05-08T17:59:36Z</dcterms:modified>
</cp:coreProperties>
</file>