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60" windowHeight="675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'Заказы'!$A$1:$I$45</definedName>
  </definedNames>
  <calcPr fullCalcOnLoad="1" refMode="R1C1"/>
</workbook>
</file>

<file path=xl/sharedStrings.xml><?xml version="1.0" encoding="utf-8"?>
<sst xmlns="http://schemas.openxmlformats.org/spreadsheetml/2006/main" count="248" uniqueCount="133">
  <si>
    <t>Ollena</t>
  </si>
  <si>
    <t>Издательство</t>
  </si>
  <si>
    <t>Название</t>
  </si>
  <si>
    <t>Автор</t>
  </si>
  <si>
    <t>кол-во</t>
  </si>
  <si>
    <t>стоимость</t>
  </si>
  <si>
    <t>с орг%</t>
  </si>
  <si>
    <t>ник уза</t>
  </si>
  <si>
    <t>цена по прайсу</t>
  </si>
  <si>
    <t>Велена)</t>
  </si>
  <si>
    <t>наша цена, скидка 15%</t>
  </si>
  <si>
    <t>Акварель. Читают все</t>
  </si>
  <si>
    <t>Сказки маленького лисенка</t>
  </si>
  <si>
    <t>Фарбаржевич</t>
  </si>
  <si>
    <t>Надюлька</t>
  </si>
  <si>
    <t>Акварель. Волшебники кисти</t>
  </si>
  <si>
    <t>Рабочая азбука</t>
  </si>
  <si>
    <t>Бродский</t>
  </si>
  <si>
    <t>Ириска37</t>
  </si>
  <si>
    <t>Бежал ёжик по дорожке</t>
  </si>
  <si>
    <t>Сладков</t>
  </si>
  <si>
    <t>Акварель. Бабушкины книжки</t>
  </si>
  <si>
    <t>Люля</t>
  </si>
  <si>
    <t>Бианки</t>
  </si>
  <si>
    <t>Ничего не бойся!Большая история Маленького королевства</t>
  </si>
  <si>
    <t>Колпакова</t>
  </si>
  <si>
    <t>Приключения Ульяны Караваевой</t>
  </si>
  <si>
    <t>Фаня,Апельсин и четверо из города. Свистать всех наверх</t>
  </si>
  <si>
    <t>Шапка-невидимка Хомы и Суслика.Самые новые сказки о неразлучных друзьях</t>
  </si>
  <si>
    <t>Иванов А.</t>
  </si>
  <si>
    <t>Как Ежик и Медвежонок протирали звезды</t>
  </si>
  <si>
    <t>Козлов</t>
  </si>
  <si>
    <t>Варденбург</t>
  </si>
  <si>
    <t>Красная шапочка</t>
  </si>
  <si>
    <t>Перро</t>
  </si>
  <si>
    <t>i.sonata</t>
  </si>
  <si>
    <t>Маленькие человечки</t>
  </si>
  <si>
    <t>Гримм</t>
  </si>
  <si>
    <t>Принцесса на горошине.(иллюстр.Ломаева А.)</t>
  </si>
  <si>
    <t>Азбука-Аттикус</t>
  </si>
  <si>
    <t>Андерсен</t>
  </si>
  <si>
    <t>Анюсик</t>
  </si>
  <si>
    <t>Silmaril</t>
  </si>
  <si>
    <t>Кристина, Контэнт</t>
  </si>
  <si>
    <t>Твигг В.</t>
  </si>
  <si>
    <t>Вязание в тренде. Модные варежки и перчатки</t>
  </si>
  <si>
    <t>Вязание крючком в кельтском стиле. Узоры с "косами". Шали, шарфы, пуловеры</t>
  </si>
  <si>
    <t>Баркер Б.</t>
  </si>
  <si>
    <t>Вязание в технике энтрелак. Новые узоры, оригинальный дизайн</t>
  </si>
  <si>
    <t>Иностранка, Азбука-Аттикус</t>
  </si>
  <si>
    <t>Улисс</t>
  </si>
  <si>
    <t>Джойс, Дж.</t>
  </si>
  <si>
    <t>978-5-389-04480-7</t>
  </si>
  <si>
    <t>ранетка87</t>
  </si>
  <si>
    <t>Говорящий сверток</t>
  </si>
  <si>
    <t>Даррелл</t>
  </si>
  <si>
    <t>ksa3</t>
  </si>
  <si>
    <t>lakku</t>
  </si>
  <si>
    <t>mamazurab</t>
  </si>
  <si>
    <t>Двустороннее вязание спицами</t>
  </si>
  <si>
    <t>Neeva</t>
  </si>
  <si>
    <t>Акварель</t>
  </si>
  <si>
    <t>Лесные сказки.Комплект</t>
  </si>
  <si>
    <t>Кеменский</t>
  </si>
  <si>
    <t>ПрозаиК</t>
  </si>
  <si>
    <t>Воспоминания о Владимире Маяковском. Пришедший сам</t>
  </si>
  <si>
    <t>Аргонавты. Геррои Эллады</t>
  </si>
  <si>
    <t>Moi</t>
  </si>
  <si>
    <t>Искатель</t>
  </si>
  <si>
    <t>978-5-00061-133-3</t>
  </si>
  <si>
    <t>Уральские сказы</t>
  </si>
  <si>
    <t xml:space="preserve">Бажов </t>
  </si>
  <si>
    <t>978-5-00034-072-1</t>
  </si>
  <si>
    <t>Серебряное копытце</t>
  </si>
  <si>
    <t>Принцесса, которая совсем не принцесса</t>
  </si>
  <si>
    <t>ЮлШа</t>
  </si>
  <si>
    <t>Фаня,Апельсин и четверо из города</t>
  </si>
  <si>
    <t>978-5-4453-0205-6</t>
  </si>
  <si>
    <t>978-5-4453-0990-1</t>
  </si>
  <si>
    <t>DJulik</t>
  </si>
  <si>
    <t>Алые паруса</t>
  </si>
  <si>
    <t>Грин</t>
  </si>
  <si>
    <t>Гаврош</t>
  </si>
  <si>
    <t>Гюго</t>
  </si>
  <si>
    <t>Росмэн-пресс</t>
  </si>
  <si>
    <t>Все о Дедморозовке</t>
  </si>
  <si>
    <t>Усачев</t>
  </si>
  <si>
    <t>Усатый полосатый</t>
  </si>
  <si>
    <t>Мелик-Пашаев</t>
  </si>
  <si>
    <t>Маршак</t>
  </si>
  <si>
    <t>Пожар</t>
  </si>
  <si>
    <t>Стихи и сказки.Заходер</t>
  </si>
  <si>
    <t>Заходер</t>
  </si>
  <si>
    <t>Проф-Пресс</t>
  </si>
  <si>
    <t>Золотые сказки русских писателей</t>
  </si>
  <si>
    <t>Аксаков, Погорельский</t>
  </si>
  <si>
    <t>Азбука. Азбука-Аттикус</t>
  </si>
  <si>
    <t>Драйсдэл Д.</t>
  </si>
  <si>
    <t>Динозавры.Школьный путеводитель</t>
  </si>
  <si>
    <t>Балтийская книжная компания</t>
  </si>
  <si>
    <t>Панков</t>
  </si>
  <si>
    <t>978-5-91233-368-2</t>
  </si>
  <si>
    <t>Ожившие динозавры</t>
  </si>
  <si>
    <t>Клуб семейного Досуга</t>
  </si>
  <si>
    <t>978-5-9910-2863-9</t>
  </si>
  <si>
    <t>Динозавры.Практическая энциклопедия</t>
  </si>
  <si>
    <t>Махаон. Азбука-Аттиккус</t>
  </si>
  <si>
    <t>978-5-389-08858-0</t>
  </si>
  <si>
    <t>Паркер</t>
  </si>
  <si>
    <t>сумма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</si>
  <si>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</si>
  <si>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</si>
  <si>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</si>
  <si>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</si>
  <si>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</si>
  <si>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</si>
  <si>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2004+154</t>
  </si>
  <si>
    <t>тр. S*0,059716</t>
  </si>
  <si>
    <t>уз</t>
  </si>
  <si>
    <t>РЦР</t>
  </si>
  <si>
    <t>сдано/ выдано</t>
  </si>
  <si>
    <t>долг межгород</t>
  </si>
  <si>
    <t>все недоплаты-переплаты учтены в тр.</t>
  </si>
  <si>
    <t>Затулинка</t>
  </si>
  <si>
    <t>м/г Горно-Алтайск</t>
  </si>
  <si>
    <t>МЖК</t>
  </si>
  <si>
    <t>Учительская</t>
  </si>
  <si>
    <t>Маркса</t>
  </si>
  <si>
    <t>Горский</t>
  </si>
  <si>
    <t>из дома</t>
  </si>
  <si>
    <t>Щ</t>
  </si>
  <si>
    <t>и АПРЕЛЬ</t>
  </si>
  <si>
    <t>83 р. = 53 + 30 отправка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</si>
</sst>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_р_."/>
    <numFmt numFmtId="171" formatCode="dd/mm/yy;@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b/>
      <sz val="10"/>
      <color indexed="12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170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64" fontId="0" fillId="2" borderId="0" xfId="0" applyNumberFormat="1" applyFill="1" applyAlignment="1">
      <alignment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B1">
      <pane ySplit="1" topLeftCell="BM32" activePane="bottomLeft" state="frozen"/>
      <selection pane="topLeft" activeCell="A1" sqref="A1"/>
      <selection pane="bottomLeft" activeCell="B25" sqref="A25:IV25"/>
    </sheetView>
  </sheetViews>
  <sheetFormatPr defaultColWidth="9.00390625" defaultRowHeight="12.75"/>
  <cols>
    <col min="1" max="1" width="21.625" style="2" customWidth="1"/>
    <col min="2" max="2" width="33.75390625" style="0" customWidth="1"/>
    <col min="3" max="3" width="16.00390625" style="0" customWidth="1"/>
    <col min="4" max="4" width="13.375" style="0" customWidth="1"/>
    <col min="5" max="5" width="6.875" style="0" customWidth="1"/>
    <col min="6" max="6" width="10.25390625" style="0" customWidth="1"/>
    <col min="7" max="8" width="10.875" style="0" customWidth="1"/>
    <col min="9" max="9" width="9.75390625" style="0" customWidth="1"/>
    <col min="10" max="10" width="10.125" style="0" customWidth="1"/>
    <col min="11" max="11" width="5.25390625" style="0" customWidth="1"/>
  </cols>
  <sheetData>
    <row r="1" spans="1:9" s="6" customFormat="1" ht="26.25" customHeight="1">
      <c r="A1" s="18" t="s">
        <v>1</v>
      </c>
      <c r="B1" s="6" t="s">
        <v>2</v>
      </c>
      <c r="C1" s="6" t="s">
        <v>3</v>
      </c>
      <c r="D1" s="7" t="s">
        <v>10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2.75">
      <c r="A2" s="2" t="s">
        <v>96</v>
      </c>
      <c r="B2" t="s">
        <v>94</v>
      </c>
      <c r="C2" t="s">
        <v>95</v>
      </c>
      <c r="D2" s="19">
        <f aca="true" t="shared" si="0" ref="D2:D44">I2*0.85</f>
        <v>373.983</v>
      </c>
      <c r="E2">
        <v>1</v>
      </c>
      <c r="F2" s="8">
        <f aca="true" t="shared" si="1" ref="F2:F31">D2*E2</f>
        <v>373.983</v>
      </c>
      <c r="G2" s="1">
        <f aca="true" t="shared" si="2" ref="G2:G24">F2*1.1</f>
        <v>411.3813</v>
      </c>
      <c r="H2" t="s">
        <v>60</v>
      </c>
      <c r="I2">
        <v>439.98</v>
      </c>
    </row>
    <row r="3" spans="1:9" ht="12.75">
      <c r="A3" s="2" t="s">
        <v>39</v>
      </c>
      <c r="B3" t="s">
        <v>38</v>
      </c>
      <c r="C3" t="s">
        <v>40</v>
      </c>
      <c r="D3" s="19">
        <f>I3*0.85</f>
        <v>281.80049999999994</v>
      </c>
      <c r="E3">
        <v>1</v>
      </c>
      <c r="F3" s="8">
        <f t="shared" si="1"/>
        <v>281.80049999999994</v>
      </c>
      <c r="G3" s="1">
        <f t="shared" si="2"/>
        <v>309.98054999999994</v>
      </c>
      <c r="H3" t="s">
        <v>35</v>
      </c>
      <c r="I3">
        <v>331.53</v>
      </c>
    </row>
    <row r="4" spans="1:9" ht="12.75">
      <c r="A4" s="2" t="s">
        <v>61</v>
      </c>
      <c r="B4" t="s">
        <v>62</v>
      </c>
      <c r="C4" t="s">
        <v>23</v>
      </c>
      <c r="D4" s="19">
        <f>I4*0.85</f>
        <v>204.0935</v>
      </c>
      <c r="E4">
        <v>2</v>
      </c>
      <c r="F4" s="8">
        <f t="shared" si="1"/>
        <v>408.187</v>
      </c>
      <c r="G4" s="1">
        <f t="shared" si="2"/>
        <v>449.00570000000005</v>
      </c>
      <c r="H4" t="s">
        <v>60</v>
      </c>
      <c r="I4">
        <v>240.11</v>
      </c>
    </row>
    <row r="5" spans="1:9" s="2" customFormat="1" ht="12.75">
      <c r="A5" s="2" t="s">
        <v>21</v>
      </c>
      <c r="B5" s="2" t="s">
        <v>19</v>
      </c>
      <c r="C5" s="2" t="s">
        <v>20</v>
      </c>
      <c r="D5" s="19">
        <f t="shared" si="0"/>
        <v>40.29</v>
      </c>
      <c r="E5" s="2">
        <v>1</v>
      </c>
      <c r="F5" s="11">
        <f t="shared" si="1"/>
        <v>40.29</v>
      </c>
      <c r="G5" s="10">
        <f t="shared" si="2"/>
        <v>44.319</v>
      </c>
      <c r="H5" s="2" t="s">
        <v>18</v>
      </c>
      <c r="I5" s="2">
        <v>47.4</v>
      </c>
    </row>
    <row r="6" spans="1:11" ht="12.75">
      <c r="A6" s="2" t="s">
        <v>21</v>
      </c>
      <c r="B6" t="s">
        <v>22</v>
      </c>
      <c r="C6" t="s">
        <v>23</v>
      </c>
      <c r="D6" s="19">
        <f t="shared" si="0"/>
        <v>40.29</v>
      </c>
      <c r="E6">
        <v>1</v>
      </c>
      <c r="F6" s="8">
        <f t="shared" si="1"/>
        <v>40.29</v>
      </c>
      <c r="G6" s="1">
        <f t="shared" si="2"/>
        <v>44.319</v>
      </c>
      <c r="H6" t="s">
        <v>18</v>
      </c>
      <c r="I6">
        <v>47.4</v>
      </c>
      <c r="K6" s="2"/>
    </row>
    <row r="7" spans="1:9" ht="12.75">
      <c r="A7" s="2" t="s">
        <v>15</v>
      </c>
      <c r="B7" t="s">
        <v>33</v>
      </c>
      <c r="C7" t="s">
        <v>34</v>
      </c>
      <c r="D7" s="19">
        <f>I7*0.85</f>
        <v>306.306</v>
      </c>
      <c r="E7">
        <v>1</v>
      </c>
      <c r="F7" s="8">
        <f t="shared" si="1"/>
        <v>306.306</v>
      </c>
      <c r="G7" s="1">
        <f t="shared" si="2"/>
        <v>336.9366</v>
      </c>
      <c r="H7" t="s">
        <v>35</v>
      </c>
      <c r="I7">
        <v>360.36</v>
      </c>
    </row>
    <row r="8" spans="1:9" ht="12.75">
      <c r="A8" s="2" t="s">
        <v>15</v>
      </c>
      <c r="B8" t="s">
        <v>36</v>
      </c>
      <c r="C8" t="s">
        <v>37</v>
      </c>
      <c r="D8" s="19">
        <f>I8*0.85</f>
        <v>306.306</v>
      </c>
      <c r="E8">
        <v>1</v>
      </c>
      <c r="F8" s="8">
        <f t="shared" si="1"/>
        <v>306.306</v>
      </c>
      <c r="G8" s="1">
        <f t="shared" si="2"/>
        <v>336.9366</v>
      </c>
      <c r="H8" t="s">
        <v>35</v>
      </c>
      <c r="I8">
        <v>360.36</v>
      </c>
    </row>
    <row r="9" spans="1:9" ht="12.75">
      <c r="A9" s="2" t="s">
        <v>15</v>
      </c>
      <c r="B9" t="s">
        <v>36</v>
      </c>
      <c r="C9" t="s">
        <v>37</v>
      </c>
      <c r="D9" s="19">
        <f>I9*0.85</f>
        <v>306.306</v>
      </c>
      <c r="E9">
        <v>1</v>
      </c>
      <c r="F9" s="8">
        <f>D9*E9</f>
        <v>306.306</v>
      </c>
      <c r="G9" s="1">
        <f t="shared" si="2"/>
        <v>336.9366</v>
      </c>
      <c r="H9" t="s">
        <v>79</v>
      </c>
      <c r="I9">
        <v>360.36</v>
      </c>
    </row>
    <row r="10" spans="1:9" ht="12.75">
      <c r="A10" s="2" t="s">
        <v>15</v>
      </c>
      <c r="B10" t="s">
        <v>16</v>
      </c>
      <c r="C10" t="s">
        <v>17</v>
      </c>
      <c r="D10" s="19">
        <f t="shared" si="0"/>
        <v>306.306</v>
      </c>
      <c r="E10">
        <v>1</v>
      </c>
      <c r="F10" s="8">
        <f t="shared" si="1"/>
        <v>306.306</v>
      </c>
      <c r="G10" s="1">
        <f t="shared" si="2"/>
        <v>336.9366</v>
      </c>
      <c r="H10" s="5" t="s">
        <v>18</v>
      </c>
      <c r="I10">
        <v>360.36</v>
      </c>
    </row>
    <row r="11" spans="1:9" ht="12.75">
      <c r="A11" s="2" t="s">
        <v>11</v>
      </c>
      <c r="B11" t="s">
        <v>80</v>
      </c>
      <c r="C11" t="s">
        <v>81</v>
      </c>
      <c r="D11" s="19">
        <f>I11*0.85</f>
        <v>233.376</v>
      </c>
      <c r="E11">
        <v>1</v>
      </c>
      <c r="F11" s="8">
        <f>D11*E11</f>
        <v>233.376</v>
      </c>
      <c r="G11" s="1">
        <f t="shared" si="2"/>
        <v>256.71360000000004</v>
      </c>
      <c r="H11" t="s">
        <v>79</v>
      </c>
      <c r="I11">
        <v>274.56</v>
      </c>
    </row>
    <row r="12" spans="1:9" ht="12.75">
      <c r="A12" s="2" t="s">
        <v>11</v>
      </c>
      <c r="B12" t="s">
        <v>66</v>
      </c>
      <c r="D12" s="19">
        <f>I12*0.85</f>
        <v>233.376</v>
      </c>
      <c r="E12">
        <v>1</v>
      </c>
      <c r="F12" s="8">
        <f t="shared" si="1"/>
        <v>233.376</v>
      </c>
      <c r="G12" s="1">
        <f t="shared" si="2"/>
        <v>256.71360000000004</v>
      </c>
      <c r="H12" s="5" t="s">
        <v>0</v>
      </c>
      <c r="I12">
        <v>274.56</v>
      </c>
    </row>
    <row r="13" spans="1:9" ht="12.75">
      <c r="A13" s="2" t="s">
        <v>11</v>
      </c>
      <c r="B13" t="s">
        <v>82</v>
      </c>
      <c r="C13" t="s">
        <v>83</v>
      </c>
      <c r="D13" s="19">
        <f>I13*0.85</f>
        <v>233.376</v>
      </c>
      <c r="E13">
        <v>1</v>
      </c>
      <c r="F13" s="8">
        <f t="shared" si="1"/>
        <v>233.376</v>
      </c>
      <c r="G13" s="1">
        <f t="shared" si="2"/>
        <v>256.71360000000004</v>
      </c>
      <c r="H13" t="s">
        <v>79</v>
      </c>
      <c r="I13">
        <v>274.56</v>
      </c>
    </row>
    <row r="14" spans="1:9" ht="12.75">
      <c r="A14" s="2" t="s">
        <v>11</v>
      </c>
      <c r="B14" t="s">
        <v>54</v>
      </c>
      <c r="C14" t="s">
        <v>55</v>
      </c>
      <c r="D14" s="19">
        <f t="shared" si="0"/>
        <v>233.376</v>
      </c>
      <c r="E14">
        <v>1</v>
      </c>
      <c r="F14" s="8">
        <f t="shared" si="1"/>
        <v>233.376</v>
      </c>
      <c r="G14" s="1">
        <f t="shared" si="2"/>
        <v>256.71360000000004</v>
      </c>
      <c r="H14" s="5" t="s">
        <v>56</v>
      </c>
      <c r="I14">
        <v>274.56</v>
      </c>
    </row>
    <row r="15" spans="1:9" ht="12.75">
      <c r="A15" s="2" t="s">
        <v>11</v>
      </c>
      <c r="B15" t="s">
        <v>54</v>
      </c>
      <c r="C15" t="s">
        <v>55</v>
      </c>
      <c r="D15" s="19">
        <f>I15*0.85</f>
        <v>233.376</v>
      </c>
      <c r="E15">
        <v>1</v>
      </c>
      <c r="F15" s="8">
        <f t="shared" si="1"/>
        <v>233.376</v>
      </c>
      <c r="G15" s="1">
        <f t="shared" si="2"/>
        <v>256.71360000000004</v>
      </c>
      <c r="H15" s="2" t="s">
        <v>57</v>
      </c>
      <c r="I15">
        <v>274.56</v>
      </c>
    </row>
    <row r="16" spans="1:9" ht="12.75">
      <c r="A16" s="2" t="s">
        <v>11</v>
      </c>
      <c r="B16" t="s">
        <v>54</v>
      </c>
      <c r="C16" t="s">
        <v>55</v>
      </c>
      <c r="D16" s="19">
        <f>I16*0.85</f>
        <v>233.376</v>
      </c>
      <c r="E16">
        <v>1</v>
      </c>
      <c r="F16" s="8">
        <f t="shared" si="1"/>
        <v>233.376</v>
      </c>
      <c r="G16" s="1">
        <f t="shared" si="2"/>
        <v>256.71360000000004</v>
      </c>
      <c r="H16" t="s">
        <v>60</v>
      </c>
      <c r="I16">
        <v>274.56</v>
      </c>
    </row>
    <row r="17" spans="1:9" ht="12.75">
      <c r="A17" s="2" t="s">
        <v>11</v>
      </c>
      <c r="B17" t="s">
        <v>30</v>
      </c>
      <c r="C17" t="s">
        <v>31</v>
      </c>
      <c r="D17" s="19">
        <f t="shared" si="0"/>
        <v>233.376</v>
      </c>
      <c r="E17">
        <v>1</v>
      </c>
      <c r="F17" s="8">
        <f t="shared" si="1"/>
        <v>233.376</v>
      </c>
      <c r="G17" s="1">
        <f t="shared" si="2"/>
        <v>256.71360000000004</v>
      </c>
      <c r="H17" s="5" t="s">
        <v>0</v>
      </c>
      <c r="I17">
        <v>274.56</v>
      </c>
    </row>
    <row r="18" spans="1:9" ht="12.75">
      <c r="A18" s="2" t="s">
        <v>11</v>
      </c>
      <c r="B18" t="s">
        <v>24</v>
      </c>
      <c r="C18" t="s">
        <v>25</v>
      </c>
      <c r="D18" s="19">
        <f t="shared" si="0"/>
        <v>233.376</v>
      </c>
      <c r="E18">
        <v>1</v>
      </c>
      <c r="F18" s="8">
        <f t="shared" si="1"/>
        <v>233.376</v>
      </c>
      <c r="G18" s="1">
        <f t="shared" si="2"/>
        <v>256.71360000000004</v>
      </c>
      <c r="H18" s="5" t="s">
        <v>0</v>
      </c>
      <c r="I18">
        <v>274.56</v>
      </c>
    </row>
    <row r="19" spans="1:9" ht="12.75">
      <c r="A19" s="2" t="s">
        <v>11</v>
      </c>
      <c r="B19" t="s">
        <v>26</v>
      </c>
      <c r="C19" t="s">
        <v>32</v>
      </c>
      <c r="D19" s="19">
        <f t="shared" si="0"/>
        <v>233.376</v>
      </c>
      <c r="E19">
        <v>1</v>
      </c>
      <c r="F19" s="8">
        <f t="shared" si="1"/>
        <v>233.376</v>
      </c>
      <c r="G19" s="1">
        <f t="shared" si="2"/>
        <v>256.71360000000004</v>
      </c>
      <c r="H19" s="5" t="s">
        <v>0</v>
      </c>
      <c r="I19">
        <v>274.56</v>
      </c>
    </row>
    <row r="20" spans="1:9" ht="12.75">
      <c r="A20" s="2" t="s">
        <v>11</v>
      </c>
      <c r="B20" t="s">
        <v>74</v>
      </c>
      <c r="C20" t="s">
        <v>25</v>
      </c>
      <c r="D20" s="19">
        <f>I20*0.85</f>
        <v>233.376</v>
      </c>
      <c r="E20">
        <v>1</v>
      </c>
      <c r="F20" s="8">
        <f t="shared" si="1"/>
        <v>233.376</v>
      </c>
      <c r="G20" s="1">
        <f t="shared" si="2"/>
        <v>256.71360000000004</v>
      </c>
      <c r="H20" s="2" t="s">
        <v>0</v>
      </c>
      <c r="I20">
        <v>274.56</v>
      </c>
    </row>
    <row r="21" spans="1:10" ht="12.75">
      <c r="A21" s="2" t="s">
        <v>11</v>
      </c>
      <c r="B21" t="s">
        <v>74</v>
      </c>
      <c r="C21" t="s">
        <v>25</v>
      </c>
      <c r="D21" s="19">
        <f>I21*0.85</f>
        <v>233.376</v>
      </c>
      <c r="E21">
        <v>1</v>
      </c>
      <c r="F21" s="8">
        <f t="shared" si="1"/>
        <v>233.376</v>
      </c>
      <c r="G21" s="1">
        <f t="shared" si="2"/>
        <v>256.71360000000004</v>
      </c>
      <c r="H21" s="2" t="s">
        <v>58</v>
      </c>
      <c r="I21">
        <v>274.56</v>
      </c>
      <c r="J21" t="s">
        <v>78</v>
      </c>
    </row>
    <row r="22" spans="1:9" ht="12.75">
      <c r="A22" s="2" t="s">
        <v>11</v>
      </c>
      <c r="B22" t="s">
        <v>12</v>
      </c>
      <c r="C22" t="s">
        <v>13</v>
      </c>
      <c r="D22" s="19">
        <f t="shared" si="0"/>
        <v>233.376</v>
      </c>
      <c r="E22">
        <v>1</v>
      </c>
      <c r="F22" s="8">
        <f t="shared" si="1"/>
        <v>233.376</v>
      </c>
      <c r="G22" s="1">
        <f t="shared" si="2"/>
        <v>256.71360000000004</v>
      </c>
      <c r="H22" s="2" t="s">
        <v>14</v>
      </c>
      <c r="I22">
        <v>274.56</v>
      </c>
    </row>
    <row r="23" spans="1:9" ht="12.75">
      <c r="A23" s="2" t="s">
        <v>11</v>
      </c>
      <c r="B23" t="s">
        <v>12</v>
      </c>
      <c r="C23" t="s">
        <v>13</v>
      </c>
      <c r="D23" s="19">
        <f>I23*0.85</f>
        <v>233.376</v>
      </c>
      <c r="E23">
        <v>1</v>
      </c>
      <c r="F23" s="8">
        <f t="shared" si="1"/>
        <v>233.376</v>
      </c>
      <c r="G23" s="1">
        <f t="shared" si="2"/>
        <v>256.71360000000004</v>
      </c>
      <c r="H23" s="2" t="s">
        <v>58</v>
      </c>
      <c r="I23">
        <v>274.56</v>
      </c>
    </row>
    <row r="24" spans="1:9" ht="12.75">
      <c r="A24" s="2" t="s">
        <v>11</v>
      </c>
      <c r="B24" t="s">
        <v>12</v>
      </c>
      <c r="C24" t="s">
        <v>13</v>
      </c>
      <c r="D24" s="19">
        <f>I24*0.85</f>
        <v>233.376</v>
      </c>
      <c r="E24">
        <v>1</v>
      </c>
      <c r="F24" s="8">
        <f>D24*E24</f>
        <v>233.376</v>
      </c>
      <c r="G24" s="1">
        <f t="shared" si="2"/>
        <v>256.71360000000004</v>
      </c>
      <c r="H24" s="2" t="s">
        <v>60</v>
      </c>
      <c r="I24">
        <v>274.56</v>
      </c>
    </row>
    <row r="25" spans="1:10" ht="12.75">
      <c r="A25" s="2" t="s">
        <v>11</v>
      </c>
      <c r="B25" t="s">
        <v>76</v>
      </c>
      <c r="C25" t="s">
        <v>32</v>
      </c>
      <c r="D25" s="19">
        <f>I25*0.85</f>
        <v>233.376</v>
      </c>
      <c r="E25">
        <v>1</v>
      </c>
      <c r="F25" s="8">
        <f t="shared" si="1"/>
        <v>233.376</v>
      </c>
      <c r="G25" s="1">
        <f aca="true" t="shared" si="3" ref="G25:G30">F25*1.1</f>
        <v>256.71360000000004</v>
      </c>
      <c r="H25" s="2" t="s">
        <v>14</v>
      </c>
      <c r="I25">
        <v>274.56</v>
      </c>
      <c r="J25" t="s">
        <v>77</v>
      </c>
    </row>
    <row r="26" spans="1:10" ht="12.75">
      <c r="A26" s="2" t="s">
        <v>11</v>
      </c>
      <c r="B26" t="s">
        <v>27</v>
      </c>
      <c r="C26" t="s">
        <v>32</v>
      </c>
      <c r="D26" s="19">
        <f t="shared" si="0"/>
        <v>233.376</v>
      </c>
      <c r="E26">
        <v>1</v>
      </c>
      <c r="F26" s="8">
        <f t="shared" si="1"/>
        <v>233.376</v>
      </c>
      <c r="G26" s="1">
        <f t="shared" si="3"/>
        <v>256.71360000000004</v>
      </c>
      <c r="H26" s="5" t="s">
        <v>0</v>
      </c>
      <c r="I26">
        <v>274.56</v>
      </c>
      <c r="J26" t="s">
        <v>78</v>
      </c>
    </row>
    <row r="27" spans="1:9" ht="12.75">
      <c r="A27" s="2" t="s">
        <v>11</v>
      </c>
      <c r="B27" t="s">
        <v>27</v>
      </c>
      <c r="C27" t="s">
        <v>32</v>
      </c>
      <c r="D27" s="19">
        <f>I27*0.85</f>
        <v>233.376</v>
      </c>
      <c r="E27">
        <v>2</v>
      </c>
      <c r="F27" s="8">
        <f t="shared" si="1"/>
        <v>466.752</v>
      </c>
      <c r="G27" s="1">
        <f t="shared" si="3"/>
        <v>513.4272000000001</v>
      </c>
      <c r="H27" s="2" t="s">
        <v>9</v>
      </c>
      <c r="I27">
        <v>274.56</v>
      </c>
    </row>
    <row r="28" spans="1:9" ht="12.75">
      <c r="A28" s="2" t="s">
        <v>11</v>
      </c>
      <c r="B28" t="s">
        <v>27</v>
      </c>
      <c r="C28" t="s">
        <v>32</v>
      </c>
      <c r="D28" s="19">
        <f>I28*0.85</f>
        <v>233.376</v>
      </c>
      <c r="E28">
        <v>1</v>
      </c>
      <c r="F28" s="8">
        <f>D28*E28</f>
        <v>233.376</v>
      </c>
      <c r="G28" s="1">
        <f t="shared" si="3"/>
        <v>256.71360000000004</v>
      </c>
      <c r="H28" s="5" t="s">
        <v>14</v>
      </c>
      <c r="I28">
        <v>274.56</v>
      </c>
    </row>
    <row r="29" spans="1:9" ht="12.75">
      <c r="A29" s="2" t="s">
        <v>11</v>
      </c>
      <c r="B29" t="s">
        <v>28</v>
      </c>
      <c r="C29" t="s">
        <v>29</v>
      </c>
      <c r="D29" s="19">
        <f t="shared" si="0"/>
        <v>233.376</v>
      </c>
      <c r="E29">
        <v>1</v>
      </c>
      <c r="F29" s="8">
        <f t="shared" si="1"/>
        <v>233.376</v>
      </c>
      <c r="G29" s="1">
        <f t="shared" si="3"/>
        <v>256.71360000000004</v>
      </c>
      <c r="H29" s="5" t="s">
        <v>0</v>
      </c>
      <c r="I29">
        <v>274.56</v>
      </c>
    </row>
    <row r="30" spans="1:9" ht="12.75">
      <c r="A30" s="2" t="s">
        <v>11</v>
      </c>
      <c r="B30" t="s">
        <v>28</v>
      </c>
      <c r="C30" t="s">
        <v>29</v>
      </c>
      <c r="D30" s="19">
        <f>I30*0.85</f>
        <v>233.376</v>
      </c>
      <c r="E30">
        <v>1</v>
      </c>
      <c r="F30" s="8">
        <f t="shared" si="1"/>
        <v>233.376</v>
      </c>
      <c r="G30" s="1">
        <f t="shared" si="3"/>
        <v>256.71360000000004</v>
      </c>
      <c r="H30" t="s">
        <v>75</v>
      </c>
      <c r="I30">
        <v>274.56</v>
      </c>
    </row>
    <row r="31" spans="1:10" ht="12.75">
      <c r="A31" s="2" t="s">
        <v>99</v>
      </c>
      <c r="B31" t="s">
        <v>98</v>
      </c>
      <c r="C31" t="s">
        <v>100</v>
      </c>
      <c r="D31" s="19">
        <f t="shared" si="0"/>
        <v>149.17499999999998</v>
      </c>
      <c r="E31">
        <v>1</v>
      </c>
      <c r="F31" s="8">
        <f t="shared" si="1"/>
        <v>149.17499999999998</v>
      </c>
      <c r="G31" s="1">
        <f aca="true" t="shared" si="4" ref="G31:G45">F31*1.1</f>
        <v>164.0925</v>
      </c>
      <c r="H31" s="2" t="s">
        <v>53</v>
      </c>
      <c r="I31">
        <v>175.5</v>
      </c>
      <c r="J31" t="s">
        <v>101</v>
      </c>
    </row>
    <row r="32" spans="1:10" ht="12.75">
      <c r="A32" s="4" t="s">
        <v>49</v>
      </c>
      <c r="B32" t="s">
        <v>50</v>
      </c>
      <c r="C32" t="s">
        <v>51</v>
      </c>
      <c r="D32" s="19">
        <f t="shared" si="0"/>
        <v>369.77549999999997</v>
      </c>
      <c r="E32">
        <v>1</v>
      </c>
      <c r="F32" s="8">
        <f aca="true" t="shared" si="5" ref="F32:F39">D32*E32</f>
        <v>369.77549999999997</v>
      </c>
      <c r="G32" s="1">
        <f t="shared" si="4"/>
        <v>406.75305</v>
      </c>
      <c r="H32" s="2" t="s">
        <v>53</v>
      </c>
      <c r="I32">
        <v>435.03</v>
      </c>
      <c r="J32" t="s">
        <v>52</v>
      </c>
    </row>
    <row r="33" spans="1:10" ht="12.75">
      <c r="A33" s="4" t="s">
        <v>68</v>
      </c>
      <c r="B33" t="s">
        <v>73</v>
      </c>
      <c r="C33" t="s">
        <v>71</v>
      </c>
      <c r="D33" s="19">
        <f>I33*0.85</f>
        <v>45.509</v>
      </c>
      <c r="E33">
        <v>1</v>
      </c>
      <c r="F33" s="8">
        <f t="shared" si="5"/>
        <v>45.509</v>
      </c>
      <c r="G33" s="1">
        <f t="shared" si="4"/>
        <v>50.059900000000006</v>
      </c>
      <c r="H33" s="9" t="s">
        <v>67</v>
      </c>
      <c r="I33">
        <v>53.54</v>
      </c>
      <c r="J33" t="s">
        <v>72</v>
      </c>
    </row>
    <row r="34" spans="1:10" ht="12.75">
      <c r="A34" s="4" t="s">
        <v>68</v>
      </c>
      <c r="B34" t="s">
        <v>70</v>
      </c>
      <c r="C34" t="s">
        <v>71</v>
      </c>
      <c r="D34" s="19">
        <f>I34*0.85</f>
        <v>107.576</v>
      </c>
      <c r="E34">
        <v>1</v>
      </c>
      <c r="F34" s="8">
        <f t="shared" si="5"/>
        <v>107.576</v>
      </c>
      <c r="G34" s="1">
        <f t="shared" si="4"/>
        <v>118.3336</v>
      </c>
      <c r="H34" s="9" t="s">
        <v>67</v>
      </c>
      <c r="I34">
        <v>126.56</v>
      </c>
      <c r="J34" t="s">
        <v>69</v>
      </c>
    </row>
    <row r="35" spans="1:10" ht="12.75">
      <c r="A35" s="4" t="s">
        <v>103</v>
      </c>
      <c r="B35" t="s">
        <v>102</v>
      </c>
      <c r="D35" s="19">
        <f>I35*0.85</f>
        <v>231.9225</v>
      </c>
      <c r="E35">
        <v>1</v>
      </c>
      <c r="F35" s="8">
        <f t="shared" si="5"/>
        <v>231.9225</v>
      </c>
      <c r="G35" s="1">
        <f t="shared" si="4"/>
        <v>255.11475000000004</v>
      </c>
      <c r="H35" s="9" t="s">
        <v>53</v>
      </c>
      <c r="I35">
        <v>272.85</v>
      </c>
      <c r="J35" t="s">
        <v>104</v>
      </c>
    </row>
    <row r="36" spans="1:9" ht="12.75">
      <c r="A36" s="4" t="s">
        <v>43</v>
      </c>
      <c r="B36" t="s">
        <v>48</v>
      </c>
      <c r="C36" t="s">
        <v>97</v>
      </c>
      <c r="D36" s="19">
        <f t="shared" si="0"/>
        <v>299.79499999999996</v>
      </c>
      <c r="E36">
        <v>1</v>
      </c>
      <c r="F36" s="8">
        <f t="shared" si="5"/>
        <v>299.79499999999996</v>
      </c>
      <c r="G36" s="1">
        <f t="shared" si="4"/>
        <v>329.7745</v>
      </c>
      <c r="H36" t="s">
        <v>42</v>
      </c>
      <c r="I36">
        <v>352.7</v>
      </c>
    </row>
    <row r="37" spans="1:9" ht="12.75">
      <c r="A37" s="2" t="s">
        <v>43</v>
      </c>
      <c r="B37" t="s">
        <v>45</v>
      </c>
      <c r="D37" s="19">
        <f t="shared" si="0"/>
        <v>234.08149999999998</v>
      </c>
      <c r="E37">
        <v>1</v>
      </c>
      <c r="F37" s="8">
        <f t="shared" si="5"/>
        <v>234.08149999999998</v>
      </c>
      <c r="G37" s="1">
        <f t="shared" si="4"/>
        <v>257.48965</v>
      </c>
      <c r="H37" t="s">
        <v>42</v>
      </c>
      <c r="I37">
        <v>275.39</v>
      </c>
    </row>
    <row r="38" spans="1:9" ht="12.75">
      <c r="A38" s="2" t="s">
        <v>43</v>
      </c>
      <c r="B38" t="s">
        <v>46</v>
      </c>
      <c r="C38" t="s">
        <v>47</v>
      </c>
      <c r="D38" s="19">
        <f>I38*0.85</f>
        <v>239.2665</v>
      </c>
      <c r="E38">
        <v>1</v>
      </c>
      <c r="F38" s="8">
        <f t="shared" si="5"/>
        <v>239.2665</v>
      </c>
      <c r="G38" s="1">
        <f t="shared" si="4"/>
        <v>263.19315</v>
      </c>
      <c r="H38" t="s">
        <v>42</v>
      </c>
      <c r="I38">
        <v>281.49</v>
      </c>
    </row>
    <row r="39" spans="1:9" ht="12.75">
      <c r="A39" s="2" t="s">
        <v>43</v>
      </c>
      <c r="B39" t="s">
        <v>59</v>
      </c>
      <c r="C39" t="s">
        <v>44</v>
      </c>
      <c r="D39" s="19">
        <f t="shared" si="0"/>
        <v>255.13600000000002</v>
      </c>
      <c r="E39">
        <v>1</v>
      </c>
      <c r="F39" s="8">
        <f t="shared" si="5"/>
        <v>255.13600000000002</v>
      </c>
      <c r="G39" s="1">
        <f t="shared" si="4"/>
        <v>280.6496</v>
      </c>
      <c r="H39" t="s">
        <v>42</v>
      </c>
      <c r="I39">
        <v>300.16</v>
      </c>
    </row>
    <row r="40" spans="1:10" ht="12.75">
      <c r="A40" s="2" t="s">
        <v>106</v>
      </c>
      <c r="B40" s="4" t="s">
        <v>105</v>
      </c>
      <c r="C40" s="3" t="s">
        <v>108</v>
      </c>
      <c r="D40" s="19">
        <f t="shared" si="0"/>
        <v>143.514</v>
      </c>
      <c r="E40">
        <v>1</v>
      </c>
      <c r="F40" s="8">
        <f>D40*E40</f>
        <v>143.514</v>
      </c>
      <c r="G40" s="1">
        <f t="shared" si="4"/>
        <v>157.86540000000002</v>
      </c>
      <c r="H40" s="2" t="s">
        <v>53</v>
      </c>
      <c r="I40">
        <v>168.84</v>
      </c>
      <c r="J40" t="s">
        <v>107</v>
      </c>
    </row>
    <row r="41" spans="1:9" ht="12.75">
      <c r="A41" s="2" t="s">
        <v>88</v>
      </c>
      <c r="B41" s="3" t="s">
        <v>90</v>
      </c>
      <c r="C41" s="3" t="s">
        <v>89</v>
      </c>
      <c r="D41" s="19">
        <f t="shared" si="0"/>
        <v>203.643</v>
      </c>
      <c r="E41">
        <v>1</v>
      </c>
      <c r="F41" s="8">
        <f>D41*E41</f>
        <v>203.643</v>
      </c>
      <c r="G41" s="1">
        <f t="shared" si="4"/>
        <v>224.00730000000001</v>
      </c>
      <c r="H41" s="2" t="s">
        <v>60</v>
      </c>
      <c r="I41">
        <v>239.58</v>
      </c>
    </row>
    <row r="42" spans="1:9" ht="12.75">
      <c r="A42" s="2" t="s">
        <v>88</v>
      </c>
      <c r="B42" s="3" t="s">
        <v>87</v>
      </c>
      <c r="C42" s="3" t="s">
        <v>89</v>
      </c>
      <c r="D42" s="19">
        <f t="shared" si="0"/>
        <v>140.386</v>
      </c>
      <c r="E42">
        <v>1</v>
      </c>
      <c r="F42" s="8">
        <f>D42*E42</f>
        <v>140.386</v>
      </c>
      <c r="G42" s="1">
        <f t="shared" si="4"/>
        <v>154.4246</v>
      </c>
      <c r="H42" s="2" t="s">
        <v>60</v>
      </c>
      <c r="I42">
        <v>165.16</v>
      </c>
    </row>
    <row r="43" spans="1:9" ht="12.75">
      <c r="A43" s="2" t="s">
        <v>64</v>
      </c>
      <c r="B43" s="3" t="s">
        <v>65</v>
      </c>
      <c r="C43" s="3" t="s">
        <v>63</v>
      </c>
      <c r="D43" s="19">
        <f t="shared" si="0"/>
        <v>229.82299999999998</v>
      </c>
      <c r="E43">
        <v>1</v>
      </c>
      <c r="F43" s="8">
        <f>D43*E43</f>
        <v>229.82299999999998</v>
      </c>
      <c r="G43" s="1">
        <f t="shared" si="4"/>
        <v>252.8053</v>
      </c>
      <c r="H43" s="2" t="s">
        <v>60</v>
      </c>
      <c r="I43">
        <v>270.38</v>
      </c>
    </row>
    <row r="44" spans="1:9" ht="12.75">
      <c r="A44" s="2" t="s">
        <v>93</v>
      </c>
      <c r="B44" s="3" t="s">
        <v>91</v>
      </c>
      <c r="C44" s="3" t="s">
        <v>92</v>
      </c>
      <c r="D44" s="19">
        <f t="shared" si="0"/>
        <v>140.386</v>
      </c>
      <c r="E44">
        <v>1</v>
      </c>
      <c r="F44" s="8">
        <f>D44*E44</f>
        <v>140.386</v>
      </c>
      <c r="G44" s="1">
        <f t="shared" si="4"/>
        <v>154.4246</v>
      </c>
      <c r="H44" s="2" t="s">
        <v>60</v>
      </c>
      <c r="I44">
        <v>165.16</v>
      </c>
    </row>
    <row r="45" spans="1:9" s="2" customFormat="1" ht="12.75">
      <c r="A45" s="2" t="s">
        <v>84</v>
      </c>
      <c r="B45" s="4" t="s">
        <v>85</v>
      </c>
      <c r="C45" s="4" t="s">
        <v>86</v>
      </c>
      <c r="D45" s="19">
        <f>I45*0.85</f>
        <v>414.9955</v>
      </c>
      <c r="E45" s="2">
        <v>1</v>
      </c>
      <c r="F45" s="11">
        <f>D45*E45</f>
        <v>414.9955</v>
      </c>
      <c r="G45" s="10">
        <f t="shared" si="4"/>
        <v>456.49505000000005</v>
      </c>
      <c r="H45" s="2" t="s">
        <v>41</v>
      </c>
      <c r="I45" s="2">
        <v>488.23</v>
      </c>
    </row>
  </sheetData>
  <autoFilter ref="A1:I4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12" sqref="J12"/>
    </sheetView>
  </sheetViews>
  <sheetFormatPr defaultColWidth="9.00390625" defaultRowHeight="12.75"/>
  <cols>
    <col min="1" max="1" width="13.375" style="0" customWidth="1"/>
    <col min="4" max="4" width="10.125" style="0" customWidth="1"/>
    <col min="6" max="6" width="10.00390625" style="0" customWidth="1"/>
    <col min="7" max="7" width="11.625" style="0" customWidth="1"/>
  </cols>
  <sheetData>
    <row r="1" spans="2:9" ht="30">
      <c r="B1" s="6" t="s">
        <v>109</v>
      </c>
      <c r="C1" s="13" t="s">
        <v>6</v>
      </c>
      <c r="D1" s="14" t="s">
        <v>110</v>
      </c>
      <c r="E1" s="14" t="s">
        <v>111</v>
      </c>
      <c r="F1" s="14" t="s">
        <v>112</v>
      </c>
      <c r="G1" s="14" t="s">
        <v>113</v>
      </c>
      <c r="H1" s="14" t="s">
        <v>114</v>
      </c>
      <c r="I1" s="14" t="s">
        <v>115</v>
      </c>
    </row>
    <row r="2" spans="1:8" ht="12.75">
      <c r="A2" t="s">
        <v>79</v>
      </c>
      <c r="B2">
        <v>773.06</v>
      </c>
      <c r="C2" s="12">
        <f>B2*1.1</f>
        <v>850.366</v>
      </c>
      <c r="D2" s="15">
        <v>0</v>
      </c>
      <c r="E2" s="16">
        <f>SUM(C2,-D2)</f>
        <v>850.366</v>
      </c>
      <c r="F2" s="17">
        <v>851</v>
      </c>
      <c r="G2">
        <v>1</v>
      </c>
      <c r="H2" s="1">
        <f>B2*0.059716</f>
        <v>46.16405096</v>
      </c>
    </row>
    <row r="3" spans="1:8" ht="12.75">
      <c r="A3" s="2" t="s">
        <v>35</v>
      </c>
      <c r="B3">
        <v>894.41</v>
      </c>
      <c r="C3" s="12">
        <f aca="true" t="shared" si="0" ref="C3:C16">B3*1.1</f>
        <v>983.851</v>
      </c>
      <c r="D3" s="15">
        <v>0</v>
      </c>
      <c r="E3" s="16">
        <f aca="true" t="shared" si="1" ref="E3:E16">SUM(C3,-D3)</f>
        <v>983.851</v>
      </c>
      <c r="F3" s="17">
        <v>984</v>
      </c>
      <c r="H3" s="1">
        <f aca="true" t="shared" si="2" ref="H3:H16">B3*0.059716</f>
        <v>53.410587559999996</v>
      </c>
    </row>
    <row r="4" spans="1:8" ht="12.75">
      <c r="A4" t="s">
        <v>56</v>
      </c>
      <c r="B4">
        <v>233.38</v>
      </c>
      <c r="C4" s="12">
        <f t="shared" si="0"/>
        <v>256.718</v>
      </c>
      <c r="D4" s="15">
        <v>0</v>
      </c>
      <c r="E4" s="16">
        <f t="shared" si="1"/>
        <v>256.718</v>
      </c>
      <c r="F4" s="17">
        <v>257</v>
      </c>
      <c r="H4" s="1">
        <f t="shared" si="2"/>
        <v>13.93652008</v>
      </c>
    </row>
    <row r="5" spans="1:8" ht="12.75">
      <c r="A5" s="2" t="s">
        <v>57</v>
      </c>
      <c r="B5">
        <v>233.38</v>
      </c>
      <c r="C5" s="12">
        <f t="shared" si="0"/>
        <v>256.718</v>
      </c>
      <c r="D5" s="15">
        <v>0</v>
      </c>
      <c r="E5" s="16">
        <f t="shared" si="1"/>
        <v>256.718</v>
      </c>
      <c r="F5" s="17">
        <v>257</v>
      </c>
      <c r="H5" s="1">
        <f t="shared" si="2"/>
        <v>13.93652008</v>
      </c>
    </row>
    <row r="6" spans="1:8" ht="12.75">
      <c r="A6" t="s">
        <v>58</v>
      </c>
      <c r="B6">
        <v>466.75</v>
      </c>
      <c r="C6" s="12">
        <f t="shared" si="0"/>
        <v>513.4250000000001</v>
      </c>
      <c r="D6" s="15">
        <v>0</v>
      </c>
      <c r="E6" s="16">
        <f t="shared" si="1"/>
        <v>513.4250000000001</v>
      </c>
      <c r="F6" s="17">
        <v>514</v>
      </c>
      <c r="G6">
        <v>1</v>
      </c>
      <c r="H6" s="1">
        <f t="shared" si="2"/>
        <v>27.872443</v>
      </c>
    </row>
    <row r="7" spans="1:8" ht="12.75">
      <c r="A7" s="9" t="s">
        <v>67</v>
      </c>
      <c r="B7">
        <v>153.09</v>
      </c>
      <c r="C7" s="12">
        <f t="shared" si="0"/>
        <v>168.39900000000003</v>
      </c>
      <c r="D7" s="15">
        <v>0</v>
      </c>
      <c r="E7" s="16">
        <f t="shared" si="1"/>
        <v>168.39900000000003</v>
      </c>
      <c r="F7" s="17">
        <v>170</v>
      </c>
      <c r="G7">
        <v>2</v>
      </c>
      <c r="H7" s="1">
        <f t="shared" si="2"/>
        <v>9.14192244</v>
      </c>
    </row>
    <row r="8" spans="1:10" ht="12.75">
      <c r="A8" t="s">
        <v>60</v>
      </c>
      <c r="B8">
        <v>1963.16</v>
      </c>
      <c r="C8" s="12">
        <f t="shared" si="0"/>
        <v>2159.476</v>
      </c>
      <c r="D8" s="15">
        <v>0</v>
      </c>
      <c r="E8" s="16">
        <f t="shared" si="1"/>
        <v>2159.476</v>
      </c>
      <c r="F8" s="17">
        <v>2158</v>
      </c>
      <c r="G8">
        <v>-1</v>
      </c>
      <c r="H8" s="1">
        <f t="shared" si="2"/>
        <v>117.23206256</v>
      </c>
      <c r="J8" t="s">
        <v>116</v>
      </c>
    </row>
    <row r="9" spans="1:8" ht="12.75">
      <c r="A9" s="2" t="s">
        <v>0</v>
      </c>
      <c r="B9">
        <v>1633.64</v>
      </c>
      <c r="C9" s="12">
        <f>B9*1.015</f>
        <v>1658.1445999999999</v>
      </c>
      <c r="D9" s="15">
        <v>0</v>
      </c>
      <c r="E9" s="16">
        <f t="shared" si="1"/>
        <v>1658.1445999999999</v>
      </c>
      <c r="F9" s="17">
        <v>1658</v>
      </c>
      <c r="H9" s="1">
        <f t="shared" si="2"/>
        <v>97.55444624</v>
      </c>
    </row>
    <row r="10" spans="1:8" ht="12.75">
      <c r="A10" t="s">
        <v>42</v>
      </c>
      <c r="B10">
        <v>1028.28</v>
      </c>
      <c r="C10" s="12">
        <f t="shared" si="0"/>
        <v>1131.1080000000002</v>
      </c>
      <c r="D10" s="15">
        <v>0</v>
      </c>
      <c r="E10" s="16">
        <f t="shared" si="1"/>
        <v>1131.1080000000002</v>
      </c>
      <c r="F10" s="17">
        <v>1131</v>
      </c>
      <c r="H10" s="1">
        <f t="shared" si="2"/>
        <v>61.404768479999994</v>
      </c>
    </row>
    <row r="11" spans="1:8" ht="12.75">
      <c r="A11" t="s">
        <v>41</v>
      </c>
      <c r="B11">
        <v>415</v>
      </c>
      <c r="C11" s="12">
        <f t="shared" si="0"/>
        <v>456.50000000000006</v>
      </c>
      <c r="D11" s="15">
        <v>0</v>
      </c>
      <c r="E11" s="16">
        <f t="shared" si="1"/>
        <v>456.50000000000006</v>
      </c>
      <c r="F11" s="17">
        <v>457</v>
      </c>
      <c r="H11" s="1">
        <f t="shared" si="2"/>
        <v>24.78214</v>
      </c>
    </row>
    <row r="12" spans="1:8" ht="12.75">
      <c r="A12" s="2" t="s">
        <v>9</v>
      </c>
      <c r="B12">
        <v>466.75</v>
      </c>
      <c r="C12" s="12">
        <f t="shared" si="0"/>
        <v>513.4250000000001</v>
      </c>
      <c r="D12" s="15">
        <v>0</v>
      </c>
      <c r="E12" s="16">
        <f t="shared" si="1"/>
        <v>513.4250000000001</v>
      </c>
      <c r="F12" s="17">
        <v>513</v>
      </c>
      <c r="H12" s="1">
        <f t="shared" si="2"/>
        <v>27.872443</v>
      </c>
    </row>
    <row r="13" spans="1:8" ht="12.75">
      <c r="A13" t="s">
        <v>18</v>
      </c>
      <c r="B13">
        <v>386.89</v>
      </c>
      <c r="C13" s="12">
        <f t="shared" si="0"/>
        <v>425.579</v>
      </c>
      <c r="D13" s="15">
        <v>0</v>
      </c>
      <c r="E13" s="16">
        <f>SUM(C13,-D13)</f>
        <v>425.579</v>
      </c>
      <c r="F13" s="17">
        <v>425</v>
      </c>
      <c r="G13">
        <v>-1</v>
      </c>
      <c r="H13" s="1">
        <f t="shared" si="2"/>
        <v>23.103523239999998</v>
      </c>
    </row>
    <row r="14" spans="1:8" ht="12.75">
      <c r="A14" s="2" t="s">
        <v>14</v>
      </c>
      <c r="B14">
        <v>700.13</v>
      </c>
      <c r="C14" s="12">
        <f t="shared" si="0"/>
        <v>770.143</v>
      </c>
      <c r="D14" s="15">
        <v>0</v>
      </c>
      <c r="E14" s="16">
        <f t="shared" si="1"/>
        <v>770.143</v>
      </c>
      <c r="F14" s="17">
        <v>800</v>
      </c>
      <c r="G14">
        <v>30</v>
      </c>
      <c r="H14" s="1">
        <f t="shared" si="2"/>
        <v>41.80896308</v>
      </c>
    </row>
    <row r="15" spans="1:8" ht="12.75">
      <c r="A15" s="2" t="s">
        <v>53</v>
      </c>
      <c r="B15">
        <v>894.39</v>
      </c>
      <c r="C15" s="12">
        <f t="shared" si="0"/>
        <v>983.8290000000001</v>
      </c>
      <c r="D15" s="15">
        <v>0</v>
      </c>
      <c r="E15" s="16">
        <f t="shared" si="1"/>
        <v>983.8290000000001</v>
      </c>
      <c r="F15" s="17">
        <v>984</v>
      </c>
      <c r="H15" s="1">
        <f t="shared" si="2"/>
        <v>53.40939324</v>
      </c>
    </row>
    <row r="16" spans="1:8" ht="12.75">
      <c r="A16" t="s">
        <v>75</v>
      </c>
      <c r="B16">
        <v>233.38</v>
      </c>
      <c r="C16" s="12">
        <f t="shared" si="0"/>
        <v>256.718</v>
      </c>
      <c r="D16" s="15">
        <v>0</v>
      </c>
      <c r="E16" s="16">
        <f t="shared" si="1"/>
        <v>256.718</v>
      </c>
      <c r="F16" s="17">
        <v>257</v>
      </c>
      <c r="H16" s="1">
        <f t="shared" si="2"/>
        <v>13.93652008</v>
      </c>
    </row>
    <row r="18" ht="12.75">
      <c r="H18" t="s">
        <v>122</v>
      </c>
    </row>
    <row r="19" ht="12.75">
      <c r="A19" t="s">
        <v>117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17.625" style="2" customWidth="1"/>
    <col min="2" max="2" width="25.625" style="0" customWidth="1"/>
    <col min="4" max="4" width="13.125" style="0" customWidth="1"/>
    <col min="5" max="5" width="11.00390625" style="0" customWidth="1"/>
    <col min="6" max="6" width="23.625" style="0" customWidth="1"/>
  </cols>
  <sheetData>
    <row r="1" spans="1:5" ht="25.5">
      <c r="A1" s="25" t="s">
        <v>118</v>
      </c>
      <c r="B1" s="20" t="s">
        <v>119</v>
      </c>
      <c r="C1" s="20" t="s">
        <v>114</v>
      </c>
      <c r="D1" s="21" t="s">
        <v>120</v>
      </c>
      <c r="E1" s="22" t="s">
        <v>121</v>
      </c>
    </row>
    <row r="2" spans="1:4" ht="12.75">
      <c r="A2" s="2" t="s">
        <v>79</v>
      </c>
      <c r="B2" t="s">
        <v>126</v>
      </c>
      <c r="C2">
        <v>45</v>
      </c>
      <c r="D2" s="24">
        <v>42360</v>
      </c>
    </row>
    <row r="3" spans="1:5" ht="12.75">
      <c r="A3" s="2" t="s">
        <v>35</v>
      </c>
      <c r="B3" t="s">
        <v>124</v>
      </c>
      <c r="C3">
        <v>0</v>
      </c>
      <c r="D3" s="24">
        <v>42360</v>
      </c>
      <c r="E3" t="s">
        <v>132</v>
      </c>
    </row>
    <row r="4" spans="1:4" ht="12.75">
      <c r="A4" s="2" t="s">
        <v>57</v>
      </c>
      <c r="B4" t="s">
        <v>127</v>
      </c>
      <c r="C4">
        <v>14</v>
      </c>
      <c r="D4" s="24">
        <v>42360</v>
      </c>
    </row>
    <row r="5" spans="1:6" ht="12.75">
      <c r="A5" s="9" t="s">
        <v>67</v>
      </c>
      <c r="B5" t="s">
        <v>130</v>
      </c>
      <c r="C5">
        <v>7</v>
      </c>
      <c r="D5" s="24">
        <v>42360</v>
      </c>
      <c r="F5" t="s">
        <v>131</v>
      </c>
    </row>
    <row r="6" spans="1:4" ht="12.75">
      <c r="A6" s="2" t="s">
        <v>60</v>
      </c>
      <c r="B6" t="s">
        <v>128</v>
      </c>
      <c r="C6">
        <v>118</v>
      </c>
      <c r="D6" s="24">
        <v>42360</v>
      </c>
    </row>
    <row r="7" spans="1:4" ht="12.75">
      <c r="A7" s="2" t="s">
        <v>42</v>
      </c>
      <c r="B7" t="s">
        <v>125</v>
      </c>
      <c r="C7">
        <v>61</v>
      </c>
      <c r="D7" s="24">
        <v>42360</v>
      </c>
    </row>
    <row r="8" spans="1:4" ht="12.75">
      <c r="A8" s="2" t="s">
        <v>9</v>
      </c>
      <c r="B8" t="s">
        <v>123</v>
      </c>
      <c r="C8">
        <v>28</v>
      </c>
      <c r="D8" s="24">
        <v>42360</v>
      </c>
    </row>
    <row r="9" spans="1:4" ht="12.75">
      <c r="A9" s="2" t="s">
        <v>14</v>
      </c>
      <c r="B9" t="s">
        <v>126</v>
      </c>
      <c r="C9">
        <v>12</v>
      </c>
      <c r="D9" s="24">
        <v>42360</v>
      </c>
    </row>
    <row r="10" spans="1:3" ht="12.75">
      <c r="A10" s="2" t="s">
        <v>56</v>
      </c>
      <c r="C10">
        <v>14</v>
      </c>
    </row>
    <row r="11" spans="1:6" ht="12.75">
      <c r="A11" s="2" t="s">
        <v>58</v>
      </c>
      <c r="B11" t="s">
        <v>129</v>
      </c>
      <c r="C11">
        <v>27</v>
      </c>
      <c r="F11" s="23"/>
    </row>
    <row r="12" spans="1:3" ht="12.75">
      <c r="A12" s="2" t="s">
        <v>41</v>
      </c>
      <c r="C12">
        <v>25</v>
      </c>
    </row>
    <row r="13" spans="1:3" ht="12.75">
      <c r="A13" s="2" t="s">
        <v>18</v>
      </c>
      <c r="C13">
        <v>24</v>
      </c>
    </row>
    <row r="14" spans="1:3" ht="12.75">
      <c r="A14" s="2" t="s">
        <v>53</v>
      </c>
      <c r="B14" t="s">
        <v>129</v>
      </c>
      <c r="C14">
        <v>53</v>
      </c>
    </row>
    <row r="15" spans="1:3" ht="12.75">
      <c r="A15" s="2" t="s">
        <v>75</v>
      </c>
      <c r="C15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2015-03-10T03:06:02Z</dcterms:created>
  <dcterms:modified xsi:type="dcterms:W3CDTF">2015-12-22T11:50:01Z</dcterms:modified>
  <cp:category/>
  <cp:version/>
  <cp:contentType/>
  <cp:contentStatus/>
</cp:coreProperties>
</file>