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Зима (2)" sheetId="1" r:id="rId1"/>
  </sheets>
  <definedNames>
    <definedName name="_xlnm.Print_Area" localSheetId="0">'Зима (2)'!$A$1:$I$282</definedName>
  </definedNames>
  <calcPr fullCalcOnLoad="1" refMode="R1C1"/>
</workbook>
</file>

<file path=xl/sharedStrings.xml><?xml version="1.0" encoding="utf-8"?>
<sst xmlns="http://schemas.openxmlformats.org/spreadsheetml/2006/main" count="685" uniqueCount="373">
  <si>
    <t>ПРАЙС-ЛИСТ</t>
  </si>
  <si>
    <t>№</t>
  </si>
  <si>
    <t>№ Модели</t>
  </si>
  <si>
    <t>Наименование изделия</t>
  </si>
  <si>
    <t>Размер</t>
  </si>
  <si>
    <t>Базовая цена с учетом НДС, руб</t>
  </si>
  <si>
    <t>Оптовая цена со скидкой 3%</t>
  </si>
  <si>
    <t>Оптовая цена со скидкой 5%</t>
  </si>
  <si>
    <t>Оптовая цена со скидкой 7%</t>
  </si>
  <si>
    <t>Конверт для новорожденного (пух)</t>
  </si>
  <si>
    <t>З-238</t>
  </si>
  <si>
    <t>З-239</t>
  </si>
  <si>
    <t>З-296</t>
  </si>
  <si>
    <t>22/68, 22/80</t>
  </si>
  <si>
    <t>Комбинезон-трансформер (пух, опушка-песец)</t>
  </si>
  <si>
    <t>З-240</t>
  </si>
  <si>
    <t>З-241</t>
  </si>
  <si>
    <t>ЗС-144</t>
  </si>
  <si>
    <t>Комбинезон-трансформер для девочки (холлофайбер)</t>
  </si>
  <si>
    <t>22-24</t>
  </si>
  <si>
    <t>З-147</t>
  </si>
  <si>
    <t>Комбинезон для девочки (пух, б/опушки)</t>
  </si>
  <si>
    <t>ЗС-123</t>
  </si>
  <si>
    <t>ЗС-150</t>
  </si>
  <si>
    <t>Костюм для девочки с подстежкой (куртка-пух, п/к-синт, опушка-песец)</t>
  </si>
  <si>
    <t>22-24-26</t>
  </si>
  <si>
    <t>З-224/ЗС-225</t>
  </si>
  <si>
    <t>З-228/ЗС-229</t>
  </si>
  <si>
    <t>28-30</t>
  </si>
  <si>
    <t>З-234/ЗС-235</t>
  </si>
  <si>
    <t>Костюм для девочки с подстежкой (куртка-пух, брюки на бретелях-синт, опушка-песец)</t>
  </si>
  <si>
    <t>З-236/ЗС-237</t>
  </si>
  <si>
    <t>ЗС-064/ЗС-065</t>
  </si>
  <si>
    <t>ЗС-218/ЗС-219</t>
  </si>
  <si>
    <t>Костюм для девочки (куртка-шелтер, п/к-синт, опушка-песец)</t>
  </si>
  <si>
    <t>Костюм для девочки (куртка-холлофайбер, брюки на бретелях-синт, опушка-песец)</t>
  </si>
  <si>
    <t>ЗС-230/ЗС-231</t>
  </si>
  <si>
    <t>ЗС-232/ЗС-233</t>
  </si>
  <si>
    <t>Костюм для девочки (куртка-шелтер, брюки на бретелях-синт, опушка-песец)</t>
  </si>
  <si>
    <t>З-242/ЗС-243</t>
  </si>
  <si>
    <t>Костюм для мальчика с подстежкой (куртка-пух, п/к-синт, опушка-енот)</t>
  </si>
  <si>
    <t>З-246/ЗС-247</t>
  </si>
  <si>
    <t>З-248/ЗС-249</t>
  </si>
  <si>
    <t>З-210/ЗС-211</t>
  </si>
  <si>
    <t>Костюм для мальчика с подстежкой (куртка-пух, брюки на бретелях-синт, опушка-енот)</t>
  </si>
  <si>
    <t>З-250/ЗС-251</t>
  </si>
  <si>
    <t>З-252/ЗС-253</t>
  </si>
  <si>
    <t>ЗС-164/ЗС-165</t>
  </si>
  <si>
    <t>Костюм для мальчика (куртка-холлофайбер, п/к-синт, опушка-енот)</t>
  </si>
  <si>
    <t>ЗС-254/ЗС-255</t>
  </si>
  <si>
    <t>ЗС-256/ЗС-257</t>
  </si>
  <si>
    <t>Костюм для мальчика (куртка-термофинн, п/к-синт, опушка-енот)</t>
  </si>
  <si>
    <t>Костюм для мальчика (куртка-холлофайбер, брюки на бретелях-синт, опушка-енот)</t>
  </si>
  <si>
    <t>ЗС-214/ЗС-215</t>
  </si>
  <si>
    <t>ЗС-258/ЗС-259</t>
  </si>
  <si>
    <t>Костюм для мальчика (куртка-термофинн, брюки на бретелях-синт, опушка-енот)</t>
  </si>
  <si>
    <t>ЗС-260/ЗС-261</t>
  </si>
  <si>
    <t>З-281</t>
  </si>
  <si>
    <t>Пальто для девочки (пух, опушка-песец)</t>
  </si>
  <si>
    <t>30-32-34-36</t>
  </si>
  <si>
    <t>32-34-36</t>
  </si>
  <si>
    <t>З-103</t>
  </si>
  <si>
    <t>З-282</t>
  </si>
  <si>
    <t>З-283</t>
  </si>
  <si>
    <t>38-40-42</t>
  </si>
  <si>
    <t>З-291</t>
  </si>
  <si>
    <t>ЗС-206</t>
  </si>
  <si>
    <t>Пальто для девочки (холлофайбер, опушка-песец)</t>
  </si>
  <si>
    <t>ЗС-285</t>
  </si>
  <si>
    <t>ЗС-107</t>
  </si>
  <si>
    <t>ЗС-286</t>
  </si>
  <si>
    <t>ЗС-287</t>
  </si>
  <si>
    <t>Пальто для девочки (термофинн, опушка-песец)</t>
  </si>
  <si>
    <t>ЗС-109/1</t>
  </si>
  <si>
    <t>ЗС-190</t>
  </si>
  <si>
    <t>Пальто для девочки (холлофайбер, опушка-енот)</t>
  </si>
  <si>
    <t>ЗС-273</t>
  </si>
  <si>
    <t>З-262</t>
  </si>
  <si>
    <t>Куртка для девочки б/подстежки (пух, опушка-песец)</t>
  </si>
  <si>
    <t>26-28-30</t>
  </si>
  <si>
    <t>З-263</t>
  </si>
  <si>
    <t>З-264</t>
  </si>
  <si>
    <t>З-171</t>
  </si>
  <si>
    <t>З-265</t>
  </si>
  <si>
    <t>З-266</t>
  </si>
  <si>
    <t>Куртка для девочки б/подстежки (пух, опушка-енот)</t>
  </si>
  <si>
    <t>З-201</t>
  </si>
  <si>
    <t>ЗС-172</t>
  </si>
  <si>
    <t>Куртка для девочки (холлофайбер, опушка-песец)</t>
  </si>
  <si>
    <t>ЗС-267</t>
  </si>
  <si>
    <t>Куртка для девочки (шелтер, опушка-песец)</t>
  </si>
  <si>
    <t>ЗС-084</t>
  </si>
  <si>
    <t>ЗС-269</t>
  </si>
  <si>
    <t>ЗС-270</t>
  </si>
  <si>
    <t>Куртка для девочки (термофинн, опушка-песец)</t>
  </si>
  <si>
    <t>З-179</t>
  </si>
  <si>
    <t>Куртка для мальчика б/подстежки (пух, опушка-енот)</t>
  </si>
  <si>
    <t>З-272</t>
  </si>
  <si>
    <t>З-274</t>
  </si>
  <si>
    <t>З-275</t>
  </si>
  <si>
    <t>З-178</t>
  </si>
  <si>
    <t>З-276</t>
  </si>
  <si>
    <t>ЗС-277</t>
  </si>
  <si>
    <t>Куртка для мальчика (холлофайбер, опушка-енот)</t>
  </si>
  <si>
    <t>ЗС-278</t>
  </si>
  <si>
    <t>Куртка для мальчика (шелтер, опушка-енот)</t>
  </si>
  <si>
    <t>ЗС-279</t>
  </si>
  <si>
    <t>Куртка для мальчика (термофинн, опушка-енот)</t>
  </si>
  <si>
    <t>ЗС-280</t>
  </si>
  <si>
    <t>22-24-26-28</t>
  </si>
  <si>
    <t>З-191</t>
  </si>
  <si>
    <t>З-292</t>
  </si>
  <si>
    <t>Полукомбинезон для девочки (пух)</t>
  </si>
  <si>
    <t>З-293</t>
  </si>
  <si>
    <t>Полукомбинезон для мальчика (пух)</t>
  </si>
  <si>
    <t>ЗС-128</t>
  </si>
  <si>
    <t>ЗС-294</t>
  </si>
  <si>
    <t>Брюки для девочки (синтепон)</t>
  </si>
  <si>
    <t>ЗС-129</t>
  </si>
  <si>
    <t>ЗС-295</t>
  </si>
  <si>
    <t>Брюки  для мальчика (синтепон)</t>
  </si>
  <si>
    <t>49,50,52,53,54</t>
  </si>
  <si>
    <t>Шапочка детская (пух)</t>
  </si>
  <si>
    <t>ГУ-071</t>
  </si>
  <si>
    <t>ГУ-079</t>
  </si>
  <si>
    <t>50,52,53,54,56</t>
  </si>
  <si>
    <t>ГУ-080</t>
  </si>
  <si>
    <t>ГУ-081</t>
  </si>
  <si>
    <t>ГУ-083</t>
  </si>
  <si>
    <t>Шапочка детская (пух, помпон - песец)</t>
  </si>
  <si>
    <t>ГУ-084</t>
  </si>
  <si>
    <t>ГУ-086</t>
  </si>
  <si>
    <t>ГУ-089</t>
  </si>
  <si>
    <t>ГУ-091</t>
  </si>
  <si>
    <t>ГУ-092</t>
  </si>
  <si>
    <t>ГУ-093</t>
  </si>
  <si>
    <t>ГУ-094</t>
  </si>
  <si>
    <t>ГУ-095</t>
  </si>
  <si>
    <t>ГУ-096</t>
  </si>
  <si>
    <t>В-001</t>
  </si>
  <si>
    <t>Варежки</t>
  </si>
  <si>
    <t>В-002</t>
  </si>
  <si>
    <t>П-001</t>
  </si>
  <si>
    <t>Сумка</t>
  </si>
  <si>
    <t>Спец предложение</t>
  </si>
  <si>
    <t>№ модели</t>
  </si>
  <si>
    <r>
      <t xml:space="preserve">Наименование изделия  </t>
    </r>
    <r>
      <rPr>
        <b/>
        <sz val="12"/>
        <rFont val="Arial Cyr"/>
        <family val="2"/>
      </rPr>
      <t xml:space="preserve"> </t>
    </r>
  </si>
  <si>
    <t>ЗС-117</t>
  </si>
  <si>
    <t>ЗС-143</t>
  </si>
  <si>
    <t>ЗС-151</t>
  </si>
  <si>
    <t>ЗС-101</t>
  </si>
  <si>
    <t>З-031</t>
  </si>
  <si>
    <t>З-168</t>
  </si>
  <si>
    <t>З-170</t>
  </si>
  <si>
    <t>ЗС-173</t>
  </si>
  <si>
    <t>ЗС-202</t>
  </si>
  <si>
    <t>ЗC-175</t>
  </si>
  <si>
    <t>ЗС-176</t>
  </si>
  <si>
    <t>При объеме закупки на сумму свыше:</t>
  </si>
  <si>
    <t>Условия оплаты: предоплата 100%</t>
  </si>
  <si>
    <t>300 тыс. руб. скидка 3%</t>
  </si>
  <si>
    <t>Доставка за счет покупателя.</t>
  </si>
  <si>
    <t>500 тыс. руб. скидка 5%</t>
  </si>
  <si>
    <t>700 тыс. руб. скидка 7%</t>
  </si>
  <si>
    <t>Действует накопительная система скидок</t>
  </si>
  <si>
    <t>На спец предложение скидки не распространяются</t>
  </si>
  <si>
    <t>З-297</t>
  </si>
  <si>
    <t>З-298</t>
  </si>
  <si>
    <t>З-299</t>
  </si>
  <si>
    <t>З-300</t>
  </si>
  <si>
    <t>З-368</t>
  </si>
  <si>
    <t>Комбинезон-трансформер для мальчика (пух, опушка-песец)</t>
  </si>
  <si>
    <t>Комбинезон-трансформер для девочки (пух, опушка-песец)</t>
  </si>
  <si>
    <t>ЗС-301</t>
  </si>
  <si>
    <t>ЗС-302</t>
  </si>
  <si>
    <t>З-002</t>
  </si>
  <si>
    <t>З-304</t>
  </si>
  <si>
    <t>Комбинезон  для девочки (пух, опушка-песец)</t>
  </si>
  <si>
    <t>Комбинезон  для мальчика (пух, опушка-песец)</t>
  </si>
  <si>
    <t>З-306</t>
  </si>
  <si>
    <t>ЗС-305</t>
  </si>
  <si>
    <t>ЗС-303</t>
  </si>
  <si>
    <t>З-328/ЗС-329</t>
  </si>
  <si>
    <t>З-330/ЗС-331</t>
  </si>
  <si>
    <t>З-332/ЗС-333</t>
  </si>
  <si>
    <t>З-334/ЗС-335</t>
  </si>
  <si>
    <t>З-336/ЗС-337</t>
  </si>
  <si>
    <t>ЗС-338/ЗС-339</t>
  </si>
  <si>
    <t>ЗС-340/ЗС-341</t>
  </si>
  <si>
    <t>ЗС-373/ЗС-374</t>
  </si>
  <si>
    <t>З-342/ЗС-343</t>
  </si>
  <si>
    <t>З-344/ЗС-345</t>
  </si>
  <si>
    <t>З-346/ЗС-347</t>
  </si>
  <si>
    <t>З-348/ЗС-349</t>
  </si>
  <si>
    <t>З-350/ЗС-351</t>
  </si>
  <si>
    <t>ЗС-352/ЗС-353</t>
  </si>
  <si>
    <t>ЗС-375/ЗС-376</t>
  </si>
  <si>
    <t>ЗС-354/ЗС-355</t>
  </si>
  <si>
    <t>З-185</t>
  </si>
  <si>
    <t>З-356</t>
  </si>
  <si>
    <t>З-358</t>
  </si>
  <si>
    <t>З-359</t>
  </si>
  <si>
    <t>З-360</t>
  </si>
  <si>
    <t>З-367</t>
  </si>
  <si>
    <t>ЗС-362</t>
  </si>
  <si>
    <t>ЗС-364</t>
  </si>
  <si>
    <t>ЗС-363</t>
  </si>
  <si>
    <t>ЗС-365</t>
  </si>
  <si>
    <t>ЗС-366</t>
  </si>
  <si>
    <t>З-311</t>
  </si>
  <si>
    <t>З-312</t>
  </si>
  <si>
    <t>ЗС-041</t>
  </si>
  <si>
    <t>ЗС-316</t>
  </si>
  <si>
    <t>ЗС-317</t>
  </si>
  <si>
    <t>ЗС-318</t>
  </si>
  <si>
    <t>З-320</t>
  </si>
  <si>
    <t>З-370</t>
  </si>
  <si>
    <t>З-321</t>
  </si>
  <si>
    <t>З-322</t>
  </si>
  <si>
    <t>З-323</t>
  </si>
  <si>
    <t>З-371</t>
  </si>
  <si>
    <t>З-372</t>
  </si>
  <si>
    <t>ЗС-324</t>
  </si>
  <si>
    <t>ЗС-325</t>
  </si>
  <si>
    <t>ЗС-327</t>
  </si>
  <si>
    <t>ГУ-097</t>
  </si>
  <si>
    <t>ГУ-098</t>
  </si>
  <si>
    <t>ГУ-099</t>
  </si>
  <si>
    <t>ГУ-100</t>
  </si>
  <si>
    <t>ГУ-101</t>
  </si>
  <si>
    <t>ГУ-102</t>
  </si>
  <si>
    <t>ГУ-103</t>
  </si>
  <si>
    <t>ГУ-104</t>
  </si>
  <si>
    <t>ГУ-105</t>
  </si>
  <si>
    <t>ГУ-106</t>
  </si>
  <si>
    <t>ГУ-107</t>
  </si>
  <si>
    <t>ГУ-108</t>
  </si>
  <si>
    <t>ГУ-109</t>
  </si>
  <si>
    <t>ГУ-110</t>
  </si>
  <si>
    <t>ГУ-111</t>
  </si>
  <si>
    <t>З-357</t>
  </si>
  <si>
    <t>26, 30</t>
  </si>
  <si>
    <t>З-307</t>
  </si>
  <si>
    <t>ЗС-309</t>
  </si>
  <si>
    <t>ЗС-310</t>
  </si>
  <si>
    <t>Коллекция детской одежды "Зима 2012-2013 г.г."</t>
  </si>
  <si>
    <t>Пальто для девочки (пух, опушка-енот)</t>
  </si>
  <si>
    <t>Комбинезон для девочки (термофинн, опушка - песец)</t>
  </si>
  <si>
    <t>Комбинезон-трансформер для мальчика (термофинн, опушка - песец)</t>
  </si>
  <si>
    <t>Комбинезон-трансформер для девочки (термофинн, опушка - песец)</t>
  </si>
  <si>
    <t>Костюм для девочки (куртка-термофинн, брюки на бретелях-синт, опушка-песец)</t>
  </si>
  <si>
    <t>Костюм для девочки (куртка-термофинн, п/к-синт, опушка-песец)</t>
  </si>
  <si>
    <t>ЗС-024</t>
  </si>
  <si>
    <t>Комбинезон для мальчика (шелтер, опушка - енот)</t>
  </si>
  <si>
    <t>Костюм для мальчика с подстежкой (куртка-пух, п/к-синт, опушка-енот, песец)</t>
  </si>
  <si>
    <t>Пальто для девочки (термофинн, опушка-енот)</t>
  </si>
  <si>
    <t>Пальто для девочки (шелтер, опушка-енот, песец)</t>
  </si>
  <si>
    <t>49,50,52,53,54,56</t>
  </si>
  <si>
    <t>ЗС-079</t>
  </si>
  <si>
    <t>ЗС-119</t>
  </si>
  <si>
    <t>З-289</t>
  </si>
  <si>
    <t>ЗС-220/ЗС-221</t>
  </si>
  <si>
    <t>ЗС-199</t>
  </si>
  <si>
    <r>
      <t>Конверт для новорожденного (пух)</t>
    </r>
    <r>
      <rPr>
        <sz val="11"/>
        <rFont val="Arial Cyr"/>
        <family val="0"/>
      </rPr>
      <t xml:space="preserve"> *</t>
    </r>
  </si>
  <si>
    <r>
      <t>Комбинезон-трансформер для девочки (пух, опушка-песец)</t>
    </r>
    <r>
      <rPr>
        <sz val="11"/>
        <rFont val="Arial Cyr"/>
        <family val="0"/>
      </rPr>
      <t xml:space="preserve"> *</t>
    </r>
  </si>
  <si>
    <r>
      <t>Комбинезон-трансформер для мальчика (пух, опушка-песец)</t>
    </r>
    <r>
      <rPr>
        <sz val="11"/>
        <rFont val="Arial Cyr"/>
        <family val="0"/>
      </rPr>
      <t xml:space="preserve"> *</t>
    </r>
  </si>
  <si>
    <r>
      <t>Костюм для девочки (куртка-холлофайбер, п/к-синт, опушка-песец)</t>
    </r>
    <r>
      <rPr>
        <sz val="11"/>
        <rFont val="Arial Cyr"/>
        <family val="0"/>
      </rPr>
      <t xml:space="preserve"> *</t>
    </r>
  </si>
  <si>
    <r>
      <t>Пальто для девочки (пух, опушка-песец)</t>
    </r>
    <r>
      <rPr>
        <sz val="11"/>
        <rFont val="Arial Cyr"/>
        <family val="0"/>
      </rPr>
      <t xml:space="preserve"> *</t>
    </r>
  </si>
  <si>
    <r>
      <t>Пальто для девочки (пух, опушка-лама)</t>
    </r>
    <r>
      <rPr>
        <sz val="11"/>
        <rFont val="Arial Cyr"/>
        <family val="0"/>
      </rPr>
      <t xml:space="preserve"> *</t>
    </r>
  </si>
  <si>
    <r>
      <t>Куртка для девочки б/подстежки (пух, опушка-песец)</t>
    </r>
    <r>
      <rPr>
        <sz val="11"/>
        <rFont val="Arial Cyr"/>
        <family val="0"/>
      </rPr>
      <t xml:space="preserve"> *</t>
    </r>
  </si>
  <si>
    <r>
      <t>Куртка для мальчика б/подстежки (пух, опушка-енот)</t>
    </r>
    <r>
      <rPr>
        <sz val="11"/>
        <rFont val="Arial Cyr"/>
        <family val="0"/>
      </rPr>
      <t xml:space="preserve"> *</t>
    </r>
  </si>
  <si>
    <r>
      <t>Полукомбинезон для девочки (пух)</t>
    </r>
    <r>
      <rPr>
        <sz val="11"/>
        <rFont val="Arial Cyr"/>
        <family val="0"/>
      </rPr>
      <t xml:space="preserve"> *</t>
    </r>
  </si>
  <si>
    <r>
      <t>Брюки для девочки (синтепон)</t>
    </r>
    <r>
      <rPr>
        <sz val="11"/>
        <rFont val="Arial Cyr"/>
        <family val="0"/>
      </rPr>
      <t xml:space="preserve"> *</t>
    </r>
  </si>
  <si>
    <r>
      <t>Брюки  для мальчика (синтепон)</t>
    </r>
    <r>
      <rPr>
        <sz val="11"/>
        <rFont val="Arial Cyr"/>
        <family val="0"/>
      </rPr>
      <t xml:space="preserve"> *</t>
    </r>
  </si>
  <si>
    <r>
      <t>Шапочка детская (пух)</t>
    </r>
    <r>
      <rPr>
        <sz val="11"/>
        <rFont val="Arial Cyr"/>
        <family val="0"/>
      </rPr>
      <t xml:space="preserve"> *</t>
    </r>
  </si>
  <si>
    <r>
      <t>Шапочка детская (пух, помпон - песец)</t>
    </r>
    <r>
      <rPr>
        <sz val="11"/>
        <rFont val="Arial Cyr"/>
        <family val="0"/>
      </rPr>
      <t xml:space="preserve"> *</t>
    </r>
  </si>
  <si>
    <r>
      <t>Комбинезон-трансформер для девочки (холлофайбер)</t>
    </r>
    <r>
      <rPr>
        <sz val="11"/>
        <rFont val="Arial Cyr"/>
        <family val="0"/>
      </rPr>
      <t xml:space="preserve"> *</t>
    </r>
  </si>
  <si>
    <r>
      <t>Комбинезон-трансформер для мальчика (холлофайбер)</t>
    </r>
    <r>
      <rPr>
        <sz val="11"/>
        <rFont val="Arial Cyr"/>
        <family val="0"/>
      </rPr>
      <t xml:space="preserve"> *</t>
    </r>
  </si>
  <si>
    <r>
      <t>Комбинезон-трансформер (холлофайбер)</t>
    </r>
    <r>
      <rPr>
        <sz val="11"/>
        <rFont val="Arial Cyr"/>
        <family val="0"/>
      </rPr>
      <t xml:space="preserve"> *</t>
    </r>
  </si>
  <si>
    <r>
      <t>Комбинезон (пух, б/опушки)</t>
    </r>
    <r>
      <rPr>
        <sz val="11"/>
        <rFont val="Arial Cyr"/>
        <family val="0"/>
      </rPr>
      <t xml:space="preserve"> *</t>
    </r>
  </si>
  <si>
    <r>
      <t>Комбинезон для девочки (холлофайбер)</t>
    </r>
    <r>
      <rPr>
        <sz val="11"/>
        <rFont val="Arial Cyr"/>
        <family val="0"/>
      </rPr>
      <t xml:space="preserve"> *</t>
    </r>
  </si>
  <si>
    <r>
      <t>Комбинезон (холлофайбер)</t>
    </r>
    <r>
      <rPr>
        <sz val="11"/>
        <rFont val="Arial Cyr"/>
        <family val="0"/>
      </rPr>
      <t xml:space="preserve"> *</t>
    </r>
  </si>
  <si>
    <r>
      <t>Костюм для девочки (куртка-силксофт, п/к-синт, опушка-песец)</t>
    </r>
    <r>
      <rPr>
        <sz val="11"/>
        <rFont val="Arial Cyr"/>
        <family val="0"/>
      </rPr>
      <t xml:space="preserve"> *</t>
    </r>
  </si>
  <si>
    <r>
      <t>Пальто для девочки (холлофайбер, опушка-песец)</t>
    </r>
    <r>
      <rPr>
        <sz val="11"/>
        <rFont val="Arial Cyr"/>
        <family val="0"/>
      </rPr>
      <t xml:space="preserve"> *</t>
    </r>
  </si>
  <si>
    <r>
      <t>Пальто для девочки (термофинн, опушка-песец)</t>
    </r>
    <r>
      <rPr>
        <sz val="11"/>
        <rFont val="Arial Cyr"/>
        <family val="0"/>
      </rPr>
      <t xml:space="preserve"> *</t>
    </r>
  </si>
  <si>
    <r>
      <t>Пальто для девочки (холлофайбер, опушка-енот)</t>
    </r>
    <r>
      <rPr>
        <sz val="11"/>
        <rFont val="Arial Cyr"/>
        <family val="0"/>
      </rPr>
      <t xml:space="preserve"> *</t>
    </r>
  </si>
  <si>
    <r>
      <t>Куртка для девочки (силкософт, опушка-песец)</t>
    </r>
    <r>
      <rPr>
        <sz val="11"/>
        <rFont val="Arial Cyr"/>
        <family val="0"/>
      </rPr>
      <t xml:space="preserve"> *</t>
    </r>
  </si>
  <si>
    <r>
      <t>Куртка для девочки (холлофайбер, опушка-песец)</t>
    </r>
    <r>
      <rPr>
        <sz val="11"/>
        <rFont val="Arial Cyr"/>
        <family val="0"/>
      </rPr>
      <t xml:space="preserve"> *</t>
    </r>
  </si>
  <si>
    <r>
      <t>Куртка для мальчика (холлофайбер, опушка-енот)</t>
    </r>
    <r>
      <rPr>
        <sz val="11"/>
        <rFont val="Arial Cyr"/>
        <family val="0"/>
      </rPr>
      <t xml:space="preserve"> *</t>
    </r>
  </si>
  <si>
    <r>
      <t>Куртка для мальчика (термофинн, опушка-енот)</t>
    </r>
    <r>
      <rPr>
        <sz val="11"/>
        <rFont val="Arial Cyr"/>
        <family val="0"/>
      </rPr>
      <t xml:space="preserve"> *</t>
    </r>
  </si>
  <si>
    <t>22, 24</t>
  </si>
  <si>
    <t>38, 42</t>
  </si>
  <si>
    <r>
      <t>Костюм для мальчика с подстежкой (куртка-пух, п/к-синт, опушка-енот)</t>
    </r>
    <r>
      <rPr>
        <sz val="11"/>
        <rFont val="Arial Cyr"/>
        <family val="0"/>
      </rPr>
      <t xml:space="preserve"> *</t>
    </r>
  </si>
  <si>
    <r>
      <t>Конверт для новорожденного (холлофайбер)</t>
    </r>
    <r>
      <rPr>
        <sz val="11"/>
        <rFont val="Arial Cyr"/>
        <family val="0"/>
      </rPr>
      <t xml:space="preserve"> *</t>
    </r>
  </si>
  <si>
    <t>С-203</t>
  </si>
  <si>
    <t>Жилет д/д  (подклада трикотаж)</t>
  </si>
  <si>
    <t>24-26-28</t>
  </si>
  <si>
    <t>С-331</t>
  </si>
  <si>
    <t>С-203/1</t>
  </si>
  <si>
    <t>Жилет д/д</t>
  </si>
  <si>
    <t>С-331/1</t>
  </si>
  <si>
    <t>С-204</t>
  </si>
  <si>
    <t>Жилет д/м  (подклада трикотаж)</t>
  </si>
  <si>
    <t>С-330</t>
  </si>
  <si>
    <t>С-204/1</t>
  </si>
  <si>
    <t>Жилет д/м</t>
  </si>
  <si>
    <t>С-330/1</t>
  </si>
  <si>
    <t xml:space="preserve">Жилет д/м </t>
  </si>
  <si>
    <t>Опт цена</t>
  </si>
  <si>
    <t>09.04.2012 г.</t>
  </si>
  <si>
    <t>140</t>
  </si>
  <si>
    <t>240</t>
  </si>
  <si>
    <r>
      <t>Пальто для девочки (пух, опушка-песец)</t>
    </r>
    <r>
      <rPr>
        <b/>
        <sz val="11"/>
        <rFont val="Arial Cyr"/>
        <family val="2"/>
      </rPr>
      <t xml:space="preserve"> *</t>
    </r>
  </si>
  <si>
    <t>242</t>
  </si>
  <si>
    <r>
      <t>Полукомбинезон для девочки (пух)</t>
    </r>
    <r>
      <rPr>
        <b/>
        <sz val="11"/>
        <rFont val="Arial Cyr"/>
        <family val="2"/>
      </rPr>
      <t xml:space="preserve"> *</t>
    </r>
  </si>
  <si>
    <t>С-127/1</t>
  </si>
  <si>
    <t>С-129</t>
  </si>
  <si>
    <t>С-129/1</t>
  </si>
  <si>
    <t>С-131/1</t>
  </si>
  <si>
    <t>С-132</t>
  </si>
  <si>
    <t>С-200/1</t>
  </si>
  <si>
    <t>С-202/1</t>
  </si>
  <si>
    <t>С-205</t>
  </si>
  <si>
    <t>С-205/1</t>
  </si>
  <si>
    <t>ГУ-070</t>
  </si>
  <si>
    <t>Жилет д/д  (подклада трикотаж) *</t>
  </si>
  <si>
    <t>Жилет д/д *</t>
  </si>
  <si>
    <t>Жилет д/м  (подклада трикотаж) *</t>
  </si>
  <si>
    <t>Жилет д/м  *</t>
  </si>
  <si>
    <t>З-141</t>
  </si>
  <si>
    <t xml:space="preserve"> 22/80</t>
  </si>
  <si>
    <t>З-120</t>
  </si>
  <si>
    <t>З-121</t>
  </si>
  <si>
    <t>Комбинезон-трансформер для девочки (пух, б/опушки)</t>
  </si>
  <si>
    <t>ЗС-124</t>
  </si>
  <si>
    <t>Комбинезон для мальчика (холлофайбер)</t>
  </si>
  <si>
    <t>З-148</t>
  </si>
  <si>
    <t>Комбинезон для мальчика (пух, опушка-песец)</t>
  </si>
  <si>
    <t>З-222/ЗС-223</t>
  </si>
  <si>
    <t>З-226/ЗС-227</t>
  </si>
  <si>
    <t>24-26</t>
  </si>
  <si>
    <t>З-244/ЗС-245</t>
  </si>
  <si>
    <t>ЗС-192</t>
  </si>
  <si>
    <t>З-193</t>
  </si>
  <si>
    <t>ЗС-194</t>
  </si>
  <si>
    <t>ГУ-063</t>
  </si>
  <si>
    <t>50-52-53-54</t>
  </si>
  <si>
    <t>ГУ-066</t>
  </si>
  <si>
    <t>ГУ-073</t>
  </si>
  <si>
    <t>ГУ-074</t>
  </si>
  <si>
    <t>ГУ-022</t>
  </si>
  <si>
    <t>Шапочка детская (пух )</t>
  </si>
  <si>
    <t>ГУ-045</t>
  </si>
  <si>
    <t>ЗС-078</t>
  </si>
  <si>
    <t>ЗС-145</t>
  </si>
  <si>
    <t>З-001</t>
  </si>
  <si>
    <t>З-008</t>
  </si>
  <si>
    <t>233</t>
  </si>
  <si>
    <t>ЗС-149</t>
  </si>
  <si>
    <r>
      <t>Комбинезон для мальчика (холлофайбер)</t>
    </r>
    <r>
      <rPr>
        <sz val="11"/>
        <rFont val="Arial Cyr"/>
        <family val="0"/>
      </rPr>
      <t xml:space="preserve"> *</t>
    </r>
  </si>
  <si>
    <t>З-162/ЗС-163</t>
  </si>
  <si>
    <t>218</t>
  </si>
  <si>
    <t>221</t>
  </si>
  <si>
    <t>ЗС-110</t>
  </si>
  <si>
    <t>З-177</t>
  </si>
  <si>
    <t>ЗС-044</t>
  </si>
  <si>
    <t>З-080/1</t>
  </si>
  <si>
    <t>48,50,52</t>
  </si>
  <si>
    <t>З-126</t>
  </si>
  <si>
    <t>Брюки для девочки (пух)</t>
  </si>
  <si>
    <t>ИНН 5403186822  /  КПП 540301001 /  ОГРН 1065403049304
630048, РОССИЯ, Новосибирская обл., Новосибирск, Немировича-Данченко  ул., 104,                                             Тел: (383) 3-517-482,     9139007900,   9138950175
Р/с 40702810144050002298  Сибирский Банк СБЕРБАНКА РФ, г. Новосибирск
К/с 30101810500000000641  БИК 045004641,  
ИНН 7707083893, КПП 540345004</t>
  </si>
  <si>
    <t xml:space="preserve">                                                                                     e-mail: ariadnas@mail.ru</t>
  </si>
  <si>
    <t xml:space="preserve">                                      ООО «АРИАДНА-СИБИРЬ»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</si>
</sst>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_-* #,##0_р_._-;\-* #,##0_р_._-;_-* \-??_р_._-;_-@_-"/>
  </numFmts>
  <fonts count="50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2"/>
      <name val="Arial Cyr"/>
      <family val="2"/>
    </font>
    <font>
      <b/>
      <i/>
      <sz val="11"/>
      <name val="Monotype Corsiva"/>
      <family val="4"/>
    </font>
    <font>
      <sz val="9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2"/>
      <name val="Times New Roman"/>
      <family val="1"/>
    </font>
    <font>
      <u val="single"/>
      <sz val="11"/>
      <color indexed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i/>
      <sz val="12"/>
      <name val="Monotype Corsiva"/>
      <family val="4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66" fontId="5" fillId="0" borderId="10" xfId="6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6" fontId="5" fillId="0" borderId="21" xfId="6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left" vertical="center"/>
    </xf>
    <xf numFmtId="49" fontId="0" fillId="35" borderId="13" xfId="0" applyNumberForma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2" fontId="0" fillId="36" borderId="0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9" fillId="0" borderId="0" xfId="42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</xdr:col>
      <xdr:colOff>257175</xdr:colOff>
      <xdr:row>7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19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adna96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2"/>
  <sheetViews>
    <sheetView tabSelected="1" zoomScaleSheetLayoutView="70" zoomScalePageLayoutView="0" workbookViewId="0" topLeftCell="A1">
      <pane ySplit="13" topLeftCell="A14" activePane="bottomLeft" state="frozen"/>
      <selection pane="topLeft" activeCell="A1" sqref="A1"/>
      <selection pane="bottomLeft" activeCell="A274" sqref="A274"/>
    </sheetView>
  </sheetViews>
  <sheetFormatPr defaultColWidth="9.00390625" defaultRowHeight="12.75"/>
  <cols>
    <col min="1" max="1" width="4.375" style="0" customWidth="1"/>
    <col min="2" max="2" width="13.50390625" style="0" customWidth="1"/>
    <col min="3" max="3" width="27.875" style="0" customWidth="1"/>
    <col min="4" max="4" width="31.875" style="0" customWidth="1"/>
    <col min="5" max="5" width="15.125" style="0" customWidth="1"/>
    <col min="6" max="6" width="7.875" style="0" customWidth="1"/>
    <col min="7" max="8" width="7.50390625" style="0" customWidth="1"/>
    <col min="9" max="9" width="7.875" style="0" customWidth="1"/>
    <col min="10" max="10" width="9.625" style="0" customWidth="1"/>
    <col min="11" max="11" width="11.50390625" style="0" customWidth="1"/>
  </cols>
  <sheetData>
    <row r="1" spans="3:9" ht="27.75" customHeight="1">
      <c r="C1" s="131" t="s">
        <v>372</v>
      </c>
      <c r="D1" s="131"/>
      <c r="E1" s="131"/>
      <c r="F1" s="131"/>
      <c r="G1" s="131"/>
      <c r="H1" s="131"/>
      <c r="I1" s="131"/>
    </row>
    <row r="2" spans="1:9" ht="17.25" customHeight="1">
      <c r="A2" s="130"/>
      <c r="B2" s="130"/>
      <c r="C2" s="129" t="s">
        <v>370</v>
      </c>
      <c r="D2" s="130"/>
      <c r="E2" s="130"/>
      <c r="F2" s="130"/>
      <c r="G2" s="130"/>
      <c r="H2" s="130"/>
      <c r="I2" s="130"/>
    </row>
    <row r="3" spans="1:9" ht="17.2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7.25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7.25" customHeight="1">
      <c r="A5" s="130"/>
      <c r="B5" s="130"/>
      <c r="C5" s="130"/>
      <c r="D5" s="130"/>
      <c r="E5" s="130"/>
      <c r="F5" s="130"/>
      <c r="G5" s="130"/>
      <c r="H5" s="130"/>
      <c r="I5" s="130"/>
    </row>
    <row r="6" spans="1:9" ht="17.25" customHeight="1">
      <c r="A6" s="130"/>
      <c r="B6" s="130"/>
      <c r="C6" s="130"/>
      <c r="D6" s="130"/>
      <c r="E6" s="130"/>
      <c r="F6" s="130"/>
      <c r="G6" s="130"/>
      <c r="H6" s="130"/>
      <c r="I6" s="130"/>
    </row>
    <row r="7" spans="1:9" ht="17.25" customHeight="1">
      <c r="A7" s="130"/>
      <c r="B7" s="130"/>
      <c r="C7" s="130"/>
      <c r="D7" s="130"/>
      <c r="E7" s="130"/>
      <c r="F7" s="130"/>
      <c r="G7" s="130"/>
      <c r="H7" s="130"/>
      <c r="I7" s="130"/>
    </row>
    <row r="8" spans="3:9" ht="17.25" customHeight="1">
      <c r="C8" s="130"/>
      <c r="D8" s="130"/>
      <c r="E8" s="130"/>
      <c r="F8" s="130"/>
      <c r="G8" s="130"/>
      <c r="H8" s="130"/>
      <c r="I8" s="130"/>
    </row>
    <row r="9" spans="4:11" ht="18" customHeight="1">
      <c r="D9" s="132" t="s">
        <v>371</v>
      </c>
      <c r="E9" s="132"/>
      <c r="F9" s="132"/>
      <c r="G9" s="132"/>
      <c r="H9" s="132"/>
      <c r="I9" s="132"/>
      <c r="J9" s="1"/>
      <c r="K9" s="1"/>
    </row>
    <row r="10" spans="1:11" ht="15.75">
      <c r="A10" s="147" t="s">
        <v>0</v>
      </c>
      <c r="B10" s="147"/>
      <c r="C10" s="147"/>
      <c r="D10" s="147"/>
      <c r="E10" s="147"/>
      <c r="F10" s="147"/>
      <c r="G10" s="147"/>
      <c r="H10" s="147"/>
      <c r="I10" s="147"/>
      <c r="J10" s="1"/>
      <c r="K10" s="1"/>
    </row>
    <row r="11" spans="1:11" ht="15.75">
      <c r="A11" s="147" t="s">
        <v>245</v>
      </c>
      <c r="B11" s="147"/>
      <c r="C11" s="147"/>
      <c r="D11" s="147"/>
      <c r="E11" s="147"/>
      <c r="F11" s="147"/>
      <c r="G11" s="147"/>
      <c r="H11" s="147"/>
      <c r="I11" s="147"/>
      <c r="J11" s="1"/>
      <c r="K11" s="1"/>
    </row>
    <row r="12" spans="1:11" ht="15">
      <c r="A12" s="2"/>
      <c r="B12" s="2"/>
      <c r="C12" s="2"/>
      <c r="D12" s="2"/>
      <c r="E12" s="2"/>
      <c r="F12" s="3"/>
      <c r="G12" s="3"/>
      <c r="H12" s="3"/>
      <c r="I12" s="3" t="s">
        <v>309</v>
      </c>
      <c r="J12" s="1"/>
      <c r="K12" s="1"/>
    </row>
    <row r="13" spans="1:9" ht="45">
      <c r="A13" s="4" t="s">
        <v>1</v>
      </c>
      <c r="B13" s="4" t="s">
        <v>2</v>
      </c>
      <c r="C13" s="141" t="s">
        <v>3</v>
      </c>
      <c r="D13" s="141"/>
      <c r="E13" s="4" t="s">
        <v>4</v>
      </c>
      <c r="F13" s="5" t="s">
        <v>5</v>
      </c>
      <c r="G13" s="5" t="s">
        <v>6</v>
      </c>
      <c r="H13" s="5" t="s">
        <v>7</v>
      </c>
      <c r="I13" s="5" t="s">
        <v>8</v>
      </c>
    </row>
    <row r="14" spans="1:11" ht="15" customHeight="1">
      <c r="A14" s="4">
        <v>1</v>
      </c>
      <c r="B14" s="10" t="s">
        <v>10</v>
      </c>
      <c r="C14" s="7" t="s">
        <v>9</v>
      </c>
      <c r="D14" s="7"/>
      <c r="E14" s="4"/>
      <c r="F14" s="8">
        <v>1200</v>
      </c>
      <c r="G14" s="4">
        <f>ROUND(F14*0.97,0)</f>
        <v>1164</v>
      </c>
      <c r="H14" s="4">
        <f>ROUND(F14*0.95,0)</f>
        <v>1140</v>
      </c>
      <c r="I14" s="4">
        <f>ROUND(F14*0.93,0)</f>
        <v>1116</v>
      </c>
      <c r="J14" s="9"/>
      <c r="K14" s="9"/>
    </row>
    <row r="15" spans="1:11" ht="15" customHeight="1">
      <c r="A15" s="4">
        <f>A14+1</f>
        <v>2</v>
      </c>
      <c r="B15" s="10" t="s">
        <v>11</v>
      </c>
      <c r="C15" s="7" t="s">
        <v>9</v>
      </c>
      <c r="D15" s="7"/>
      <c r="E15" s="4"/>
      <c r="F15" s="8">
        <v>1200</v>
      </c>
      <c r="G15" s="4">
        <f aca="true" t="shared" si="0" ref="G15:G90">ROUND(F15*0.97,0)</f>
        <v>1164</v>
      </c>
      <c r="H15" s="4">
        <f>ROUND(F15*0.95,0)</f>
        <v>1140</v>
      </c>
      <c r="I15" s="4">
        <f>ROUND(F15*0.93,0)</f>
        <v>1116</v>
      </c>
      <c r="J15" s="9"/>
      <c r="K15" s="9"/>
    </row>
    <row r="16" spans="1:11" ht="15" customHeight="1">
      <c r="A16" s="4">
        <f>A15+1</f>
        <v>3</v>
      </c>
      <c r="B16" s="10" t="s">
        <v>12</v>
      </c>
      <c r="C16" s="81" t="s">
        <v>263</v>
      </c>
      <c r="D16" s="7"/>
      <c r="E16" s="4"/>
      <c r="F16" s="8">
        <v>1200</v>
      </c>
      <c r="G16" s="4">
        <f t="shared" si="0"/>
        <v>1164</v>
      </c>
      <c r="H16" s="4">
        <f>ROUND(F16*0.95,0)</f>
        <v>1140</v>
      </c>
      <c r="I16" s="4">
        <f>ROUND(F16*0.93,0)</f>
        <v>1116</v>
      </c>
      <c r="J16" s="9"/>
      <c r="K16" s="9"/>
    </row>
    <row r="17" spans="1:11" ht="15" customHeight="1">
      <c r="A17" s="4">
        <f>A16+1</f>
        <v>4</v>
      </c>
      <c r="B17" s="10" t="s">
        <v>166</v>
      </c>
      <c r="C17" s="7" t="s">
        <v>9</v>
      </c>
      <c r="D17" s="7"/>
      <c r="E17" s="4"/>
      <c r="F17" s="8">
        <v>1600</v>
      </c>
      <c r="G17" s="4">
        <f t="shared" si="0"/>
        <v>1552</v>
      </c>
      <c r="H17" s="4">
        <f>ROUND(F17*0.95,0)</f>
        <v>1520</v>
      </c>
      <c r="I17" s="4">
        <f>ROUND(F17*0.93,0)</f>
        <v>1488</v>
      </c>
      <c r="J17" s="9"/>
      <c r="K17" s="9"/>
    </row>
    <row r="18" spans="1:11" ht="15" customHeight="1">
      <c r="A18" s="4">
        <f>A17+1</f>
        <v>5</v>
      </c>
      <c r="B18" s="10" t="s">
        <v>167</v>
      </c>
      <c r="C18" s="7" t="s">
        <v>9</v>
      </c>
      <c r="D18" s="7"/>
      <c r="E18" s="4"/>
      <c r="F18" s="8">
        <v>1700</v>
      </c>
      <c r="G18" s="4">
        <f t="shared" si="0"/>
        <v>1649</v>
      </c>
      <c r="H18" s="4">
        <f>ROUND(F18*0.95,0)</f>
        <v>1615</v>
      </c>
      <c r="I18" s="4">
        <f>ROUND(F18*0.93,0)</f>
        <v>1581</v>
      </c>
      <c r="J18" s="9"/>
      <c r="K18" s="9"/>
    </row>
    <row r="19" spans="1:11" ht="7.5" customHeight="1">
      <c r="A19" s="11"/>
      <c r="B19" s="12"/>
      <c r="C19" s="12"/>
      <c r="D19" s="12"/>
      <c r="E19" s="12"/>
      <c r="F19" s="12"/>
      <c r="G19" s="12"/>
      <c r="H19" s="12"/>
      <c r="I19" s="13"/>
      <c r="J19" s="9"/>
      <c r="K19" s="9"/>
    </row>
    <row r="20" spans="1:11" ht="15" customHeight="1">
      <c r="A20" s="4">
        <f>A18+1</f>
        <v>6</v>
      </c>
      <c r="B20" s="62" t="s">
        <v>329</v>
      </c>
      <c r="C20" s="63" t="s">
        <v>333</v>
      </c>
      <c r="D20" s="70"/>
      <c r="E20" s="114" t="s">
        <v>330</v>
      </c>
      <c r="F20" s="18">
        <v>2000</v>
      </c>
      <c r="G20" s="4">
        <f t="shared" si="0"/>
        <v>1940</v>
      </c>
      <c r="H20" s="4">
        <f aca="true" t="shared" si="1" ref="H20:H27">ROUND(F20*0.95,0)</f>
        <v>1900</v>
      </c>
      <c r="I20" s="4">
        <f aca="true" t="shared" si="2" ref="I20:I27">ROUND(F20*0.93,0)</f>
        <v>1860</v>
      </c>
      <c r="J20" s="9"/>
      <c r="K20" s="9"/>
    </row>
    <row r="21" spans="1:11" ht="15" customHeight="1">
      <c r="A21" s="4">
        <f>A20+1</f>
        <v>7</v>
      </c>
      <c r="B21" s="20" t="s">
        <v>15</v>
      </c>
      <c r="C21" s="63" t="s">
        <v>264</v>
      </c>
      <c r="D21" s="70"/>
      <c r="E21" s="17" t="s">
        <v>13</v>
      </c>
      <c r="F21" s="18">
        <v>3400</v>
      </c>
      <c r="G21" s="4">
        <f>ROUND(F21*0.97,0)</f>
        <v>3298</v>
      </c>
      <c r="H21" s="4">
        <f>ROUND(F21*0.95,0)</f>
        <v>3230</v>
      </c>
      <c r="I21" s="4">
        <f>ROUND(F21*0.93,0)</f>
        <v>3162</v>
      </c>
      <c r="J21" s="9"/>
      <c r="K21" s="9"/>
    </row>
    <row r="22" spans="1:11" ht="15" customHeight="1">
      <c r="A22" s="4">
        <f aca="true" t="shared" si="3" ref="A22:A27">A21+1</f>
        <v>8</v>
      </c>
      <c r="B22" s="62" t="s">
        <v>168</v>
      </c>
      <c r="C22" s="63" t="s">
        <v>172</v>
      </c>
      <c r="D22" s="16"/>
      <c r="E22" s="17" t="s">
        <v>13</v>
      </c>
      <c r="F22" s="18">
        <v>3600</v>
      </c>
      <c r="G22" s="4">
        <f t="shared" si="0"/>
        <v>3492</v>
      </c>
      <c r="H22" s="4">
        <f t="shared" si="1"/>
        <v>3420</v>
      </c>
      <c r="I22" s="4">
        <f t="shared" si="2"/>
        <v>3348</v>
      </c>
      <c r="J22" s="9"/>
      <c r="K22" s="9"/>
    </row>
    <row r="23" spans="1:11" ht="15" customHeight="1">
      <c r="A23" s="4">
        <f t="shared" si="3"/>
        <v>9</v>
      </c>
      <c r="B23" s="20" t="s">
        <v>16</v>
      </c>
      <c r="C23" s="63" t="s">
        <v>265</v>
      </c>
      <c r="D23" s="70"/>
      <c r="E23" s="17" t="s">
        <v>13</v>
      </c>
      <c r="F23" s="18">
        <v>3400</v>
      </c>
      <c r="G23" s="4">
        <f t="shared" si="0"/>
        <v>3298</v>
      </c>
      <c r="H23" s="4">
        <f t="shared" si="1"/>
        <v>3230</v>
      </c>
      <c r="I23" s="4">
        <f t="shared" si="2"/>
        <v>3162</v>
      </c>
      <c r="J23" s="9"/>
      <c r="K23" s="9"/>
    </row>
    <row r="24" spans="1:11" ht="15" customHeight="1">
      <c r="A24" s="4">
        <f t="shared" si="3"/>
        <v>10</v>
      </c>
      <c r="B24" s="62" t="s">
        <v>169</v>
      </c>
      <c r="C24" s="63" t="s">
        <v>171</v>
      </c>
      <c r="D24" s="16"/>
      <c r="E24" s="17" t="s">
        <v>13</v>
      </c>
      <c r="F24" s="18">
        <v>3600</v>
      </c>
      <c r="G24" s="4">
        <f t="shared" si="0"/>
        <v>3492</v>
      </c>
      <c r="H24" s="4">
        <f t="shared" si="1"/>
        <v>3420</v>
      </c>
      <c r="I24" s="4">
        <f t="shared" si="2"/>
        <v>3348</v>
      </c>
      <c r="J24" s="9"/>
      <c r="K24" s="9"/>
    </row>
    <row r="25" spans="1:11" ht="15" customHeight="1">
      <c r="A25" s="4">
        <f t="shared" si="3"/>
        <v>11</v>
      </c>
      <c r="B25" s="62" t="s">
        <v>170</v>
      </c>
      <c r="C25" s="15" t="s">
        <v>14</v>
      </c>
      <c r="D25" s="16"/>
      <c r="E25" s="17" t="s">
        <v>13</v>
      </c>
      <c r="F25" s="18">
        <v>3600</v>
      </c>
      <c r="G25" s="4">
        <f t="shared" si="0"/>
        <v>3492</v>
      </c>
      <c r="H25" s="4">
        <f t="shared" si="1"/>
        <v>3420</v>
      </c>
      <c r="I25" s="4">
        <f t="shared" si="2"/>
        <v>3348</v>
      </c>
      <c r="J25" s="9"/>
      <c r="K25" s="9"/>
    </row>
    <row r="26" spans="1:11" ht="15" customHeight="1">
      <c r="A26" s="4">
        <f t="shared" si="3"/>
        <v>12</v>
      </c>
      <c r="B26" s="62" t="s">
        <v>173</v>
      </c>
      <c r="C26" s="148" t="s">
        <v>249</v>
      </c>
      <c r="D26" s="149"/>
      <c r="E26" s="17" t="s">
        <v>13</v>
      </c>
      <c r="F26" s="18">
        <v>3400</v>
      </c>
      <c r="G26" s="4">
        <f t="shared" si="0"/>
        <v>3298</v>
      </c>
      <c r="H26" s="4">
        <f t="shared" si="1"/>
        <v>3230</v>
      </c>
      <c r="I26" s="4">
        <f t="shared" si="2"/>
        <v>3162</v>
      </c>
      <c r="J26" s="9"/>
      <c r="K26" s="9"/>
    </row>
    <row r="27" spans="1:11" ht="25.5" customHeight="1">
      <c r="A27" s="4">
        <f t="shared" si="3"/>
        <v>13</v>
      </c>
      <c r="B27" s="62" t="s">
        <v>174</v>
      </c>
      <c r="C27" s="148" t="s">
        <v>248</v>
      </c>
      <c r="D27" s="149"/>
      <c r="E27" s="17" t="s">
        <v>13</v>
      </c>
      <c r="F27" s="18">
        <v>3400</v>
      </c>
      <c r="G27" s="4">
        <f t="shared" si="0"/>
        <v>3298</v>
      </c>
      <c r="H27" s="4">
        <f t="shared" si="1"/>
        <v>3230</v>
      </c>
      <c r="I27" s="4">
        <f t="shared" si="2"/>
        <v>3162</v>
      </c>
      <c r="J27" s="9"/>
      <c r="K27" s="9"/>
    </row>
    <row r="28" spans="1:11" ht="7.5" customHeight="1">
      <c r="A28" s="21"/>
      <c r="B28" s="22"/>
      <c r="C28" s="21"/>
      <c r="D28" s="22"/>
      <c r="E28" s="22"/>
      <c r="F28" s="22"/>
      <c r="G28" s="22"/>
      <c r="H28" s="22"/>
      <c r="I28" s="23"/>
      <c r="J28" s="9"/>
      <c r="K28" s="9"/>
    </row>
    <row r="29" spans="1:11" ht="12.75">
      <c r="A29" s="4">
        <f>A27+1</f>
        <v>14</v>
      </c>
      <c r="B29" s="62" t="s">
        <v>331</v>
      </c>
      <c r="C29" s="65" t="s">
        <v>177</v>
      </c>
      <c r="D29" s="25"/>
      <c r="E29" s="26" t="s">
        <v>19</v>
      </c>
      <c r="F29" s="8">
        <v>2300</v>
      </c>
      <c r="G29" s="4">
        <f>ROUND(F29*0.97,0)</f>
        <v>2231</v>
      </c>
      <c r="H29" s="4">
        <f aca="true" t="shared" si="4" ref="H29:H36">ROUND(F29*0.95,0)</f>
        <v>2185</v>
      </c>
      <c r="I29" s="4">
        <f aca="true" t="shared" si="5" ref="I29:I36">ROUND(F29*0.93,0)</f>
        <v>2139</v>
      </c>
      <c r="J29" s="9"/>
      <c r="K29" s="9"/>
    </row>
    <row r="30" spans="1:11" ht="12.75">
      <c r="A30" s="4">
        <f>A29+1</f>
        <v>15</v>
      </c>
      <c r="B30" s="62" t="s">
        <v>332</v>
      </c>
      <c r="C30" s="65" t="s">
        <v>177</v>
      </c>
      <c r="D30" s="25"/>
      <c r="E30" s="26">
        <v>24</v>
      </c>
      <c r="F30" s="8">
        <v>2300</v>
      </c>
      <c r="G30" s="4">
        <f>ROUND(F30*0.97,0)</f>
        <v>2231</v>
      </c>
      <c r="H30" s="4">
        <f t="shared" si="4"/>
        <v>2185</v>
      </c>
      <c r="I30" s="4">
        <f t="shared" si="5"/>
        <v>2139</v>
      </c>
      <c r="J30" s="9"/>
      <c r="K30" s="9"/>
    </row>
    <row r="31" spans="1:11" ht="12.75">
      <c r="A31" s="4">
        <f aca="true" t="shared" si="6" ref="A31:A36">A30+1</f>
        <v>16</v>
      </c>
      <c r="B31" s="62" t="s">
        <v>336</v>
      </c>
      <c r="C31" s="65" t="s">
        <v>337</v>
      </c>
      <c r="D31" s="25"/>
      <c r="E31" s="115" t="s">
        <v>19</v>
      </c>
      <c r="F31" s="8">
        <v>2600</v>
      </c>
      <c r="G31" s="4">
        <f>ROUND(F31*0.97,0)</f>
        <v>2522</v>
      </c>
      <c r="H31" s="4">
        <f t="shared" si="4"/>
        <v>2470</v>
      </c>
      <c r="I31" s="4">
        <f t="shared" si="5"/>
        <v>2418</v>
      </c>
      <c r="J31" s="9"/>
      <c r="K31" s="9"/>
    </row>
    <row r="32" spans="1:11" ht="12.75">
      <c r="A32" s="4">
        <f t="shared" si="6"/>
        <v>17</v>
      </c>
      <c r="B32" s="62" t="s">
        <v>176</v>
      </c>
      <c r="C32" s="65" t="s">
        <v>177</v>
      </c>
      <c r="D32" s="25"/>
      <c r="E32" s="26" t="s">
        <v>19</v>
      </c>
      <c r="F32" s="8">
        <v>3400</v>
      </c>
      <c r="G32" s="4">
        <f>ROUND(F32*0.97,0)</f>
        <v>3298</v>
      </c>
      <c r="H32" s="4">
        <f t="shared" si="4"/>
        <v>3230</v>
      </c>
      <c r="I32" s="4">
        <f t="shared" si="5"/>
        <v>3162</v>
      </c>
      <c r="J32" s="9"/>
      <c r="K32" s="9"/>
    </row>
    <row r="33" spans="1:11" ht="15" customHeight="1">
      <c r="A33" s="4">
        <f t="shared" si="6"/>
        <v>18</v>
      </c>
      <c r="B33" s="62" t="s">
        <v>179</v>
      </c>
      <c r="C33" s="65" t="s">
        <v>178</v>
      </c>
      <c r="D33" s="25"/>
      <c r="E33" s="26" t="s">
        <v>19</v>
      </c>
      <c r="F33" s="8">
        <v>3400</v>
      </c>
      <c r="G33" s="4">
        <f t="shared" si="0"/>
        <v>3298</v>
      </c>
      <c r="H33" s="4">
        <f t="shared" si="4"/>
        <v>3230</v>
      </c>
      <c r="I33" s="4">
        <f t="shared" si="5"/>
        <v>3162</v>
      </c>
      <c r="J33" s="9"/>
      <c r="K33" s="9"/>
    </row>
    <row r="34" spans="1:11" ht="15" customHeight="1">
      <c r="A34" s="4">
        <f t="shared" si="6"/>
        <v>19</v>
      </c>
      <c r="B34" s="62" t="s">
        <v>334</v>
      </c>
      <c r="C34" s="65" t="s">
        <v>335</v>
      </c>
      <c r="D34" s="25"/>
      <c r="E34" s="115" t="s">
        <v>19</v>
      </c>
      <c r="F34" s="8">
        <v>1500</v>
      </c>
      <c r="G34" s="4">
        <f t="shared" si="0"/>
        <v>1455</v>
      </c>
      <c r="H34" s="4">
        <f t="shared" si="4"/>
        <v>1425</v>
      </c>
      <c r="I34" s="4">
        <f t="shared" si="5"/>
        <v>1395</v>
      </c>
      <c r="J34" s="9"/>
      <c r="K34" s="9"/>
    </row>
    <row r="35" spans="1:11" ht="15" customHeight="1">
      <c r="A35" s="4">
        <f t="shared" si="6"/>
        <v>20</v>
      </c>
      <c r="B35" s="62" t="s">
        <v>180</v>
      </c>
      <c r="C35" s="65" t="s">
        <v>247</v>
      </c>
      <c r="D35" s="25"/>
      <c r="E35" s="26" t="s">
        <v>19</v>
      </c>
      <c r="F35" s="8">
        <v>3200</v>
      </c>
      <c r="G35" s="4">
        <f t="shared" si="0"/>
        <v>3104</v>
      </c>
      <c r="H35" s="4">
        <f t="shared" si="4"/>
        <v>3040</v>
      </c>
      <c r="I35" s="4">
        <f t="shared" si="5"/>
        <v>2976</v>
      </c>
      <c r="J35" s="9"/>
      <c r="K35" s="9"/>
    </row>
    <row r="36" spans="1:11" ht="15" customHeight="1">
      <c r="A36" s="4">
        <f t="shared" si="6"/>
        <v>21</v>
      </c>
      <c r="B36" s="62" t="s">
        <v>181</v>
      </c>
      <c r="C36" s="65" t="s">
        <v>253</v>
      </c>
      <c r="D36" s="25"/>
      <c r="E36" s="26" t="s">
        <v>19</v>
      </c>
      <c r="F36" s="8">
        <v>2900</v>
      </c>
      <c r="G36" s="4">
        <f t="shared" si="0"/>
        <v>2813</v>
      </c>
      <c r="H36" s="4">
        <f t="shared" si="4"/>
        <v>2755</v>
      </c>
      <c r="I36" s="4">
        <f t="shared" si="5"/>
        <v>2697</v>
      </c>
      <c r="J36" s="9"/>
      <c r="K36" s="9"/>
    </row>
    <row r="37" spans="1:11" ht="7.5" customHeight="1">
      <c r="A37" s="27"/>
      <c r="B37" s="28"/>
      <c r="C37" s="27"/>
      <c r="D37" s="28"/>
      <c r="E37" s="28"/>
      <c r="F37" s="28"/>
      <c r="G37" s="28"/>
      <c r="H37" s="28"/>
      <c r="I37" s="29"/>
      <c r="J37" s="9"/>
      <c r="K37" s="9"/>
    </row>
    <row r="38" spans="1:11" ht="29.25" customHeight="1">
      <c r="A38" s="4">
        <f>A36+1</f>
        <v>22</v>
      </c>
      <c r="B38" s="62" t="s">
        <v>338</v>
      </c>
      <c r="C38" s="148" t="s">
        <v>24</v>
      </c>
      <c r="D38" s="149"/>
      <c r="E38" s="26" t="s">
        <v>25</v>
      </c>
      <c r="F38" s="8">
        <v>3650</v>
      </c>
      <c r="G38" s="4">
        <f t="shared" si="0"/>
        <v>3541</v>
      </c>
      <c r="H38" s="4">
        <f aca="true" t="shared" si="7" ref="H38:H54">ROUND(F38*0.95,0)</f>
        <v>3468</v>
      </c>
      <c r="I38" s="4">
        <f aca="true" t="shared" si="8" ref="I38:I54">ROUND(F38*0.93,0)</f>
        <v>3395</v>
      </c>
      <c r="J38" s="9"/>
      <c r="K38" s="9"/>
    </row>
    <row r="39" spans="1:11" ht="29.25" customHeight="1">
      <c r="A39" s="4">
        <f>A38+1</f>
        <v>23</v>
      </c>
      <c r="B39" s="20" t="s">
        <v>26</v>
      </c>
      <c r="C39" s="148" t="s">
        <v>24</v>
      </c>
      <c r="D39" s="149"/>
      <c r="E39" s="26" t="s">
        <v>25</v>
      </c>
      <c r="F39" s="8">
        <v>3650</v>
      </c>
      <c r="G39" s="4">
        <f>ROUND(F39*0.97,0)</f>
        <v>3541</v>
      </c>
      <c r="H39" s="4">
        <f>ROUND(F39*0.95,0)</f>
        <v>3468</v>
      </c>
      <c r="I39" s="4">
        <f>ROUND(F39*0.93,0)</f>
        <v>3395</v>
      </c>
      <c r="J39" s="9"/>
      <c r="K39" s="9"/>
    </row>
    <row r="40" spans="1:11" ht="29.25" customHeight="1">
      <c r="A40" s="4">
        <f aca="true" t="shared" si="9" ref="A40:A72">A39+1</f>
        <v>24</v>
      </c>
      <c r="B40" s="62" t="s">
        <v>339</v>
      </c>
      <c r="C40" s="148" t="s">
        <v>24</v>
      </c>
      <c r="D40" s="149"/>
      <c r="E40" s="26" t="s">
        <v>25</v>
      </c>
      <c r="F40" s="8">
        <v>3650</v>
      </c>
      <c r="G40" s="4">
        <f>ROUND(F40*0.97,0)</f>
        <v>3541</v>
      </c>
      <c r="H40" s="4">
        <f>ROUND(F40*0.95,0)</f>
        <v>3468</v>
      </c>
      <c r="I40" s="4">
        <f>ROUND(F40*0.93,0)</f>
        <v>3395</v>
      </c>
      <c r="J40" s="9"/>
      <c r="K40" s="9"/>
    </row>
    <row r="41" spans="1:11" ht="29.25" customHeight="1">
      <c r="A41" s="4">
        <f t="shared" si="9"/>
        <v>25</v>
      </c>
      <c r="B41" s="20" t="s">
        <v>27</v>
      </c>
      <c r="C41" s="133" t="s">
        <v>24</v>
      </c>
      <c r="D41" s="133"/>
      <c r="E41" s="26" t="s">
        <v>25</v>
      </c>
      <c r="F41" s="8">
        <v>3650</v>
      </c>
      <c r="G41" s="4">
        <f t="shared" si="0"/>
        <v>3541</v>
      </c>
      <c r="H41" s="4">
        <f t="shared" si="7"/>
        <v>3468</v>
      </c>
      <c r="I41" s="4">
        <f t="shared" si="8"/>
        <v>3395</v>
      </c>
      <c r="J41" s="9"/>
      <c r="K41" s="9"/>
    </row>
    <row r="42" spans="1:11" ht="29.25" customHeight="1">
      <c r="A42" s="4">
        <f t="shared" si="9"/>
        <v>26</v>
      </c>
      <c r="B42" s="62" t="s">
        <v>182</v>
      </c>
      <c r="C42" s="133" t="s">
        <v>24</v>
      </c>
      <c r="D42" s="133"/>
      <c r="E42" s="26" t="s">
        <v>25</v>
      </c>
      <c r="F42" s="8">
        <v>3900</v>
      </c>
      <c r="G42" s="4">
        <f t="shared" si="0"/>
        <v>3783</v>
      </c>
      <c r="H42" s="4">
        <f t="shared" si="7"/>
        <v>3705</v>
      </c>
      <c r="I42" s="4">
        <f t="shared" si="8"/>
        <v>3627</v>
      </c>
      <c r="J42" s="9"/>
      <c r="K42" s="9"/>
    </row>
    <row r="43" spans="1:11" ht="29.25" customHeight="1">
      <c r="A43" s="4">
        <f t="shared" si="9"/>
        <v>27</v>
      </c>
      <c r="B43" s="62" t="s">
        <v>183</v>
      </c>
      <c r="C43" s="133" t="s">
        <v>24</v>
      </c>
      <c r="D43" s="133"/>
      <c r="E43" s="26" t="s">
        <v>25</v>
      </c>
      <c r="F43" s="8">
        <v>4100</v>
      </c>
      <c r="G43" s="4">
        <f t="shared" si="0"/>
        <v>3977</v>
      </c>
      <c r="H43" s="4">
        <f t="shared" si="7"/>
        <v>3895</v>
      </c>
      <c r="I43" s="4">
        <f t="shared" si="8"/>
        <v>3813</v>
      </c>
      <c r="J43" s="9"/>
      <c r="K43" s="9"/>
    </row>
    <row r="44" spans="1:11" ht="29.25" customHeight="1">
      <c r="A44" s="4">
        <f t="shared" si="9"/>
        <v>28</v>
      </c>
      <c r="B44" s="62" t="s">
        <v>184</v>
      </c>
      <c r="C44" s="133" t="s">
        <v>24</v>
      </c>
      <c r="D44" s="133"/>
      <c r="E44" s="26" t="s">
        <v>25</v>
      </c>
      <c r="F44" s="8">
        <v>4100</v>
      </c>
      <c r="G44" s="4">
        <f t="shared" si="0"/>
        <v>3977</v>
      </c>
      <c r="H44" s="4">
        <f t="shared" si="7"/>
        <v>3895</v>
      </c>
      <c r="I44" s="4">
        <f t="shared" si="8"/>
        <v>3813</v>
      </c>
      <c r="J44" s="9"/>
      <c r="K44" s="9"/>
    </row>
    <row r="45" spans="1:11" ht="29.25" customHeight="1">
      <c r="A45" s="4">
        <f t="shared" si="9"/>
        <v>29</v>
      </c>
      <c r="B45" s="20" t="s">
        <v>29</v>
      </c>
      <c r="C45" s="133" t="s">
        <v>30</v>
      </c>
      <c r="D45" s="133"/>
      <c r="E45" s="26" t="s">
        <v>28</v>
      </c>
      <c r="F45" s="8">
        <v>3650</v>
      </c>
      <c r="G45" s="4">
        <f t="shared" si="0"/>
        <v>3541</v>
      </c>
      <c r="H45" s="4">
        <f t="shared" si="7"/>
        <v>3468</v>
      </c>
      <c r="I45" s="4">
        <f t="shared" si="8"/>
        <v>3395</v>
      </c>
      <c r="J45" s="9"/>
      <c r="K45" s="9"/>
    </row>
    <row r="46" spans="1:11" ht="29.25" customHeight="1">
      <c r="A46" s="4">
        <f t="shared" si="9"/>
        <v>30</v>
      </c>
      <c r="B46" s="20" t="s">
        <v>31</v>
      </c>
      <c r="C46" s="133" t="s">
        <v>30</v>
      </c>
      <c r="D46" s="133"/>
      <c r="E46" s="26" t="s">
        <v>28</v>
      </c>
      <c r="F46" s="8">
        <v>3650</v>
      </c>
      <c r="G46" s="4">
        <f t="shared" si="0"/>
        <v>3541</v>
      </c>
      <c r="H46" s="4">
        <f t="shared" si="7"/>
        <v>3468</v>
      </c>
      <c r="I46" s="4">
        <f t="shared" si="8"/>
        <v>3395</v>
      </c>
      <c r="J46" s="9"/>
      <c r="K46" s="9"/>
    </row>
    <row r="47" spans="1:11" ht="29.25" customHeight="1">
      <c r="A47" s="4">
        <f t="shared" si="9"/>
        <v>31</v>
      </c>
      <c r="B47" s="62" t="s">
        <v>185</v>
      </c>
      <c r="C47" s="133" t="s">
        <v>30</v>
      </c>
      <c r="D47" s="133"/>
      <c r="E47" s="26" t="s">
        <v>28</v>
      </c>
      <c r="F47" s="8">
        <v>4000</v>
      </c>
      <c r="G47" s="4">
        <f t="shared" si="0"/>
        <v>3880</v>
      </c>
      <c r="H47" s="4">
        <f t="shared" si="7"/>
        <v>3800</v>
      </c>
      <c r="I47" s="4">
        <f t="shared" si="8"/>
        <v>3720</v>
      </c>
      <c r="J47" s="9"/>
      <c r="K47" s="9"/>
    </row>
    <row r="48" spans="1:11" ht="29.25" customHeight="1">
      <c r="A48" s="4">
        <f t="shared" si="9"/>
        <v>32</v>
      </c>
      <c r="B48" s="62" t="s">
        <v>186</v>
      </c>
      <c r="C48" s="133" t="s">
        <v>30</v>
      </c>
      <c r="D48" s="133"/>
      <c r="E48" s="26" t="s">
        <v>28</v>
      </c>
      <c r="F48" s="8">
        <v>4300</v>
      </c>
      <c r="G48" s="4">
        <f t="shared" si="0"/>
        <v>4171</v>
      </c>
      <c r="H48" s="4">
        <f t="shared" si="7"/>
        <v>4085</v>
      </c>
      <c r="I48" s="4">
        <f t="shared" si="8"/>
        <v>3999</v>
      </c>
      <c r="J48" s="9"/>
      <c r="K48" s="9"/>
    </row>
    <row r="49" spans="1:11" ht="15" customHeight="1">
      <c r="A49" s="4">
        <f t="shared" si="9"/>
        <v>33</v>
      </c>
      <c r="B49" s="20" t="s">
        <v>261</v>
      </c>
      <c r="C49" s="134" t="s">
        <v>266</v>
      </c>
      <c r="D49" s="133"/>
      <c r="E49" s="115" t="s">
        <v>340</v>
      </c>
      <c r="F49" s="8">
        <v>2500</v>
      </c>
      <c r="G49" s="4">
        <f t="shared" si="0"/>
        <v>2425</v>
      </c>
      <c r="H49" s="4">
        <f t="shared" si="7"/>
        <v>2375</v>
      </c>
      <c r="I49" s="4">
        <f t="shared" si="8"/>
        <v>2325</v>
      </c>
      <c r="J49" s="9"/>
      <c r="K49" s="9"/>
    </row>
    <row r="50" spans="1:11" ht="15" customHeight="1">
      <c r="A50" s="4">
        <f t="shared" si="9"/>
        <v>34</v>
      </c>
      <c r="B50" s="62" t="s">
        <v>187</v>
      </c>
      <c r="C50" s="134" t="s">
        <v>251</v>
      </c>
      <c r="D50" s="133"/>
      <c r="E50" s="26" t="s">
        <v>25</v>
      </c>
      <c r="F50" s="8">
        <v>3400</v>
      </c>
      <c r="G50" s="4">
        <f t="shared" si="0"/>
        <v>3298</v>
      </c>
      <c r="H50" s="4">
        <f t="shared" si="7"/>
        <v>3230</v>
      </c>
      <c r="I50" s="4">
        <f t="shared" si="8"/>
        <v>3162</v>
      </c>
      <c r="J50" s="9"/>
      <c r="K50" s="9"/>
    </row>
    <row r="51" spans="1:11" ht="15" customHeight="1">
      <c r="A51" s="4">
        <f t="shared" si="9"/>
        <v>35</v>
      </c>
      <c r="B51" s="62" t="s">
        <v>189</v>
      </c>
      <c r="C51" s="134" t="s">
        <v>251</v>
      </c>
      <c r="D51" s="133"/>
      <c r="E51" s="26" t="s">
        <v>25</v>
      </c>
      <c r="F51" s="8">
        <v>3800</v>
      </c>
      <c r="G51" s="4">
        <f t="shared" si="0"/>
        <v>3686</v>
      </c>
      <c r="H51" s="4">
        <f t="shared" si="7"/>
        <v>3610</v>
      </c>
      <c r="I51" s="4">
        <f t="shared" si="8"/>
        <v>3534</v>
      </c>
      <c r="J51" s="9"/>
      <c r="K51" s="9"/>
    </row>
    <row r="52" spans="1:11" ht="29.25" customHeight="1">
      <c r="A52" s="4">
        <f t="shared" si="9"/>
        <v>36</v>
      </c>
      <c r="B52" s="20" t="s">
        <v>36</v>
      </c>
      <c r="C52" s="133" t="s">
        <v>35</v>
      </c>
      <c r="D52" s="133"/>
      <c r="E52" s="26" t="s">
        <v>28</v>
      </c>
      <c r="F52" s="8">
        <v>2500</v>
      </c>
      <c r="G52" s="4">
        <f t="shared" si="0"/>
        <v>2425</v>
      </c>
      <c r="H52" s="4">
        <f t="shared" si="7"/>
        <v>2375</v>
      </c>
      <c r="I52" s="4">
        <f t="shared" si="8"/>
        <v>2325</v>
      </c>
      <c r="J52" s="9"/>
      <c r="K52" s="9"/>
    </row>
    <row r="53" spans="1:11" ht="29.25" customHeight="1">
      <c r="A53" s="4">
        <f t="shared" si="9"/>
        <v>37</v>
      </c>
      <c r="B53" s="20" t="s">
        <v>37</v>
      </c>
      <c r="C53" s="133" t="s">
        <v>38</v>
      </c>
      <c r="D53" s="133"/>
      <c r="E53" s="26" t="s">
        <v>28</v>
      </c>
      <c r="F53" s="8">
        <v>2500</v>
      </c>
      <c r="G53" s="4">
        <f t="shared" si="0"/>
        <v>2425</v>
      </c>
      <c r="H53" s="4">
        <f t="shared" si="7"/>
        <v>2375</v>
      </c>
      <c r="I53" s="4">
        <f t="shared" si="8"/>
        <v>2325</v>
      </c>
      <c r="J53" s="9"/>
      <c r="K53" s="9"/>
    </row>
    <row r="54" spans="1:11" ht="29.25" customHeight="1">
      <c r="A54" s="4">
        <f t="shared" si="9"/>
        <v>38</v>
      </c>
      <c r="B54" s="62" t="s">
        <v>188</v>
      </c>
      <c r="C54" s="134" t="s">
        <v>250</v>
      </c>
      <c r="D54" s="133"/>
      <c r="E54" s="26" t="s">
        <v>28</v>
      </c>
      <c r="F54" s="8">
        <v>4200</v>
      </c>
      <c r="G54" s="4">
        <f t="shared" si="0"/>
        <v>4074</v>
      </c>
      <c r="H54" s="4">
        <f t="shared" si="7"/>
        <v>3990</v>
      </c>
      <c r="I54" s="4">
        <f t="shared" si="8"/>
        <v>3906</v>
      </c>
      <c r="J54" s="9"/>
      <c r="K54" s="9"/>
    </row>
    <row r="55" spans="1:11" ht="7.5" customHeight="1">
      <c r="A55" s="4"/>
      <c r="B55" s="20"/>
      <c r="C55" s="30"/>
      <c r="D55" s="31"/>
      <c r="E55" s="26"/>
      <c r="F55" s="4"/>
      <c r="G55" s="4"/>
      <c r="H55" s="4"/>
      <c r="I55" s="4"/>
      <c r="J55" s="9"/>
      <c r="K55" s="9"/>
    </row>
    <row r="56" spans="1:9" ht="51.75" customHeight="1">
      <c r="A56" s="4"/>
      <c r="B56" s="4" t="s">
        <v>2</v>
      </c>
      <c r="C56" s="141" t="s">
        <v>3</v>
      </c>
      <c r="D56" s="141"/>
      <c r="E56" s="4" t="s">
        <v>4</v>
      </c>
      <c r="F56" s="5" t="s">
        <v>5</v>
      </c>
      <c r="G56" s="5" t="s">
        <v>6</v>
      </c>
      <c r="H56" s="5" t="s">
        <v>7</v>
      </c>
      <c r="I56" s="5" t="s">
        <v>8</v>
      </c>
    </row>
    <row r="57" spans="1:11" ht="29.25" customHeight="1">
      <c r="A57" s="4">
        <v>39</v>
      </c>
      <c r="B57" s="14" t="s">
        <v>39</v>
      </c>
      <c r="C57" s="144" t="s">
        <v>292</v>
      </c>
      <c r="D57" s="145"/>
      <c r="E57" s="69">
        <v>22</v>
      </c>
      <c r="F57" s="8">
        <v>2500</v>
      </c>
      <c r="G57" s="76">
        <f t="shared" si="0"/>
        <v>2425</v>
      </c>
      <c r="H57" s="76">
        <f aca="true" t="shared" si="10" ref="H57:H72">ROUND(F57*0.95,0)</f>
        <v>2375</v>
      </c>
      <c r="I57" s="76">
        <f aca="true" t="shared" si="11" ref="I57:I72">ROUND(F57*0.93,0)</f>
        <v>2325</v>
      </c>
      <c r="J57" s="9"/>
      <c r="K57" s="9"/>
    </row>
    <row r="58" spans="1:11" ht="29.25" customHeight="1">
      <c r="A58" s="4">
        <f t="shared" si="9"/>
        <v>40</v>
      </c>
      <c r="B58" s="64" t="s">
        <v>341</v>
      </c>
      <c r="C58" s="144" t="s">
        <v>292</v>
      </c>
      <c r="D58" s="145"/>
      <c r="E58" s="71" t="s">
        <v>25</v>
      </c>
      <c r="F58" s="8">
        <v>3200</v>
      </c>
      <c r="G58" s="76">
        <f>ROUND(F58*0.97,0)</f>
        <v>3104</v>
      </c>
      <c r="H58" s="76">
        <f>ROUND(F58*0.95,0)</f>
        <v>3040</v>
      </c>
      <c r="I58" s="76">
        <f>ROUND(F58*0.93,0)</f>
        <v>2976</v>
      </c>
      <c r="J58" s="9"/>
      <c r="K58" s="9"/>
    </row>
    <row r="59" spans="1:11" ht="29.25" customHeight="1">
      <c r="A59" s="4">
        <f t="shared" si="9"/>
        <v>41</v>
      </c>
      <c r="B59" s="20" t="s">
        <v>41</v>
      </c>
      <c r="C59" s="133" t="s">
        <v>40</v>
      </c>
      <c r="D59" s="133"/>
      <c r="E59" s="26" t="s">
        <v>25</v>
      </c>
      <c r="F59" s="8">
        <v>3200</v>
      </c>
      <c r="G59" s="4">
        <f t="shared" si="0"/>
        <v>3104</v>
      </c>
      <c r="H59" s="4">
        <f t="shared" si="10"/>
        <v>3040</v>
      </c>
      <c r="I59" s="4">
        <f t="shared" si="11"/>
        <v>2976</v>
      </c>
      <c r="J59" s="9"/>
      <c r="K59" s="9"/>
    </row>
    <row r="60" spans="1:11" ht="29.25" customHeight="1">
      <c r="A60" s="4">
        <f t="shared" si="9"/>
        <v>42</v>
      </c>
      <c r="B60" s="20" t="s">
        <v>42</v>
      </c>
      <c r="C60" s="133" t="s">
        <v>40</v>
      </c>
      <c r="D60" s="133"/>
      <c r="E60" s="26" t="s">
        <v>25</v>
      </c>
      <c r="F60" s="8">
        <v>3200</v>
      </c>
      <c r="G60" s="4">
        <f t="shared" si="0"/>
        <v>3104</v>
      </c>
      <c r="H60" s="4">
        <f t="shared" si="10"/>
        <v>3040</v>
      </c>
      <c r="I60" s="4">
        <f t="shared" si="11"/>
        <v>2976</v>
      </c>
      <c r="J60" s="9"/>
      <c r="K60" s="9"/>
    </row>
    <row r="61" spans="1:11" ht="29.25" customHeight="1">
      <c r="A61" s="4">
        <f t="shared" si="9"/>
        <v>43</v>
      </c>
      <c r="B61" s="62" t="s">
        <v>190</v>
      </c>
      <c r="C61" s="133" t="s">
        <v>254</v>
      </c>
      <c r="D61" s="133"/>
      <c r="E61" s="26" t="s">
        <v>25</v>
      </c>
      <c r="F61" s="8">
        <v>4000</v>
      </c>
      <c r="G61" s="4">
        <f t="shared" si="0"/>
        <v>3880</v>
      </c>
      <c r="H61" s="4">
        <f t="shared" si="10"/>
        <v>3800</v>
      </c>
      <c r="I61" s="4">
        <f t="shared" si="11"/>
        <v>3720</v>
      </c>
      <c r="J61" s="9"/>
      <c r="K61" s="9"/>
    </row>
    <row r="62" spans="1:11" ht="29.25" customHeight="1">
      <c r="A62" s="4">
        <f t="shared" si="9"/>
        <v>44</v>
      </c>
      <c r="B62" s="62" t="s">
        <v>191</v>
      </c>
      <c r="C62" s="134" t="s">
        <v>254</v>
      </c>
      <c r="D62" s="133"/>
      <c r="E62" s="26" t="s">
        <v>25</v>
      </c>
      <c r="F62" s="8">
        <v>4000</v>
      </c>
      <c r="G62" s="4">
        <f t="shared" si="0"/>
        <v>3880</v>
      </c>
      <c r="H62" s="4">
        <f t="shared" si="10"/>
        <v>3800</v>
      </c>
      <c r="I62" s="4">
        <f t="shared" si="11"/>
        <v>3720</v>
      </c>
      <c r="J62" s="9"/>
      <c r="K62" s="9"/>
    </row>
    <row r="63" spans="1:11" ht="29.25" customHeight="1">
      <c r="A63" s="4">
        <f t="shared" si="9"/>
        <v>45</v>
      </c>
      <c r="B63" s="62" t="s">
        <v>192</v>
      </c>
      <c r="C63" s="133" t="s">
        <v>40</v>
      </c>
      <c r="D63" s="133"/>
      <c r="E63" s="26" t="s">
        <v>25</v>
      </c>
      <c r="F63" s="8">
        <v>4000</v>
      </c>
      <c r="G63" s="4">
        <f t="shared" si="0"/>
        <v>3880</v>
      </c>
      <c r="H63" s="4">
        <f t="shared" si="10"/>
        <v>3800</v>
      </c>
      <c r="I63" s="4">
        <f t="shared" si="11"/>
        <v>3720</v>
      </c>
      <c r="J63" s="9"/>
      <c r="K63" s="9"/>
    </row>
    <row r="64" spans="1:11" ht="29.25" customHeight="1">
      <c r="A64" s="4">
        <f t="shared" si="9"/>
        <v>46</v>
      </c>
      <c r="B64" s="20" t="s">
        <v>45</v>
      </c>
      <c r="C64" s="133" t="s">
        <v>44</v>
      </c>
      <c r="D64" s="133"/>
      <c r="E64" s="26" t="s">
        <v>28</v>
      </c>
      <c r="F64" s="8">
        <v>3500</v>
      </c>
      <c r="G64" s="4">
        <f t="shared" si="0"/>
        <v>3395</v>
      </c>
      <c r="H64" s="4">
        <f t="shared" si="10"/>
        <v>3325</v>
      </c>
      <c r="I64" s="4">
        <f t="shared" si="11"/>
        <v>3255</v>
      </c>
      <c r="J64" s="9"/>
      <c r="K64" s="9"/>
    </row>
    <row r="65" spans="1:11" ht="29.25" customHeight="1">
      <c r="A65" s="4">
        <f t="shared" si="9"/>
        <v>47</v>
      </c>
      <c r="B65" s="20" t="s">
        <v>46</v>
      </c>
      <c r="C65" s="133" t="s">
        <v>44</v>
      </c>
      <c r="D65" s="133"/>
      <c r="E65" s="26" t="s">
        <v>28</v>
      </c>
      <c r="F65" s="8">
        <v>3500</v>
      </c>
      <c r="G65" s="4">
        <f t="shared" si="0"/>
        <v>3395</v>
      </c>
      <c r="H65" s="4">
        <f t="shared" si="10"/>
        <v>3325</v>
      </c>
      <c r="I65" s="4">
        <f t="shared" si="11"/>
        <v>3255</v>
      </c>
      <c r="J65" s="9"/>
      <c r="K65" s="9"/>
    </row>
    <row r="66" spans="1:11" ht="29.25" customHeight="1">
      <c r="A66" s="4">
        <f t="shared" si="9"/>
        <v>48</v>
      </c>
      <c r="B66" s="62" t="s">
        <v>193</v>
      </c>
      <c r="C66" s="133" t="s">
        <v>44</v>
      </c>
      <c r="D66" s="133"/>
      <c r="E66" s="26" t="s">
        <v>28</v>
      </c>
      <c r="F66" s="8">
        <v>4250</v>
      </c>
      <c r="G66" s="4">
        <f t="shared" si="0"/>
        <v>4123</v>
      </c>
      <c r="H66" s="4">
        <f t="shared" si="10"/>
        <v>4038</v>
      </c>
      <c r="I66" s="4">
        <f t="shared" si="11"/>
        <v>3953</v>
      </c>
      <c r="J66" s="9"/>
      <c r="K66" s="9"/>
    </row>
    <row r="67" spans="1:11" ht="29.25" customHeight="1">
      <c r="A67" s="4">
        <f t="shared" si="9"/>
        <v>49</v>
      </c>
      <c r="B67" s="62" t="s">
        <v>194</v>
      </c>
      <c r="C67" s="134" t="s">
        <v>44</v>
      </c>
      <c r="D67" s="133"/>
      <c r="E67" s="26" t="s">
        <v>28</v>
      </c>
      <c r="F67" s="8">
        <v>4250</v>
      </c>
      <c r="G67" s="4">
        <f t="shared" si="0"/>
        <v>4123</v>
      </c>
      <c r="H67" s="4">
        <f t="shared" si="10"/>
        <v>4038</v>
      </c>
      <c r="I67" s="4">
        <f t="shared" si="11"/>
        <v>3953</v>
      </c>
      <c r="J67" s="9"/>
      <c r="K67" s="9"/>
    </row>
    <row r="68" spans="1:11" ht="15.75" customHeight="1">
      <c r="A68" s="4">
        <f t="shared" si="9"/>
        <v>50</v>
      </c>
      <c r="B68" s="20" t="s">
        <v>49</v>
      </c>
      <c r="C68" s="134" t="s">
        <v>48</v>
      </c>
      <c r="D68" s="133"/>
      <c r="E68" s="26" t="s">
        <v>25</v>
      </c>
      <c r="F68" s="8">
        <v>3000</v>
      </c>
      <c r="G68" s="4">
        <f t="shared" si="0"/>
        <v>2910</v>
      </c>
      <c r="H68" s="4">
        <f t="shared" si="10"/>
        <v>2850</v>
      </c>
      <c r="I68" s="4">
        <f t="shared" si="11"/>
        <v>2790</v>
      </c>
      <c r="J68" s="9"/>
      <c r="K68" s="9"/>
    </row>
    <row r="69" spans="1:11" ht="15.75" customHeight="1">
      <c r="A69" s="4">
        <f t="shared" si="9"/>
        <v>51</v>
      </c>
      <c r="B69" s="20" t="s">
        <v>50</v>
      </c>
      <c r="C69" s="133" t="s">
        <v>51</v>
      </c>
      <c r="D69" s="133"/>
      <c r="E69" s="26" t="s">
        <v>25</v>
      </c>
      <c r="F69" s="8">
        <v>3000</v>
      </c>
      <c r="G69" s="4">
        <f t="shared" si="0"/>
        <v>2910</v>
      </c>
      <c r="H69" s="4">
        <f t="shared" si="10"/>
        <v>2850</v>
      </c>
      <c r="I69" s="4">
        <f t="shared" si="11"/>
        <v>2790</v>
      </c>
      <c r="J69" s="9"/>
      <c r="K69" s="9"/>
    </row>
    <row r="70" spans="1:11" ht="15.75" customHeight="1">
      <c r="A70" s="4">
        <f t="shared" si="9"/>
        <v>52</v>
      </c>
      <c r="B70" s="62" t="s">
        <v>195</v>
      </c>
      <c r="C70" s="133" t="s">
        <v>51</v>
      </c>
      <c r="D70" s="133"/>
      <c r="E70" s="26" t="s">
        <v>25</v>
      </c>
      <c r="F70" s="8">
        <v>3400</v>
      </c>
      <c r="G70" s="4">
        <f t="shared" si="0"/>
        <v>3298</v>
      </c>
      <c r="H70" s="4">
        <f t="shared" si="10"/>
        <v>3230</v>
      </c>
      <c r="I70" s="4">
        <f t="shared" si="11"/>
        <v>3162</v>
      </c>
      <c r="J70" s="9"/>
      <c r="K70" s="9"/>
    </row>
    <row r="71" spans="1:11" ht="15.75" customHeight="1">
      <c r="A71" s="4">
        <f t="shared" si="9"/>
        <v>53</v>
      </c>
      <c r="B71" s="62" t="s">
        <v>196</v>
      </c>
      <c r="C71" s="133" t="s">
        <v>51</v>
      </c>
      <c r="D71" s="133"/>
      <c r="E71" s="26" t="s">
        <v>25</v>
      </c>
      <c r="F71" s="8">
        <v>3400</v>
      </c>
      <c r="G71" s="4">
        <f t="shared" si="0"/>
        <v>3298</v>
      </c>
      <c r="H71" s="4">
        <f t="shared" si="10"/>
        <v>3230</v>
      </c>
      <c r="I71" s="4">
        <f t="shared" si="11"/>
        <v>3162</v>
      </c>
      <c r="J71" s="9"/>
      <c r="K71" s="9"/>
    </row>
    <row r="72" spans="1:11" ht="29.25" customHeight="1">
      <c r="A72" s="4">
        <f t="shared" si="9"/>
        <v>54</v>
      </c>
      <c r="B72" s="62" t="s">
        <v>197</v>
      </c>
      <c r="C72" s="134" t="s">
        <v>55</v>
      </c>
      <c r="D72" s="133"/>
      <c r="E72" s="26" t="s">
        <v>28</v>
      </c>
      <c r="F72" s="8">
        <v>3400</v>
      </c>
      <c r="G72" s="4">
        <f t="shared" si="0"/>
        <v>3298</v>
      </c>
      <c r="H72" s="4">
        <f t="shared" si="10"/>
        <v>3230</v>
      </c>
      <c r="I72" s="4">
        <f t="shared" si="11"/>
        <v>3162</v>
      </c>
      <c r="J72" s="9"/>
      <c r="K72" s="9"/>
    </row>
    <row r="73" spans="1:11" ht="7.5" customHeight="1">
      <c r="A73" s="27"/>
      <c r="B73" s="28"/>
      <c r="C73" s="27"/>
      <c r="D73" s="28"/>
      <c r="E73" s="28"/>
      <c r="F73" s="28"/>
      <c r="G73" s="28"/>
      <c r="H73" s="28"/>
      <c r="I73" s="29"/>
      <c r="J73" s="9"/>
      <c r="K73" s="9"/>
    </row>
    <row r="74" spans="1:11" ht="15" customHeight="1">
      <c r="A74" s="4">
        <f>A72+1</f>
        <v>55</v>
      </c>
      <c r="B74" s="64" t="s">
        <v>199</v>
      </c>
      <c r="C74" s="24" t="s">
        <v>58</v>
      </c>
      <c r="D74" s="25"/>
      <c r="E74" s="26" t="s">
        <v>28</v>
      </c>
      <c r="F74" s="8">
        <v>3200</v>
      </c>
      <c r="G74" s="4">
        <f t="shared" si="0"/>
        <v>3104</v>
      </c>
      <c r="H74" s="4">
        <f aca="true" t="shared" si="12" ref="H74:H88">ROUND(F74*0.95,0)</f>
        <v>3040</v>
      </c>
      <c r="I74" s="4">
        <f aca="true" t="shared" si="13" ref="I74:I88">ROUND(F74*0.93,0)</f>
        <v>2976</v>
      </c>
      <c r="J74" s="9"/>
      <c r="K74" s="9"/>
    </row>
    <row r="75" spans="1:11" ht="15" customHeight="1">
      <c r="A75" s="4">
        <f>A74+1</f>
        <v>56</v>
      </c>
      <c r="B75" s="20" t="s">
        <v>62</v>
      </c>
      <c r="C75" s="24" t="s">
        <v>58</v>
      </c>
      <c r="D75" s="25"/>
      <c r="E75" s="26" t="s">
        <v>60</v>
      </c>
      <c r="F75" s="8">
        <v>3600</v>
      </c>
      <c r="G75" s="4">
        <f t="shared" si="0"/>
        <v>3492</v>
      </c>
      <c r="H75" s="4">
        <f t="shared" si="12"/>
        <v>3420</v>
      </c>
      <c r="I75" s="4">
        <f t="shared" si="13"/>
        <v>3348</v>
      </c>
      <c r="J75" s="9"/>
      <c r="K75" s="9"/>
    </row>
    <row r="76" spans="1:11" ht="15" customHeight="1">
      <c r="A76" s="4">
        <f aca="true" t="shared" si="14" ref="A76:A88">A75+1</f>
        <v>57</v>
      </c>
      <c r="B76" s="20" t="s">
        <v>63</v>
      </c>
      <c r="C76" s="24" t="s">
        <v>58</v>
      </c>
      <c r="D76" s="25"/>
      <c r="E76" s="26" t="s">
        <v>60</v>
      </c>
      <c r="F76" s="8">
        <v>3600</v>
      </c>
      <c r="G76" s="4">
        <f t="shared" si="0"/>
        <v>3492</v>
      </c>
      <c r="H76" s="4">
        <f t="shared" si="12"/>
        <v>3420</v>
      </c>
      <c r="I76" s="4">
        <f t="shared" si="13"/>
        <v>3348</v>
      </c>
      <c r="J76" s="9"/>
      <c r="K76" s="9"/>
    </row>
    <row r="77" spans="1:11" ht="15" customHeight="1">
      <c r="A77" s="4">
        <f t="shared" si="14"/>
        <v>58</v>
      </c>
      <c r="B77" s="20" t="s">
        <v>260</v>
      </c>
      <c r="C77" s="65" t="s">
        <v>267</v>
      </c>
      <c r="D77" s="25"/>
      <c r="E77" s="26">
        <v>36</v>
      </c>
      <c r="F77" s="8">
        <v>3600</v>
      </c>
      <c r="G77" s="4">
        <f t="shared" si="0"/>
        <v>3492</v>
      </c>
      <c r="H77" s="4">
        <f t="shared" si="12"/>
        <v>3420</v>
      </c>
      <c r="I77" s="4">
        <f t="shared" si="13"/>
        <v>3348</v>
      </c>
      <c r="J77" s="9"/>
      <c r="K77" s="9"/>
    </row>
    <row r="78" spans="1:11" ht="15" customHeight="1">
      <c r="A78" s="4">
        <f t="shared" si="14"/>
        <v>59</v>
      </c>
      <c r="B78" s="62" t="s">
        <v>240</v>
      </c>
      <c r="C78" s="24" t="s">
        <v>58</v>
      </c>
      <c r="D78" s="25"/>
      <c r="E78" s="26" t="s">
        <v>60</v>
      </c>
      <c r="F78" s="8">
        <v>4000</v>
      </c>
      <c r="G78" s="4">
        <f t="shared" si="0"/>
        <v>3880</v>
      </c>
      <c r="H78" s="4">
        <f t="shared" si="12"/>
        <v>3800</v>
      </c>
      <c r="I78" s="4">
        <f t="shared" si="13"/>
        <v>3720</v>
      </c>
      <c r="J78" s="9"/>
      <c r="K78" s="9"/>
    </row>
    <row r="79" spans="1:11" ht="15" customHeight="1">
      <c r="A79" s="4">
        <f t="shared" si="14"/>
        <v>60</v>
      </c>
      <c r="B79" s="62" t="s">
        <v>200</v>
      </c>
      <c r="C79" s="24" t="s">
        <v>58</v>
      </c>
      <c r="D79" s="25"/>
      <c r="E79" s="26" t="s">
        <v>60</v>
      </c>
      <c r="F79" s="8">
        <v>4000</v>
      </c>
      <c r="G79" s="4">
        <f t="shared" si="0"/>
        <v>3880</v>
      </c>
      <c r="H79" s="4">
        <f t="shared" si="12"/>
        <v>3800</v>
      </c>
      <c r="I79" s="4">
        <f t="shared" si="13"/>
        <v>3720</v>
      </c>
      <c r="J79" s="9"/>
      <c r="K79" s="9"/>
    </row>
    <row r="80" spans="1:11" ht="15" customHeight="1">
      <c r="A80" s="4">
        <f t="shared" si="14"/>
        <v>61</v>
      </c>
      <c r="B80" s="62" t="s">
        <v>201</v>
      </c>
      <c r="C80" s="65" t="s">
        <v>246</v>
      </c>
      <c r="D80" s="25"/>
      <c r="E80" s="26" t="s">
        <v>60</v>
      </c>
      <c r="F80" s="8">
        <v>4000</v>
      </c>
      <c r="G80" s="4">
        <f t="shared" si="0"/>
        <v>3880</v>
      </c>
      <c r="H80" s="4">
        <f t="shared" si="12"/>
        <v>3800</v>
      </c>
      <c r="I80" s="4">
        <f t="shared" si="13"/>
        <v>3720</v>
      </c>
      <c r="J80" s="9"/>
      <c r="K80" s="9"/>
    </row>
    <row r="81" spans="1:11" ht="15" customHeight="1">
      <c r="A81" s="4">
        <f t="shared" si="14"/>
        <v>62</v>
      </c>
      <c r="B81" s="62" t="s">
        <v>202</v>
      </c>
      <c r="C81" s="24" t="s">
        <v>58</v>
      </c>
      <c r="D81" s="25"/>
      <c r="E81" s="26" t="s">
        <v>60</v>
      </c>
      <c r="F81" s="8">
        <v>4000</v>
      </c>
      <c r="G81" s="4">
        <f t="shared" si="0"/>
        <v>3880</v>
      </c>
      <c r="H81" s="4">
        <f t="shared" si="12"/>
        <v>3800</v>
      </c>
      <c r="I81" s="4">
        <f t="shared" si="13"/>
        <v>3720</v>
      </c>
      <c r="J81" s="9"/>
      <c r="K81" s="9"/>
    </row>
    <row r="82" spans="1:11" ht="15" customHeight="1">
      <c r="A82" s="4">
        <f t="shared" si="14"/>
        <v>63</v>
      </c>
      <c r="B82" s="20" t="s">
        <v>65</v>
      </c>
      <c r="C82" s="65" t="s">
        <v>268</v>
      </c>
      <c r="D82" s="25"/>
      <c r="E82" s="26" t="s">
        <v>64</v>
      </c>
      <c r="F82" s="8">
        <v>3600</v>
      </c>
      <c r="G82" s="4">
        <f t="shared" si="0"/>
        <v>3492</v>
      </c>
      <c r="H82" s="4">
        <f t="shared" si="12"/>
        <v>3420</v>
      </c>
      <c r="I82" s="4">
        <f t="shared" si="13"/>
        <v>3348</v>
      </c>
      <c r="J82" s="9"/>
      <c r="K82" s="9"/>
    </row>
    <row r="83" spans="1:11" ht="15" customHeight="1">
      <c r="A83" s="4">
        <f t="shared" si="14"/>
        <v>64</v>
      </c>
      <c r="B83" s="62" t="s">
        <v>203</v>
      </c>
      <c r="C83" s="65" t="s">
        <v>246</v>
      </c>
      <c r="D83" s="25"/>
      <c r="E83" s="26" t="s">
        <v>64</v>
      </c>
      <c r="F83" s="8">
        <v>4100</v>
      </c>
      <c r="G83" s="4">
        <f t="shared" si="0"/>
        <v>3977</v>
      </c>
      <c r="H83" s="4">
        <f t="shared" si="12"/>
        <v>3895</v>
      </c>
      <c r="I83" s="4">
        <f t="shared" si="13"/>
        <v>3813</v>
      </c>
      <c r="J83" s="9"/>
      <c r="K83" s="9"/>
    </row>
    <row r="84" spans="1:11" ht="15" customHeight="1">
      <c r="A84" s="4">
        <f t="shared" si="14"/>
        <v>65</v>
      </c>
      <c r="B84" s="62" t="s">
        <v>204</v>
      </c>
      <c r="C84" s="24" t="s">
        <v>72</v>
      </c>
      <c r="D84" s="25"/>
      <c r="E84" s="26" t="s">
        <v>28</v>
      </c>
      <c r="F84" s="8">
        <v>3200</v>
      </c>
      <c r="G84" s="4">
        <f t="shared" si="0"/>
        <v>3104</v>
      </c>
      <c r="H84" s="4">
        <f t="shared" si="12"/>
        <v>3040</v>
      </c>
      <c r="I84" s="4">
        <f t="shared" si="13"/>
        <v>2976</v>
      </c>
      <c r="J84" s="9"/>
      <c r="K84" s="9"/>
    </row>
    <row r="85" spans="1:11" ht="15" customHeight="1">
      <c r="A85" s="4">
        <f t="shared" si="14"/>
        <v>66</v>
      </c>
      <c r="B85" s="62" t="s">
        <v>206</v>
      </c>
      <c r="C85" s="24" t="s">
        <v>72</v>
      </c>
      <c r="D85" s="25"/>
      <c r="E85" s="26" t="s">
        <v>60</v>
      </c>
      <c r="F85" s="8">
        <v>3600</v>
      </c>
      <c r="G85" s="4">
        <f t="shared" si="0"/>
        <v>3492</v>
      </c>
      <c r="H85" s="4">
        <f t="shared" si="12"/>
        <v>3420</v>
      </c>
      <c r="I85" s="4">
        <f t="shared" si="13"/>
        <v>3348</v>
      </c>
      <c r="J85" s="9"/>
      <c r="K85" s="9"/>
    </row>
    <row r="86" spans="1:11" ht="15" customHeight="1">
      <c r="A86" s="4">
        <f t="shared" si="14"/>
        <v>67</v>
      </c>
      <c r="B86" s="62" t="s">
        <v>205</v>
      </c>
      <c r="C86" s="65" t="s">
        <v>255</v>
      </c>
      <c r="D86" s="25"/>
      <c r="E86" s="26" t="s">
        <v>60</v>
      </c>
      <c r="F86" s="8">
        <v>3600</v>
      </c>
      <c r="G86" s="4">
        <f t="shared" si="0"/>
        <v>3492</v>
      </c>
      <c r="H86" s="4">
        <f t="shared" si="12"/>
        <v>3420</v>
      </c>
      <c r="I86" s="4">
        <f t="shared" si="13"/>
        <v>3348</v>
      </c>
      <c r="J86" s="9"/>
      <c r="K86" s="9"/>
    </row>
    <row r="87" spans="1:11" ht="15" customHeight="1">
      <c r="A87" s="4">
        <f t="shared" si="14"/>
        <v>68</v>
      </c>
      <c r="B87" s="62" t="s">
        <v>207</v>
      </c>
      <c r="C87" s="24" t="s">
        <v>72</v>
      </c>
      <c r="D87" s="25"/>
      <c r="E87" s="26" t="s">
        <v>60</v>
      </c>
      <c r="F87" s="8">
        <v>3300</v>
      </c>
      <c r="G87" s="4">
        <f t="shared" si="0"/>
        <v>3201</v>
      </c>
      <c r="H87" s="4">
        <f t="shared" si="12"/>
        <v>3135</v>
      </c>
      <c r="I87" s="4">
        <f t="shared" si="13"/>
        <v>3069</v>
      </c>
      <c r="J87" s="9"/>
      <c r="K87" s="9"/>
    </row>
    <row r="88" spans="1:11" ht="15" customHeight="1">
      <c r="A88" s="4">
        <f t="shared" si="14"/>
        <v>69</v>
      </c>
      <c r="B88" s="62" t="s">
        <v>208</v>
      </c>
      <c r="C88" s="65" t="s">
        <v>256</v>
      </c>
      <c r="D88" s="25"/>
      <c r="E88" s="26" t="s">
        <v>64</v>
      </c>
      <c r="F88" s="8">
        <v>3500</v>
      </c>
      <c r="G88" s="4">
        <f t="shared" si="0"/>
        <v>3395</v>
      </c>
      <c r="H88" s="4">
        <f t="shared" si="12"/>
        <v>3325</v>
      </c>
      <c r="I88" s="4">
        <f t="shared" si="13"/>
        <v>3255</v>
      </c>
      <c r="J88" s="9"/>
      <c r="K88" s="9"/>
    </row>
    <row r="89" spans="1:11" ht="7.5" customHeight="1">
      <c r="A89" s="27"/>
      <c r="B89" s="28"/>
      <c r="C89" s="27"/>
      <c r="D89" s="28"/>
      <c r="E89" s="28"/>
      <c r="F89" s="28"/>
      <c r="G89" s="28"/>
      <c r="H89" s="28"/>
      <c r="I89" s="29"/>
      <c r="J89" s="9"/>
      <c r="K89" s="9"/>
    </row>
    <row r="90" spans="1:11" ht="15" customHeight="1">
      <c r="A90" s="4">
        <f>A88+1</f>
        <v>70</v>
      </c>
      <c r="B90" s="62" t="s">
        <v>209</v>
      </c>
      <c r="C90" s="24" t="s">
        <v>78</v>
      </c>
      <c r="D90" s="25"/>
      <c r="E90" s="26" t="s">
        <v>79</v>
      </c>
      <c r="F90" s="8">
        <v>3100</v>
      </c>
      <c r="G90" s="4">
        <f t="shared" si="0"/>
        <v>3007</v>
      </c>
      <c r="H90" s="4">
        <f aca="true" t="shared" si="15" ref="H90:H95">ROUND(F90*0.95,0)</f>
        <v>2945</v>
      </c>
      <c r="I90" s="4">
        <f aca="true" t="shared" si="16" ref="I90:I95">ROUND(F90*0.93,0)</f>
        <v>2883</v>
      </c>
      <c r="J90" s="9"/>
      <c r="K90" s="9"/>
    </row>
    <row r="91" spans="1:11" ht="15" customHeight="1">
      <c r="A91" s="4">
        <f>A90+1</f>
        <v>71</v>
      </c>
      <c r="B91" s="20" t="s">
        <v>80</v>
      </c>
      <c r="C91" s="24" t="s">
        <v>78</v>
      </c>
      <c r="D91" s="25"/>
      <c r="E91" s="26" t="s">
        <v>60</v>
      </c>
      <c r="F91" s="8">
        <v>3000</v>
      </c>
      <c r="G91" s="4">
        <f>ROUND(F91*0.97,0)</f>
        <v>2910</v>
      </c>
      <c r="H91" s="4">
        <f t="shared" si="15"/>
        <v>2850</v>
      </c>
      <c r="I91" s="4">
        <f t="shared" si="16"/>
        <v>2790</v>
      </c>
      <c r="J91" s="9"/>
      <c r="K91" s="9"/>
    </row>
    <row r="92" spans="1:11" ht="15" customHeight="1">
      <c r="A92" s="4">
        <f>A91+1</f>
        <v>72</v>
      </c>
      <c r="B92" s="62" t="s">
        <v>210</v>
      </c>
      <c r="C92" s="24" t="s">
        <v>78</v>
      </c>
      <c r="D92" s="25"/>
      <c r="E92" s="26" t="s">
        <v>60</v>
      </c>
      <c r="F92" s="8">
        <v>3500</v>
      </c>
      <c r="G92" s="4">
        <f>ROUND(F92*0.97,0)</f>
        <v>3395</v>
      </c>
      <c r="H92" s="4">
        <f t="shared" si="15"/>
        <v>3325</v>
      </c>
      <c r="I92" s="4">
        <f t="shared" si="16"/>
        <v>3255</v>
      </c>
      <c r="J92" s="9"/>
      <c r="K92" s="9"/>
    </row>
    <row r="93" spans="1:11" ht="15" customHeight="1">
      <c r="A93" s="4">
        <f>A92+1</f>
        <v>73</v>
      </c>
      <c r="B93" s="62" t="s">
        <v>212</v>
      </c>
      <c r="C93" s="24" t="s">
        <v>94</v>
      </c>
      <c r="D93" s="25"/>
      <c r="E93" s="26" t="s">
        <v>79</v>
      </c>
      <c r="F93" s="8">
        <v>3000</v>
      </c>
      <c r="G93" s="4">
        <f>ROUND(F93*0.97,0)</f>
        <v>2910</v>
      </c>
      <c r="H93" s="4">
        <f t="shared" si="15"/>
        <v>2850</v>
      </c>
      <c r="I93" s="4">
        <f t="shared" si="16"/>
        <v>2790</v>
      </c>
      <c r="J93" s="9"/>
      <c r="K93" s="126"/>
    </row>
    <row r="94" spans="1:11" ht="15" customHeight="1">
      <c r="A94" s="4">
        <f>A93+1</f>
        <v>74</v>
      </c>
      <c r="B94" s="62" t="s">
        <v>213</v>
      </c>
      <c r="C94" s="24" t="s">
        <v>94</v>
      </c>
      <c r="D94" s="25"/>
      <c r="E94" s="26" t="s">
        <v>60</v>
      </c>
      <c r="F94" s="8">
        <v>3000</v>
      </c>
      <c r="G94" s="4">
        <f>ROUND(F94*0.97,0)</f>
        <v>2910</v>
      </c>
      <c r="H94" s="4">
        <f t="shared" si="15"/>
        <v>2850</v>
      </c>
      <c r="I94" s="4">
        <f t="shared" si="16"/>
        <v>2790</v>
      </c>
      <c r="J94" s="9"/>
      <c r="K94" s="9"/>
    </row>
    <row r="95" spans="1:11" ht="15" customHeight="1">
      <c r="A95" s="4">
        <f>A94+1</f>
        <v>75</v>
      </c>
      <c r="B95" s="62" t="s">
        <v>214</v>
      </c>
      <c r="C95" s="24" t="s">
        <v>94</v>
      </c>
      <c r="D95" s="25"/>
      <c r="E95" s="26" t="s">
        <v>60</v>
      </c>
      <c r="F95" s="8">
        <v>3000</v>
      </c>
      <c r="G95" s="4">
        <f>ROUND(F95*0.97,0)</f>
        <v>2910</v>
      </c>
      <c r="H95" s="4">
        <f t="shared" si="15"/>
        <v>2850</v>
      </c>
      <c r="I95" s="4">
        <f t="shared" si="16"/>
        <v>2790</v>
      </c>
      <c r="J95" s="9"/>
      <c r="K95" s="9"/>
    </row>
    <row r="96" spans="1:11" ht="6" customHeight="1">
      <c r="A96" s="121"/>
      <c r="B96" s="122"/>
      <c r="C96" s="123"/>
      <c r="D96" s="124"/>
      <c r="E96" s="125"/>
      <c r="F96" s="121"/>
      <c r="G96" s="121"/>
      <c r="H96" s="121"/>
      <c r="I96" s="121"/>
      <c r="J96" s="9"/>
      <c r="K96" s="9"/>
    </row>
    <row r="97" spans="1:11" ht="15" customHeight="1">
      <c r="A97" s="4">
        <f>A95+1</f>
        <v>76</v>
      </c>
      <c r="B97" s="62" t="s">
        <v>215</v>
      </c>
      <c r="C97" s="24" t="s">
        <v>96</v>
      </c>
      <c r="D97" s="25"/>
      <c r="E97" s="26" t="s">
        <v>79</v>
      </c>
      <c r="F97" s="8">
        <v>3000</v>
      </c>
      <c r="G97" s="4">
        <f aca="true" t="shared" si="17" ref="G97:G106">ROUND(F97*0.97,0)</f>
        <v>2910</v>
      </c>
      <c r="H97" s="4">
        <f aca="true" t="shared" si="18" ref="H97:H106">ROUND(F97*0.95,0)</f>
        <v>2850</v>
      </c>
      <c r="I97" s="4">
        <f aca="true" t="shared" si="19" ref="I97:I106">ROUND(F97*0.93,0)</f>
        <v>2790</v>
      </c>
      <c r="J97" s="9"/>
      <c r="K97" s="9"/>
    </row>
    <row r="98" spans="1:11" ht="15" customHeight="1">
      <c r="A98" s="4">
        <f>A97+1</f>
        <v>77</v>
      </c>
      <c r="B98" s="62" t="s">
        <v>216</v>
      </c>
      <c r="C98" s="24" t="s">
        <v>96</v>
      </c>
      <c r="D98" s="25"/>
      <c r="E98" s="26" t="s">
        <v>79</v>
      </c>
      <c r="F98" s="8">
        <v>3000</v>
      </c>
      <c r="G98" s="4">
        <f t="shared" si="17"/>
        <v>2910</v>
      </c>
      <c r="H98" s="4">
        <f t="shared" si="18"/>
        <v>2850</v>
      </c>
      <c r="I98" s="4">
        <f t="shared" si="19"/>
        <v>2790</v>
      </c>
      <c r="J98" s="9"/>
      <c r="K98" s="9"/>
    </row>
    <row r="99" spans="1:11" ht="15" customHeight="1">
      <c r="A99" s="4">
        <f aca="true" t="shared" si="20" ref="A99:A111">A98+1</f>
        <v>78</v>
      </c>
      <c r="B99" s="20" t="s">
        <v>98</v>
      </c>
      <c r="C99" s="65" t="s">
        <v>270</v>
      </c>
      <c r="D99" s="25"/>
      <c r="E99" s="26" t="s">
        <v>60</v>
      </c>
      <c r="F99" s="8">
        <v>3000</v>
      </c>
      <c r="G99" s="4">
        <f t="shared" si="17"/>
        <v>2910</v>
      </c>
      <c r="H99" s="4">
        <f t="shared" si="18"/>
        <v>2850</v>
      </c>
      <c r="I99" s="4">
        <f t="shared" si="19"/>
        <v>2790</v>
      </c>
      <c r="J99" s="9"/>
      <c r="K99" s="9"/>
    </row>
    <row r="100" spans="1:11" ht="15" customHeight="1">
      <c r="A100" s="4">
        <f t="shared" si="20"/>
        <v>79</v>
      </c>
      <c r="B100" s="20" t="s">
        <v>99</v>
      </c>
      <c r="C100" s="65" t="s">
        <v>270</v>
      </c>
      <c r="D100" s="25"/>
      <c r="E100" s="26" t="s">
        <v>60</v>
      </c>
      <c r="F100" s="8">
        <v>3000</v>
      </c>
      <c r="G100" s="4">
        <f t="shared" si="17"/>
        <v>2910</v>
      </c>
      <c r="H100" s="4">
        <f t="shared" si="18"/>
        <v>2850</v>
      </c>
      <c r="I100" s="4">
        <f t="shared" si="19"/>
        <v>2790</v>
      </c>
      <c r="J100" s="9"/>
      <c r="K100" s="9"/>
    </row>
    <row r="101" spans="1:11" ht="15" customHeight="1">
      <c r="A101" s="4">
        <f t="shared" si="20"/>
        <v>80</v>
      </c>
      <c r="B101" s="62" t="s">
        <v>217</v>
      </c>
      <c r="C101" s="24" t="s">
        <v>96</v>
      </c>
      <c r="D101" s="25"/>
      <c r="E101" s="26" t="s">
        <v>60</v>
      </c>
      <c r="F101" s="8">
        <v>3500</v>
      </c>
      <c r="G101" s="4">
        <f t="shared" si="17"/>
        <v>3395</v>
      </c>
      <c r="H101" s="4">
        <f t="shared" si="18"/>
        <v>3325</v>
      </c>
      <c r="I101" s="4">
        <f t="shared" si="19"/>
        <v>3255</v>
      </c>
      <c r="J101" s="9"/>
      <c r="K101" s="9"/>
    </row>
    <row r="102" spans="1:11" ht="15" customHeight="1">
      <c r="A102" s="4">
        <f t="shared" si="20"/>
        <v>81</v>
      </c>
      <c r="B102" s="62" t="s">
        <v>218</v>
      </c>
      <c r="C102" s="24" t="s">
        <v>96</v>
      </c>
      <c r="D102" s="25"/>
      <c r="E102" s="26" t="s">
        <v>60</v>
      </c>
      <c r="F102" s="8">
        <v>3500</v>
      </c>
      <c r="G102" s="4">
        <f t="shared" si="17"/>
        <v>3395</v>
      </c>
      <c r="H102" s="4">
        <f t="shared" si="18"/>
        <v>3325</v>
      </c>
      <c r="I102" s="4">
        <f t="shared" si="19"/>
        <v>3255</v>
      </c>
      <c r="J102" s="9"/>
      <c r="K102" s="9"/>
    </row>
    <row r="103" spans="1:11" ht="15" customHeight="1">
      <c r="A103" s="4">
        <f t="shared" si="20"/>
        <v>82</v>
      </c>
      <c r="B103" s="62" t="s">
        <v>220</v>
      </c>
      <c r="C103" s="24" t="s">
        <v>96</v>
      </c>
      <c r="D103" s="25"/>
      <c r="E103" s="26" t="s">
        <v>60</v>
      </c>
      <c r="F103" s="8">
        <v>3500</v>
      </c>
      <c r="G103" s="4">
        <f t="shared" si="17"/>
        <v>3395</v>
      </c>
      <c r="H103" s="4">
        <f t="shared" si="18"/>
        <v>3325</v>
      </c>
      <c r="I103" s="4">
        <f t="shared" si="19"/>
        <v>3255</v>
      </c>
      <c r="J103" s="9"/>
      <c r="K103" s="9"/>
    </row>
    <row r="104" spans="1:11" ht="15" customHeight="1">
      <c r="A104" s="4">
        <f t="shared" si="20"/>
        <v>83</v>
      </c>
      <c r="B104" s="62" t="s">
        <v>219</v>
      </c>
      <c r="C104" s="32" t="s">
        <v>96</v>
      </c>
      <c r="D104" s="33"/>
      <c r="E104" s="26" t="s">
        <v>64</v>
      </c>
      <c r="F104" s="8">
        <v>3900</v>
      </c>
      <c r="G104" s="4">
        <f t="shared" si="17"/>
        <v>3783</v>
      </c>
      <c r="H104" s="4">
        <f t="shared" si="18"/>
        <v>3705</v>
      </c>
      <c r="I104" s="4">
        <f t="shared" si="19"/>
        <v>3627</v>
      </c>
      <c r="J104" s="9"/>
      <c r="K104" s="9"/>
    </row>
    <row r="105" spans="1:11" ht="15" customHeight="1">
      <c r="A105" s="4">
        <f t="shared" si="20"/>
        <v>84</v>
      </c>
      <c r="B105" s="62" t="s">
        <v>221</v>
      </c>
      <c r="C105" s="32" t="s">
        <v>96</v>
      </c>
      <c r="D105" s="33"/>
      <c r="E105" s="26" t="s">
        <v>64</v>
      </c>
      <c r="F105" s="8">
        <v>3900</v>
      </c>
      <c r="G105" s="4">
        <f t="shared" si="17"/>
        <v>3783</v>
      </c>
      <c r="H105" s="4">
        <f t="shared" si="18"/>
        <v>3705</v>
      </c>
      <c r="I105" s="4">
        <f t="shared" si="19"/>
        <v>3627</v>
      </c>
      <c r="J105" s="9"/>
      <c r="K105" s="9"/>
    </row>
    <row r="106" spans="1:11" ht="15" customHeight="1">
      <c r="A106" s="4">
        <f t="shared" si="20"/>
        <v>85</v>
      </c>
      <c r="B106" s="62" t="s">
        <v>222</v>
      </c>
      <c r="C106" s="24" t="s">
        <v>107</v>
      </c>
      <c r="D106" s="25"/>
      <c r="E106" s="26" t="s">
        <v>79</v>
      </c>
      <c r="F106" s="8">
        <v>2500</v>
      </c>
      <c r="G106" s="4">
        <f t="shared" si="17"/>
        <v>2425</v>
      </c>
      <c r="H106" s="4">
        <f t="shared" si="18"/>
        <v>2375</v>
      </c>
      <c r="I106" s="4">
        <f t="shared" si="19"/>
        <v>2325</v>
      </c>
      <c r="J106" s="9"/>
      <c r="K106" s="9"/>
    </row>
    <row r="107" spans="1:11" ht="15" customHeight="1">
      <c r="A107" s="4">
        <f t="shared" si="20"/>
        <v>86</v>
      </c>
      <c r="B107" s="10" t="s">
        <v>104</v>
      </c>
      <c r="C107" s="15" t="s">
        <v>105</v>
      </c>
      <c r="D107" s="25"/>
      <c r="E107" s="26" t="s">
        <v>60</v>
      </c>
      <c r="F107" s="8">
        <v>2000</v>
      </c>
      <c r="G107" s="4">
        <f>ROUND(F107*0.97,0)</f>
        <v>1940</v>
      </c>
      <c r="H107" s="4">
        <f>ROUND(F107*0.95,0)</f>
        <v>1900</v>
      </c>
      <c r="I107" s="4">
        <f>ROUND(F107*0.93,0)</f>
        <v>1860</v>
      </c>
      <c r="J107" s="9"/>
      <c r="K107" s="9"/>
    </row>
    <row r="108" spans="1:11" ht="15" customHeight="1">
      <c r="A108" s="4">
        <f t="shared" si="20"/>
        <v>87</v>
      </c>
      <c r="B108" s="10" t="s">
        <v>106</v>
      </c>
      <c r="C108" s="15" t="s">
        <v>107</v>
      </c>
      <c r="D108" s="25"/>
      <c r="E108" s="26" t="s">
        <v>60</v>
      </c>
      <c r="F108" s="8">
        <v>2000</v>
      </c>
      <c r="G108" s="4">
        <f>ROUND(F108*0.97,0)</f>
        <v>1940</v>
      </c>
      <c r="H108" s="4">
        <f>ROUND(F108*0.95,0)</f>
        <v>1900</v>
      </c>
      <c r="I108" s="4">
        <f>ROUND(F108*0.93,0)</f>
        <v>1860</v>
      </c>
      <c r="J108" s="9"/>
      <c r="K108" s="9"/>
    </row>
    <row r="109" spans="1:11" ht="15" customHeight="1">
      <c r="A109" s="4">
        <f t="shared" si="20"/>
        <v>88</v>
      </c>
      <c r="B109" s="62" t="s">
        <v>223</v>
      </c>
      <c r="C109" s="65" t="s">
        <v>105</v>
      </c>
      <c r="D109" s="25"/>
      <c r="E109" s="26" t="s">
        <v>60</v>
      </c>
      <c r="F109" s="8">
        <v>3200</v>
      </c>
      <c r="G109" s="4">
        <f>ROUND(F109*0.97,0)</f>
        <v>3104</v>
      </c>
      <c r="H109" s="4">
        <f>ROUND(F109*0.95,0)</f>
        <v>3040</v>
      </c>
      <c r="I109" s="4">
        <f>ROUND(F109*0.93,0)</f>
        <v>2976</v>
      </c>
      <c r="J109" s="9"/>
      <c r="K109" s="9"/>
    </row>
    <row r="110" spans="1:11" ht="15" customHeight="1">
      <c r="A110" s="4">
        <f t="shared" si="20"/>
        <v>89</v>
      </c>
      <c r="B110" s="10" t="s">
        <v>108</v>
      </c>
      <c r="C110" s="63" t="s">
        <v>289</v>
      </c>
      <c r="D110" s="25"/>
      <c r="E110" s="26" t="s">
        <v>64</v>
      </c>
      <c r="F110" s="8">
        <v>2000</v>
      </c>
      <c r="G110" s="4">
        <f>ROUND(F110*0.97,0)</f>
        <v>1940</v>
      </c>
      <c r="H110" s="4">
        <f>ROUND(F110*0.95,0)</f>
        <v>1900</v>
      </c>
      <c r="I110" s="4">
        <f>ROUND(F110*0.93,0)</f>
        <v>1860</v>
      </c>
      <c r="J110" s="9"/>
      <c r="K110" s="9"/>
    </row>
    <row r="111" spans="1:11" ht="15" customHeight="1">
      <c r="A111" s="4">
        <f t="shared" si="20"/>
        <v>90</v>
      </c>
      <c r="B111" s="62" t="s">
        <v>224</v>
      </c>
      <c r="C111" s="65" t="s">
        <v>105</v>
      </c>
      <c r="D111" s="25"/>
      <c r="E111" s="26" t="s">
        <v>64</v>
      </c>
      <c r="F111" s="8">
        <v>3600</v>
      </c>
      <c r="G111" s="4">
        <f>ROUND(F111*0.97,0)</f>
        <v>3492</v>
      </c>
      <c r="H111" s="4">
        <f>ROUND(F111*0.95,0)</f>
        <v>3420</v>
      </c>
      <c r="I111" s="4">
        <f>ROUND(F111*0.93,0)</f>
        <v>3348</v>
      </c>
      <c r="J111" s="9"/>
      <c r="K111" s="9"/>
    </row>
    <row r="112" spans="1:11" s="57" customFormat="1" ht="15" customHeight="1">
      <c r="A112" s="150"/>
      <c r="B112" s="151"/>
      <c r="C112" s="152"/>
      <c r="D112" s="152"/>
      <c r="E112" s="150"/>
      <c r="F112" s="153"/>
      <c r="G112" s="150"/>
      <c r="H112" s="150"/>
      <c r="I112" s="150"/>
      <c r="J112" s="9"/>
      <c r="K112" s="9"/>
    </row>
    <row r="113" spans="1:11" s="57" customFormat="1" ht="15" customHeight="1">
      <c r="A113" s="117"/>
      <c r="B113" s="94"/>
      <c r="C113" s="154"/>
      <c r="D113" s="154"/>
      <c r="E113" s="117"/>
      <c r="F113" s="155"/>
      <c r="G113" s="117"/>
      <c r="H113" s="117"/>
      <c r="I113" s="117"/>
      <c r="J113" s="9"/>
      <c r="K113" s="9"/>
    </row>
    <row r="114" spans="1:9" ht="23.25" customHeight="1">
      <c r="A114" s="4"/>
      <c r="B114" s="4"/>
      <c r="C114" s="141"/>
      <c r="D114" s="141"/>
      <c r="E114" s="4"/>
      <c r="F114" s="5"/>
      <c r="G114" s="5"/>
      <c r="H114" s="5"/>
      <c r="I114" s="5"/>
    </row>
    <row r="115" spans="1:11" ht="15" customHeight="1">
      <c r="A115" s="4">
        <f>A111+1</f>
        <v>91</v>
      </c>
      <c r="B115" s="20" t="s">
        <v>110</v>
      </c>
      <c r="C115" s="72" t="s">
        <v>271</v>
      </c>
      <c r="D115" s="35"/>
      <c r="E115" s="26" t="s">
        <v>109</v>
      </c>
      <c r="F115" s="8">
        <v>1500</v>
      </c>
      <c r="G115" s="4">
        <f aca="true" t="shared" si="21" ref="G115:G127">ROUND(F115*0.97,0)</f>
        <v>1455</v>
      </c>
      <c r="H115" s="4">
        <f aca="true" t="shared" si="22" ref="H115:H127">ROUND(F115*0.95,0)</f>
        <v>1425</v>
      </c>
      <c r="I115" s="4">
        <f aca="true" t="shared" si="23" ref="I115:I127">ROUND(F115*0.93,0)</f>
        <v>1395</v>
      </c>
      <c r="J115" s="9"/>
      <c r="K115" s="9"/>
    </row>
    <row r="116" spans="1:11" ht="15" customHeight="1">
      <c r="A116" s="4">
        <f>A115+1</f>
        <v>92</v>
      </c>
      <c r="B116" s="20" t="s">
        <v>111</v>
      </c>
      <c r="C116" s="34" t="s">
        <v>112</v>
      </c>
      <c r="D116" s="35"/>
      <c r="E116" s="26" t="s">
        <v>109</v>
      </c>
      <c r="F116" s="8">
        <v>1500</v>
      </c>
      <c r="G116" s="4">
        <f t="shared" si="21"/>
        <v>1455</v>
      </c>
      <c r="H116" s="4">
        <f t="shared" si="22"/>
        <v>1425</v>
      </c>
      <c r="I116" s="4">
        <f t="shared" si="23"/>
        <v>1395</v>
      </c>
      <c r="J116" s="9"/>
      <c r="K116" s="9"/>
    </row>
    <row r="117" spans="1:11" ht="15" customHeight="1">
      <c r="A117" s="4">
        <f aca="true" t="shared" si="24" ref="A117:A127">A116+1</f>
        <v>93</v>
      </c>
      <c r="B117" s="62" t="s">
        <v>242</v>
      </c>
      <c r="C117" s="34" t="s">
        <v>112</v>
      </c>
      <c r="D117" s="35"/>
      <c r="E117" s="26" t="s">
        <v>109</v>
      </c>
      <c r="F117" s="8">
        <v>1500</v>
      </c>
      <c r="G117" s="4">
        <f t="shared" si="21"/>
        <v>1455</v>
      </c>
      <c r="H117" s="4">
        <f t="shared" si="22"/>
        <v>1425</v>
      </c>
      <c r="I117" s="4">
        <f t="shared" si="23"/>
        <v>1395</v>
      </c>
      <c r="J117" s="9"/>
      <c r="K117" s="9"/>
    </row>
    <row r="118" spans="1:11" ht="15" customHeight="1">
      <c r="A118" s="4">
        <f>A116+1</f>
        <v>93</v>
      </c>
      <c r="B118" s="62" t="s">
        <v>343</v>
      </c>
      <c r="C118" s="24" t="s">
        <v>114</v>
      </c>
      <c r="D118" s="25"/>
      <c r="E118" s="115" t="s">
        <v>19</v>
      </c>
      <c r="F118" s="8">
        <v>1200</v>
      </c>
      <c r="G118" s="4">
        <f>ROUND(F118*0.97,0)</f>
        <v>1164</v>
      </c>
      <c r="H118" s="4">
        <f>ROUND(F118*0.95,0)</f>
        <v>1140</v>
      </c>
      <c r="I118" s="4">
        <f>ROUND(F118*0.93,0)</f>
        <v>1116</v>
      </c>
      <c r="J118" s="9"/>
      <c r="K118" s="9"/>
    </row>
    <row r="119" spans="1:11" ht="15" customHeight="1">
      <c r="A119" s="4">
        <f>A117+1</f>
        <v>94</v>
      </c>
      <c r="B119" s="20" t="s">
        <v>113</v>
      </c>
      <c r="C119" s="24" t="s">
        <v>114</v>
      </c>
      <c r="D119" s="25"/>
      <c r="E119" s="26" t="s">
        <v>109</v>
      </c>
      <c r="F119" s="8">
        <v>1500</v>
      </c>
      <c r="G119" s="4">
        <f t="shared" si="21"/>
        <v>1455</v>
      </c>
      <c r="H119" s="4">
        <f t="shared" si="22"/>
        <v>1425</v>
      </c>
      <c r="I119" s="4">
        <f t="shared" si="23"/>
        <v>1395</v>
      </c>
      <c r="J119" s="9"/>
      <c r="K119" s="9"/>
    </row>
    <row r="120" spans="1:11" ht="15" customHeight="1">
      <c r="A120" s="4">
        <f t="shared" si="24"/>
        <v>95</v>
      </c>
      <c r="B120" s="14" t="s">
        <v>115</v>
      </c>
      <c r="C120" s="65" t="s">
        <v>272</v>
      </c>
      <c r="D120" s="25"/>
      <c r="E120" s="26" t="s">
        <v>109</v>
      </c>
      <c r="F120" s="8">
        <v>1000</v>
      </c>
      <c r="G120" s="4">
        <f t="shared" si="21"/>
        <v>970</v>
      </c>
      <c r="H120" s="4">
        <f t="shared" si="22"/>
        <v>950</v>
      </c>
      <c r="I120" s="4">
        <f t="shared" si="23"/>
        <v>930</v>
      </c>
      <c r="J120" s="9"/>
      <c r="K120" s="9"/>
    </row>
    <row r="121" spans="1:11" ht="15" customHeight="1">
      <c r="A121" s="4">
        <f t="shared" si="24"/>
        <v>96</v>
      </c>
      <c r="B121" s="64" t="s">
        <v>342</v>
      </c>
      <c r="C121" s="65" t="s">
        <v>272</v>
      </c>
      <c r="D121" s="25"/>
      <c r="E121" s="26" t="s">
        <v>109</v>
      </c>
      <c r="F121" s="8">
        <v>1000</v>
      </c>
      <c r="G121" s="4">
        <f>ROUND(F121*0.97,0)</f>
        <v>970</v>
      </c>
      <c r="H121" s="4">
        <f>ROUND(F121*0.95,0)</f>
        <v>950</v>
      </c>
      <c r="I121" s="4">
        <f>ROUND(F121*0.93,0)</f>
        <v>930</v>
      </c>
      <c r="J121" s="9"/>
      <c r="K121" s="9"/>
    </row>
    <row r="122" spans="1:11" ht="15" customHeight="1">
      <c r="A122" s="4">
        <f>A120+1</f>
        <v>96</v>
      </c>
      <c r="B122" s="20" t="s">
        <v>116</v>
      </c>
      <c r="C122" s="24" t="s">
        <v>117</v>
      </c>
      <c r="D122" s="25"/>
      <c r="E122" s="26" t="s">
        <v>109</v>
      </c>
      <c r="F122" s="8">
        <v>1200</v>
      </c>
      <c r="G122" s="4">
        <f t="shared" si="21"/>
        <v>1164</v>
      </c>
      <c r="H122" s="4">
        <f t="shared" si="22"/>
        <v>1140</v>
      </c>
      <c r="I122" s="4">
        <f t="shared" si="23"/>
        <v>1116</v>
      </c>
      <c r="J122" s="9"/>
      <c r="K122" s="9"/>
    </row>
    <row r="123" spans="1:11" ht="15" customHeight="1">
      <c r="A123" s="4">
        <f t="shared" si="24"/>
        <v>97</v>
      </c>
      <c r="B123" s="62" t="s">
        <v>243</v>
      </c>
      <c r="C123" s="24" t="s">
        <v>117</v>
      </c>
      <c r="D123" s="25"/>
      <c r="E123" s="26" t="s">
        <v>109</v>
      </c>
      <c r="F123" s="8">
        <v>1200</v>
      </c>
      <c r="G123" s="4">
        <f t="shared" si="21"/>
        <v>1164</v>
      </c>
      <c r="H123" s="4">
        <f t="shared" si="22"/>
        <v>1140</v>
      </c>
      <c r="I123" s="4">
        <f t="shared" si="23"/>
        <v>1116</v>
      </c>
      <c r="J123" s="9"/>
      <c r="K123" s="9"/>
    </row>
    <row r="124" spans="1:11" ht="15" customHeight="1">
      <c r="A124" s="4">
        <f t="shared" si="24"/>
        <v>98</v>
      </c>
      <c r="B124" s="20" t="s">
        <v>118</v>
      </c>
      <c r="C124" s="65" t="s">
        <v>273</v>
      </c>
      <c r="D124" s="25"/>
      <c r="E124" s="26" t="s">
        <v>109</v>
      </c>
      <c r="F124" s="8">
        <v>1200</v>
      </c>
      <c r="G124" s="4">
        <f t="shared" si="21"/>
        <v>1164</v>
      </c>
      <c r="H124" s="4">
        <f t="shared" si="22"/>
        <v>1140</v>
      </c>
      <c r="I124" s="4">
        <f t="shared" si="23"/>
        <v>1116</v>
      </c>
      <c r="J124" s="9"/>
      <c r="K124" s="9"/>
    </row>
    <row r="125" spans="1:11" ht="15" customHeight="1">
      <c r="A125" s="4">
        <f t="shared" si="24"/>
        <v>99</v>
      </c>
      <c r="B125" s="62" t="s">
        <v>344</v>
      </c>
      <c r="C125" s="65" t="s">
        <v>273</v>
      </c>
      <c r="D125" s="25"/>
      <c r="E125" s="26" t="s">
        <v>109</v>
      </c>
      <c r="F125" s="8">
        <v>1000</v>
      </c>
      <c r="G125" s="4">
        <f>ROUND(F125*0.97,0)</f>
        <v>970</v>
      </c>
      <c r="H125" s="4">
        <f>ROUND(F125*0.95,0)</f>
        <v>950</v>
      </c>
      <c r="I125" s="4">
        <f>ROUND(F125*0.93,0)</f>
        <v>930</v>
      </c>
      <c r="J125" s="9"/>
      <c r="K125" s="9"/>
    </row>
    <row r="126" spans="1:11" ht="15" customHeight="1">
      <c r="A126" s="4">
        <f>A124+1</f>
        <v>99</v>
      </c>
      <c r="B126" s="20" t="s">
        <v>119</v>
      </c>
      <c r="C126" s="24" t="s">
        <v>120</v>
      </c>
      <c r="D126" s="25"/>
      <c r="E126" s="26" t="s">
        <v>109</v>
      </c>
      <c r="F126" s="8">
        <v>1200</v>
      </c>
      <c r="G126" s="4">
        <f t="shared" si="21"/>
        <v>1164</v>
      </c>
      <c r="H126" s="4">
        <f t="shared" si="22"/>
        <v>1140</v>
      </c>
      <c r="I126" s="4">
        <f t="shared" si="23"/>
        <v>1116</v>
      </c>
      <c r="J126" s="9"/>
      <c r="K126" s="9"/>
    </row>
    <row r="127" spans="1:11" ht="15" customHeight="1">
      <c r="A127" s="4">
        <f t="shared" si="24"/>
        <v>100</v>
      </c>
      <c r="B127" s="62" t="s">
        <v>244</v>
      </c>
      <c r="C127" s="24" t="s">
        <v>120</v>
      </c>
      <c r="D127" s="25"/>
      <c r="E127" s="26" t="s">
        <v>109</v>
      </c>
      <c r="F127" s="8">
        <v>1200</v>
      </c>
      <c r="G127" s="4">
        <f t="shared" si="21"/>
        <v>1164</v>
      </c>
      <c r="H127" s="4">
        <f t="shared" si="22"/>
        <v>1140</v>
      </c>
      <c r="I127" s="4">
        <f t="shared" si="23"/>
        <v>1116</v>
      </c>
      <c r="J127" s="9"/>
      <c r="K127" s="9"/>
    </row>
    <row r="128" spans="1:11" ht="7.5" customHeight="1">
      <c r="A128" s="27"/>
      <c r="B128" s="28"/>
      <c r="C128" s="27"/>
      <c r="D128" s="28"/>
      <c r="E128" s="28"/>
      <c r="F128" s="28"/>
      <c r="G128" s="28"/>
      <c r="H128" s="28"/>
      <c r="I128" s="29"/>
      <c r="J128" s="9"/>
      <c r="K128" s="9"/>
    </row>
    <row r="129" spans="1:11" ht="14.25" customHeight="1">
      <c r="A129" s="4">
        <f>A127+1</f>
        <v>101</v>
      </c>
      <c r="B129" s="64" t="s">
        <v>345</v>
      </c>
      <c r="C129" s="65" t="s">
        <v>274</v>
      </c>
      <c r="D129" s="25"/>
      <c r="E129" s="115" t="s">
        <v>346</v>
      </c>
      <c r="F129" s="8">
        <v>380</v>
      </c>
      <c r="G129" s="4">
        <f>ROUND(F129*0.97,0)</f>
        <v>369</v>
      </c>
      <c r="H129" s="4">
        <f>ROUND(F129*0.95,0)</f>
        <v>361</v>
      </c>
      <c r="I129" s="4">
        <f>ROUND(F129*0.93,0)</f>
        <v>353</v>
      </c>
      <c r="J129" s="36"/>
      <c r="K129" s="9"/>
    </row>
    <row r="130" spans="1:11" ht="14.25" customHeight="1">
      <c r="A130" s="4">
        <f>A129+1</f>
        <v>102</v>
      </c>
      <c r="B130" s="64" t="s">
        <v>347</v>
      </c>
      <c r="C130" s="65" t="s">
        <v>274</v>
      </c>
      <c r="D130" s="25"/>
      <c r="E130" s="26">
        <v>50</v>
      </c>
      <c r="F130" s="8">
        <v>380</v>
      </c>
      <c r="G130" s="4">
        <f>ROUND(F130*0.97,0)</f>
        <v>369</v>
      </c>
      <c r="H130" s="4">
        <f>ROUND(F130*0.95,0)</f>
        <v>361</v>
      </c>
      <c r="I130" s="4">
        <f>ROUND(F130*0.93,0)</f>
        <v>353</v>
      </c>
      <c r="J130" s="36"/>
      <c r="K130" s="9"/>
    </row>
    <row r="131" spans="1:11" ht="14.25" customHeight="1">
      <c r="A131" s="4">
        <f aca="true" t="shared" si="25" ref="A131:A164">A130+1</f>
        <v>103</v>
      </c>
      <c r="B131" s="14" t="s">
        <v>324</v>
      </c>
      <c r="C131" s="65" t="s">
        <v>274</v>
      </c>
      <c r="D131" s="25"/>
      <c r="E131" s="115" t="s">
        <v>367</v>
      </c>
      <c r="F131" s="8">
        <v>420</v>
      </c>
      <c r="G131" s="4">
        <f>ROUND(F131*0.97,0)</f>
        <v>407</v>
      </c>
      <c r="H131" s="4">
        <f>ROUND(F131*0.95,0)</f>
        <v>399</v>
      </c>
      <c r="I131" s="4">
        <f>ROUND(F131*0.93,0)</f>
        <v>391</v>
      </c>
      <c r="J131" s="36"/>
      <c r="K131" s="9"/>
    </row>
    <row r="132" spans="1:11" ht="14.25" customHeight="1">
      <c r="A132" s="4">
        <f t="shared" si="25"/>
        <v>104</v>
      </c>
      <c r="B132" s="14" t="s">
        <v>123</v>
      </c>
      <c r="C132" s="65" t="s">
        <v>274</v>
      </c>
      <c r="D132" s="25"/>
      <c r="E132" s="26" t="s">
        <v>121</v>
      </c>
      <c r="F132" s="8">
        <v>420</v>
      </c>
      <c r="G132" s="4">
        <f aca="true" t="shared" si="26" ref="G132:G164">ROUND(F132*0.97,0)</f>
        <v>407</v>
      </c>
      <c r="H132" s="4">
        <f aca="true" t="shared" si="27" ref="H132:H164">ROUND(F132*0.95,0)</f>
        <v>399</v>
      </c>
      <c r="I132" s="4">
        <f aca="true" t="shared" si="28" ref="I132:I164">ROUND(F132*0.93,0)</f>
        <v>391</v>
      </c>
      <c r="J132" s="36"/>
      <c r="K132" s="9"/>
    </row>
    <row r="133" spans="1:11" ht="14.25" customHeight="1">
      <c r="A133" s="4">
        <f t="shared" si="25"/>
        <v>105</v>
      </c>
      <c r="B133" s="64" t="s">
        <v>348</v>
      </c>
      <c r="C133" s="24" t="s">
        <v>122</v>
      </c>
      <c r="D133" s="25"/>
      <c r="E133" s="115" t="s">
        <v>121</v>
      </c>
      <c r="F133" s="8">
        <v>380</v>
      </c>
      <c r="G133" s="4">
        <f>ROUND(F133*0.97,0)</f>
        <v>369</v>
      </c>
      <c r="H133" s="4">
        <f>ROUND(F133*0.95,0)</f>
        <v>361</v>
      </c>
      <c r="I133" s="4">
        <f>ROUND(F133*0.93,0)</f>
        <v>353</v>
      </c>
      <c r="J133" s="36"/>
      <c r="K133" s="9"/>
    </row>
    <row r="134" spans="1:11" ht="14.25" customHeight="1">
      <c r="A134" s="4">
        <f t="shared" si="25"/>
        <v>106</v>
      </c>
      <c r="B134" s="64" t="s">
        <v>349</v>
      </c>
      <c r="C134" s="24" t="s">
        <v>122</v>
      </c>
      <c r="D134" s="25"/>
      <c r="E134" s="26">
        <v>52.53</v>
      </c>
      <c r="F134" s="8">
        <v>380</v>
      </c>
      <c r="G134" s="4">
        <f>ROUND(F134*0.97,0)</f>
        <v>369</v>
      </c>
      <c r="H134" s="4">
        <f>ROUND(F134*0.95,0)</f>
        <v>361</v>
      </c>
      <c r="I134" s="4">
        <f>ROUND(F134*0.93,0)</f>
        <v>353</v>
      </c>
      <c r="J134" s="36"/>
      <c r="K134" s="9"/>
    </row>
    <row r="135" spans="1:11" ht="14.25" customHeight="1">
      <c r="A135" s="4">
        <f t="shared" si="25"/>
        <v>107</v>
      </c>
      <c r="B135" s="14" t="s">
        <v>124</v>
      </c>
      <c r="C135" s="24" t="s">
        <v>122</v>
      </c>
      <c r="D135" s="25"/>
      <c r="E135" s="26" t="s">
        <v>125</v>
      </c>
      <c r="F135" s="8">
        <v>420</v>
      </c>
      <c r="G135" s="4">
        <f t="shared" si="26"/>
        <v>407</v>
      </c>
      <c r="H135" s="4">
        <f t="shared" si="27"/>
        <v>399</v>
      </c>
      <c r="I135" s="4">
        <f t="shared" si="28"/>
        <v>391</v>
      </c>
      <c r="J135" s="36"/>
      <c r="K135" s="9"/>
    </row>
    <row r="136" spans="1:11" ht="14.25" customHeight="1">
      <c r="A136" s="4">
        <f t="shared" si="25"/>
        <v>108</v>
      </c>
      <c r="B136" s="14" t="s">
        <v>126</v>
      </c>
      <c r="C136" s="65" t="s">
        <v>274</v>
      </c>
      <c r="D136" s="25"/>
      <c r="E136" s="26" t="s">
        <v>125</v>
      </c>
      <c r="F136" s="8">
        <v>420</v>
      </c>
      <c r="G136" s="4">
        <f t="shared" si="26"/>
        <v>407</v>
      </c>
      <c r="H136" s="4">
        <f t="shared" si="27"/>
        <v>399</v>
      </c>
      <c r="I136" s="4">
        <f t="shared" si="28"/>
        <v>391</v>
      </c>
      <c r="J136" s="36"/>
      <c r="K136" s="9"/>
    </row>
    <row r="137" spans="1:11" ht="14.25" customHeight="1">
      <c r="A137" s="4">
        <f t="shared" si="25"/>
        <v>109</v>
      </c>
      <c r="B137" s="14" t="s">
        <v>127</v>
      </c>
      <c r="C137" s="65" t="s">
        <v>274</v>
      </c>
      <c r="D137" s="25"/>
      <c r="E137" s="26" t="s">
        <v>125</v>
      </c>
      <c r="F137" s="8">
        <v>420</v>
      </c>
      <c r="G137" s="4">
        <f t="shared" si="26"/>
        <v>407</v>
      </c>
      <c r="H137" s="4">
        <f t="shared" si="27"/>
        <v>399</v>
      </c>
      <c r="I137" s="4">
        <f t="shared" si="28"/>
        <v>391</v>
      </c>
      <c r="J137" s="36"/>
      <c r="K137" s="9"/>
    </row>
    <row r="138" spans="1:11" ht="14.25" customHeight="1">
      <c r="A138" s="4">
        <f t="shared" si="25"/>
        <v>110</v>
      </c>
      <c r="B138" s="14" t="s">
        <v>128</v>
      </c>
      <c r="C138" s="24" t="s">
        <v>129</v>
      </c>
      <c r="D138" s="25"/>
      <c r="E138" s="26" t="s">
        <v>125</v>
      </c>
      <c r="F138" s="8">
        <v>600</v>
      </c>
      <c r="G138" s="4">
        <f t="shared" si="26"/>
        <v>582</v>
      </c>
      <c r="H138" s="4">
        <f t="shared" si="27"/>
        <v>570</v>
      </c>
      <c r="I138" s="4">
        <f t="shared" si="28"/>
        <v>558</v>
      </c>
      <c r="J138" s="36"/>
      <c r="K138" s="9"/>
    </row>
    <row r="139" spans="1:11" ht="14.25" customHeight="1">
      <c r="A139" s="4">
        <f t="shared" si="25"/>
        <v>111</v>
      </c>
      <c r="B139" s="14" t="s">
        <v>130</v>
      </c>
      <c r="C139" s="65" t="s">
        <v>275</v>
      </c>
      <c r="D139" s="25"/>
      <c r="E139" s="26" t="s">
        <v>125</v>
      </c>
      <c r="F139" s="8">
        <v>600</v>
      </c>
      <c r="G139" s="4">
        <f t="shared" si="26"/>
        <v>582</v>
      </c>
      <c r="H139" s="4">
        <f t="shared" si="27"/>
        <v>570</v>
      </c>
      <c r="I139" s="4">
        <f t="shared" si="28"/>
        <v>558</v>
      </c>
      <c r="J139" s="36"/>
      <c r="K139" s="9"/>
    </row>
    <row r="140" spans="1:11" ht="14.25" customHeight="1">
      <c r="A140" s="4">
        <f t="shared" si="25"/>
        <v>112</v>
      </c>
      <c r="B140" s="14" t="s">
        <v>131</v>
      </c>
      <c r="C140" s="24" t="s">
        <v>129</v>
      </c>
      <c r="D140" s="25"/>
      <c r="E140" s="26" t="s">
        <v>125</v>
      </c>
      <c r="F140" s="8">
        <v>600</v>
      </c>
      <c r="G140" s="4">
        <f t="shared" si="26"/>
        <v>582</v>
      </c>
      <c r="H140" s="4">
        <f t="shared" si="27"/>
        <v>570</v>
      </c>
      <c r="I140" s="4">
        <f t="shared" si="28"/>
        <v>558</v>
      </c>
      <c r="J140" s="36"/>
      <c r="K140" s="9"/>
    </row>
    <row r="141" spans="1:11" ht="14.25" customHeight="1">
      <c r="A141" s="4">
        <f t="shared" si="25"/>
        <v>113</v>
      </c>
      <c r="B141" s="14" t="s">
        <v>132</v>
      </c>
      <c r="C141" s="65" t="s">
        <v>275</v>
      </c>
      <c r="D141" s="25"/>
      <c r="E141" s="26" t="s">
        <v>121</v>
      </c>
      <c r="F141" s="8">
        <v>600</v>
      </c>
      <c r="G141" s="4">
        <f t="shared" si="26"/>
        <v>582</v>
      </c>
      <c r="H141" s="4">
        <f t="shared" si="27"/>
        <v>570</v>
      </c>
      <c r="I141" s="4">
        <f t="shared" si="28"/>
        <v>558</v>
      </c>
      <c r="J141" s="36"/>
      <c r="K141" s="9"/>
    </row>
    <row r="142" spans="1:11" ht="14.25" customHeight="1">
      <c r="A142" s="4">
        <f t="shared" si="25"/>
        <v>114</v>
      </c>
      <c r="B142" s="14" t="s">
        <v>133</v>
      </c>
      <c r="C142" s="65" t="s">
        <v>274</v>
      </c>
      <c r="D142" s="25"/>
      <c r="E142" s="26" t="s">
        <v>125</v>
      </c>
      <c r="F142" s="8">
        <v>550</v>
      </c>
      <c r="G142" s="4">
        <f t="shared" si="26"/>
        <v>534</v>
      </c>
      <c r="H142" s="4">
        <f t="shared" si="27"/>
        <v>523</v>
      </c>
      <c r="I142" s="4">
        <f t="shared" si="28"/>
        <v>512</v>
      </c>
      <c r="J142" s="36"/>
      <c r="K142" s="9"/>
    </row>
    <row r="143" spans="1:11" ht="14.25" customHeight="1">
      <c r="A143" s="4">
        <f t="shared" si="25"/>
        <v>115</v>
      </c>
      <c r="B143" s="14" t="s">
        <v>134</v>
      </c>
      <c r="C143" s="24" t="s">
        <v>122</v>
      </c>
      <c r="D143" s="25"/>
      <c r="E143" s="26" t="s">
        <v>125</v>
      </c>
      <c r="F143" s="8">
        <v>550</v>
      </c>
      <c r="G143" s="4">
        <f t="shared" si="26"/>
        <v>534</v>
      </c>
      <c r="H143" s="4">
        <f t="shared" si="27"/>
        <v>523</v>
      </c>
      <c r="I143" s="4">
        <f t="shared" si="28"/>
        <v>512</v>
      </c>
      <c r="J143" s="36"/>
      <c r="K143" s="9"/>
    </row>
    <row r="144" spans="1:11" ht="14.25" customHeight="1">
      <c r="A144" s="4">
        <f t="shared" si="25"/>
        <v>116</v>
      </c>
      <c r="B144" s="14" t="s">
        <v>135</v>
      </c>
      <c r="C144" s="24" t="s">
        <v>122</v>
      </c>
      <c r="D144" s="25"/>
      <c r="E144" s="26" t="s">
        <v>125</v>
      </c>
      <c r="F144" s="8">
        <v>550</v>
      </c>
      <c r="G144" s="4">
        <f t="shared" si="26"/>
        <v>534</v>
      </c>
      <c r="H144" s="4">
        <f t="shared" si="27"/>
        <v>523</v>
      </c>
      <c r="I144" s="4">
        <f t="shared" si="28"/>
        <v>512</v>
      </c>
      <c r="J144" s="36"/>
      <c r="K144" s="9"/>
    </row>
    <row r="145" spans="1:11" ht="14.25" customHeight="1">
      <c r="A145" s="4">
        <f t="shared" si="25"/>
        <v>117</v>
      </c>
      <c r="B145" s="14" t="s">
        <v>136</v>
      </c>
      <c r="C145" s="24" t="s">
        <v>122</v>
      </c>
      <c r="D145" s="25"/>
      <c r="E145" s="26" t="s">
        <v>125</v>
      </c>
      <c r="F145" s="8">
        <v>550</v>
      </c>
      <c r="G145" s="4">
        <f t="shared" si="26"/>
        <v>534</v>
      </c>
      <c r="H145" s="4">
        <f t="shared" si="27"/>
        <v>523</v>
      </c>
      <c r="I145" s="4">
        <f t="shared" si="28"/>
        <v>512</v>
      </c>
      <c r="J145" s="36"/>
      <c r="K145" s="9"/>
    </row>
    <row r="146" spans="1:11" ht="14.25" customHeight="1">
      <c r="A146" s="4">
        <f t="shared" si="25"/>
        <v>118</v>
      </c>
      <c r="B146" s="14" t="s">
        <v>137</v>
      </c>
      <c r="C146" s="24" t="s">
        <v>122</v>
      </c>
      <c r="D146" s="25"/>
      <c r="E146" s="26" t="s">
        <v>125</v>
      </c>
      <c r="F146" s="8">
        <v>550</v>
      </c>
      <c r="G146" s="4">
        <f t="shared" si="26"/>
        <v>534</v>
      </c>
      <c r="H146" s="4">
        <f t="shared" si="27"/>
        <v>523</v>
      </c>
      <c r="I146" s="4">
        <f t="shared" si="28"/>
        <v>512</v>
      </c>
      <c r="J146" s="36"/>
      <c r="K146" s="9"/>
    </row>
    <row r="147" spans="1:11" ht="14.25" customHeight="1">
      <c r="A147" s="4">
        <f t="shared" si="25"/>
        <v>119</v>
      </c>
      <c r="B147" s="14" t="s">
        <v>138</v>
      </c>
      <c r="C147" s="65" t="s">
        <v>274</v>
      </c>
      <c r="D147" s="25"/>
      <c r="E147" s="26" t="s">
        <v>125</v>
      </c>
      <c r="F147" s="8">
        <v>550</v>
      </c>
      <c r="G147" s="4">
        <f t="shared" si="26"/>
        <v>534</v>
      </c>
      <c r="H147" s="4">
        <f t="shared" si="27"/>
        <v>523</v>
      </c>
      <c r="I147" s="4">
        <f t="shared" si="28"/>
        <v>512</v>
      </c>
      <c r="J147" s="36"/>
      <c r="K147" s="9"/>
    </row>
    <row r="148" spans="1:11" ht="14.25" customHeight="1">
      <c r="A148" s="4">
        <f t="shared" si="25"/>
        <v>120</v>
      </c>
      <c r="B148" s="64" t="s">
        <v>225</v>
      </c>
      <c r="C148" s="24" t="s">
        <v>129</v>
      </c>
      <c r="D148" s="25"/>
      <c r="E148" s="69" t="s">
        <v>121</v>
      </c>
      <c r="F148" s="8">
        <v>600</v>
      </c>
      <c r="G148" s="4">
        <f t="shared" si="26"/>
        <v>582</v>
      </c>
      <c r="H148" s="4">
        <f t="shared" si="27"/>
        <v>570</v>
      </c>
      <c r="I148" s="4">
        <f t="shared" si="28"/>
        <v>558</v>
      </c>
      <c r="J148" s="36"/>
      <c r="K148" s="9"/>
    </row>
    <row r="149" spans="1:11" ht="14.25" customHeight="1">
      <c r="A149" s="4">
        <f t="shared" si="25"/>
        <v>121</v>
      </c>
      <c r="B149" s="64" t="s">
        <v>226</v>
      </c>
      <c r="C149" s="24" t="s">
        <v>122</v>
      </c>
      <c r="D149" s="25"/>
      <c r="E149" s="69" t="s">
        <v>121</v>
      </c>
      <c r="F149" s="8">
        <v>550</v>
      </c>
      <c r="G149" s="4">
        <f t="shared" si="26"/>
        <v>534</v>
      </c>
      <c r="H149" s="4">
        <f t="shared" si="27"/>
        <v>523</v>
      </c>
      <c r="I149" s="4">
        <f t="shared" si="28"/>
        <v>512</v>
      </c>
      <c r="J149" s="36"/>
      <c r="K149" s="9"/>
    </row>
    <row r="150" spans="1:11" ht="14.25" customHeight="1">
      <c r="A150" s="4">
        <f t="shared" si="25"/>
        <v>122</v>
      </c>
      <c r="B150" s="64" t="s">
        <v>227</v>
      </c>
      <c r="C150" s="24" t="s">
        <v>129</v>
      </c>
      <c r="D150" s="25"/>
      <c r="E150" s="69" t="s">
        <v>121</v>
      </c>
      <c r="F150" s="8">
        <v>600</v>
      </c>
      <c r="G150" s="4">
        <f t="shared" si="26"/>
        <v>582</v>
      </c>
      <c r="H150" s="4">
        <f t="shared" si="27"/>
        <v>570</v>
      </c>
      <c r="I150" s="4">
        <f t="shared" si="28"/>
        <v>558</v>
      </c>
      <c r="J150" s="36"/>
      <c r="K150" s="9"/>
    </row>
    <row r="151" spans="1:11" ht="14.25" customHeight="1">
      <c r="A151" s="4">
        <f t="shared" si="25"/>
        <v>123</v>
      </c>
      <c r="B151" s="64" t="s">
        <v>228</v>
      </c>
      <c r="C151" s="24" t="s">
        <v>129</v>
      </c>
      <c r="D151" s="25"/>
      <c r="E151" s="69" t="s">
        <v>121</v>
      </c>
      <c r="F151" s="8">
        <v>600</v>
      </c>
      <c r="G151" s="4">
        <f t="shared" si="26"/>
        <v>582</v>
      </c>
      <c r="H151" s="4">
        <f t="shared" si="27"/>
        <v>570</v>
      </c>
      <c r="I151" s="4">
        <f t="shared" si="28"/>
        <v>558</v>
      </c>
      <c r="J151" s="36"/>
      <c r="K151" s="9"/>
    </row>
    <row r="152" spans="1:11" ht="14.25" customHeight="1">
      <c r="A152" s="4">
        <f t="shared" si="25"/>
        <v>124</v>
      </c>
      <c r="B152" s="64" t="s">
        <v>229</v>
      </c>
      <c r="C152" s="24" t="s">
        <v>129</v>
      </c>
      <c r="D152" s="25"/>
      <c r="E152" s="69" t="s">
        <v>121</v>
      </c>
      <c r="F152" s="8">
        <v>600</v>
      </c>
      <c r="G152" s="4">
        <f t="shared" si="26"/>
        <v>582</v>
      </c>
      <c r="H152" s="4">
        <f t="shared" si="27"/>
        <v>570</v>
      </c>
      <c r="I152" s="4">
        <f t="shared" si="28"/>
        <v>558</v>
      </c>
      <c r="J152" s="36"/>
      <c r="K152" s="9"/>
    </row>
    <row r="153" spans="1:11" ht="14.25" customHeight="1">
      <c r="A153" s="4">
        <f t="shared" si="25"/>
        <v>125</v>
      </c>
      <c r="B153" s="64" t="s">
        <v>230</v>
      </c>
      <c r="C153" s="24" t="s">
        <v>129</v>
      </c>
      <c r="D153" s="25"/>
      <c r="E153" s="69" t="s">
        <v>125</v>
      </c>
      <c r="F153" s="8">
        <v>600</v>
      </c>
      <c r="G153" s="4">
        <f t="shared" si="26"/>
        <v>582</v>
      </c>
      <c r="H153" s="4">
        <f t="shared" si="27"/>
        <v>570</v>
      </c>
      <c r="I153" s="4">
        <f t="shared" si="28"/>
        <v>558</v>
      </c>
      <c r="J153" s="36"/>
      <c r="K153" s="9"/>
    </row>
    <row r="154" spans="1:11" ht="14.25" customHeight="1">
      <c r="A154" s="4">
        <f t="shared" si="25"/>
        <v>126</v>
      </c>
      <c r="B154" s="64" t="s">
        <v>231</v>
      </c>
      <c r="C154" s="24" t="s">
        <v>129</v>
      </c>
      <c r="D154" s="25"/>
      <c r="E154" s="69" t="s">
        <v>125</v>
      </c>
      <c r="F154" s="8">
        <v>600</v>
      </c>
      <c r="G154" s="4">
        <f t="shared" si="26"/>
        <v>582</v>
      </c>
      <c r="H154" s="4">
        <f t="shared" si="27"/>
        <v>570</v>
      </c>
      <c r="I154" s="4">
        <f t="shared" si="28"/>
        <v>558</v>
      </c>
      <c r="J154" s="36"/>
      <c r="K154" s="9"/>
    </row>
    <row r="155" spans="1:11" ht="14.25" customHeight="1">
      <c r="A155" s="4">
        <f t="shared" si="25"/>
        <v>127</v>
      </c>
      <c r="B155" s="64" t="s">
        <v>232</v>
      </c>
      <c r="C155" s="24" t="s">
        <v>129</v>
      </c>
      <c r="D155" s="25"/>
      <c r="E155" s="69" t="s">
        <v>125</v>
      </c>
      <c r="F155" s="8">
        <v>600</v>
      </c>
      <c r="G155" s="4">
        <f t="shared" si="26"/>
        <v>582</v>
      </c>
      <c r="H155" s="4">
        <f t="shared" si="27"/>
        <v>570</v>
      </c>
      <c r="I155" s="4">
        <f t="shared" si="28"/>
        <v>558</v>
      </c>
      <c r="J155" s="36"/>
      <c r="K155" s="9"/>
    </row>
    <row r="156" spans="1:11" ht="14.25" customHeight="1">
      <c r="A156" s="4">
        <f t="shared" si="25"/>
        <v>128</v>
      </c>
      <c r="B156" s="64" t="s">
        <v>233</v>
      </c>
      <c r="C156" s="24" t="s">
        <v>122</v>
      </c>
      <c r="D156" s="25"/>
      <c r="E156" s="69" t="s">
        <v>125</v>
      </c>
      <c r="F156" s="8">
        <v>550</v>
      </c>
      <c r="G156" s="4">
        <f t="shared" si="26"/>
        <v>534</v>
      </c>
      <c r="H156" s="4">
        <f t="shared" si="27"/>
        <v>523</v>
      </c>
      <c r="I156" s="4">
        <f t="shared" si="28"/>
        <v>512</v>
      </c>
      <c r="J156" s="36"/>
      <c r="K156" s="9"/>
    </row>
    <row r="157" spans="1:11" ht="14.25" customHeight="1">
      <c r="A157" s="4">
        <f t="shared" si="25"/>
        <v>129</v>
      </c>
      <c r="B157" s="64" t="s">
        <v>234</v>
      </c>
      <c r="C157" s="24" t="s">
        <v>122</v>
      </c>
      <c r="D157" s="25"/>
      <c r="E157" s="69" t="s">
        <v>125</v>
      </c>
      <c r="F157" s="8">
        <v>550</v>
      </c>
      <c r="G157" s="4">
        <f t="shared" si="26"/>
        <v>534</v>
      </c>
      <c r="H157" s="4">
        <f t="shared" si="27"/>
        <v>523</v>
      </c>
      <c r="I157" s="4">
        <f t="shared" si="28"/>
        <v>512</v>
      </c>
      <c r="J157" s="36"/>
      <c r="K157" s="9"/>
    </row>
    <row r="158" spans="1:11" ht="14.25" customHeight="1">
      <c r="A158" s="4">
        <f t="shared" si="25"/>
        <v>130</v>
      </c>
      <c r="B158" s="64" t="s">
        <v>235</v>
      </c>
      <c r="C158" s="24" t="s">
        <v>129</v>
      </c>
      <c r="D158" s="25"/>
      <c r="E158" s="69" t="s">
        <v>125</v>
      </c>
      <c r="F158" s="8">
        <v>600</v>
      </c>
      <c r="G158" s="4">
        <f t="shared" si="26"/>
        <v>582</v>
      </c>
      <c r="H158" s="4">
        <f t="shared" si="27"/>
        <v>570</v>
      </c>
      <c r="I158" s="4">
        <f t="shared" si="28"/>
        <v>558</v>
      </c>
      <c r="J158" s="36"/>
      <c r="K158" s="9"/>
    </row>
    <row r="159" spans="1:11" ht="14.25" customHeight="1">
      <c r="A159" s="4">
        <f t="shared" si="25"/>
        <v>131</v>
      </c>
      <c r="B159" s="64" t="s">
        <v>236</v>
      </c>
      <c r="C159" s="24" t="s">
        <v>122</v>
      </c>
      <c r="D159" s="25"/>
      <c r="E159" s="69" t="s">
        <v>125</v>
      </c>
      <c r="F159" s="8">
        <v>550</v>
      </c>
      <c r="G159" s="4">
        <f t="shared" si="26"/>
        <v>534</v>
      </c>
      <c r="H159" s="4">
        <f t="shared" si="27"/>
        <v>523</v>
      </c>
      <c r="I159" s="4">
        <f t="shared" si="28"/>
        <v>512</v>
      </c>
      <c r="J159" s="36"/>
      <c r="K159" s="9"/>
    </row>
    <row r="160" spans="1:11" ht="14.25" customHeight="1">
      <c r="A160" s="4">
        <f t="shared" si="25"/>
        <v>132</v>
      </c>
      <c r="B160" s="64" t="s">
        <v>237</v>
      </c>
      <c r="C160" s="24" t="s">
        <v>122</v>
      </c>
      <c r="D160" s="25"/>
      <c r="E160" s="71" t="s">
        <v>257</v>
      </c>
      <c r="F160" s="8">
        <v>550</v>
      </c>
      <c r="G160" s="4">
        <f t="shared" si="26"/>
        <v>534</v>
      </c>
      <c r="H160" s="4">
        <f t="shared" si="27"/>
        <v>523</v>
      </c>
      <c r="I160" s="4">
        <f t="shared" si="28"/>
        <v>512</v>
      </c>
      <c r="J160" s="36"/>
      <c r="K160" s="9"/>
    </row>
    <row r="161" spans="1:11" ht="14.25" customHeight="1">
      <c r="A161" s="4">
        <f t="shared" si="25"/>
        <v>133</v>
      </c>
      <c r="B161" s="64" t="s">
        <v>238</v>
      </c>
      <c r="C161" s="24" t="s">
        <v>122</v>
      </c>
      <c r="D161" s="25"/>
      <c r="E161" s="69" t="s">
        <v>121</v>
      </c>
      <c r="F161" s="8">
        <v>550</v>
      </c>
      <c r="G161" s="4">
        <f t="shared" si="26"/>
        <v>534</v>
      </c>
      <c r="H161" s="4">
        <f t="shared" si="27"/>
        <v>523</v>
      </c>
      <c r="I161" s="4">
        <f t="shared" si="28"/>
        <v>512</v>
      </c>
      <c r="J161" s="36"/>
      <c r="K161" s="9"/>
    </row>
    <row r="162" spans="1:11" ht="14.25" customHeight="1">
      <c r="A162" s="4">
        <f t="shared" si="25"/>
        <v>134</v>
      </c>
      <c r="B162" s="64" t="s">
        <v>239</v>
      </c>
      <c r="C162" s="24" t="s">
        <v>129</v>
      </c>
      <c r="D162" s="25"/>
      <c r="E162" s="69" t="s">
        <v>121</v>
      </c>
      <c r="F162" s="8">
        <v>600</v>
      </c>
      <c r="G162" s="4">
        <f>ROUND(F162*0.97,0)</f>
        <v>582</v>
      </c>
      <c r="H162" s="4">
        <f>ROUND(F162*0.95,0)</f>
        <v>570</v>
      </c>
      <c r="I162" s="4">
        <f>ROUND(F162*0.93,0)</f>
        <v>558</v>
      </c>
      <c r="J162" s="36"/>
      <c r="K162" s="9"/>
    </row>
    <row r="163" spans="1:11" ht="14.25" customHeight="1">
      <c r="A163" s="4">
        <f t="shared" si="25"/>
        <v>135</v>
      </c>
      <c r="B163" s="64" t="s">
        <v>350</v>
      </c>
      <c r="C163" s="65" t="s">
        <v>351</v>
      </c>
      <c r="D163" s="25"/>
      <c r="E163" s="69">
        <v>50.53</v>
      </c>
      <c r="F163" s="8">
        <v>300</v>
      </c>
      <c r="G163" s="4">
        <f>ROUND(F163*0.97,0)</f>
        <v>291</v>
      </c>
      <c r="H163" s="4">
        <f>ROUND(F163*0.95,0)</f>
        <v>285</v>
      </c>
      <c r="I163" s="4">
        <f>ROUND(F163*0.93,0)</f>
        <v>279</v>
      </c>
      <c r="J163" s="36"/>
      <c r="K163" s="9"/>
    </row>
    <row r="164" spans="1:11" ht="14.25" customHeight="1">
      <c r="A164" s="4">
        <f t="shared" si="25"/>
        <v>136</v>
      </c>
      <c r="B164" s="64" t="s">
        <v>352</v>
      </c>
      <c r="C164" s="65" t="s">
        <v>351</v>
      </c>
      <c r="D164" s="25"/>
      <c r="E164" s="69">
        <v>54</v>
      </c>
      <c r="F164" s="8">
        <v>300</v>
      </c>
      <c r="G164" s="4">
        <f t="shared" si="26"/>
        <v>291</v>
      </c>
      <c r="H164" s="4">
        <f t="shared" si="27"/>
        <v>285</v>
      </c>
      <c r="I164" s="4">
        <f t="shared" si="28"/>
        <v>279</v>
      </c>
      <c r="J164" s="36"/>
      <c r="K164" s="9"/>
    </row>
    <row r="165" spans="1:11" ht="4.5" customHeight="1">
      <c r="A165" s="27"/>
      <c r="B165" s="28"/>
      <c r="C165" s="28"/>
      <c r="D165" s="28"/>
      <c r="E165" s="28"/>
      <c r="F165" s="28"/>
      <c r="G165" s="28"/>
      <c r="H165" s="28"/>
      <c r="I165" s="29"/>
      <c r="J165" s="9"/>
      <c r="K165" s="9"/>
    </row>
    <row r="166" spans="1:11" ht="15" customHeight="1">
      <c r="A166" s="4">
        <f>A164+1</f>
        <v>137</v>
      </c>
      <c r="B166" s="10" t="s">
        <v>139</v>
      </c>
      <c r="C166" s="24" t="s">
        <v>140</v>
      </c>
      <c r="D166" s="25"/>
      <c r="E166" s="26"/>
      <c r="F166" s="8">
        <v>220</v>
      </c>
      <c r="G166" s="4">
        <f>ROUND(F166*0.97,0)</f>
        <v>213</v>
      </c>
      <c r="H166" s="4">
        <f>ROUND(F166*0.95,0)</f>
        <v>209</v>
      </c>
      <c r="I166" s="4">
        <f>ROUND(F166*0.93,0)</f>
        <v>205</v>
      </c>
      <c r="J166" s="9"/>
      <c r="K166" s="9"/>
    </row>
    <row r="167" spans="1:11" ht="15" customHeight="1">
      <c r="A167" s="4">
        <f>A166+1</f>
        <v>138</v>
      </c>
      <c r="B167" s="10" t="s">
        <v>141</v>
      </c>
      <c r="C167" s="24" t="s">
        <v>140</v>
      </c>
      <c r="D167" s="25"/>
      <c r="E167" s="26"/>
      <c r="F167" s="8">
        <v>220</v>
      </c>
      <c r="G167" s="4">
        <f>ROUND(F167*0.97,0)</f>
        <v>213</v>
      </c>
      <c r="H167" s="4">
        <f>ROUND(F167*0.95,0)</f>
        <v>209</v>
      </c>
      <c r="I167" s="4">
        <f>ROUND(F167*0.93,0)</f>
        <v>205</v>
      </c>
      <c r="J167" s="9"/>
      <c r="K167" s="9"/>
    </row>
    <row r="168" spans="1:11" ht="4.5" customHeight="1">
      <c r="A168" s="27"/>
      <c r="B168" s="28"/>
      <c r="C168" s="28"/>
      <c r="D168" s="28"/>
      <c r="E168" s="28"/>
      <c r="F168" s="28"/>
      <c r="G168" s="28"/>
      <c r="H168" s="28"/>
      <c r="I168" s="29"/>
      <c r="J168" s="9"/>
      <c r="K168" s="9"/>
    </row>
    <row r="169" spans="1:11" ht="15" customHeight="1">
      <c r="A169" s="4">
        <f>A167+1</f>
        <v>139</v>
      </c>
      <c r="B169" s="10" t="s">
        <v>142</v>
      </c>
      <c r="C169" s="24" t="s">
        <v>143</v>
      </c>
      <c r="D169" s="25"/>
      <c r="E169" s="26"/>
      <c r="F169" s="8">
        <v>90</v>
      </c>
      <c r="G169" s="4">
        <f>ROUND(F169*0.97,0)</f>
        <v>87</v>
      </c>
      <c r="H169" s="4">
        <f>ROUND(F169*0.95,0)</f>
        <v>86</v>
      </c>
      <c r="I169" s="4">
        <f>ROUND(F169*0.93,0)</f>
        <v>84</v>
      </c>
      <c r="J169" s="9"/>
      <c r="K169" s="9"/>
    </row>
    <row r="170" spans="1:11" ht="4.5" customHeight="1">
      <c r="A170" s="27"/>
      <c r="B170" s="28"/>
      <c r="C170" s="28"/>
      <c r="D170" s="28"/>
      <c r="E170" s="28"/>
      <c r="F170" s="28"/>
      <c r="G170" s="28"/>
      <c r="H170" s="28"/>
      <c r="I170" s="29"/>
      <c r="J170" s="9"/>
      <c r="K170" s="9"/>
    </row>
    <row r="171" spans="1:10" s="84" customFormat="1" ht="15" customHeight="1">
      <c r="A171" s="103">
        <f>A169+1</f>
        <v>140</v>
      </c>
      <c r="B171" s="96" t="s">
        <v>316</v>
      </c>
      <c r="C171" s="112" t="s">
        <v>325</v>
      </c>
      <c r="D171" s="97"/>
      <c r="E171" s="98" t="s">
        <v>296</v>
      </c>
      <c r="F171" s="99">
        <v>600</v>
      </c>
      <c r="G171" s="100">
        <f>$F171/100*97</f>
        <v>582</v>
      </c>
      <c r="H171" s="100">
        <f>$F171/100*95</f>
        <v>570</v>
      </c>
      <c r="I171" s="101">
        <f>$F171/100*93</f>
        <v>558</v>
      </c>
      <c r="J171" s="83"/>
    </row>
    <row r="172" spans="1:10" s="84" customFormat="1" ht="15" customHeight="1">
      <c r="A172" s="103">
        <f aca="true" t="shared" si="29" ref="A172:A178">A171+1</f>
        <v>141</v>
      </c>
      <c r="B172" s="90" t="s">
        <v>319</v>
      </c>
      <c r="C172" s="65" t="s">
        <v>325</v>
      </c>
      <c r="D172" s="25"/>
      <c r="E172" s="91" t="s">
        <v>296</v>
      </c>
      <c r="F172" s="92">
        <v>600</v>
      </c>
      <c r="G172" s="92">
        <f>$F172/100*97</f>
        <v>582</v>
      </c>
      <c r="H172" s="92">
        <f>$F172/100*95</f>
        <v>570</v>
      </c>
      <c r="I172" s="102">
        <f>$F172/100*93</f>
        <v>558</v>
      </c>
      <c r="J172" s="83"/>
    </row>
    <row r="173" spans="1:10" s="84" customFormat="1" ht="15" customHeight="1">
      <c r="A173" s="103">
        <f t="shared" si="29"/>
        <v>142</v>
      </c>
      <c r="B173" s="10" t="s">
        <v>294</v>
      </c>
      <c r="C173" s="65" t="s">
        <v>295</v>
      </c>
      <c r="D173" s="25"/>
      <c r="E173" s="26" t="s">
        <v>296</v>
      </c>
      <c r="F173" s="8">
        <v>800</v>
      </c>
      <c r="G173" s="4">
        <f>ROUND(F173*0.97,0)</f>
        <v>776</v>
      </c>
      <c r="H173" s="4">
        <f>ROUND(F173*0.95,0)</f>
        <v>760</v>
      </c>
      <c r="I173" s="104">
        <f>ROUND(F173*0.93,0)</f>
        <v>744</v>
      </c>
      <c r="J173" s="83"/>
    </row>
    <row r="174" spans="1:10" s="84" customFormat="1" ht="15" customHeight="1">
      <c r="A174" s="103">
        <f>A173+1</f>
        <v>143</v>
      </c>
      <c r="B174" s="10" t="s">
        <v>297</v>
      </c>
      <c r="C174" s="24" t="s">
        <v>295</v>
      </c>
      <c r="D174" s="25"/>
      <c r="E174" s="26" t="s">
        <v>296</v>
      </c>
      <c r="F174" s="8">
        <v>820</v>
      </c>
      <c r="G174" s="4">
        <f>ROUND(F174*0.97,0)</f>
        <v>795</v>
      </c>
      <c r="H174" s="4">
        <f>ROUND(F174*0.95,0)</f>
        <v>779</v>
      </c>
      <c r="I174" s="104">
        <f>ROUND(F174*0.93,0)</f>
        <v>763</v>
      </c>
      <c r="J174" s="83"/>
    </row>
    <row r="175" spans="1:10" s="84" customFormat="1" ht="15" customHeight="1">
      <c r="A175" s="103">
        <f t="shared" si="29"/>
        <v>144</v>
      </c>
      <c r="B175" s="68" t="s">
        <v>317</v>
      </c>
      <c r="C175" s="65" t="s">
        <v>325</v>
      </c>
      <c r="D175" s="25"/>
      <c r="E175" s="26" t="s">
        <v>59</v>
      </c>
      <c r="F175" s="8">
        <v>600</v>
      </c>
      <c r="G175" s="4">
        <f>$F175/100*97</f>
        <v>582</v>
      </c>
      <c r="H175" s="4">
        <f>$F175/100*95</f>
        <v>570</v>
      </c>
      <c r="I175" s="104">
        <f>$F175/100*93</f>
        <v>558</v>
      </c>
      <c r="J175" s="83"/>
    </row>
    <row r="176" spans="1:10" s="84" customFormat="1" ht="15" customHeight="1">
      <c r="A176" s="103">
        <f t="shared" si="29"/>
        <v>145</v>
      </c>
      <c r="B176" s="90" t="s">
        <v>320</v>
      </c>
      <c r="C176" s="65" t="s">
        <v>326</v>
      </c>
      <c r="D176" s="25"/>
      <c r="E176" s="91" t="s">
        <v>59</v>
      </c>
      <c r="F176" s="92">
        <v>950</v>
      </c>
      <c r="G176" s="92">
        <f>$F176/100*97</f>
        <v>921.5</v>
      </c>
      <c r="H176" s="92">
        <f>$F176/100*95</f>
        <v>902.5</v>
      </c>
      <c r="I176" s="102">
        <f>$F176/100*93</f>
        <v>883.5</v>
      </c>
      <c r="J176" s="83"/>
    </row>
    <row r="177" spans="1:10" s="84" customFormat="1" ht="15" customHeight="1">
      <c r="A177" s="103">
        <f>A176+1</f>
        <v>146</v>
      </c>
      <c r="B177" s="90" t="s">
        <v>321</v>
      </c>
      <c r="C177" s="65" t="s">
        <v>326</v>
      </c>
      <c r="D177" s="25"/>
      <c r="E177" s="91" t="s">
        <v>59</v>
      </c>
      <c r="F177" s="92">
        <v>950</v>
      </c>
      <c r="G177" s="92">
        <f>$F177/100*97</f>
        <v>921.5</v>
      </c>
      <c r="H177" s="92">
        <f>$F177/100*95</f>
        <v>902.5</v>
      </c>
      <c r="I177" s="102">
        <f>$F177/100*93</f>
        <v>883.5</v>
      </c>
      <c r="J177" s="83"/>
    </row>
    <row r="178" spans="1:10" s="84" customFormat="1" ht="15" customHeight="1">
      <c r="A178" s="103">
        <f t="shared" si="29"/>
        <v>147</v>
      </c>
      <c r="B178" s="10" t="s">
        <v>298</v>
      </c>
      <c r="C178" s="65" t="s">
        <v>299</v>
      </c>
      <c r="D178" s="25"/>
      <c r="E178" s="26" t="s">
        <v>59</v>
      </c>
      <c r="F178" s="8">
        <v>950</v>
      </c>
      <c r="G178" s="4">
        <f>ROUND(F178*0.97,0)</f>
        <v>922</v>
      </c>
      <c r="H178" s="4">
        <f>ROUND(F178*0.95,0)</f>
        <v>903</v>
      </c>
      <c r="I178" s="104">
        <f>ROUND(F178*0.93,0)</f>
        <v>884</v>
      </c>
      <c r="J178" s="83"/>
    </row>
    <row r="179" spans="1:10" s="84" customFormat="1" ht="15" customHeight="1">
      <c r="A179" s="103">
        <f>A178+1</f>
        <v>148</v>
      </c>
      <c r="B179" s="10" t="s">
        <v>300</v>
      </c>
      <c r="C179" s="65" t="s">
        <v>299</v>
      </c>
      <c r="D179" s="25"/>
      <c r="E179" s="26" t="s">
        <v>59</v>
      </c>
      <c r="F179" s="8">
        <v>950</v>
      </c>
      <c r="G179" s="4">
        <f>ROUND(F179*0.97,0)</f>
        <v>922</v>
      </c>
      <c r="H179" s="4">
        <f>ROUND(F179*0.95,0)</f>
        <v>903</v>
      </c>
      <c r="I179" s="104">
        <f>ROUND(F179*0.93,0)</f>
        <v>884</v>
      </c>
      <c r="J179" s="83"/>
    </row>
    <row r="180" spans="1:11" ht="4.5" customHeight="1">
      <c r="A180" s="103"/>
      <c r="B180" s="20"/>
      <c r="C180" s="24"/>
      <c r="D180" s="25"/>
      <c r="E180" s="26"/>
      <c r="F180" s="4"/>
      <c r="G180" s="4"/>
      <c r="H180" s="4"/>
      <c r="I180" s="104"/>
      <c r="J180" s="9"/>
      <c r="K180" s="9"/>
    </row>
    <row r="181" spans="1:10" s="84" customFormat="1" ht="15" customHeight="1">
      <c r="A181" s="103">
        <f>A179+1</f>
        <v>149</v>
      </c>
      <c r="B181" s="10" t="s">
        <v>301</v>
      </c>
      <c r="C181" s="24" t="s">
        <v>302</v>
      </c>
      <c r="D181" s="25"/>
      <c r="E181" s="26" t="s">
        <v>296</v>
      </c>
      <c r="F181" s="8">
        <v>650</v>
      </c>
      <c r="G181" s="4">
        <f>ROUND(F181*0.97,0)</f>
        <v>631</v>
      </c>
      <c r="H181" s="4">
        <f>ROUND(F181*0.95,0)</f>
        <v>618</v>
      </c>
      <c r="I181" s="104">
        <f>ROUND(F181*0.93,0)</f>
        <v>605</v>
      </c>
      <c r="J181" s="83"/>
    </row>
    <row r="182" spans="1:10" s="84" customFormat="1" ht="15" customHeight="1">
      <c r="A182" s="103">
        <f aca="true" t="shared" si="30" ref="A182:A188">A181+1</f>
        <v>150</v>
      </c>
      <c r="B182" s="90" t="s">
        <v>322</v>
      </c>
      <c r="C182" s="65" t="s">
        <v>327</v>
      </c>
      <c r="D182" s="25"/>
      <c r="E182" s="91" t="s">
        <v>296</v>
      </c>
      <c r="F182" s="92">
        <v>650</v>
      </c>
      <c r="G182" s="92">
        <f>$F182/100*97</f>
        <v>630.5</v>
      </c>
      <c r="H182" s="92">
        <f>$F182/100*95</f>
        <v>617.5</v>
      </c>
      <c r="I182" s="102">
        <f>$F182/100*93</f>
        <v>604.5</v>
      </c>
      <c r="J182" s="83"/>
    </row>
    <row r="183" spans="1:10" s="84" customFormat="1" ht="15" customHeight="1">
      <c r="A183" s="103">
        <f t="shared" si="30"/>
        <v>151</v>
      </c>
      <c r="B183" s="10" t="s">
        <v>303</v>
      </c>
      <c r="C183" s="24" t="s">
        <v>302</v>
      </c>
      <c r="D183" s="25"/>
      <c r="E183" s="26" t="s">
        <v>296</v>
      </c>
      <c r="F183" s="8">
        <v>690</v>
      </c>
      <c r="G183" s="4">
        <f>ROUND(F183*0.97,0)</f>
        <v>669</v>
      </c>
      <c r="H183" s="4">
        <f>ROUND(F183*0.95,0)</f>
        <v>656</v>
      </c>
      <c r="I183" s="104">
        <f>ROUND(F183*0.93,0)</f>
        <v>642</v>
      </c>
      <c r="J183" s="83"/>
    </row>
    <row r="184" spans="1:10" s="84" customFormat="1" ht="15" customHeight="1">
      <c r="A184" s="103">
        <f>A183+1</f>
        <v>152</v>
      </c>
      <c r="B184" s="90" t="s">
        <v>315</v>
      </c>
      <c r="C184" s="65" t="s">
        <v>327</v>
      </c>
      <c r="D184" s="25"/>
      <c r="E184" s="91" t="s">
        <v>59</v>
      </c>
      <c r="F184" s="92">
        <v>700</v>
      </c>
      <c r="G184" s="92">
        <f>$F184/100*97</f>
        <v>679</v>
      </c>
      <c r="H184" s="92">
        <f>$F184/100*95</f>
        <v>665</v>
      </c>
      <c r="I184" s="102">
        <f>$F184/100*93</f>
        <v>651</v>
      </c>
      <c r="J184" s="83"/>
    </row>
    <row r="185" spans="1:10" s="84" customFormat="1" ht="15" customHeight="1">
      <c r="A185" s="103">
        <f t="shared" si="30"/>
        <v>153</v>
      </c>
      <c r="B185" s="90" t="s">
        <v>318</v>
      </c>
      <c r="C185" s="65" t="s">
        <v>327</v>
      </c>
      <c r="D185" s="25"/>
      <c r="E185" s="91" t="s">
        <v>59</v>
      </c>
      <c r="F185" s="92">
        <v>650</v>
      </c>
      <c r="G185" s="92">
        <f>$F185/100*97</f>
        <v>630.5</v>
      </c>
      <c r="H185" s="92">
        <f>$F185/100*95</f>
        <v>617.5</v>
      </c>
      <c r="I185" s="102">
        <f>$F185/100*93</f>
        <v>604.5</v>
      </c>
      <c r="J185" s="83"/>
    </row>
    <row r="186" spans="1:10" s="84" customFormat="1" ht="15" customHeight="1">
      <c r="A186" s="103">
        <f t="shared" si="30"/>
        <v>154</v>
      </c>
      <c r="B186" s="10" t="s">
        <v>304</v>
      </c>
      <c r="C186" s="24" t="s">
        <v>305</v>
      </c>
      <c r="D186" s="25"/>
      <c r="E186" s="26" t="s">
        <v>59</v>
      </c>
      <c r="F186" s="8">
        <v>850</v>
      </c>
      <c r="G186" s="4">
        <f>ROUND(F186*0.97,0)</f>
        <v>825</v>
      </c>
      <c r="H186" s="4">
        <f>ROUND(F186*0.95,0)</f>
        <v>808</v>
      </c>
      <c r="I186" s="104">
        <f>ROUND(F186*0.93,0)</f>
        <v>791</v>
      </c>
      <c r="J186" s="83"/>
    </row>
    <row r="187" spans="1:10" s="84" customFormat="1" ht="15" customHeight="1">
      <c r="A187" s="103">
        <f>A186+1</f>
        <v>155</v>
      </c>
      <c r="B187" s="10" t="s">
        <v>323</v>
      </c>
      <c r="C187" s="65" t="s">
        <v>328</v>
      </c>
      <c r="D187" s="25"/>
      <c r="E187" s="26" t="s">
        <v>59</v>
      </c>
      <c r="F187" s="8">
        <v>850</v>
      </c>
      <c r="G187" s="4">
        <f>ROUND(F187*0.97,0)</f>
        <v>825</v>
      </c>
      <c r="H187" s="4">
        <f>ROUND(F187*0.95,0)</f>
        <v>808</v>
      </c>
      <c r="I187" s="104">
        <f>ROUND(F187*0.93,0)</f>
        <v>791</v>
      </c>
      <c r="J187" s="83"/>
    </row>
    <row r="188" spans="1:10" s="84" customFormat="1" ht="15" customHeight="1">
      <c r="A188" s="103">
        <f t="shared" si="30"/>
        <v>156</v>
      </c>
      <c r="B188" s="105" t="s">
        <v>306</v>
      </c>
      <c r="C188" s="106" t="s">
        <v>307</v>
      </c>
      <c r="D188" s="107"/>
      <c r="E188" s="108" t="s">
        <v>59</v>
      </c>
      <c r="F188" s="109">
        <v>850</v>
      </c>
      <c r="G188" s="110">
        <f>ROUND(F188*0.97,0)</f>
        <v>825</v>
      </c>
      <c r="H188" s="110">
        <f>ROUND(F188*0.95,0)</f>
        <v>808</v>
      </c>
      <c r="I188" s="111">
        <f>ROUND(F188*0.93,0)</f>
        <v>791</v>
      </c>
      <c r="J188" s="83"/>
    </row>
    <row r="189" spans="1:11" ht="4.5" customHeight="1">
      <c r="A189" s="93"/>
      <c r="B189" s="94"/>
      <c r="C189" s="95"/>
      <c r="D189" s="95"/>
      <c r="E189" s="55"/>
      <c r="F189" s="55"/>
      <c r="G189" s="55"/>
      <c r="H189" s="55"/>
      <c r="I189" s="55"/>
      <c r="J189" s="9"/>
      <c r="K189" s="9"/>
    </row>
    <row r="190" spans="1:11" ht="15" customHeight="1">
      <c r="A190" s="38"/>
      <c r="B190" s="39" t="s">
        <v>144</v>
      </c>
      <c r="C190" s="40"/>
      <c r="D190" s="40"/>
      <c r="E190" s="40"/>
      <c r="F190" s="40"/>
      <c r="G190" s="40"/>
      <c r="H190" s="40"/>
      <c r="I190" s="40"/>
      <c r="J190" s="9"/>
      <c r="K190" s="9"/>
    </row>
    <row r="191" spans="1:11" ht="26.25">
      <c r="A191" s="41"/>
      <c r="B191" s="42" t="s">
        <v>145</v>
      </c>
      <c r="C191" s="146" t="s">
        <v>146</v>
      </c>
      <c r="D191" s="146"/>
      <c r="E191" s="146"/>
      <c r="F191" s="146"/>
      <c r="G191" s="141" t="s">
        <v>4</v>
      </c>
      <c r="H191" s="141"/>
      <c r="I191" s="85" t="s">
        <v>308</v>
      </c>
      <c r="J191" s="9"/>
      <c r="K191" s="9"/>
    </row>
    <row r="192" spans="1:11" ht="13.5" customHeight="1">
      <c r="A192" s="4">
        <v>1</v>
      </c>
      <c r="B192" s="74" t="s">
        <v>353</v>
      </c>
      <c r="C192" s="75" t="s">
        <v>293</v>
      </c>
      <c r="D192" s="51"/>
      <c r="E192" s="79"/>
      <c r="F192" s="80"/>
      <c r="G192" s="136"/>
      <c r="H192" s="136"/>
      <c r="I192" s="43">
        <v>700</v>
      </c>
      <c r="J192" s="9"/>
      <c r="K192" s="9"/>
    </row>
    <row r="193" spans="1:11" ht="13.5" customHeight="1">
      <c r="A193" s="4">
        <v>2</v>
      </c>
      <c r="B193" s="74" t="s">
        <v>258</v>
      </c>
      <c r="C193" s="75" t="s">
        <v>293</v>
      </c>
      <c r="D193" s="51"/>
      <c r="E193" s="79"/>
      <c r="F193" s="80"/>
      <c r="G193" s="136"/>
      <c r="H193" s="136"/>
      <c r="I193" s="43">
        <v>800</v>
      </c>
      <c r="J193" s="9"/>
      <c r="K193" s="9"/>
    </row>
    <row r="194" spans="1:11" ht="5.25" customHeight="1">
      <c r="A194" s="49"/>
      <c r="B194" s="47"/>
      <c r="C194" s="47"/>
      <c r="D194" s="47"/>
      <c r="E194" s="47"/>
      <c r="F194" s="47"/>
      <c r="G194" s="47"/>
      <c r="H194" s="47"/>
      <c r="I194" s="48"/>
      <c r="J194" s="36"/>
      <c r="K194" s="9"/>
    </row>
    <row r="195" spans="1:11" ht="13.5" customHeight="1">
      <c r="A195" s="4">
        <f>A193+1</f>
        <v>3</v>
      </c>
      <c r="B195" s="44" t="s">
        <v>147</v>
      </c>
      <c r="C195" s="66" t="s">
        <v>276</v>
      </c>
      <c r="D195" s="46"/>
      <c r="E195" s="47"/>
      <c r="F195" s="48"/>
      <c r="G195" s="135">
        <v>22</v>
      </c>
      <c r="H195" s="135"/>
      <c r="I195" s="43">
        <v>1200</v>
      </c>
      <c r="J195" s="9"/>
      <c r="K195" s="9"/>
    </row>
    <row r="196" spans="1:11" ht="13.5" customHeight="1">
      <c r="A196" s="4">
        <f>A195+1</f>
        <v>4</v>
      </c>
      <c r="B196" s="62" t="s">
        <v>17</v>
      </c>
      <c r="C196" s="66" t="s">
        <v>18</v>
      </c>
      <c r="D196" s="46"/>
      <c r="E196" s="47"/>
      <c r="F196" s="48"/>
      <c r="G196" s="135" t="s">
        <v>13</v>
      </c>
      <c r="H196" s="135"/>
      <c r="I196" s="19">
        <v>1200</v>
      </c>
      <c r="J196" s="9"/>
      <c r="K196" s="9"/>
    </row>
    <row r="197" spans="1:11" ht="13.5" customHeight="1">
      <c r="A197" s="4">
        <f>A196+1</f>
        <v>5</v>
      </c>
      <c r="B197" s="44" t="s">
        <v>148</v>
      </c>
      <c r="C197" s="66" t="s">
        <v>277</v>
      </c>
      <c r="D197" s="46"/>
      <c r="E197" s="47"/>
      <c r="F197" s="48"/>
      <c r="G197" s="135" t="s">
        <v>13</v>
      </c>
      <c r="H197" s="135"/>
      <c r="I197" s="43">
        <v>1200</v>
      </c>
      <c r="J197" s="9"/>
      <c r="K197" s="9"/>
    </row>
    <row r="198" spans="1:11" ht="13.5" customHeight="1">
      <c r="A198" s="4">
        <f>A197+1</f>
        <v>6</v>
      </c>
      <c r="B198" s="74" t="s">
        <v>259</v>
      </c>
      <c r="C198" s="75" t="s">
        <v>278</v>
      </c>
      <c r="D198" s="51"/>
      <c r="E198" s="79"/>
      <c r="F198" s="80"/>
      <c r="G198" s="136">
        <v>22</v>
      </c>
      <c r="H198" s="136"/>
      <c r="I198" s="43">
        <v>1200</v>
      </c>
      <c r="J198" s="9"/>
      <c r="K198" s="9"/>
    </row>
    <row r="199" spans="1:11" ht="13.5" customHeight="1">
      <c r="A199" s="4">
        <f>A198+1</f>
        <v>7</v>
      </c>
      <c r="B199" s="74" t="s">
        <v>354</v>
      </c>
      <c r="C199" s="75" t="s">
        <v>278</v>
      </c>
      <c r="D199" s="51"/>
      <c r="E199" s="79"/>
      <c r="F199" s="80"/>
      <c r="G199" s="136">
        <v>22</v>
      </c>
      <c r="H199" s="136"/>
      <c r="I199" s="43">
        <v>1200</v>
      </c>
      <c r="J199" s="9"/>
      <c r="K199" s="9"/>
    </row>
    <row r="200" spans="1:11" ht="5.25" customHeight="1">
      <c r="A200" s="49"/>
      <c r="B200" s="47"/>
      <c r="C200" s="47"/>
      <c r="D200" s="47"/>
      <c r="E200" s="47"/>
      <c r="F200" s="47"/>
      <c r="G200" s="47"/>
      <c r="H200" s="47"/>
      <c r="I200" s="48"/>
      <c r="J200" s="36"/>
      <c r="K200" s="9"/>
    </row>
    <row r="201" spans="1:11" ht="13.5" customHeight="1">
      <c r="A201" s="4">
        <f>A199+1</f>
        <v>8</v>
      </c>
      <c r="B201" s="64" t="s">
        <v>355</v>
      </c>
      <c r="C201" s="67" t="s">
        <v>279</v>
      </c>
      <c r="D201" s="46"/>
      <c r="E201" s="47"/>
      <c r="F201" s="48"/>
      <c r="G201" s="137">
        <v>24.26</v>
      </c>
      <c r="H201" s="135"/>
      <c r="I201" s="4">
        <v>1200</v>
      </c>
      <c r="J201" s="9"/>
      <c r="K201" s="9"/>
    </row>
    <row r="202" spans="1:11" ht="13.5" customHeight="1">
      <c r="A202" s="4">
        <f>A201+1</f>
        <v>9</v>
      </c>
      <c r="B202" s="64" t="s">
        <v>175</v>
      </c>
      <c r="C202" s="67" t="s">
        <v>279</v>
      </c>
      <c r="D202" s="46"/>
      <c r="E202" s="47"/>
      <c r="F202" s="48"/>
      <c r="G202" s="135">
        <v>22.24</v>
      </c>
      <c r="H202" s="135"/>
      <c r="I202" s="4">
        <v>1200</v>
      </c>
      <c r="J202" s="9"/>
      <c r="K202" s="9"/>
    </row>
    <row r="203" spans="1:11" ht="13.5" customHeight="1">
      <c r="A203" s="4">
        <f aca="true" t="shared" si="31" ref="A203:A210">A202+1</f>
        <v>10</v>
      </c>
      <c r="B203" s="64" t="s">
        <v>356</v>
      </c>
      <c r="C203" s="67" t="s">
        <v>279</v>
      </c>
      <c r="D203" s="46"/>
      <c r="E203" s="47"/>
      <c r="F203" s="48"/>
      <c r="G203" s="135">
        <v>24</v>
      </c>
      <c r="H203" s="135"/>
      <c r="I203" s="4">
        <v>1000</v>
      </c>
      <c r="J203" s="9"/>
      <c r="K203" s="9"/>
    </row>
    <row r="204" spans="1:11" ht="13.5" customHeight="1">
      <c r="A204" s="4">
        <f t="shared" si="31"/>
        <v>11</v>
      </c>
      <c r="B204" s="64" t="s">
        <v>310</v>
      </c>
      <c r="C204" s="67" t="s">
        <v>279</v>
      </c>
      <c r="D204" s="46"/>
      <c r="E204" s="47"/>
      <c r="F204" s="48"/>
      <c r="G204" s="135">
        <v>26</v>
      </c>
      <c r="H204" s="135"/>
      <c r="I204" s="76">
        <v>600</v>
      </c>
      <c r="J204" s="9"/>
      <c r="K204" s="9"/>
    </row>
    <row r="205" spans="1:11" ht="13.5" customHeight="1">
      <c r="A205" s="4">
        <f t="shared" si="31"/>
        <v>12</v>
      </c>
      <c r="B205" s="64" t="s">
        <v>357</v>
      </c>
      <c r="C205" s="67" t="s">
        <v>279</v>
      </c>
      <c r="D205" s="46"/>
      <c r="E205" s="47"/>
      <c r="F205" s="48"/>
      <c r="G205" s="135">
        <v>26</v>
      </c>
      <c r="H205" s="135"/>
      <c r="I205" s="76">
        <v>1200</v>
      </c>
      <c r="J205" s="9"/>
      <c r="K205" s="9"/>
    </row>
    <row r="206" spans="1:11" ht="13.5" customHeight="1">
      <c r="A206" s="4">
        <f t="shared" si="31"/>
        <v>13</v>
      </c>
      <c r="B206" s="20" t="s">
        <v>20</v>
      </c>
      <c r="C206" s="65" t="s">
        <v>21</v>
      </c>
      <c r="D206" s="46"/>
      <c r="E206" s="47"/>
      <c r="F206" s="48"/>
      <c r="G206" s="135" t="s">
        <v>19</v>
      </c>
      <c r="H206" s="135"/>
      <c r="I206" s="4">
        <v>1200</v>
      </c>
      <c r="J206" s="9"/>
      <c r="K206" s="9"/>
    </row>
    <row r="207" spans="1:11" ht="13.5" customHeight="1">
      <c r="A207" s="4">
        <f t="shared" si="31"/>
        <v>14</v>
      </c>
      <c r="B207" s="14" t="s">
        <v>22</v>
      </c>
      <c r="C207" s="65" t="s">
        <v>280</v>
      </c>
      <c r="D207" s="46"/>
      <c r="E207" s="47"/>
      <c r="F207" s="48"/>
      <c r="G207" s="135" t="s">
        <v>19</v>
      </c>
      <c r="H207" s="135"/>
      <c r="I207" s="4">
        <v>1100</v>
      </c>
      <c r="J207" s="9"/>
      <c r="K207" s="9"/>
    </row>
    <row r="208" spans="1:11" ht="13.5" customHeight="1">
      <c r="A208" s="4">
        <f t="shared" si="31"/>
        <v>15</v>
      </c>
      <c r="B208" s="64" t="s">
        <v>358</v>
      </c>
      <c r="C208" s="65" t="s">
        <v>359</v>
      </c>
      <c r="D208" s="46"/>
      <c r="E208" s="47"/>
      <c r="F208" s="48"/>
      <c r="G208" s="135">
        <v>24</v>
      </c>
      <c r="H208" s="135"/>
      <c r="I208" s="4">
        <v>1100</v>
      </c>
      <c r="J208" s="9"/>
      <c r="K208" s="9"/>
    </row>
    <row r="209" spans="1:11" ht="13.5" customHeight="1">
      <c r="A209" s="4">
        <f t="shared" si="31"/>
        <v>16</v>
      </c>
      <c r="B209" s="20" t="s">
        <v>23</v>
      </c>
      <c r="C209" s="65" t="s">
        <v>280</v>
      </c>
      <c r="D209" s="46"/>
      <c r="E209" s="47"/>
      <c r="F209" s="48"/>
      <c r="G209" s="135" t="s">
        <v>19</v>
      </c>
      <c r="H209" s="135"/>
      <c r="I209" s="4">
        <v>1100</v>
      </c>
      <c r="J209" s="9"/>
      <c r="K209" s="9"/>
    </row>
    <row r="210" spans="1:11" ht="13.5" customHeight="1">
      <c r="A210" s="4">
        <f t="shared" si="31"/>
        <v>17</v>
      </c>
      <c r="B210" s="44" t="s">
        <v>149</v>
      </c>
      <c r="C210" s="66" t="s">
        <v>281</v>
      </c>
      <c r="D210" s="46"/>
      <c r="E210" s="47"/>
      <c r="F210" s="48"/>
      <c r="G210" s="135" t="s">
        <v>19</v>
      </c>
      <c r="H210" s="135"/>
      <c r="I210" s="43">
        <v>1100</v>
      </c>
      <c r="J210" s="9"/>
      <c r="K210" s="9"/>
    </row>
    <row r="211" spans="1:11" ht="5.25" customHeight="1">
      <c r="A211" s="49"/>
      <c r="B211" s="47"/>
      <c r="C211" s="47"/>
      <c r="D211" s="47"/>
      <c r="E211" s="47"/>
      <c r="F211" s="47"/>
      <c r="G211" s="47"/>
      <c r="H211" s="47"/>
      <c r="I211" s="48"/>
      <c r="J211" s="36"/>
      <c r="K211" s="9"/>
    </row>
    <row r="212" spans="1:11" ht="13.5" customHeight="1">
      <c r="A212" s="4">
        <f>A210+1</f>
        <v>18</v>
      </c>
      <c r="B212" s="14" t="s">
        <v>32</v>
      </c>
      <c r="C212" s="66" t="s">
        <v>282</v>
      </c>
      <c r="D212" s="45"/>
      <c r="E212" s="47"/>
      <c r="F212" s="48"/>
      <c r="G212" s="139" t="s">
        <v>290</v>
      </c>
      <c r="H212" s="140"/>
      <c r="I212" s="18">
        <v>1200</v>
      </c>
      <c r="J212" s="9"/>
      <c r="K212" s="9"/>
    </row>
    <row r="213" spans="1:11" ht="13.5" customHeight="1">
      <c r="A213" s="4">
        <f>A212+1</f>
        <v>19</v>
      </c>
      <c r="B213" s="20" t="s">
        <v>33</v>
      </c>
      <c r="C213" s="45" t="s">
        <v>34</v>
      </c>
      <c r="D213" s="45"/>
      <c r="E213" s="47"/>
      <c r="F213" s="48"/>
      <c r="G213" s="138" t="s">
        <v>25</v>
      </c>
      <c r="H213" s="136"/>
      <c r="I213" s="18">
        <v>1750</v>
      </c>
      <c r="J213" s="9"/>
      <c r="K213" s="9"/>
    </row>
    <row r="214" spans="1:11" ht="5.25" customHeight="1">
      <c r="A214" s="49"/>
      <c r="B214" s="47"/>
      <c r="C214" s="47"/>
      <c r="D214" s="47"/>
      <c r="E214" s="47"/>
      <c r="F214" s="47"/>
      <c r="G214" s="47"/>
      <c r="H214" s="47"/>
      <c r="I214" s="48"/>
      <c r="J214" s="36"/>
      <c r="K214" s="9"/>
    </row>
    <row r="215" spans="1:11" ht="13.5" customHeight="1">
      <c r="A215" s="4">
        <f>A213+1</f>
        <v>20</v>
      </c>
      <c r="B215" s="20" t="s">
        <v>43</v>
      </c>
      <c r="C215" s="45" t="s">
        <v>44</v>
      </c>
      <c r="D215" s="45"/>
      <c r="E215" s="47"/>
      <c r="F215" s="48"/>
      <c r="G215" s="138" t="s">
        <v>28</v>
      </c>
      <c r="H215" s="136"/>
      <c r="I215" s="18">
        <v>2400</v>
      </c>
      <c r="J215" s="9"/>
      <c r="K215" s="9"/>
    </row>
    <row r="216" spans="1:11" ht="13.5" customHeight="1">
      <c r="A216" s="4">
        <f>A215+1</f>
        <v>21</v>
      </c>
      <c r="B216" s="62" t="s">
        <v>360</v>
      </c>
      <c r="C216" s="45" t="s">
        <v>44</v>
      </c>
      <c r="D216" s="45"/>
      <c r="E216" s="47"/>
      <c r="F216" s="48"/>
      <c r="G216" s="138">
        <v>28</v>
      </c>
      <c r="H216" s="136"/>
      <c r="I216" s="18">
        <v>2400</v>
      </c>
      <c r="J216" s="9"/>
      <c r="K216" s="9"/>
    </row>
    <row r="217" spans="1:11" ht="13.5" customHeight="1">
      <c r="A217" s="4">
        <f>A216+1</f>
        <v>22</v>
      </c>
      <c r="B217" s="20" t="s">
        <v>47</v>
      </c>
      <c r="C217" s="45" t="s">
        <v>48</v>
      </c>
      <c r="D217" s="45"/>
      <c r="E217" s="47"/>
      <c r="F217" s="48"/>
      <c r="G217" s="138" t="s">
        <v>25</v>
      </c>
      <c r="H217" s="136"/>
      <c r="I217" s="18">
        <v>1650</v>
      </c>
      <c r="J217" s="9"/>
      <c r="K217" s="9"/>
    </row>
    <row r="218" spans="1:11" ht="13.5" customHeight="1">
      <c r="A218" s="4">
        <f>A217+1</f>
        <v>23</v>
      </c>
      <c r="B218" s="20" t="s">
        <v>53</v>
      </c>
      <c r="C218" s="45" t="s">
        <v>52</v>
      </c>
      <c r="D218" s="45"/>
      <c r="E218" s="47"/>
      <c r="F218" s="48"/>
      <c r="G218" s="138" t="s">
        <v>28</v>
      </c>
      <c r="H218" s="136">
        <f>ROUND(F218*0.95,0)</f>
        <v>0</v>
      </c>
      <c r="I218" s="18">
        <v>1750</v>
      </c>
      <c r="J218" s="9"/>
      <c r="K218" s="9"/>
    </row>
    <row r="219" spans="1:11" ht="13.5" customHeight="1">
      <c r="A219" s="4">
        <f>A218+1</f>
        <v>24</v>
      </c>
      <c r="B219" s="20" t="s">
        <v>54</v>
      </c>
      <c r="C219" s="45" t="s">
        <v>55</v>
      </c>
      <c r="D219" s="45"/>
      <c r="E219" s="47"/>
      <c r="F219" s="48"/>
      <c r="G219" s="138" t="s">
        <v>28</v>
      </c>
      <c r="H219" s="136">
        <f>ROUND(F219*0.95,0)</f>
        <v>0</v>
      </c>
      <c r="I219" s="18">
        <v>2300</v>
      </c>
      <c r="J219" s="9"/>
      <c r="K219" s="9"/>
    </row>
    <row r="220" spans="1:11" ht="13.5" customHeight="1">
      <c r="A220" s="4">
        <f>A219+1</f>
        <v>25</v>
      </c>
      <c r="B220" s="20" t="s">
        <v>56</v>
      </c>
      <c r="C220" s="45" t="s">
        <v>52</v>
      </c>
      <c r="D220" s="45"/>
      <c r="E220" s="47"/>
      <c r="F220" s="48"/>
      <c r="G220" s="138" t="s">
        <v>28</v>
      </c>
      <c r="H220" s="136">
        <f>ROUND(F220*0.95,0)</f>
        <v>0</v>
      </c>
      <c r="I220" s="18">
        <v>2000</v>
      </c>
      <c r="J220" s="9"/>
      <c r="K220" s="9"/>
    </row>
    <row r="221" spans="1:11" ht="5.25" customHeight="1">
      <c r="A221" s="49"/>
      <c r="B221" s="47"/>
      <c r="C221" s="47"/>
      <c r="D221" s="47"/>
      <c r="E221" s="47"/>
      <c r="F221" s="47"/>
      <c r="G221" s="47"/>
      <c r="H221" s="47"/>
      <c r="I221" s="48"/>
      <c r="J221" s="36"/>
      <c r="K221" s="9"/>
    </row>
    <row r="222" spans="1:11" ht="13.5" customHeight="1">
      <c r="A222" s="4">
        <f>A220+1</f>
        <v>26</v>
      </c>
      <c r="B222" s="116" t="s">
        <v>361</v>
      </c>
      <c r="C222" s="50" t="s">
        <v>312</v>
      </c>
      <c r="D222" s="51"/>
      <c r="E222" s="51"/>
      <c r="F222" s="52"/>
      <c r="G222" s="135">
        <v>36</v>
      </c>
      <c r="H222" s="135"/>
      <c r="I222" s="18">
        <v>1800</v>
      </c>
      <c r="J222" s="36"/>
      <c r="K222" s="9"/>
    </row>
    <row r="223" spans="1:11" ht="13.5" customHeight="1">
      <c r="A223" s="4">
        <f aca="true" t="shared" si="32" ref="A223:A240">A222+1</f>
        <v>27</v>
      </c>
      <c r="B223" s="116" t="s">
        <v>362</v>
      </c>
      <c r="C223" s="50" t="s">
        <v>312</v>
      </c>
      <c r="D223" s="51"/>
      <c r="E223" s="51"/>
      <c r="F223" s="52"/>
      <c r="G223" s="135">
        <v>38.42</v>
      </c>
      <c r="H223" s="135"/>
      <c r="I223" s="18">
        <v>1000</v>
      </c>
      <c r="J223" s="36"/>
      <c r="K223" s="9"/>
    </row>
    <row r="224" spans="1:11" ht="13.5" customHeight="1">
      <c r="A224" s="4">
        <f t="shared" si="32"/>
        <v>28</v>
      </c>
      <c r="B224" s="6" t="s">
        <v>311</v>
      </c>
      <c r="C224" s="50" t="s">
        <v>312</v>
      </c>
      <c r="D224" s="51"/>
      <c r="E224" s="51"/>
      <c r="F224" s="52"/>
      <c r="G224" s="135">
        <v>26</v>
      </c>
      <c r="H224" s="135"/>
      <c r="I224" s="18">
        <v>700</v>
      </c>
      <c r="J224" s="36"/>
      <c r="K224" s="9"/>
    </row>
    <row r="225" spans="1:11" ht="13.5" customHeight="1">
      <c r="A225" s="4">
        <f t="shared" si="32"/>
        <v>29</v>
      </c>
      <c r="B225" s="14" t="s">
        <v>57</v>
      </c>
      <c r="C225" s="50" t="s">
        <v>58</v>
      </c>
      <c r="D225" s="50"/>
      <c r="E225" s="51"/>
      <c r="F225" s="52"/>
      <c r="G225" s="135" t="s">
        <v>28</v>
      </c>
      <c r="H225" s="135">
        <f>ROUND(F225*0.95,0)</f>
        <v>0</v>
      </c>
      <c r="I225" s="18">
        <v>2200</v>
      </c>
      <c r="J225" s="9"/>
      <c r="K225" s="9"/>
    </row>
    <row r="226" spans="1:11" ht="13.5" customHeight="1">
      <c r="A226" s="4">
        <f t="shared" si="32"/>
        <v>30</v>
      </c>
      <c r="B226" s="87">
        <v>130</v>
      </c>
      <c r="C226" s="88" t="s">
        <v>58</v>
      </c>
      <c r="D226" s="46"/>
      <c r="E226" s="46"/>
      <c r="F226" s="89"/>
      <c r="G226" s="142">
        <v>32</v>
      </c>
      <c r="H226" s="143"/>
      <c r="I226" s="113">
        <v>700</v>
      </c>
      <c r="J226" s="36"/>
      <c r="K226" s="9"/>
    </row>
    <row r="227" spans="1:11" ht="13.5" customHeight="1">
      <c r="A227" s="4">
        <f t="shared" si="32"/>
        <v>31</v>
      </c>
      <c r="B227" s="6" t="s">
        <v>151</v>
      </c>
      <c r="C227" s="75" t="s">
        <v>267</v>
      </c>
      <c r="D227" s="51"/>
      <c r="E227" s="51"/>
      <c r="F227" s="52"/>
      <c r="G227" s="136">
        <v>32</v>
      </c>
      <c r="H227" s="136"/>
      <c r="I227" s="18">
        <v>1100</v>
      </c>
      <c r="J227" s="36"/>
      <c r="K227" s="9"/>
    </row>
    <row r="228" spans="1:11" ht="13.5" customHeight="1">
      <c r="A228" s="4">
        <f t="shared" si="32"/>
        <v>32</v>
      </c>
      <c r="B228" s="6" t="s">
        <v>61</v>
      </c>
      <c r="C228" s="75" t="s">
        <v>267</v>
      </c>
      <c r="D228" s="50"/>
      <c r="E228" s="51"/>
      <c r="F228" s="52"/>
      <c r="G228" s="136">
        <v>32</v>
      </c>
      <c r="H228" s="136">
        <f>ROUND(F228*0.95,0)</f>
        <v>0</v>
      </c>
      <c r="I228" s="76">
        <v>1100</v>
      </c>
      <c r="J228" s="9"/>
      <c r="K228" s="9"/>
    </row>
    <row r="229" spans="1:11" ht="13.5" customHeight="1">
      <c r="A229" s="4">
        <f t="shared" si="32"/>
        <v>33</v>
      </c>
      <c r="B229" s="20" t="s">
        <v>198</v>
      </c>
      <c r="C229" s="75" t="s">
        <v>267</v>
      </c>
      <c r="D229" s="50"/>
      <c r="E229" s="51"/>
      <c r="F229" s="52"/>
      <c r="G229" s="135" t="s">
        <v>60</v>
      </c>
      <c r="H229" s="135">
        <f>ROUND(F229*0.95,0)</f>
        <v>0</v>
      </c>
      <c r="I229" s="18">
        <v>1600</v>
      </c>
      <c r="J229" s="9"/>
      <c r="K229" s="9"/>
    </row>
    <row r="230" spans="1:11" ht="13.5" customHeight="1">
      <c r="A230" s="4">
        <f t="shared" si="32"/>
        <v>34</v>
      </c>
      <c r="B230" s="20" t="s">
        <v>66</v>
      </c>
      <c r="C230" s="50" t="s">
        <v>67</v>
      </c>
      <c r="D230" s="50"/>
      <c r="E230" s="51"/>
      <c r="F230" s="52"/>
      <c r="G230" s="135" t="s">
        <v>28</v>
      </c>
      <c r="H230" s="135">
        <f>ROUND(F230*0.95,0)</f>
        <v>0</v>
      </c>
      <c r="I230" s="18">
        <v>1200</v>
      </c>
      <c r="J230" s="9"/>
      <c r="K230" s="9"/>
    </row>
    <row r="231" spans="1:11" ht="13.5" customHeight="1">
      <c r="A231" s="4">
        <f t="shared" si="32"/>
        <v>35</v>
      </c>
      <c r="B231" s="20" t="s">
        <v>68</v>
      </c>
      <c r="C231" s="50" t="s">
        <v>67</v>
      </c>
      <c r="D231" s="50"/>
      <c r="E231" s="51"/>
      <c r="F231" s="52"/>
      <c r="G231" s="135" t="s">
        <v>28</v>
      </c>
      <c r="H231" s="135">
        <f>ROUND(F231*0.95,0)</f>
        <v>0</v>
      </c>
      <c r="I231" s="18">
        <v>1800</v>
      </c>
      <c r="J231" s="9"/>
      <c r="K231" s="9"/>
    </row>
    <row r="232" spans="1:11" ht="13.5" customHeight="1">
      <c r="A232" s="4">
        <f t="shared" si="32"/>
        <v>36</v>
      </c>
      <c r="B232" s="6" t="s">
        <v>150</v>
      </c>
      <c r="C232" s="75" t="s">
        <v>283</v>
      </c>
      <c r="D232" s="50"/>
      <c r="E232" s="51"/>
      <c r="F232" s="52"/>
      <c r="G232" s="135" t="s">
        <v>59</v>
      </c>
      <c r="H232" s="135"/>
      <c r="I232" s="18">
        <v>1100</v>
      </c>
      <c r="J232" s="36"/>
      <c r="K232" s="9"/>
    </row>
    <row r="233" spans="1:11" ht="13.5" customHeight="1">
      <c r="A233" s="4">
        <f t="shared" si="32"/>
        <v>37</v>
      </c>
      <c r="B233" s="14" t="s">
        <v>69</v>
      </c>
      <c r="C233" s="75" t="s">
        <v>283</v>
      </c>
      <c r="D233" s="50"/>
      <c r="E233" s="51"/>
      <c r="F233" s="52"/>
      <c r="G233" s="138">
        <v>30</v>
      </c>
      <c r="H233" s="136">
        <f aca="true" t="shared" si="33" ref="H233:H240">ROUND(F233*0.95,0)</f>
        <v>0</v>
      </c>
      <c r="I233" s="18">
        <v>1100</v>
      </c>
      <c r="J233" s="9"/>
      <c r="K233" s="9"/>
    </row>
    <row r="234" spans="1:11" ht="13.5" customHeight="1">
      <c r="A234" s="4">
        <f t="shared" si="32"/>
        <v>38</v>
      </c>
      <c r="B234" s="64" t="s">
        <v>363</v>
      </c>
      <c r="C234" s="75" t="s">
        <v>283</v>
      </c>
      <c r="D234" s="50"/>
      <c r="E234" s="51"/>
      <c r="F234" s="52"/>
      <c r="G234" s="138">
        <v>36</v>
      </c>
      <c r="H234" s="136">
        <f>ROUND(F234*0.95,0)</f>
        <v>0</v>
      </c>
      <c r="I234" s="18">
        <v>1100</v>
      </c>
      <c r="J234" s="9"/>
      <c r="K234" s="9"/>
    </row>
    <row r="235" spans="1:11" ht="13.5" customHeight="1">
      <c r="A235" s="4">
        <f t="shared" si="32"/>
        <v>39</v>
      </c>
      <c r="B235" s="14" t="s">
        <v>262</v>
      </c>
      <c r="C235" s="75" t="s">
        <v>283</v>
      </c>
      <c r="D235" s="50"/>
      <c r="E235" s="51"/>
      <c r="F235" s="52"/>
      <c r="G235" s="136">
        <v>34</v>
      </c>
      <c r="H235" s="136"/>
      <c r="I235" s="18">
        <v>1100</v>
      </c>
      <c r="J235" s="9"/>
      <c r="K235" s="9"/>
    </row>
    <row r="236" spans="1:11" ht="13.5" customHeight="1">
      <c r="A236" s="4">
        <f t="shared" si="32"/>
        <v>40</v>
      </c>
      <c r="B236" s="20" t="s">
        <v>70</v>
      </c>
      <c r="C236" s="75" t="s">
        <v>283</v>
      </c>
      <c r="D236" s="50"/>
      <c r="E236" s="51"/>
      <c r="F236" s="52"/>
      <c r="G236" s="135" t="s">
        <v>60</v>
      </c>
      <c r="H236" s="135">
        <f t="shared" si="33"/>
        <v>0</v>
      </c>
      <c r="I236" s="18">
        <v>2700</v>
      </c>
      <c r="J236" s="9"/>
      <c r="K236" s="9"/>
    </row>
    <row r="237" spans="1:11" ht="13.5" customHeight="1">
      <c r="A237" s="4">
        <f t="shared" si="32"/>
        <v>41</v>
      </c>
      <c r="B237" s="20" t="s">
        <v>71</v>
      </c>
      <c r="C237" s="75" t="s">
        <v>284</v>
      </c>
      <c r="D237" s="50"/>
      <c r="E237" s="51"/>
      <c r="F237" s="52"/>
      <c r="G237" s="135" t="s">
        <v>60</v>
      </c>
      <c r="H237" s="135">
        <f t="shared" si="33"/>
        <v>0</v>
      </c>
      <c r="I237" s="18">
        <v>2200</v>
      </c>
      <c r="J237" s="9"/>
      <c r="K237" s="9"/>
    </row>
    <row r="238" spans="1:11" ht="13.5" customHeight="1">
      <c r="A238" s="4">
        <f t="shared" si="32"/>
        <v>42</v>
      </c>
      <c r="B238" s="20" t="s">
        <v>73</v>
      </c>
      <c r="C238" s="75" t="s">
        <v>283</v>
      </c>
      <c r="D238" s="50"/>
      <c r="E238" s="51"/>
      <c r="F238" s="52"/>
      <c r="G238" s="135">
        <v>40.42</v>
      </c>
      <c r="H238" s="135">
        <f t="shared" si="33"/>
        <v>0</v>
      </c>
      <c r="I238" s="18">
        <v>1600</v>
      </c>
      <c r="J238" s="9"/>
      <c r="K238" s="9"/>
    </row>
    <row r="239" spans="1:11" ht="13.5" customHeight="1">
      <c r="A239" s="4">
        <f t="shared" si="32"/>
        <v>43</v>
      </c>
      <c r="B239" s="20" t="s">
        <v>74</v>
      </c>
      <c r="C239" s="75" t="s">
        <v>285</v>
      </c>
      <c r="D239" s="50"/>
      <c r="E239" s="51"/>
      <c r="F239" s="52"/>
      <c r="G239" s="135" t="s">
        <v>64</v>
      </c>
      <c r="H239" s="135">
        <f t="shared" si="33"/>
        <v>0</v>
      </c>
      <c r="I239" s="18">
        <v>1600</v>
      </c>
      <c r="J239" s="9"/>
      <c r="K239" s="9"/>
    </row>
    <row r="240" spans="1:11" ht="13.5" customHeight="1">
      <c r="A240" s="4">
        <f t="shared" si="32"/>
        <v>44</v>
      </c>
      <c r="B240" s="20" t="s">
        <v>76</v>
      </c>
      <c r="C240" s="50" t="s">
        <v>75</v>
      </c>
      <c r="D240" s="50"/>
      <c r="E240" s="51"/>
      <c r="F240" s="52"/>
      <c r="G240" s="135" t="s">
        <v>64</v>
      </c>
      <c r="H240" s="135">
        <f t="shared" si="33"/>
        <v>0</v>
      </c>
      <c r="I240" s="18">
        <v>2800</v>
      </c>
      <c r="J240" s="9"/>
      <c r="K240" s="9"/>
    </row>
    <row r="241" spans="1:11" ht="5.25" customHeight="1">
      <c r="A241" s="49"/>
      <c r="B241" s="47"/>
      <c r="C241" s="47"/>
      <c r="D241" s="47"/>
      <c r="E241" s="47"/>
      <c r="F241" s="47"/>
      <c r="G241" s="47"/>
      <c r="H241" s="47"/>
      <c r="I241" s="48"/>
      <c r="J241" s="36"/>
      <c r="K241" s="9"/>
    </row>
    <row r="242" spans="1:11" ht="13.5" customHeight="1">
      <c r="A242" s="4">
        <f>A240+1</f>
        <v>45</v>
      </c>
      <c r="B242" s="62" t="s">
        <v>366</v>
      </c>
      <c r="C242" s="63" t="s">
        <v>269</v>
      </c>
      <c r="D242" s="15"/>
      <c r="E242" s="54"/>
      <c r="F242" s="16"/>
      <c r="G242" s="137" t="s">
        <v>60</v>
      </c>
      <c r="H242" s="135"/>
      <c r="I242" s="18">
        <v>1200</v>
      </c>
      <c r="J242" s="36"/>
      <c r="K242" s="9"/>
    </row>
    <row r="243" spans="1:11" ht="13.5" customHeight="1">
      <c r="A243" s="4">
        <f>A242+1</f>
        <v>46</v>
      </c>
      <c r="B243" s="20" t="s">
        <v>152</v>
      </c>
      <c r="C243" s="63" t="s">
        <v>269</v>
      </c>
      <c r="D243" s="15"/>
      <c r="E243" s="54"/>
      <c r="F243" s="16"/>
      <c r="G243" s="137" t="s">
        <v>241</v>
      </c>
      <c r="H243" s="135"/>
      <c r="I243" s="18">
        <v>1200</v>
      </c>
      <c r="J243" s="36"/>
      <c r="K243" s="9"/>
    </row>
    <row r="244" spans="1:11" ht="13.5" customHeight="1">
      <c r="A244" s="4">
        <f aca="true" t="shared" si="34" ref="A244:A249">A243+1</f>
        <v>47</v>
      </c>
      <c r="B244" s="20" t="s">
        <v>77</v>
      </c>
      <c r="C244" s="15" t="s">
        <v>78</v>
      </c>
      <c r="D244" s="15"/>
      <c r="E244" s="54"/>
      <c r="F244" s="16"/>
      <c r="G244" s="135" t="s">
        <v>79</v>
      </c>
      <c r="H244" s="135">
        <f>ROUND(F244*0.95,0)</f>
        <v>0</v>
      </c>
      <c r="I244" s="18">
        <v>1800</v>
      </c>
      <c r="J244" s="9"/>
      <c r="K244" s="9"/>
    </row>
    <row r="245" spans="1:11" ht="13.5" customHeight="1">
      <c r="A245" s="4">
        <f t="shared" si="34"/>
        <v>48</v>
      </c>
      <c r="B245" s="6" t="s">
        <v>153</v>
      </c>
      <c r="C245" s="15" t="s">
        <v>78</v>
      </c>
      <c r="D245" s="15"/>
      <c r="E245" s="54"/>
      <c r="F245" s="16"/>
      <c r="G245" s="135" t="s">
        <v>60</v>
      </c>
      <c r="H245" s="135"/>
      <c r="I245" s="18">
        <v>1200</v>
      </c>
      <c r="J245" s="9"/>
      <c r="K245" s="9"/>
    </row>
    <row r="246" spans="1:11" ht="13.5" customHeight="1">
      <c r="A246" s="4">
        <f t="shared" si="34"/>
        <v>49</v>
      </c>
      <c r="B246" s="20" t="s">
        <v>81</v>
      </c>
      <c r="C246" s="15" t="s">
        <v>78</v>
      </c>
      <c r="D246" s="15"/>
      <c r="E246" s="54"/>
      <c r="F246" s="16"/>
      <c r="G246" s="135" t="s">
        <v>60</v>
      </c>
      <c r="H246" s="135">
        <f aca="true" t="shared" si="35" ref="H246:H251">ROUND(F246*0.95,0)</f>
        <v>0</v>
      </c>
      <c r="I246" s="18">
        <v>2200</v>
      </c>
      <c r="J246" s="9"/>
      <c r="K246" s="9"/>
    </row>
    <row r="247" spans="1:11" ht="13.5" customHeight="1">
      <c r="A247" s="4">
        <f t="shared" si="34"/>
        <v>50</v>
      </c>
      <c r="B247" s="14" t="s">
        <v>82</v>
      </c>
      <c r="C247" s="82" t="s">
        <v>269</v>
      </c>
      <c r="D247" s="77"/>
      <c r="E247" s="78"/>
      <c r="F247" s="70"/>
      <c r="G247" s="138" t="s">
        <v>291</v>
      </c>
      <c r="H247" s="136">
        <f t="shared" si="35"/>
        <v>0</v>
      </c>
      <c r="I247" s="18">
        <v>1200</v>
      </c>
      <c r="J247" s="9"/>
      <c r="K247" s="9"/>
    </row>
    <row r="248" spans="1:11" ht="13.5" customHeight="1">
      <c r="A248" s="4">
        <f t="shared" si="34"/>
        <v>51</v>
      </c>
      <c r="B248" s="20" t="s">
        <v>86</v>
      </c>
      <c r="C248" s="15" t="s">
        <v>78</v>
      </c>
      <c r="D248" s="15"/>
      <c r="E248" s="54"/>
      <c r="F248" s="16"/>
      <c r="G248" s="135" t="s">
        <v>64</v>
      </c>
      <c r="H248" s="135">
        <f t="shared" si="35"/>
        <v>0</v>
      </c>
      <c r="I248" s="18">
        <v>1200</v>
      </c>
      <c r="J248" s="9"/>
      <c r="K248" s="9"/>
    </row>
    <row r="249" spans="1:11" ht="13.5" customHeight="1">
      <c r="A249" s="4">
        <f t="shared" si="34"/>
        <v>52</v>
      </c>
      <c r="B249" s="20" t="s">
        <v>83</v>
      </c>
      <c r="C249" s="15" t="s">
        <v>78</v>
      </c>
      <c r="D249" s="15"/>
      <c r="E249" s="54"/>
      <c r="F249" s="16"/>
      <c r="G249" s="135" t="s">
        <v>64</v>
      </c>
      <c r="H249" s="135">
        <f t="shared" si="35"/>
        <v>0</v>
      </c>
      <c r="I249" s="18">
        <v>1200</v>
      </c>
      <c r="J249" s="9"/>
      <c r="K249" s="9"/>
    </row>
    <row r="250" spans="1:11" ht="13.5" customHeight="1">
      <c r="A250" s="4">
        <f aca="true" t="shared" si="36" ref="A246:A259">A249+1</f>
        <v>53</v>
      </c>
      <c r="B250" s="20" t="s">
        <v>84</v>
      </c>
      <c r="C250" s="15" t="s">
        <v>85</v>
      </c>
      <c r="D250" s="15"/>
      <c r="E250" s="54"/>
      <c r="F250" s="16"/>
      <c r="G250" s="135" t="s">
        <v>64</v>
      </c>
      <c r="H250" s="135">
        <f t="shared" si="35"/>
        <v>0</v>
      </c>
      <c r="I250" s="18">
        <v>2200</v>
      </c>
      <c r="J250" s="9"/>
      <c r="K250" s="9"/>
    </row>
    <row r="251" spans="1:11" ht="13.5" customHeight="1">
      <c r="A251" s="4">
        <f t="shared" si="36"/>
        <v>54</v>
      </c>
      <c r="B251" s="64" t="s">
        <v>211</v>
      </c>
      <c r="C251" s="75" t="s">
        <v>286</v>
      </c>
      <c r="D251" s="50"/>
      <c r="E251" s="51"/>
      <c r="F251" s="52"/>
      <c r="G251" s="136" t="s">
        <v>79</v>
      </c>
      <c r="H251" s="136">
        <f t="shared" si="35"/>
        <v>0</v>
      </c>
      <c r="I251" s="18">
        <v>1100</v>
      </c>
      <c r="J251" s="9"/>
      <c r="K251" s="9"/>
    </row>
    <row r="252" spans="1:11" ht="13.5" customHeight="1">
      <c r="A252" s="4">
        <f t="shared" si="36"/>
        <v>55</v>
      </c>
      <c r="B252" s="20" t="s">
        <v>87</v>
      </c>
      <c r="C252" s="66" t="s">
        <v>287</v>
      </c>
      <c r="D252" s="45"/>
      <c r="E252" s="46"/>
      <c r="F252" s="53"/>
      <c r="G252" s="137" t="s">
        <v>241</v>
      </c>
      <c r="H252" s="135"/>
      <c r="I252" s="18">
        <v>1100</v>
      </c>
      <c r="J252" s="9"/>
      <c r="K252" s="9"/>
    </row>
    <row r="253" spans="1:11" ht="13.5" customHeight="1">
      <c r="A253" s="4">
        <f t="shared" si="36"/>
        <v>56</v>
      </c>
      <c r="B253" s="20" t="s">
        <v>89</v>
      </c>
      <c r="C253" s="45" t="s">
        <v>90</v>
      </c>
      <c r="D253" s="45"/>
      <c r="E253" s="46"/>
      <c r="F253" s="53"/>
      <c r="G253" s="135" t="s">
        <v>79</v>
      </c>
      <c r="H253" s="135">
        <f>ROUND(F253*0.95,0)</f>
        <v>0</v>
      </c>
      <c r="I253" s="18">
        <v>1700</v>
      </c>
      <c r="J253" s="9"/>
      <c r="K253" s="9"/>
    </row>
    <row r="254" spans="1:11" ht="13.5" customHeight="1">
      <c r="A254" s="4">
        <f t="shared" si="36"/>
        <v>57</v>
      </c>
      <c r="B254" s="14" t="s">
        <v>91</v>
      </c>
      <c r="C254" s="75" t="s">
        <v>287</v>
      </c>
      <c r="D254" s="50"/>
      <c r="E254" s="51"/>
      <c r="F254" s="52"/>
      <c r="G254" s="136" t="s">
        <v>60</v>
      </c>
      <c r="H254" s="136">
        <f>ROUND(F254*0.95,0)</f>
        <v>0</v>
      </c>
      <c r="I254" s="18">
        <v>1600</v>
      </c>
      <c r="J254" s="9"/>
      <c r="K254" s="9"/>
    </row>
    <row r="255" spans="1:11" ht="13.5" customHeight="1">
      <c r="A255" s="4">
        <f t="shared" si="36"/>
        <v>58</v>
      </c>
      <c r="B255" s="6" t="s">
        <v>154</v>
      </c>
      <c r="C255" s="75" t="s">
        <v>287</v>
      </c>
      <c r="D255" s="45"/>
      <c r="E255" s="46"/>
      <c r="F255" s="53"/>
      <c r="G255" s="135" t="s">
        <v>60</v>
      </c>
      <c r="H255" s="135"/>
      <c r="I255" s="18">
        <v>1200</v>
      </c>
      <c r="J255" s="9"/>
      <c r="K255" s="9"/>
    </row>
    <row r="256" spans="1:11" ht="13.5" customHeight="1">
      <c r="A256" s="4">
        <f t="shared" si="36"/>
        <v>59</v>
      </c>
      <c r="B256" s="6" t="s">
        <v>155</v>
      </c>
      <c r="C256" s="75" t="s">
        <v>287</v>
      </c>
      <c r="D256" s="45"/>
      <c r="E256" s="46"/>
      <c r="F256" s="53"/>
      <c r="G256" s="135" t="s">
        <v>60</v>
      </c>
      <c r="H256" s="135"/>
      <c r="I256" s="18">
        <v>1200</v>
      </c>
      <c r="J256" s="9"/>
      <c r="K256" s="9"/>
    </row>
    <row r="257" spans="1:11" ht="13.5" customHeight="1">
      <c r="A257" s="4">
        <f t="shared" si="36"/>
        <v>60</v>
      </c>
      <c r="B257" s="20" t="s">
        <v>92</v>
      </c>
      <c r="C257" s="75" t="s">
        <v>88</v>
      </c>
      <c r="D257" s="50"/>
      <c r="E257" s="51"/>
      <c r="F257" s="52"/>
      <c r="G257" s="136" t="s">
        <v>60</v>
      </c>
      <c r="H257" s="136">
        <f>ROUND(F257*0.95,0)</f>
        <v>0</v>
      </c>
      <c r="I257" s="4">
        <v>2800</v>
      </c>
      <c r="J257" s="9"/>
      <c r="K257" s="9"/>
    </row>
    <row r="258" spans="1:11" ht="13.5" customHeight="1">
      <c r="A258" s="4">
        <f t="shared" si="36"/>
        <v>61</v>
      </c>
      <c r="B258" s="20" t="s">
        <v>93</v>
      </c>
      <c r="C258" s="45" t="s">
        <v>94</v>
      </c>
      <c r="D258" s="45"/>
      <c r="E258" s="46"/>
      <c r="F258" s="53"/>
      <c r="G258" s="137" t="s">
        <v>60</v>
      </c>
      <c r="H258" s="135">
        <f>ROUND(F258*0.95,0)</f>
        <v>0</v>
      </c>
      <c r="I258" s="18">
        <v>1700</v>
      </c>
      <c r="J258" s="9"/>
      <c r="K258" s="9"/>
    </row>
    <row r="259" spans="1:11" ht="13.5" customHeight="1">
      <c r="A259" s="4">
        <f t="shared" si="36"/>
        <v>62</v>
      </c>
      <c r="B259" s="6" t="s">
        <v>156</v>
      </c>
      <c r="C259" s="75" t="s">
        <v>287</v>
      </c>
      <c r="D259" s="45"/>
      <c r="E259" s="46"/>
      <c r="F259" s="53"/>
      <c r="G259" s="135" t="s">
        <v>64</v>
      </c>
      <c r="H259" s="135"/>
      <c r="I259" s="18">
        <v>1200</v>
      </c>
      <c r="J259" s="9"/>
      <c r="K259" s="9"/>
    </row>
    <row r="260" spans="1:11" ht="5.25" customHeight="1">
      <c r="A260" s="49"/>
      <c r="B260" s="47"/>
      <c r="C260" s="47"/>
      <c r="D260" s="47"/>
      <c r="E260" s="47"/>
      <c r="F260" s="47"/>
      <c r="G260" s="47"/>
      <c r="H260" s="47"/>
      <c r="I260" s="48"/>
      <c r="J260" s="36"/>
      <c r="K260" s="9"/>
    </row>
    <row r="261" spans="1:11" ht="13.5" customHeight="1">
      <c r="A261" s="4">
        <v>63</v>
      </c>
      <c r="B261" s="64" t="s">
        <v>364</v>
      </c>
      <c r="C261" s="82" t="s">
        <v>270</v>
      </c>
      <c r="D261" s="77"/>
      <c r="E261" s="78"/>
      <c r="F261" s="70"/>
      <c r="G261" s="136">
        <v>32.36</v>
      </c>
      <c r="H261" s="136">
        <f>ROUND(F261*0.95,0)</f>
        <v>0</v>
      </c>
      <c r="I261" s="18">
        <v>2000</v>
      </c>
      <c r="J261" s="9"/>
      <c r="K261" s="9"/>
    </row>
    <row r="262" spans="1:11" ht="13.5" customHeight="1">
      <c r="A262" s="4">
        <f>A261+1</f>
        <v>64</v>
      </c>
      <c r="B262" s="14" t="s">
        <v>95</v>
      </c>
      <c r="C262" s="82" t="s">
        <v>270</v>
      </c>
      <c r="D262" s="77"/>
      <c r="E262" s="78"/>
      <c r="F262" s="70"/>
      <c r="G262" s="136">
        <v>26</v>
      </c>
      <c r="H262" s="136">
        <f>ROUND(F262*0.95,0)</f>
        <v>0</v>
      </c>
      <c r="I262" s="18">
        <v>1200</v>
      </c>
      <c r="J262" s="9"/>
      <c r="K262" s="9"/>
    </row>
    <row r="263" spans="1:11" ht="13.5" customHeight="1">
      <c r="A263" s="4">
        <f aca="true" t="shared" si="37" ref="A263:A268">A262+1</f>
        <v>65</v>
      </c>
      <c r="B263" s="20" t="s">
        <v>97</v>
      </c>
      <c r="C263" s="15" t="s">
        <v>96</v>
      </c>
      <c r="D263" s="15"/>
      <c r="E263" s="54"/>
      <c r="F263" s="16"/>
      <c r="G263" s="135" t="s">
        <v>79</v>
      </c>
      <c r="H263" s="135">
        <f>ROUND(F263*0.95,0)</f>
        <v>0</v>
      </c>
      <c r="I263" s="18">
        <v>2000</v>
      </c>
      <c r="J263" s="9"/>
      <c r="K263" s="9"/>
    </row>
    <row r="264" spans="1:11" ht="13.5" customHeight="1">
      <c r="A264" s="4">
        <f t="shared" si="37"/>
        <v>66</v>
      </c>
      <c r="B264" s="14" t="s">
        <v>100</v>
      </c>
      <c r="C264" s="82" t="s">
        <v>270</v>
      </c>
      <c r="D264" s="77"/>
      <c r="E264" s="78"/>
      <c r="F264" s="70"/>
      <c r="G264" s="136">
        <v>42</v>
      </c>
      <c r="H264" s="136">
        <f>ROUND(F264*0.95,0)</f>
        <v>0</v>
      </c>
      <c r="I264" s="18">
        <v>1200</v>
      </c>
      <c r="J264" s="9"/>
      <c r="K264" s="9"/>
    </row>
    <row r="265" spans="1:11" ht="13.5" customHeight="1">
      <c r="A265" s="4">
        <f t="shared" si="37"/>
        <v>67</v>
      </c>
      <c r="B265" s="20" t="s">
        <v>101</v>
      </c>
      <c r="C265" s="15" t="s">
        <v>96</v>
      </c>
      <c r="D265" s="15"/>
      <c r="E265" s="54"/>
      <c r="F265" s="16"/>
      <c r="G265" s="135" t="s">
        <v>64</v>
      </c>
      <c r="H265" s="135">
        <f>ROUND(F265*0.95,0)</f>
        <v>0</v>
      </c>
      <c r="I265" s="18">
        <v>2200</v>
      </c>
      <c r="J265" s="9"/>
      <c r="K265" s="9"/>
    </row>
    <row r="266" spans="1:11" ht="13.5" customHeight="1">
      <c r="A266" s="4">
        <f t="shared" si="37"/>
        <v>68</v>
      </c>
      <c r="B266" s="68" t="s">
        <v>365</v>
      </c>
      <c r="C266" s="63" t="s">
        <v>288</v>
      </c>
      <c r="D266" s="15"/>
      <c r="E266" s="54"/>
      <c r="F266" s="16"/>
      <c r="G266" s="135">
        <v>30</v>
      </c>
      <c r="H266" s="135"/>
      <c r="I266" s="18">
        <v>1000</v>
      </c>
      <c r="J266" s="37"/>
      <c r="K266" s="9"/>
    </row>
    <row r="267" spans="1:11" ht="13.5" customHeight="1">
      <c r="A267" s="4">
        <f t="shared" si="37"/>
        <v>69</v>
      </c>
      <c r="B267" s="10" t="s">
        <v>157</v>
      </c>
      <c r="C267" s="63" t="s">
        <v>288</v>
      </c>
      <c r="D267" s="15"/>
      <c r="E267" s="54"/>
      <c r="F267" s="16"/>
      <c r="G267" s="135" t="s">
        <v>79</v>
      </c>
      <c r="H267" s="135"/>
      <c r="I267" s="18">
        <v>1200</v>
      </c>
      <c r="J267" s="37"/>
      <c r="K267" s="9"/>
    </row>
    <row r="268" spans="1:11" ht="13.5" customHeight="1">
      <c r="A268" s="4">
        <f t="shared" si="37"/>
        <v>70</v>
      </c>
      <c r="B268" s="10" t="s">
        <v>102</v>
      </c>
      <c r="C268" s="15" t="s">
        <v>103</v>
      </c>
      <c r="D268" s="15"/>
      <c r="E268" s="54"/>
      <c r="F268" s="16"/>
      <c r="G268" s="135" t="s">
        <v>79</v>
      </c>
      <c r="H268" s="135">
        <f>ROUND(F268*0.95,0)</f>
        <v>0</v>
      </c>
      <c r="I268" s="18">
        <v>1700</v>
      </c>
      <c r="J268" s="9"/>
      <c r="K268" s="9"/>
    </row>
    <row r="269" spans="1:11" ht="5.25" customHeight="1" hidden="1">
      <c r="A269" s="49"/>
      <c r="B269" s="47"/>
      <c r="C269" s="47"/>
      <c r="D269" s="47"/>
      <c r="E269" s="47"/>
      <c r="F269" s="47"/>
      <c r="G269" s="47"/>
      <c r="H269" s="47"/>
      <c r="I269" s="48"/>
      <c r="J269" s="36"/>
      <c r="K269" s="9"/>
    </row>
    <row r="270" spans="1:11" ht="13.5" customHeight="1" hidden="1">
      <c r="A270" s="4">
        <f>A268+1</f>
        <v>71</v>
      </c>
      <c r="B270" s="68" t="s">
        <v>313</v>
      </c>
      <c r="C270" s="63" t="s">
        <v>314</v>
      </c>
      <c r="D270" s="73"/>
      <c r="E270" s="54"/>
      <c r="F270" s="16"/>
      <c r="G270" s="127">
        <v>28</v>
      </c>
      <c r="H270" s="128"/>
      <c r="I270" s="86">
        <v>300</v>
      </c>
      <c r="J270" s="9"/>
      <c r="K270" s="9"/>
    </row>
    <row r="271" spans="1:11" ht="5.25" customHeight="1">
      <c r="A271" s="49"/>
      <c r="B271" s="47"/>
      <c r="C271" s="47"/>
      <c r="D271" s="47"/>
      <c r="E271" s="47"/>
      <c r="F271" s="47"/>
      <c r="G271" s="47"/>
      <c r="H271" s="47"/>
      <c r="I271" s="48"/>
      <c r="J271" s="36"/>
      <c r="K271" s="9"/>
    </row>
    <row r="272" spans="1:11" ht="13.5" customHeight="1">
      <c r="A272" s="4">
        <f>A268+1</f>
        <v>71</v>
      </c>
      <c r="B272" s="68" t="s">
        <v>368</v>
      </c>
      <c r="C272" s="63" t="s">
        <v>369</v>
      </c>
      <c r="D272" s="73"/>
      <c r="E272" s="54"/>
      <c r="F272" s="16"/>
      <c r="G272" s="127">
        <v>22.24</v>
      </c>
      <c r="H272" s="128"/>
      <c r="I272" s="18">
        <v>700</v>
      </c>
      <c r="J272" s="9"/>
      <c r="K272" s="9"/>
    </row>
    <row r="273" spans="1:11" ht="13.5">
      <c r="A273" s="4">
        <v>72</v>
      </c>
      <c r="B273" s="68" t="s">
        <v>252</v>
      </c>
      <c r="C273" s="63" t="s">
        <v>272</v>
      </c>
      <c r="D273" s="73"/>
      <c r="E273" s="54"/>
      <c r="F273" s="16"/>
      <c r="G273" s="127">
        <v>28.3</v>
      </c>
      <c r="H273" s="128"/>
      <c r="I273" s="18">
        <v>700</v>
      </c>
      <c r="J273" s="9"/>
      <c r="K273" s="9"/>
    </row>
    <row r="274" spans="1:11" ht="12.75">
      <c r="A274" s="117"/>
      <c r="B274" s="94"/>
      <c r="C274" s="95"/>
      <c r="D274" s="118"/>
      <c r="E274" s="95"/>
      <c r="F274" s="95"/>
      <c r="G274" s="119"/>
      <c r="H274" s="119"/>
      <c r="I274" s="120"/>
      <c r="J274" s="9"/>
      <c r="K274" s="9"/>
    </row>
    <row r="275" spans="1:11" ht="16.5" customHeight="1">
      <c r="A275" s="55"/>
      <c r="B275" s="58" t="s">
        <v>158</v>
      </c>
      <c r="C275" s="57"/>
      <c r="D275" s="57"/>
      <c r="E275" s="59" t="s">
        <v>159</v>
      </c>
      <c r="G275" s="57"/>
      <c r="H275" s="57"/>
      <c r="I275" s="57"/>
      <c r="J275" s="9"/>
      <c r="K275" s="9"/>
    </row>
    <row r="276" spans="1:11" ht="14.25" customHeight="1">
      <c r="A276" s="55"/>
      <c r="B276" s="58" t="s">
        <v>160</v>
      </c>
      <c r="C276" s="57"/>
      <c r="D276" s="57"/>
      <c r="E276" s="59" t="s">
        <v>161</v>
      </c>
      <c r="G276" s="57"/>
      <c r="H276" s="57"/>
      <c r="I276" s="57"/>
      <c r="J276" s="9"/>
      <c r="K276" s="9"/>
    </row>
    <row r="277" spans="1:11" ht="14.25" customHeight="1">
      <c r="A277" s="55"/>
      <c r="B277" s="58" t="s">
        <v>162</v>
      </c>
      <c r="C277" s="57"/>
      <c r="D277" s="57"/>
      <c r="F277" s="57"/>
      <c r="G277" s="57"/>
      <c r="H277" s="57"/>
      <c r="I277" s="57"/>
      <c r="J277" s="9"/>
      <c r="K277" s="9"/>
    </row>
    <row r="278" spans="1:11" ht="14.25" customHeight="1">
      <c r="A278" s="55"/>
      <c r="B278" s="58" t="s">
        <v>163</v>
      </c>
      <c r="C278" s="57"/>
      <c r="D278" s="57"/>
      <c r="F278" s="57"/>
      <c r="G278" s="57"/>
      <c r="H278" s="57"/>
      <c r="I278" s="57"/>
      <c r="J278" s="9"/>
      <c r="K278" s="9"/>
    </row>
    <row r="279" spans="1:11" ht="16.5" customHeight="1">
      <c r="A279" s="55"/>
      <c r="B279" s="59" t="s">
        <v>164</v>
      </c>
      <c r="C279" s="57"/>
      <c r="D279" s="57"/>
      <c r="E279" s="57"/>
      <c r="F279" s="57"/>
      <c r="G279" s="57"/>
      <c r="H279" s="57"/>
      <c r="I279" s="57"/>
      <c r="J279" s="9"/>
      <c r="K279" s="9"/>
    </row>
    <row r="280" spans="1:11" ht="16.5" customHeight="1">
      <c r="A280" s="55"/>
      <c r="B280" s="60" t="s">
        <v>165</v>
      </c>
      <c r="C280" s="57"/>
      <c r="D280" s="57"/>
      <c r="E280" s="57"/>
      <c r="F280" s="57"/>
      <c r="G280" s="57"/>
      <c r="H280" s="57"/>
      <c r="I280" s="57"/>
      <c r="J280" s="9"/>
      <c r="K280" s="9"/>
    </row>
    <row r="281" spans="1:11" ht="9" customHeight="1">
      <c r="A281" s="55"/>
      <c r="B281" s="56"/>
      <c r="C281" s="57"/>
      <c r="D281" s="57"/>
      <c r="E281" s="57"/>
      <c r="F281" s="57"/>
      <c r="G281" s="57"/>
      <c r="H281" s="57"/>
      <c r="I281" s="57"/>
      <c r="J281" s="9"/>
      <c r="K281" s="9"/>
    </row>
    <row r="282" spans="2:11" ht="16.5" customHeight="1">
      <c r="B282" s="61"/>
      <c r="E282" s="57"/>
      <c r="F282" s="57"/>
      <c r="G282" s="57"/>
      <c r="H282" s="57"/>
      <c r="I282" s="57"/>
      <c r="J282" s="9"/>
      <c r="K282" s="9"/>
    </row>
  </sheetData>
  <sheetProtection selectLockedCells="1" selectUnlockedCells="1"/>
  <mergeCells count="120">
    <mergeCell ref="G266:H266"/>
    <mergeCell ref="G243:H243"/>
    <mergeCell ref="G203:H203"/>
    <mergeCell ref="G204:H204"/>
    <mergeCell ref="G207:H207"/>
    <mergeCell ref="G216:H216"/>
    <mergeCell ref="G224:H224"/>
    <mergeCell ref="G223:H223"/>
    <mergeCell ref="C62:D62"/>
    <mergeCell ref="C64:D64"/>
    <mergeCell ref="C51:D51"/>
    <mergeCell ref="C52:D52"/>
    <mergeCell ref="G262:H262"/>
    <mergeCell ref="G261:H261"/>
    <mergeCell ref="G264:H264"/>
    <mergeCell ref="C69:D69"/>
    <mergeCell ref="C70:D70"/>
    <mergeCell ref="C38:D38"/>
    <mergeCell ref="C41:D41"/>
    <mergeCell ref="C65:D65"/>
    <mergeCell ref="C39:D39"/>
    <mergeCell ref="C40:D40"/>
    <mergeCell ref="C58:D58"/>
    <mergeCell ref="G192:H192"/>
    <mergeCell ref="C13:D13"/>
    <mergeCell ref="C114:D114"/>
    <mergeCell ref="G272:H272"/>
    <mergeCell ref="A10:I10"/>
    <mergeCell ref="A11:I11"/>
    <mergeCell ref="C26:D26"/>
    <mergeCell ref="G268:H268"/>
    <mergeCell ref="C27:D27"/>
    <mergeCell ref="G265:H265"/>
    <mergeCell ref="G270:H270"/>
    <mergeCell ref="C53:D53"/>
    <mergeCell ref="C54:D54"/>
    <mergeCell ref="C56:D56"/>
    <mergeCell ref="G217:H217"/>
    <mergeCell ref="G257:H257"/>
    <mergeCell ref="C42:D42"/>
    <mergeCell ref="C71:D71"/>
    <mergeCell ref="C66:D66"/>
    <mergeCell ref="C67:D67"/>
    <mergeCell ref="C72:D72"/>
    <mergeCell ref="G263:H263"/>
    <mergeCell ref="C57:D57"/>
    <mergeCell ref="C59:D59"/>
    <mergeCell ref="C60:D60"/>
    <mergeCell ref="C61:D61"/>
    <mergeCell ref="C63:D63"/>
    <mergeCell ref="G239:H239"/>
    <mergeCell ref="G227:H227"/>
    <mergeCell ref="G219:H219"/>
    <mergeCell ref="C191:F191"/>
    <mergeCell ref="C68:D68"/>
    <mergeCell ref="G197:H197"/>
    <mergeCell ref="G222:H222"/>
    <mergeCell ref="G226:H226"/>
    <mergeCell ref="G235:H235"/>
    <mergeCell ref="G236:H236"/>
    <mergeCell ref="G233:H233"/>
    <mergeCell ref="G213:H213"/>
    <mergeCell ref="G198:H198"/>
    <mergeCell ref="G202:H202"/>
    <mergeCell ref="G258:H258"/>
    <mergeCell ref="G254:H254"/>
    <mergeCell ref="G250:H250"/>
    <mergeCell ref="G245:H245"/>
    <mergeCell ref="G255:H255"/>
    <mergeCell ref="G251:H251"/>
    <mergeCell ref="C49:D49"/>
    <mergeCell ref="G191:H191"/>
    <mergeCell ref="G220:H220"/>
    <mergeCell ref="G244:H244"/>
    <mergeCell ref="G232:H232"/>
    <mergeCell ref="G231:H231"/>
    <mergeCell ref="G237:H237"/>
    <mergeCell ref="G238:H238"/>
    <mergeCell ref="G234:H234"/>
    <mergeCell ref="G210:H210"/>
    <mergeCell ref="G259:H259"/>
    <mergeCell ref="G240:H240"/>
    <mergeCell ref="G195:H195"/>
    <mergeCell ref="G242:H242"/>
    <mergeCell ref="G225:H225"/>
    <mergeCell ref="G229:H229"/>
    <mergeCell ref="G246:H246"/>
    <mergeCell ref="G249:H249"/>
    <mergeCell ref="G253:H253"/>
    <mergeCell ref="G256:H256"/>
    <mergeCell ref="G208:H208"/>
    <mergeCell ref="G230:H230"/>
    <mergeCell ref="G218:H218"/>
    <mergeCell ref="G228:H228"/>
    <mergeCell ref="G252:H252"/>
    <mergeCell ref="G199:H199"/>
    <mergeCell ref="G215:H215"/>
    <mergeCell ref="G212:H212"/>
    <mergeCell ref="G248:H248"/>
    <mergeCell ref="G247:H247"/>
    <mergeCell ref="G205:H205"/>
    <mergeCell ref="G193:H193"/>
    <mergeCell ref="C45:D45"/>
    <mergeCell ref="C46:D46"/>
    <mergeCell ref="G267:H267"/>
    <mergeCell ref="G196:H196"/>
    <mergeCell ref="G209:H209"/>
    <mergeCell ref="G201:H201"/>
    <mergeCell ref="G206:H206"/>
    <mergeCell ref="G273:H273"/>
    <mergeCell ref="C2:I8"/>
    <mergeCell ref="C1:I1"/>
    <mergeCell ref="D9:I9"/>
    <mergeCell ref="A2:B7"/>
    <mergeCell ref="C43:D43"/>
    <mergeCell ref="C44:D44"/>
    <mergeCell ref="C47:D47"/>
    <mergeCell ref="C48:D48"/>
    <mergeCell ref="C50:D50"/>
  </mergeCells>
  <hyperlinks>
    <hyperlink ref="D9" r:id="rId1" display="e-mail: ariadna96@mail.ru"/>
  </hyperlinks>
  <printOptions horizontalCentered="1"/>
  <pageMargins left="0.35433070866141736" right="0.1968503937007874" top="0" bottom="0" header="0.4330708661417323" footer="0.2755905511811024"/>
  <pageSetup fitToHeight="5" fitToWidth="1" horizontalDpi="300" verticalDpi="300" orientation="portrait" paperSize="9" scale="81" r:id="rId3"/>
  <rowBreaks count="3" manualBreakCount="3">
    <brk id="55" max="8" man="1"/>
    <brk id="113" max="8" man="1"/>
    <brk id="18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VladimirVV</cp:lastModifiedBy>
  <cp:lastPrinted>2012-04-11T05:05:23Z</cp:lastPrinted>
  <dcterms:modified xsi:type="dcterms:W3CDTF">2012-04-11T05:07:45Z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