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/>
  <bookViews>
    <workbookView xWindow="0" yWindow="1875" windowWidth="10800" windowHeight="5625" tabRatio="911"/>
  </bookViews>
  <sheets>
    <sheet name="ИТОГО ЗАКАЗАНО" sheetId="1" r:id="rId1"/>
    <sheet name="СУВЕНИРЫ " sheetId="2" r:id="rId2"/>
    <sheet name="ПОДУШКИ" sheetId="3" r:id="rId3"/>
    <sheet name="КОСМЕТИКА ГИГИЕНА" sheetId="4" r:id="rId4"/>
    <sheet name="белье ФЭСТ" sheetId="5" r:id="rId5"/>
    <sheet name="Белье МамаЛайн" sheetId="6" r:id="rId6"/>
    <sheet name="КОЛГОТКИ" sheetId="9" r:id="rId7"/>
    <sheet name="АКЦИЯ" sheetId="10" r:id="rId8"/>
    <sheet name="Ф" sheetId="12" r:id="rId9"/>
  </sheets>
  <definedNames>
    <definedName name="_xlnm._FilterDatabase" localSheetId="5" hidden="1">'Белье МамаЛайн'!$A$5:$J$839</definedName>
    <definedName name="_xlnm._FilterDatabase" localSheetId="4" hidden="1">'белье ФЭСТ'!$A$5:$AE$170</definedName>
    <definedName name="_xlnm._FilterDatabase" localSheetId="6" hidden="1">КОЛГОТКИ!$A$2:$J$2</definedName>
    <definedName name="_xlnm._FilterDatabase" localSheetId="3" hidden="1">'КОСМЕТИКА ГИГИЕНА'!$A$2:$H$84</definedName>
    <definedName name="_xlnm._FilterDatabase" localSheetId="2" hidden="1">ПОДУШКИ!$A$2:$L$42</definedName>
    <definedName name="_xlnm._FilterDatabase" localSheetId="1" hidden="1">'СУВЕНИРЫ '!$A$1:$L$264</definedName>
    <definedName name="_xlnm._FilterDatabase" localSheetId="8" hidden="1">Ф!$A$1:$E$579</definedName>
  </definedNames>
  <calcPr calcId="145621"/>
  <webPublishing allowPng="1" targetScreenSize="1024x768" dpi="72" codePage="1251"/>
</workbook>
</file>

<file path=xl/calcChain.xml><?xml version="1.0" encoding="utf-8"?>
<calcChain xmlns="http://schemas.openxmlformats.org/spreadsheetml/2006/main">
  <c r="J35" i="3" l="1"/>
  <c r="J13" i="3" l="1"/>
  <c r="J12" i="3"/>
  <c r="I783" i="6" l="1"/>
  <c r="I782" i="6"/>
  <c r="I781" i="6"/>
  <c r="I780" i="6"/>
  <c r="I779" i="6"/>
  <c r="I778" i="6"/>
  <c r="J10" i="3" l="1"/>
  <c r="J11" i="3" l="1"/>
  <c r="J9" i="3"/>
  <c r="J8" i="3"/>
  <c r="I94" i="2" l="1"/>
  <c r="I95" i="2"/>
  <c r="I96" i="2"/>
  <c r="I93" i="2"/>
  <c r="E13" i="12" l="1"/>
  <c r="E12" i="12"/>
  <c r="E11" i="12"/>
  <c r="E10" i="12"/>
  <c r="E9" i="12"/>
  <c r="E8" i="12"/>
  <c r="E7" i="12"/>
  <c r="E6" i="12"/>
  <c r="E5" i="12"/>
  <c r="E4" i="12"/>
  <c r="E3" i="12"/>
  <c r="E2" i="12"/>
  <c r="I777" i="6" l="1"/>
  <c r="I776" i="6"/>
  <c r="I775" i="6"/>
  <c r="I774" i="6"/>
  <c r="I773" i="6"/>
  <c r="I772" i="6"/>
  <c r="I4" i="6" l="1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Y175" i="5" l="1"/>
  <c r="I30" i="2" l="1"/>
  <c r="I1" i="2" l="1"/>
  <c r="I210" i="2"/>
  <c r="I211" i="2"/>
  <c r="I5" i="2" l="1"/>
  <c r="I6" i="2"/>
  <c r="I7" i="2"/>
  <c r="I8" i="2"/>
  <c r="I9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5" i="2"/>
  <c r="I26" i="2"/>
  <c r="I28" i="2"/>
  <c r="I29" i="2"/>
  <c r="I31" i="2"/>
  <c r="I32" i="2"/>
  <c r="I33" i="2"/>
  <c r="I34" i="2"/>
  <c r="I36" i="2"/>
  <c r="I37" i="2"/>
  <c r="I38" i="2"/>
  <c r="I39" i="2"/>
  <c r="I40" i="2"/>
  <c r="I41" i="2"/>
  <c r="I42" i="2"/>
  <c r="I43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70" i="2"/>
  <c r="I171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12" i="2"/>
  <c r="I213" i="2"/>
  <c r="I168" i="2"/>
  <c r="I214" i="2"/>
  <c r="I215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4" i="2"/>
  <c r="H1" i="2" l="1"/>
  <c r="I786" i="6"/>
  <c r="H77" i="4" l="1"/>
  <c r="J30" i="3" l="1"/>
  <c r="J42" i="3" l="1"/>
  <c r="I204" i="6" l="1"/>
  <c r="J29" i="3" l="1"/>
  <c r="J28" i="3"/>
  <c r="J27" i="3" l="1"/>
  <c r="J26" i="3"/>
  <c r="J25" i="3"/>
  <c r="J24" i="3"/>
  <c r="J23" i="3"/>
  <c r="H75" i="4" l="1"/>
  <c r="H76" i="4"/>
  <c r="Y3" i="5" l="1"/>
  <c r="H61" i="4" l="1"/>
  <c r="J19" i="3" l="1"/>
  <c r="J18" i="3"/>
  <c r="J7" i="3" l="1"/>
  <c r="J5" i="3" l="1"/>
  <c r="I839" i="6" l="1"/>
  <c r="I838" i="6"/>
  <c r="I837" i="6"/>
  <c r="J22" i="3" l="1"/>
  <c r="J21" i="3"/>
  <c r="J20" i="3"/>
  <c r="I836" i="6" l="1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J17" i="3" l="1"/>
  <c r="J16" i="3"/>
  <c r="J15" i="3" l="1"/>
  <c r="I334" i="6" l="1"/>
  <c r="I333" i="6"/>
  <c r="I332" i="6"/>
  <c r="I331" i="6"/>
  <c r="I330" i="6"/>
  <c r="I329" i="6"/>
  <c r="I36" i="6" l="1"/>
  <c r="I35" i="6"/>
  <c r="I34" i="6"/>
  <c r="I33" i="6"/>
  <c r="I32" i="6"/>
  <c r="I31" i="6"/>
  <c r="I259" i="6" l="1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395" i="6" l="1"/>
  <c r="I394" i="6"/>
  <c r="I393" i="6"/>
  <c r="I392" i="6"/>
  <c r="I391" i="6"/>
  <c r="I390" i="6"/>
  <c r="I389" i="6"/>
  <c r="I388" i="6"/>
  <c r="I387" i="6"/>
  <c r="I386" i="6"/>
  <c r="I385" i="6"/>
  <c r="I384" i="6"/>
  <c r="I383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E508" i="12" l="1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296" i="12"/>
  <c r="E295" i="12"/>
  <c r="E294" i="12"/>
  <c r="E293" i="12"/>
  <c r="E292" i="12"/>
  <c r="E291" i="12"/>
  <c r="E290" i="12"/>
  <c r="E289" i="12"/>
  <c r="E28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J64" i="9"/>
  <c r="J63" i="9"/>
  <c r="J62" i="9"/>
  <c r="J61" i="9"/>
  <c r="Y4" i="5" l="1"/>
  <c r="E403" i="12" l="1"/>
  <c r="E402" i="12"/>
  <c r="E401" i="12"/>
  <c r="E400" i="12"/>
  <c r="E399" i="12"/>
  <c r="E398" i="12"/>
  <c r="E397" i="12"/>
  <c r="E396" i="12"/>
  <c r="E395" i="12"/>
  <c r="E394" i="12"/>
  <c r="E579" i="12" l="1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I208" i="6" l="1"/>
  <c r="I209" i="6"/>
  <c r="I210" i="6"/>
  <c r="I211" i="6"/>
  <c r="I212" i="6"/>
  <c r="I205" i="6"/>
  <c r="I206" i="6"/>
  <c r="I207" i="6"/>
  <c r="I203" i="6"/>
  <c r="Y49" i="5" l="1"/>
  <c r="W27" i="5"/>
  <c r="W26" i="5"/>
  <c r="W25" i="5"/>
  <c r="W24" i="5"/>
  <c r="Y23" i="5"/>
  <c r="H1" i="4" l="1"/>
  <c r="I811" i="6" l="1"/>
  <c r="I810" i="6"/>
  <c r="I809" i="6"/>
  <c r="I808" i="6"/>
  <c r="I807" i="6"/>
  <c r="I806" i="6"/>
  <c r="I805" i="6"/>
  <c r="I804" i="6" l="1"/>
  <c r="I803" i="6"/>
  <c r="I802" i="6"/>
  <c r="I801" i="6"/>
  <c r="I800" i="6"/>
  <c r="I799" i="6"/>
  <c r="H48" i="4"/>
  <c r="I8" i="6" l="1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84" i="6"/>
  <c r="I785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" i="6"/>
  <c r="I3" i="6" l="1"/>
  <c r="I1" i="6"/>
  <c r="C6" i="1" l="1"/>
  <c r="N5" i="10"/>
  <c r="N6" i="10"/>
  <c r="N7" i="10"/>
  <c r="N9" i="10"/>
  <c r="N10" i="10"/>
  <c r="N12" i="10"/>
  <c r="N14" i="10"/>
  <c r="N15" i="10"/>
  <c r="N16" i="10"/>
  <c r="N18" i="10"/>
  <c r="N19" i="10"/>
  <c r="N20" i="10"/>
  <c r="N22" i="10"/>
  <c r="N3" i="10"/>
  <c r="N1" i="10" l="1"/>
  <c r="C10" i="1" s="1"/>
  <c r="I2" i="6" l="1"/>
  <c r="B6" i="1" s="1"/>
  <c r="Y130" i="5" l="1"/>
  <c r="Y142" i="5"/>
  <c r="Y136" i="5"/>
  <c r="Y94" i="5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484" i="12"/>
  <c r="E488" i="12"/>
  <c r="E483" i="12"/>
  <c r="E487" i="12"/>
  <c r="E482" i="12"/>
  <c r="E486" i="12"/>
  <c r="E481" i="12"/>
  <c r="E485" i="12"/>
  <c r="E476" i="12"/>
  <c r="E480" i="12"/>
  <c r="E475" i="12"/>
  <c r="E479" i="12"/>
  <c r="E474" i="12"/>
  <c r="E478" i="12"/>
  <c r="E473" i="12"/>
  <c r="E477" i="12"/>
  <c r="E472" i="12"/>
  <c r="E471" i="12"/>
  <c r="E470" i="12"/>
  <c r="E469" i="12"/>
  <c r="E468" i="12"/>
  <c r="E467" i="12"/>
  <c r="E466" i="12"/>
  <c r="E465" i="12"/>
  <c r="E460" i="12"/>
  <c r="E464" i="12"/>
  <c r="E459" i="12"/>
  <c r="E463" i="12"/>
  <c r="E458" i="12"/>
  <c r="E462" i="12"/>
  <c r="E457" i="12"/>
  <c r="E461" i="12"/>
  <c r="E456" i="12"/>
  <c r="E455" i="12"/>
  <c r="E448" i="12"/>
  <c r="E454" i="12"/>
  <c r="E447" i="12"/>
  <c r="E453" i="12"/>
  <c r="E446" i="12"/>
  <c r="E452" i="12"/>
  <c r="E445" i="12"/>
  <c r="E451" i="12"/>
  <c r="E444" i="12"/>
  <c r="E450" i="12"/>
  <c r="E443" i="12"/>
  <c r="E449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24" i="12"/>
  <c r="E430" i="12"/>
  <c r="E423" i="12"/>
  <c r="E429" i="12"/>
  <c r="E422" i="12"/>
  <c r="E428" i="12"/>
  <c r="E421" i="12"/>
  <c r="E427" i="12"/>
  <c r="E420" i="12"/>
  <c r="E426" i="12"/>
  <c r="E419" i="12"/>
  <c r="E425" i="12"/>
  <c r="E418" i="12"/>
  <c r="E417" i="12"/>
  <c r="E410" i="12"/>
  <c r="E416" i="12"/>
  <c r="E409" i="12"/>
  <c r="E415" i="12"/>
  <c r="E408" i="12"/>
  <c r="E414" i="12"/>
  <c r="E407" i="12"/>
  <c r="E413" i="12"/>
  <c r="E406" i="12"/>
  <c r="E412" i="12"/>
  <c r="E405" i="12"/>
  <c r="E411" i="12"/>
  <c r="E404" i="12"/>
  <c r="E393" i="12"/>
  <c r="E392" i="12"/>
  <c r="E385" i="12"/>
  <c r="E391" i="12"/>
  <c r="E384" i="12"/>
  <c r="E390" i="12"/>
  <c r="E383" i="12"/>
  <c r="E389" i="12"/>
  <c r="E382" i="12"/>
  <c r="E388" i="12"/>
  <c r="E381" i="12"/>
  <c r="E387" i="12"/>
  <c r="E380" i="12"/>
  <c r="E386" i="12"/>
  <c r="E379" i="12"/>
  <c r="E378" i="12"/>
  <c r="E371" i="12"/>
  <c r="E377" i="12"/>
  <c r="E370" i="12"/>
  <c r="E376" i="12"/>
  <c r="E369" i="12"/>
  <c r="E375" i="12"/>
  <c r="E368" i="12"/>
  <c r="E374" i="12"/>
  <c r="E367" i="12"/>
  <c r="E373" i="12"/>
  <c r="E366" i="12"/>
  <c r="E372" i="12"/>
  <c r="E365" i="12"/>
  <c r="E364" i="12"/>
  <c r="E357" i="12"/>
  <c r="E363" i="12"/>
  <c r="E356" i="12"/>
  <c r="E362" i="12"/>
  <c r="E355" i="12"/>
  <c r="E361" i="12"/>
  <c r="E354" i="12"/>
  <c r="E360" i="12"/>
  <c r="E353" i="12"/>
  <c r="E359" i="12"/>
  <c r="E352" i="12"/>
  <c r="E358" i="12"/>
  <c r="E351" i="12"/>
  <c r="E350" i="12"/>
  <c r="E343" i="12"/>
  <c r="E349" i="12"/>
  <c r="E342" i="12"/>
  <c r="E348" i="12"/>
  <c r="E341" i="12"/>
  <c r="E347" i="12"/>
  <c r="E340" i="12"/>
  <c r="E346" i="12"/>
  <c r="E339" i="12"/>
  <c r="E345" i="12"/>
  <c r="E338" i="12"/>
  <c r="E344" i="12"/>
  <c r="E337" i="12"/>
  <c r="E336" i="12"/>
  <c r="E331" i="12"/>
  <c r="E335" i="12"/>
  <c r="E330" i="12"/>
  <c r="E334" i="12"/>
  <c r="E329" i="12"/>
  <c r="E333" i="12"/>
  <c r="E328" i="12"/>
  <c r="E332" i="12"/>
  <c r="E327" i="12"/>
  <c r="E326" i="12"/>
  <c r="E322" i="12"/>
  <c r="E325" i="12"/>
  <c r="E321" i="12"/>
  <c r="E324" i="12"/>
  <c r="E320" i="12"/>
  <c r="E323" i="12"/>
  <c r="E319" i="12"/>
  <c r="E318" i="12"/>
  <c r="E317" i="12"/>
  <c r="E316" i="12"/>
  <c r="E315" i="12"/>
  <c r="E314" i="12"/>
  <c r="E313" i="12"/>
  <c r="E312" i="12"/>
  <c r="E311" i="12"/>
  <c r="E310" i="12"/>
  <c r="E303" i="12"/>
  <c r="E309" i="12"/>
  <c r="E302" i="12"/>
  <c r="E308" i="12"/>
  <c r="E301" i="12"/>
  <c r="E307" i="12"/>
  <c r="E300" i="12"/>
  <c r="E306" i="12"/>
  <c r="E299" i="12"/>
  <c r="E305" i="12"/>
  <c r="E298" i="12"/>
  <c r="E304" i="12"/>
  <c r="E297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53" i="12"/>
  <c r="E268" i="12"/>
  <c r="E252" i="12"/>
  <c r="E267" i="12"/>
  <c r="E251" i="12"/>
  <c r="E266" i="12"/>
  <c r="E250" i="12"/>
  <c r="E265" i="12"/>
  <c r="E249" i="12"/>
  <c r="E264" i="12"/>
  <c r="E248" i="12"/>
  <c r="E263" i="12"/>
  <c r="E247" i="12"/>
  <c r="E262" i="12"/>
  <c r="E246" i="12"/>
  <c r="E261" i="12"/>
  <c r="E245" i="12"/>
  <c r="E260" i="12"/>
  <c r="E244" i="12"/>
  <c r="E259" i="12"/>
  <c r="E243" i="12"/>
  <c r="E258" i="12"/>
  <c r="E242" i="12"/>
  <c r="E257" i="12"/>
  <c r="E241" i="12"/>
  <c r="E256" i="12"/>
  <c r="E240" i="12"/>
  <c r="E255" i="12"/>
  <c r="E239" i="12"/>
  <c r="E254" i="12"/>
  <c r="E238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73" i="12"/>
  <c r="E192" i="12"/>
  <c r="E172" i="12"/>
  <c r="E191" i="12"/>
  <c r="E171" i="12"/>
  <c r="E190" i="12"/>
  <c r="E170" i="12"/>
  <c r="E189" i="12"/>
  <c r="E169" i="12"/>
  <c r="E188" i="12"/>
  <c r="E168" i="12"/>
  <c r="E187" i="12"/>
  <c r="E167" i="12"/>
  <c r="E186" i="12"/>
  <c r="E166" i="12"/>
  <c r="E185" i="12"/>
  <c r="E165" i="12"/>
  <c r="E184" i="12"/>
  <c r="E164" i="12"/>
  <c r="E183" i="12"/>
  <c r="E163" i="12"/>
  <c r="E182" i="12"/>
  <c r="E162" i="12"/>
  <c r="E181" i="12"/>
  <c r="E161" i="12"/>
  <c r="E180" i="12"/>
  <c r="E160" i="12"/>
  <c r="E179" i="12"/>
  <c r="E159" i="12"/>
  <c r="E178" i="12"/>
  <c r="E158" i="12"/>
  <c r="E177" i="12"/>
  <c r="E157" i="12"/>
  <c r="E176" i="12"/>
  <c r="E156" i="12"/>
  <c r="E175" i="12"/>
  <c r="E155" i="12"/>
  <c r="E174" i="12"/>
  <c r="E154" i="12"/>
  <c r="E153" i="12"/>
  <c r="E143" i="12"/>
  <c r="E152" i="12"/>
  <c r="E142" i="12"/>
  <c r="E151" i="12"/>
  <c r="E141" i="12"/>
  <c r="E150" i="12"/>
  <c r="E140" i="12"/>
  <c r="E149" i="12"/>
  <c r="E139" i="12"/>
  <c r="E148" i="12"/>
  <c r="E138" i="12"/>
  <c r="E147" i="12"/>
  <c r="E137" i="12"/>
  <c r="E146" i="12"/>
  <c r="E136" i="12"/>
  <c r="E145" i="12"/>
  <c r="E135" i="12"/>
  <c r="E144" i="12"/>
  <c r="E13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73" i="12"/>
  <c r="E92" i="12"/>
  <c r="E72" i="12"/>
  <c r="E91" i="12"/>
  <c r="E71" i="12"/>
  <c r="E90" i="12"/>
  <c r="E70" i="12"/>
  <c r="E89" i="12"/>
  <c r="E69" i="12"/>
  <c r="E88" i="12"/>
  <c r="E68" i="12"/>
  <c r="E87" i="12"/>
  <c r="E67" i="12"/>
  <c r="E86" i="12"/>
  <c r="E66" i="12"/>
  <c r="E85" i="12"/>
  <c r="E65" i="12"/>
  <c r="E84" i="12"/>
  <c r="E64" i="12"/>
  <c r="E83" i="12"/>
  <c r="E63" i="12"/>
  <c r="E82" i="12"/>
  <c r="E62" i="12"/>
  <c r="E81" i="12"/>
  <c r="E61" i="12"/>
  <c r="E80" i="12"/>
  <c r="E60" i="12"/>
  <c r="E79" i="12"/>
  <c r="E59" i="12"/>
  <c r="E78" i="12"/>
  <c r="E58" i="12"/>
  <c r="E77" i="12"/>
  <c r="E57" i="12"/>
  <c r="E76" i="12"/>
  <c r="E56" i="12"/>
  <c r="E75" i="12"/>
  <c r="E55" i="12"/>
  <c r="E74" i="12"/>
  <c r="E54" i="12"/>
  <c r="E53" i="12"/>
  <c r="E33" i="12"/>
  <c r="E52" i="12"/>
  <c r="E32" i="12"/>
  <c r="E51" i="12"/>
  <c r="E31" i="12"/>
  <c r="E50" i="12"/>
  <c r="E30" i="12"/>
  <c r="E49" i="12"/>
  <c r="E29" i="12"/>
  <c r="E48" i="12"/>
  <c r="E28" i="12"/>
  <c r="E47" i="12"/>
  <c r="E27" i="12"/>
  <c r="E46" i="12"/>
  <c r="E26" i="12"/>
  <c r="E45" i="12"/>
  <c r="E25" i="12"/>
  <c r="E44" i="12"/>
  <c r="E24" i="12"/>
  <c r="E43" i="12"/>
  <c r="E23" i="12"/>
  <c r="E42" i="12"/>
  <c r="E22" i="12"/>
  <c r="E41" i="12"/>
  <c r="E21" i="12"/>
  <c r="E40" i="12"/>
  <c r="E20" i="12"/>
  <c r="E39" i="12"/>
  <c r="E19" i="12"/>
  <c r="E38" i="12"/>
  <c r="E18" i="12"/>
  <c r="E37" i="12"/>
  <c r="E17" i="12"/>
  <c r="E36" i="12"/>
  <c r="E16" i="12"/>
  <c r="E35" i="12"/>
  <c r="E15" i="12"/>
  <c r="E34" i="12"/>
  <c r="E14" i="12"/>
  <c r="G1" i="3"/>
  <c r="C3" i="1" s="1"/>
  <c r="E1" i="9"/>
  <c r="C9" i="1" s="1"/>
  <c r="C4" i="1"/>
  <c r="G1" i="12" l="1"/>
  <c r="J60" i="9" l="1"/>
  <c r="J59" i="9"/>
  <c r="J58" i="9"/>
  <c r="J57" i="9"/>
  <c r="J56" i="9"/>
  <c r="J55" i="9"/>
  <c r="J54" i="9"/>
  <c r="J53" i="9"/>
  <c r="H60" i="4" l="1"/>
  <c r="H78" i="4" l="1"/>
  <c r="H79" i="4"/>
  <c r="H80" i="4"/>
  <c r="H81" i="4"/>
  <c r="H82" i="4"/>
  <c r="H83" i="4"/>
  <c r="H84" i="4"/>
  <c r="Y172" i="5" l="1"/>
  <c r="Y112" i="5" l="1"/>
  <c r="Y71" i="5"/>
  <c r="Y66" i="5"/>
  <c r="Y61" i="5"/>
  <c r="H35" i="4" l="1"/>
  <c r="J33" i="3"/>
  <c r="J32" i="3"/>
  <c r="J31" i="3"/>
  <c r="Y115" i="5"/>
  <c r="M3" i="10"/>
  <c r="M5" i="10"/>
  <c r="M9" i="10"/>
  <c r="M12" i="10"/>
  <c r="M14" i="10"/>
  <c r="M18" i="10"/>
  <c r="M22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Y6" i="5"/>
  <c r="W7" i="5"/>
  <c r="W8" i="5"/>
  <c r="W9" i="5"/>
  <c r="W10" i="5"/>
  <c r="Y12" i="5"/>
  <c r="W13" i="5"/>
  <c r="W14" i="5"/>
  <c r="W15" i="5"/>
  <c r="W16" i="5"/>
  <c r="Y18" i="5"/>
  <c r="W19" i="5"/>
  <c r="W20" i="5"/>
  <c r="W21" i="5"/>
  <c r="W22" i="5"/>
  <c r="Y29" i="5"/>
  <c r="Y35" i="5"/>
  <c r="Y44" i="5"/>
  <c r="Y55" i="5"/>
  <c r="Y76" i="5"/>
  <c r="W77" i="5"/>
  <c r="Y79" i="5"/>
  <c r="Y82" i="5"/>
  <c r="Y85" i="5"/>
  <c r="Y88" i="5"/>
  <c r="Y91" i="5"/>
  <c r="Y97" i="5"/>
  <c r="Y100" i="5"/>
  <c r="Y103" i="5"/>
  <c r="Y106" i="5"/>
  <c r="Y109" i="5"/>
  <c r="Y118" i="5"/>
  <c r="Y121" i="5"/>
  <c r="Y124" i="5"/>
  <c r="Y127" i="5"/>
  <c r="Y133" i="5"/>
  <c r="Y139" i="5"/>
  <c r="Y145" i="5"/>
  <c r="Y148" i="5"/>
  <c r="Y151" i="5"/>
  <c r="Y154" i="5"/>
  <c r="Y157" i="5"/>
  <c r="W158" i="5"/>
  <c r="Y160" i="5"/>
  <c r="Y163" i="5"/>
  <c r="Y166" i="5"/>
  <c r="Y169" i="5"/>
  <c r="H4" i="4"/>
  <c r="H5" i="4"/>
  <c r="H6" i="4"/>
  <c r="H7" i="4"/>
  <c r="H8" i="4"/>
  <c r="H10" i="4"/>
  <c r="H11" i="4"/>
  <c r="H12" i="4"/>
  <c r="H13" i="4"/>
  <c r="H15" i="4"/>
  <c r="H16" i="4"/>
  <c r="H18" i="4"/>
  <c r="H20" i="4"/>
  <c r="H21" i="4"/>
  <c r="H23" i="4"/>
  <c r="H25" i="4"/>
  <c r="H26" i="4"/>
  <c r="H27" i="4"/>
  <c r="H28" i="4"/>
  <c r="H29" i="4"/>
  <c r="H30" i="4"/>
  <c r="H31" i="4"/>
  <c r="H32" i="4"/>
  <c r="H33" i="4"/>
  <c r="H34" i="4"/>
  <c r="H36" i="4"/>
  <c r="H37" i="4"/>
  <c r="H39" i="4"/>
  <c r="H40" i="4"/>
  <c r="H41" i="4"/>
  <c r="H42" i="4"/>
  <c r="H43" i="4"/>
  <c r="H44" i="4"/>
  <c r="H45" i="4"/>
  <c r="H46" i="4"/>
  <c r="H47" i="4"/>
  <c r="H49" i="4"/>
  <c r="H50" i="4"/>
  <c r="H51" i="4"/>
  <c r="H53" i="4"/>
  <c r="H54" i="4"/>
  <c r="H55" i="4"/>
  <c r="H56" i="4"/>
  <c r="H57" i="4"/>
  <c r="H58" i="4"/>
  <c r="H59" i="4"/>
  <c r="H62" i="4"/>
  <c r="H63" i="4"/>
  <c r="H65" i="4"/>
  <c r="H66" i="4"/>
  <c r="H67" i="4"/>
  <c r="H68" i="4"/>
  <c r="H70" i="4"/>
  <c r="H71" i="4"/>
  <c r="H72" i="4"/>
  <c r="H73" i="4"/>
  <c r="H74" i="4"/>
  <c r="J4" i="3"/>
  <c r="J6" i="3"/>
  <c r="J14" i="3"/>
  <c r="J34" i="3"/>
  <c r="J36" i="3"/>
  <c r="J37" i="3"/>
  <c r="J39" i="3"/>
  <c r="J40" i="3"/>
  <c r="J41" i="3"/>
  <c r="C2" i="1"/>
  <c r="Y1" i="5" l="1"/>
  <c r="B5" i="1" s="1"/>
  <c r="J1" i="9"/>
  <c r="B9" i="1" s="1"/>
  <c r="M1" i="10"/>
  <c r="B10" i="1" s="1"/>
  <c r="B2" i="1"/>
  <c r="J1" i="3"/>
  <c r="B3" i="1" s="1"/>
  <c r="F1" i="4"/>
  <c r="B4" i="1" s="1"/>
  <c r="B11" i="1" l="1"/>
</calcChain>
</file>

<file path=xl/comments1.xml><?xml version="1.0" encoding="utf-8"?>
<comments xmlns="http://schemas.openxmlformats.org/spreadsheetml/2006/main">
  <authors>
    <author>Автор</author>
  </authors>
  <commentList>
    <comment ref="G4" author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5" author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D21" author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3" author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62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G62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E63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G63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E64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I64" authorId="0">
      <text>
        <r>
          <rPr>
            <sz val="9"/>
            <color indexed="81"/>
            <rFont val="Tahoma"/>
            <family val="2"/>
            <charset val="204"/>
          </rPr>
          <t xml:space="preserve">
Я дня тебе удачного желаю,
Пусть сложится он лучше, чем ты ждешь!
Ты проведи его с улыбкой бодрой,
Ведь, что посеешь, то потом пожнешь.
Пусть будет день приятным, очень легким,
И на работе время пусть летит.
Удача рядом, можешь мне поверить,
Она как раз к тебе уже спешит!
</t>
        </r>
      </text>
    </comment>
    <comment ref="D66" authorId="0">
      <text>
        <r>
          <rPr>
            <b/>
            <sz val="9"/>
            <color indexed="81"/>
            <rFont val="Tahoma"/>
            <family val="2"/>
            <charset val="204"/>
          </rPr>
          <t>РЕКОМЕНДУЮ!!!</t>
        </r>
        <r>
          <rPr>
            <sz val="9"/>
            <color indexed="81"/>
            <rFont val="Tahoma"/>
            <family val="2"/>
            <charset val="204"/>
          </rPr>
          <t xml:space="preserve">
 - выполнен из эластичного хлопково полотна.
- Отсутствие каркасов избавит грудь от давления и раздражения.
- Отстегивающаяся верхняя часть чашки позволяет кормить ребенка, не снимая бюстгалтер.
- Благодаря удобной застежке-клипсе бюстгалтер легко можно расстегнуть одной рукой.</t>
        </r>
      </text>
    </comment>
    <comment ref="G67" authorId="0">
      <text>
        <r>
          <rPr>
            <sz val="9"/>
            <color indexed="81"/>
            <rFont val="Tahoma"/>
            <family val="2"/>
            <charset val="204"/>
          </rPr>
          <t xml:space="preserve">
День пусть будет фантастичным!
И простым, и гармоничным,
И финансово надежным,
Лаконичным и несложным!
Пусть не будет в нем ошибок,
Пусть цветет он от улыбок,
Будет радостным и классным,
В этой жизни не напрасным,
А хорошим, добрым, светлым,
Очень памятным, заметным!
</t>
        </r>
      </text>
    </comment>
    <comment ref="D145" authorId="0">
      <text>
        <r>
          <rPr>
            <b/>
            <sz val="9"/>
            <color indexed="81"/>
            <rFont val="Tahoma"/>
            <family val="2"/>
            <charset val="204"/>
          </rPr>
          <t>РЕКОМЕНДУЮ!!!</t>
        </r>
        <r>
          <rPr>
            <sz val="9"/>
            <color indexed="81"/>
            <rFont val="Tahoma"/>
            <family val="2"/>
            <charset val="204"/>
          </rPr>
          <t xml:space="preserve">
•    Цельновязаные  чашки имеют несколько уровней плотности, что позволяет им растягиваться по мере увеличения груди.
•    По низу чашки - широкий пояс для поддержки груди.
•    Широкие бретели снимают нагрузку с плеч и шеи.
•    Для мод. Б-122: бретели на мягкой прокладке из поролона.
•    Мягкая поддержка груди. </t>
        </r>
      </text>
    </comment>
    <comment ref="D148" authorId="0">
      <text>
        <r>
          <rPr>
            <b/>
            <sz val="9"/>
            <color indexed="81"/>
            <rFont val="Tahoma"/>
            <family val="2"/>
            <charset val="204"/>
          </rPr>
          <t>РЕКОМЕНДУЮ!!!</t>
        </r>
        <r>
          <rPr>
            <sz val="9"/>
            <color indexed="81"/>
            <rFont val="Tahoma"/>
            <family val="2"/>
            <charset val="204"/>
          </rPr>
          <t xml:space="preserve">
•    Дополнительная внутренняя деталь обеспечивает надёжную поддержку груди.
•    Удобно носить впитывающие прокладки для груди.
•    Регулируемые бретели позволяют выбрать оптимальную длину для удобства.
•    Формованная чашка без швов.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" author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<sst xmlns="http://schemas.openxmlformats.org/spreadsheetml/2006/main" count="8165" uniqueCount="1099">
  <si>
    <t>Артикул</t>
  </si>
  <si>
    <t>Наименование</t>
  </si>
  <si>
    <t>Цена</t>
  </si>
  <si>
    <t>фото</t>
  </si>
  <si>
    <t>1 шт.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</si>
  <si>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</si>
  <si>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</si>
  <si>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</si>
  <si>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</si>
  <si>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</si>
  <si>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</si>
  <si>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</si>
  <si>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 xml:space="preserve">Доставка товара  </t>
  </si>
  <si>
    <t>Транспортные компании</t>
  </si>
  <si>
    <t xml:space="preserve">от 15 тыс. руб. и более - за счёт компании. </t>
  </si>
  <si>
    <t>Адрес: г. Москва, Шоссе Энтузиастов, д. 31Б (метро Шоссе Энтузиастов)</t>
  </si>
  <si>
    <t>Осуществляется в течение 3-х дней после прихода денег на расчетный счет</t>
  </si>
  <si>
    <t>Заказ на сумму до 15 тыс. руб. доставляется  до транспортной компании за счёт покупателя (500 р.)</t>
  </si>
  <si>
    <t>Автотрейдинг, Байкал-Сервис, Деловые Линии, ЖелДор-Экспедиция, ПЭК и другие</t>
  </si>
  <si>
    <t>ТМ "40 Недель" тел. 8 (495) 662-56-70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</si>
  <si>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</si>
  <si>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</si>
  <si>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</si>
  <si>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</si>
  <si>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</si>
  <si>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 xml:space="preserve">728587     </t>
  </si>
  <si>
    <t>Визитница "Детская коляска"</t>
  </si>
  <si>
    <t>э598/170</t>
  </si>
  <si>
    <t>Пустышка</t>
  </si>
  <si>
    <t>Т-1756</t>
  </si>
  <si>
    <t>Коляска декоративная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</si>
  <si>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</si>
  <si>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</si>
  <si>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</si>
  <si>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</si>
  <si>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</si>
  <si>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</si>
  <si>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</si>
  <si>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</si>
  <si>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</si>
  <si>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</si>
  <si>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1302-0461</t>
  </si>
  <si>
    <t>Розетка к шарикам (100 шт.)</t>
  </si>
  <si>
    <t>51.51.808</t>
  </si>
  <si>
    <t>Набор декор.магнитов на машину "Еду из роддома", мальчик</t>
  </si>
  <si>
    <t>51.51.809</t>
  </si>
  <si>
    <t>Набор декор.магнитов на машину "Еду из роддома", девочка</t>
  </si>
  <si>
    <t>51.51.810</t>
  </si>
  <si>
    <t>Набор декор. магнитов "У меня родился сын"</t>
  </si>
  <si>
    <t>51.51.811</t>
  </si>
  <si>
    <t>Набор декор. магнитов "У меня родилась дочь"</t>
  </si>
  <si>
    <t>51.54.047</t>
  </si>
  <si>
    <t>51.54.048</t>
  </si>
  <si>
    <t>Ложка "Подрастай-ка. На первый зубок"</t>
  </si>
  <si>
    <t>2 шт.</t>
  </si>
  <si>
    <t>52.61.034</t>
  </si>
  <si>
    <t>Комплект лент для машины "Едем из роддома", девочка</t>
  </si>
  <si>
    <t>52.61.036</t>
  </si>
  <si>
    <t>Декоративный комплект лент для новорожденного</t>
  </si>
  <si>
    <t>52.61.037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</si>
  <si>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</si>
  <si>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</si>
  <si>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</si>
  <si>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</si>
  <si>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</si>
  <si>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58.53.072</t>
  </si>
  <si>
    <t>Медаль метал. "За рождение дочки"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</si>
  <si>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</si>
  <si>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</si>
  <si>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</si>
  <si>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</si>
  <si>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087.641</t>
  </si>
  <si>
    <t>Наклейки оформительские "С прибавлением!"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</si>
  <si>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</si>
  <si>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</si>
  <si>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</si>
  <si>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</si>
  <si>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</si>
  <si>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</si>
  <si>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</si>
  <si>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</si>
  <si>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</si>
  <si>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</si>
  <si>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</si>
  <si>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</si>
  <si>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</si>
  <si>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</si>
  <si>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</si>
  <si>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</si>
  <si>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</si>
  <si>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</si>
  <si>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</si>
  <si>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</si>
  <si>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</si>
  <si>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</si>
  <si>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</si>
  <si>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</si>
  <si>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</si>
  <si>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</si>
  <si>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</si>
  <si>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</si>
  <si>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</si>
  <si>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</si>
  <si>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С3490Г17</t>
  </si>
  <si>
    <t>С3555Г17</t>
  </si>
  <si>
    <t>Визитница "Малышня" (микс)</t>
  </si>
  <si>
    <t>Подкова металлическая "С рождением дочки"</t>
  </si>
  <si>
    <t>Прикол "Соска гигант"</t>
  </si>
  <si>
    <t>Стекло "Коляска с ромашками"</t>
  </si>
  <si>
    <t>Табличка на присоске "Ребенок в машине"</t>
  </si>
  <si>
    <t>Талисман-брелок "Мама. Уюта, удачи"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</si>
  <si>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</si>
  <si>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</si>
  <si>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</si>
  <si>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</si>
  <si>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</si>
  <si>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</si>
  <si>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2гв-015</t>
  </si>
  <si>
    <t>2гв-016</t>
  </si>
  <si>
    <t>Набор "У меня родилась дочь"</t>
  </si>
  <si>
    <t>Набор "У меня родился сын"</t>
  </si>
  <si>
    <t>2ст-007</t>
  </si>
  <si>
    <t>Набор "Спасибо за дочь"</t>
  </si>
  <si>
    <t>2ст-008</t>
  </si>
  <si>
    <t>Набор "Спасибо за сына"</t>
  </si>
  <si>
    <t>4пк-001</t>
  </si>
  <si>
    <t>4пк-002</t>
  </si>
  <si>
    <t>Свидетельство о рождении (мальчик)</t>
  </si>
  <si>
    <t>Свидетельство о рождении (девочка)</t>
  </si>
  <si>
    <t>5кв-1473</t>
  </si>
  <si>
    <t>Открытка "С рождением дочки"</t>
  </si>
  <si>
    <t>5кв-1472</t>
  </si>
  <si>
    <t>Открытка "С рождением сыночка"</t>
  </si>
  <si>
    <t>5к-1429</t>
  </si>
  <si>
    <t>П-1089</t>
  </si>
  <si>
    <t>Корзина декоративная "Коляска с ленточкой"</t>
  </si>
  <si>
    <t>Корзина декоративная "Коляска"</t>
  </si>
  <si>
    <t>Коляска декоративная (корзина)</t>
  </si>
  <si>
    <t>Сувенир "Коляска на зеркале"</t>
  </si>
  <si>
    <t>64.265</t>
  </si>
  <si>
    <t>Гирлянда "С рождением сыночка" с бубенчиками</t>
  </si>
  <si>
    <t>51.52.061</t>
  </si>
  <si>
    <t>51.52.060</t>
  </si>
  <si>
    <t>Диплом родителям чудесной малышки</t>
  </si>
  <si>
    <t>Диплом родителям чудесного малыша</t>
  </si>
  <si>
    <t>П-1122</t>
  </si>
  <si>
    <t>П-1121</t>
  </si>
  <si>
    <t>Гирлянда "С рождением девочки"</t>
  </si>
  <si>
    <t>Гирлянда "С рождением мальчика"</t>
  </si>
  <si>
    <t>Шкатулка "Детская коляска"</t>
  </si>
  <si>
    <t>Свидетельство о рождении "Дети"</t>
  </si>
  <si>
    <t>Свидетельство о рождении "Пинетки" голубое</t>
  </si>
  <si>
    <t>Свидетельство о рождении "Пинетки" желтое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</si>
  <si>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</si>
  <si>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</si>
  <si>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</si>
  <si>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</si>
  <si>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>Магнит "Аист с ребенком", керамика</t>
  </si>
  <si>
    <t>пакет ламинат L Мамина радость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</si>
  <si>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</si>
  <si>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</si>
  <si>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</si>
  <si>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</si>
  <si>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</si>
  <si>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</si>
  <si>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</si>
  <si>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</si>
  <si>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</si>
  <si>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 xml:space="preserve">Свидетельство о рождении "Аист" </t>
  </si>
  <si>
    <t xml:space="preserve">Свидетельство о рождении "Аист с кульком"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</si>
  <si>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</si>
  <si>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</si>
  <si>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</si>
  <si>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</si>
  <si>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</si>
  <si>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 xml:space="preserve">брелок пластик под металл коляска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</si>
  <si>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</si>
  <si>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</si>
  <si>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</si>
  <si>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</si>
  <si>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</si>
  <si>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</si>
  <si>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www.40nedel.ru</t>
  </si>
  <si>
    <t xml:space="preserve">Прищепки "Розовая коляска" (набор 6 шт) 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</si>
  <si>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</si>
  <si>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</si>
  <si>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</si>
  <si>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</si>
  <si>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</si>
  <si>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</si>
  <si>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</si>
  <si>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</si>
  <si>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</si>
  <si>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</si>
  <si>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В.МАМА и МАЛЫШ Крем-лифтинг с коллагеном (для мамы) 150 мл</t>
  </si>
  <si>
    <t xml:space="preserve">Babyline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</si>
  <si>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</si>
  <si>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</si>
  <si>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Крем от растяжек "Малыш.В ожидании чуда" </t>
  </si>
  <si>
    <t>крема от растяжек в области груди</t>
  </si>
  <si>
    <t>Sanosan Бальзам для кожи в области груди (для сосков) 50 мл.</t>
  </si>
  <si>
    <t>MEDELA Крем для сосков &lt;Пурелан 100&gt; 37гр.</t>
  </si>
  <si>
    <t xml:space="preserve">Крем для сосков "Малыш. В ожидании чуда"  </t>
  </si>
  <si>
    <t xml:space="preserve">Крем для сохранения упругости кожи груди"Малыш.В ожидании чуда" </t>
  </si>
  <si>
    <t>для ног</t>
  </si>
  <si>
    <t>Sanosan Крем охлаждающий для ног в период беременности 100 мл.</t>
  </si>
  <si>
    <t xml:space="preserve">Крем-гель для снятия уст. и тяжести в ногах"Малыш. В ожидании чуда" </t>
  </si>
  <si>
    <t>шампуни</t>
  </si>
  <si>
    <t>В.МАМА и МАЛЫШ Шампунь востанавливающий (для мамы) 500 мл</t>
  </si>
  <si>
    <t>для интимной гигиены</t>
  </si>
  <si>
    <t>В.МАМА и МАЛЫШ Гель д/душа и интимной гигиены (для мамы) 200 мл</t>
  </si>
  <si>
    <t xml:space="preserve">Гель для интим.гигиены "Малыш. В ожидании чуда" </t>
  </si>
  <si>
    <t>подарочные наборы</t>
  </si>
  <si>
    <t>Наша Мама Фитокомплекс от растяжек МамаКомфорт</t>
  </si>
  <si>
    <t>ПРОКЛАДКИ ДЛЯ ГРУДИ</t>
  </si>
  <si>
    <t>Прокладки на грудь Helen Harper 30 шт</t>
  </si>
  <si>
    <t>Прокладки на грудь Мидинетте 30шт.</t>
  </si>
  <si>
    <t>BabyLine Прокладки для груди 30 шт.</t>
  </si>
  <si>
    <t xml:space="preserve">BabyLine LUX Гелевые прокладки для груди, 30 шт. </t>
  </si>
  <si>
    <t>BabyLine Прокладки для груди 60 шт.</t>
  </si>
  <si>
    <t>Sanosan Прокладки для кормящих матерей 30 шт.</t>
  </si>
  <si>
    <t xml:space="preserve">ДжонсонБеби прокладки на грудь 30шт </t>
  </si>
  <si>
    <t>19/608</t>
  </si>
  <si>
    <t>Вкладыши в бюст Анна 30 шт</t>
  </si>
  <si>
    <t xml:space="preserve">BEL BABY - Вкладыши в бюстгалтер 30 шт. </t>
  </si>
  <si>
    <t>Вкладыши лактационные на липучке МАММА  "bella" по 30 шт</t>
  </si>
  <si>
    <t>ПРОКЛАДКИ В РОДДОМ</t>
  </si>
  <si>
    <t>Прокладки послеродовые Helen Harper Микрофлекс Экстра(10шт)</t>
  </si>
  <si>
    <t>Прокладки послеродовые Helen Harper Микрофлекс Супер(10шт)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</si>
  <si>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</si>
  <si>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</si>
  <si>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</si>
  <si>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 xml:space="preserve">SAMU - Прокладки для рожениц (стерильные); 10 шт. </t>
  </si>
  <si>
    <t>Гигиенические прокладки Bella Mamma по 10 шт.</t>
  </si>
  <si>
    <t xml:space="preserve"> Маторат Проклад. гинек. Absorgyn  27х7,5 по 10 шт (мягкая упак)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</si>
  <si>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</si>
  <si>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</si>
  <si>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</si>
  <si>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</si>
  <si>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</si>
  <si>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</si>
  <si>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</si>
  <si>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</si>
  <si>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>10061CMS</t>
  </si>
  <si>
    <t>MoliNea K - Впитывающие пеленки: размер 40 x 60 см, 4 слоя, впитываемость 164 мл., 10 шт.</t>
  </si>
  <si>
    <t>MoliNea K - Впитывающие пеленки: размер 60 x 60 см, 4 слоя, впитываемость 246 мл, 10 шт.</t>
  </si>
  <si>
    <t>10/602</t>
  </si>
  <si>
    <t>Накладка для груди (2 шт.) Canpol babies</t>
  </si>
  <si>
    <t>18/603</t>
  </si>
  <si>
    <t>Накладка для груди (2 шт.) (размер L) Canpol babies</t>
  </si>
  <si>
    <t xml:space="preserve">Бальзам-кондиционер "Малыш" для белья </t>
  </si>
  <si>
    <t>Косметический набор "Малыш" 4 предмета</t>
  </si>
  <si>
    <t>Косметический набор Малыш в коррексе. 3 предмета</t>
  </si>
  <si>
    <t>Набоp косметический "Малыш" в подарочной кор 3 предм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</si>
  <si>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</si>
  <si>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</si>
  <si>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 xml:space="preserve">модель    0133   </t>
  </si>
  <si>
    <t>А</t>
  </si>
  <si>
    <t>B</t>
  </si>
  <si>
    <t>C</t>
  </si>
  <si>
    <t>D</t>
  </si>
  <si>
    <t>E</t>
  </si>
  <si>
    <t>F</t>
  </si>
  <si>
    <r>
      <t xml:space="preserve">Бюстгалтер дородовый </t>
    </r>
    <r>
      <rPr>
        <b/>
        <sz val="9"/>
        <color indexed="8"/>
        <rFont val="Verdana"/>
        <family val="2"/>
        <charset val="204"/>
      </rPr>
      <t xml:space="preserve"> ДАРИНА</t>
    </r>
  </si>
  <si>
    <t>.0133</t>
  </si>
  <si>
    <t>белый</t>
  </si>
  <si>
    <t>черный</t>
  </si>
  <si>
    <t>Х</t>
  </si>
  <si>
    <t>модель    0233</t>
  </si>
  <si>
    <r>
      <t xml:space="preserve">Бюстгалтер послеродовый  </t>
    </r>
    <r>
      <rPr>
        <b/>
        <sz val="9"/>
        <rFont val="Verdana"/>
        <family val="2"/>
        <charset val="204"/>
      </rPr>
      <t xml:space="preserve">Фэст </t>
    </r>
    <r>
      <rPr>
        <sz val="9"/>
        <rFont val="Verdana"/>
        <family val="2"/>
        <charset val="204"/>
      </rPr>
      <t>линия "Cherry boom"</t>
    </r>
  </si>
  <si>
    <t>.0233</t>
  </si>
  <si>
    <t>модель    0933</t>
  </si>
  <si>
    <r>
      <t xml:space="preserve">Бюстгалтер послеродовый  </t>
    </r>
    <r>
      <rPr>
        <b/>
        <sz val="9"/>
        <rFont val="Verdana"/>
        <family val="2"/>
        <charset val="204"/>
      </rPr>
      <t xml:space="preserve">Фэст      </t>
    </r>
    <r>
      <rPr>
        <sz val="9"/>
        <rFont val="Verdana"/>
        <family val="2"/>
        <charset val="204"/>
      </rPr>
      <t xml:space="preserve"> линия "Аист"</t>
    </r>
  </si>
  <si>
    <t>.0933</t>
  </si>
  <si>
    <t>модель   1433</t>
  </si>
  <si>
    <r>
      <t xml:space="preserve">Бюстгалтер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линия "Аист"</t>
    </r>
  </si>
  <si>
    <t>модель   1433/1</t>
  </si>
  <si>
    <t>G</t>
  </si>
  <si>
    <t>H</t>
  </si>
  <si>
    <t>1433/1</t>
  </si>
  <si>
    <t xml:space="preserve">модель   1831  </t>
  </si>
  <si>
    <r>
      <t xml:space="preserve">Бюстгалтер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</si>
  <si>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  1831/1</t>
  </si>
  <si>
    <t>I</t>
  </si>
  <si>
    <t>J</t>
  </si>
  <si>
    <t>1831/1</t>
  </si>
  <si>
    <t>модель    0341</t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</si>
  <si>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</si>
  <si>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.0341</t>
  </si>
  <si>
    <t>х</t>
  </si>
  <si>
    <t>модель   2045</t>
  </si>
  <si>
    <r>
      <t xml:space="preserve">Бандаж дородовый </t>
    </r>
    <r>
      <rPr>
        <b/>
        <sz val="9"/>
        <rFont val="Verdana"/>
        <family val="2"/>
        <charset val="204"/>
      </rPr>
      <t>ДАРИНА</t>
    </r>
  </si>
  <si>
    <t>модель  0845</t>
  </si>
  <si>
    <t>100-104</t>
  </si>
  <si>
    <t>108-112</t>
  </si>
  <si>
    <t>116-120</t>
  </si>
  <si>
    <r>
      <t xml:space="preserve">Бандаж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"Аист"</t>
    </r>
  </si>
  <si>
    <t>.0845</t>
  </si>
  <si>
    <t>модель   1444</t>
  </si>
  <si>
    <t>124-128</t>
  </si>
  <si>
    <r>
      <t xml:space="preserve">Бандаж дородовый (универсальный)  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линия "Аист"</t>
    </r>
  </si>
  <si>
    <t>модель   0141а</t>
  </si>
  <si>
    <r>
      <t xml:space="preserve">Бандаж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</t>
    </r>
  </si>
  <si>
    <t>.0141а</t>
  </si>
  <si>
    <t>модель   1248</t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</si>
  <si>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"Аист"</t>
    </r>
  </si>
  <si>
    <t>модель   19411</t>
  </si>
  <si>
    <t>модель   1346</t>
  </si>
  <si>
    <t>модель   1143</t>
  </si>
  <si>
    <t>модель   32005</t>
  </si>
  <si>
    <r>
      <t xml:space="preserve">Трусы дородовые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"Cherry boom"</t>
    </r>
  </si>
  <si>
    <t>модель   40005</t>
  </si>
  <si>
    <r>
      <t xml:space="preserve">Трусы дородовые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</si>
  <si>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  26005</t>
  </si>
  <si>
    <t>модель   93005</t>
  </si>
  <si>
    <r>
      <t xml:space="preserve">Трусы дородовые под живот (стринги)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</si>
  <si>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модель   73005</t>
  </si>
  <si>
    <r>
      <t xml:space="preserve">Трусы дородовые  на живот (стринги)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</si>
  <si>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бежевый</t>
  </si>
  <si>
    <t>модель  Б-122</t>
  </si>
  <si>
    <t>S</t>
  </si>
  <si>
    <t>М</t>
  </si>
  <si>
    <t>L</t>
  </si>
  <si>
    <t>XL</t>
  </si>
  <si>
    <r>
      <t xml:space="preserve">Топ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</si>
  <si>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Б-122</t>
  </si>
  <si>
    <t>модель Б- 222</t>
  </si>
  <si>
    <r>
      <t xml:space="preserve">Топ бесшовный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</si>
  <si>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Б-222</t>
  </si>
  <si>
    <t>модель  Б-242</t>
  </si>
  <si>
    <r>
      <t xml:space="preserve">Бандаж бесшовный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</si>
  <si>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Б-242</t>
  </si>
  <si>
    <t>модель  Б-142</t>
  </si>
  <si>
    <t>M</t>
  </si>
  <si>
    <r>
      <t xml:space="preserve">Бандаж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"Comfort"</t>
    </r>
  </si>
  <si>
    <t xml:space="preserve"> Б-142</t>
  </si>
  <si>
    <t>модель   02905</t>
  </si>
  <si>
    <r>
      <t xml:space="preserve">Майка послеродовая </t>
    </r>
    <r>
      <rPr>
        <b/>
        <sz val="9"/>
        <rFont val="Verdana"/>
        <family val="2"/>
        <charset val="204"/>
      </rPr>
      <t xml:space="preserve">Фэст </t>
    </r>
    <r>
      <rPr>
        <sz val="9"/>
        <rFont val="Verdana"/>
        <family val="2"/>
        <charset val="204"/>
      </rPr>
      <t>линия "Аист"</t>
    </r>
  </si>
  <si>
    <t>.02905</t>
  </si>
  <si>
    <t>модель   01905 ЦН</t>
  </si>
  <si>
    <r>
      <t xml:space="preserve">Майка послеродовая </t>
    </r>
    <r>
      <rPr>
        <b/>
        <sz val="9"/>
        <rFont val="Verdana"/>
        <family val="2"/>
        <charset val="204"/>
      </rPr>
      <t xml:space="preserve">Фэст </t>
    </r>
  </si>
  <si>
    <t>.02905ЦН</t>
  </si>
  <si>
    <t>розовая полоска</t>
  </si>
  <si>
    <t>круги на желтом</t>
  </si>
  <si>
    <t>черн в цветок</t>
  </si>
  <si>
    <t>Комплект для роженицы стерильный</t>
  </si>
  <si>
    <t>голубой</t>
  </si>
  <si>
    <t>розовый</t>
  </si>
  <si>
    <t>модель   № 2</t>
  </si>
  <si>
    <t>Стер.комп № 2</t>
  </si>
  <si>
    <t>модель  0154</t>
  </si>
  <si>
    <t>Ремень безопасности в автомобиль для детей (без лямки)</t>
  </si>
  <si>
    <t>.0154</t>
  </si>
  <si>
    <t>модель  1541</t>
  </si>
  <si>
    <t>Ремень безопасности в автомобиль для детей       (с лямкой)</t>
  </si>
  <si>
    <t>модель  2470/2а</t>
  </si>
  <si>
    <t>Ремень безопасности в автомобиль для беременных</t>
  </si>
  <si>
    <t>2470/2а</t>
  </si>
  <si>
    <t xml:space="preserve">модель  </t>
  </si>
  <si>
    <t>Сумка-трансформер в роддом</t>
  </si>
  <si>
    <t>сумка</t>
  </si>
  <si>
    <t>розовая</t>
  </si>
  <si>
    <t>10061-00</t>
  </si>
  <si>
    <t>арт</t>
  </si>
  <si>
    <t>цвет</t>
  </si>
  <si>
    <t>р-р</t>
  </si>
  <si>
    <t>к-во</t>
  </si>
  <si>
    <t>A</t>
  </si>
  <si>
    <t>С</t>
  </si>
  <si>
    <t>черный в цветочек</t>
  </si>
  <si>
    <t>стер.комп №2</t>
  </si>
  <si>
    <t>ремень б/лямки</t>
  </si>
  <si>
    <t>ремень с лямкой</t>
  </si>
  <si>
    <t>ремень д/берем</t>
  </si>
  <si>
    <t>одноразов трусы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</si>
  <si>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</si>
  <si>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</si>
  <si>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</si>
  <si>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</si>
  <si>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</si>
  <si>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</si>
  <si>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</si>
  <si>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</si>
  <si>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20 den MARILYN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</si>
  <si>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</si>
  <si>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</si>
  <si>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</si>
  <si>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</si>
  <si>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</si>
  <si>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</si>
  <si>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</si>
  <si>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</si>
  <si>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</si>
  <si>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</si>
  <si>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</si>
  <si>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</si>
  <si>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</si>
  <si>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</si>
  <si>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</si>
  <si>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</si>
  <si>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</si>
  <si>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</si>
  <si>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</si>
  <si>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</si>
  <si>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</si>
  <si>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</si>
  <si>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</si>
  <si>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</si>
  <si>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Трусы 3шт</t>
  </si>
  <si>
    <t>ТН-04</t>
  </si>
  <si>
    <t>ТН-03</t>
  </si>
  <si>
    <t>.056400</t>
  </si>
  <si>
    <t>ТН-02</t>
  </si>
  <si>
    <t>Топ дородовый</t>
  </si>
  <si>
    <t>Трусы 1шт</t>
  </si>
  <si>
    <t>Майка бесшовная</t>
  </si>
  <si>
    <t>МБ-01</t>
  </si>
  <si>
    <t>Топ дородовый бесшовный</t>
  </si>
  <si>
    <t>ДТ-01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</si>
  <si>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</si>
  <si>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</si>
  <si>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</si>
  <si>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Canpol Babies</t>
  </si>
  <si>
    <t>26/207</t>
  </si>
  <si>
    <t>MiniMax прокладки для кормящих матерей 30шт., мягкая упаковка</t>
  </si>
  <si>
    <t>Пелигрин П4(н) Прокладки послеродовые анатомич. 600мл (10 шт)</t>
  </si>
  <si>
    <t>51.51.819</t>
  </si>
  <si>
    <t>1шт</t>
  </si>
  <si>
    <t>51.51.820</t>
  </si>
  <si>
    <t>Набор декоративных магнитов "Любимая, спасибо за дочь!"</t>
  </si>
  <si>
    <t>1шт.</t>
  </si>
  <si>
    <t>51.51.821</t>
  </si>
  <si>
    <t xml:space="preserve">Набор декоративных магнитов "Ура! Я папа!" </t>
  </si>
  <si>
    <t>51.51.822</t>
  </si>
  <si>
    <t>100% хлопок</t>
  </si>
  <si>
    <t xml:space="preserve">экрю  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</si>
  <si>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</si>
  <si>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</si>
  <si>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</si>
  <si>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</si>
  <si>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</si>
  <si>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</si>
  <si>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</si>
  <si>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</si>
  <si>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</si>
  <si>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наволочка -100% хлопок; наполнитель - 100% пенополистирол</t>
  </si>
  <si>
    <t>Папка свидетельство о рождении мальчика "Маленькое чудо"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</si>
  <si>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</si>
  <si>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</si>
  <si>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</si>
  <si>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</si>
  <si>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</si>
  <si>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</si>
  <si>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оливковый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</si>
  <si>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</si>
  <si>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</si>
  <si>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</si>
  <si>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</si>
  <si>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</si>
  <si>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</si>
  <si>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</si>
  <si>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</si>
  <si>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</si>
  <si>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</si>
  <si>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</si>
  <si>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</si>
  <si>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"Глава семьи"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</si>
  <si>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</si>
  <si>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</si>
  <si>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</si>
  <si>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</si>
  <si>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</si>
  <si>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</si>
  <si>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</si>
  <si>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</si>
  <si>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</si>
  <si>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</si>
  <si>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 xml:space="preserve">Canpol Babies </t>
  </si>
  <si>
    <t>S(26/204)</t>
  </si>
  <si>
    <t>M(26/205)</t>
  </si>
  <si>
    <t>L(26/206)</t>
  </si>
  <si>
    <t xml:space="preserve">Трусики для беременных (низкие) </t>
  </si>
  <si>
    <t>26/208</t>
  </si>
  <si>
    <t>26/209</t>
  </si>
  <si>
    <t>26/204</t>
  </si>
  <si>
    <t>26/205</t>
  </si>
  <si>
    <t>26/206</t>
  </si>
  <si>
    <t>088.473</t>
  </si>
  <si>
    <t>Набор оформительский "С рождением доченьки"088.473</t>
  </si>
  <si>
    <t>BE-139-N010-009</t>
  </si>
  <si>
    <t>ПОДУШКИ пенополистирол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</si>
  <si>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</si>
  <si>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</si>
  <si>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</si>
  <si>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</si>
  <si>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Трусики Babyono, сетка, послеродовые р-р L (503)-2шт.</t>
  </si>
  <si>
    <t>Трусики Babyono, сетка, послеродовые р-р XXL (503)-2шт.</t>
  </si>
  <si>
    <t>АКЦИЯ</t>
  </si>
  <si>
    <t>01.00.28.07381</t>
  </si>
  <si>
    <t>01.00.28.103240</t>
  </si>
  <si>
    <t>MiniMax прокладки для кормящих матерей ЛЮКС гелевые 30шт.,мягкая упаковка</t>
  </si>
  <si>
    <t xml:space="preserve"> Маторат Прокладки стерильные гинекологические 34х9 см 10 шт ( СТ)</t>
  </si>
  <si>
    <t>Набор декоративных магнитов "Любимая, спасибо за сына!"</t>
  </si>
  <si>
    <t>модель   9133</t>
  </si>
  <si>
    <r>
      <t xml:space="preserve">Бюстгалтер дородовый </t>
    </r>
    <r>
      <rPr>
        <b/>
        <sz val="10"/>
        <color theme="1"/>
        <rFont val="Verdana"/>
        <family val="2"/>
        <charset val="204"/>
      </rPr>
      <t>Фэст</t>
    </r>
    <r>
      <rPr>
        <sz val="10"/>
        <color theme="1"/>
        <rFont val="Verdana"/>
        <family val="2"/>
        <charset val="204"/>
      </rPr>
      <t xml:space="preserve">      линия "Аист"</t>
    </r>
  </si>
  <si>
    <r>
      <t xml:space="preserve">Бюстгалтер послеродовый </t>
    </r>
    <r>
      <rPr>
        <b/>
        <sz val="10"/>
        <color theme="1"/>
        <rFont val="Verdana"/>
        <family val="2"/>
        <charset val="204"/>
      </rPr>
      <t>Фэст</t>
    </r>
    <r>
      <rPr>
        <sz val="10"/>
        <color theme="1"/>
        <rFont val="Verdana"/>
        <family val="2"/>
        <charset val="204"/>
      </rPr>
      <t xml:space="preserve">      линия "Аист"</t>
    </r>
  </si>
  <si>
    <t>модель   9233</t>
  </si>
  <si>
    <t>модель   9433</t>
  </si>
  <si>
    <t>модель   91005</t>
  </si>
  <si>
    <r>
      <t xml:space="preserve">Трусы дородовые, универсальные слипы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линия "Аист"</t>
    </r>
  </si>
  <si>
    <t>92-98</t>
  </si>
  <si>
    <t>96-102</t>
  </si>
  <si>
    <t>100-106</t>
  </si>
  <si>
    <t>104-110</t>
  </si>
  <si>
    <t>51.52.085</t>
  </si>
  <si>
    <t>Папка "Свидетельство о рождении чудесного малыша"</t>
  </si>
  <si>
    <t>модель  CMS 10061-00</t>
  </si>
  <si>
    <t>модель   10061 CMS</t>
  </si>
  <si>
    <t>10шт.</t>
  </si>
  <si>
    <t>5шт.</t>
  </si>
  <si>
    <t>В.МАМА и МАЛЫШ  Пена д/купания с чередой "Сладкий сон"</t>
  </si>
  <si>
    <t>В. ИДЕАЛЬНОЕ ОТБЕЛИВАНИЕ Интенсивная СЫВОРОТКА - корректор</t>
  </si>
  <si>
    <t>В.МАМА и МАЛЫШ САЛФЕТКИ с экстрактом РОМАШКИ И КАЛЕНДУЛЫ</t>
  </si>
  <si>
    <t>В.МАМА и МАЛЫШ  Шампунь детский с ромашкой и календулой 300мл.</t>
  </si>
  <si>
    <t>В.МАМА и МАЛЫШ  Масло УХАЖИВАЮЩЕЕ  с лавандой  и персиком 100мл</t>
  </si>
  <si>
    <t>В.МАМА и МАЛЫШ  Крем детский с Д-пантенолом и ромашкой 75 мл</t>
  </si>
  <si>
    <t>В.МАМА и МАЛЫШ Крем-присыпка под подгузник 75мл</t>
  </si>
  <si>
    <t>Свидетельство о рождении "С Новорожденным!"</t>
  </si>
  <si>
    <t>Свидетельство о крещении, синие</t>
  </si>
  <si>
    <t>П4Л-04745</t>
  </si>
  <si>
    <t>1686340/1680870</t>
  </si>
  <si>
    <t>1683990/1681870/1686440</t>
  </si>
  <si>
    <t>ПЕЛЕНКИ  НАКЛАДКИ</t>
  </si>
  <si>
    <t>ОК - 184</t>
  </si>
  <si>
    <t>Р2-114</t>
  </si>
  <si>
    <t>Плакат"С новорожденной"</t>
  </si>
  <si>
    <t>Р2-115</t>
  </si>
  <si>
    <t>Плакат"С новорожденным"</t>
  </si>
  <si>
    <t>С3734Г17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</si>
  <si>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</si>
  <si>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</si>
  <si>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</si>
  <si>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</si>
  <si>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</si>
  <si>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</si>
  <si>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</si>
  <si>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</si>
  <si>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</si>
  <si>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</si>
  <si>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</si>
  <si>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</si>
  <si>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</si>
  <si>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</si>
  <si>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Сувениры</t>
  </si>
  <si>
    <t>Подушки</t>
  </si>
  <si>
    <t>Косметика, гигиена</t>
  </si>
  <si>
    <t>Белье ФЭСТ</t>
  </si>
  <si>
    <t>Белье МамаЛайн</t>
  </si>
  <si>
    <t>Колготки</t>
  </si>
  <si>
    <t>сумма</t>
  </si>
  <si>
    <t>страницы</t>
  </si>
  <si>
    <t>Кол-во шт</t>
  </si>
  <si>
    <t>Трусы одноразовые в роддом ( в упак. 10 шт.) Фэст</t>
  </si>
  <si>
    <t>S-M</t>
  </si>
  <si>
    <t>L-XL</t>
  </si>
  <si>
    <t>x</t>
  </si>
  <si>
    <t>Сумма вашего заказа:</t>
  </si>
  <si>
    <t>Оптовые цены</t>
  </si>
  <si>
    <r>
      <t xml:space="preserve">Бандаж послеродовый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         линия "Дарина"</t>
    </r>
  </si>
  <si>
    <t>.0746</t>
  </si>
  <si>
    <t>модель   0746</t>
  </si>
  <si>
    <t>S (92-96)</t>
  </si>
  <si>
    <t>M (96-100)</t>
  </si>
  <si>
    <t>L 100-104</t>
  </si>
  <si>
    <t>XL (104-108)</t>
  </si>
  <si>
    <t>модель  Б-272</t>
  </si>
  <si>
    <t>Бандаж бесшовный послеродовый</t>
  </si>
  <si>
    <t xml:space="preserve"> Б-272</t>
  </si>
  <si>
    <t>модель  Б-172</t>
  </si>
  <si>
    <t>модель  Б-124</t>
  </si>
  <si>
    <t xml:space="preserve"> Б-124</t>
  </si>
  <si>
    <r>
      <t xml:space="preserve">Топ бесшовный дородовый </t>
    </r>
    <r>
      <rPr>
        <b/>
        <sz val="9"/>
        <rFont val="Verdana"/>
        <family val="2"/>
        <charset val="204"/>
      </rPr>
      <t>Фэст</t>
    </r>
    <r>
      <rPr>
        <sz val="9"/>
        <rFont val="Verdana"/>
        <family val="2"/>
        <charset val="204"/>
      </rPr>
      <t xml:space="preserve"> </t>
    </r>
  </si>
  <si>
    <t>Лента "Collorista" С новорожденным розовая, ширина 5 см, длина 5 м</t>
  </si>
  <si>
    <t>Лента "Collorista" С новорожденным голубая, ширина 5 см, длина 5 м</t>
  </si>
  <si>
    <t>на машину</t>
  </si>
  <si>
    <t>863288</t>
  </si>
  <si>
    <t>51.51.874</t>
  </si>
  <si>
    <t>51.51.873</t>
  </si>
  <si>
    <t>5 КВТ-3691</t>
  </si>
  <si>
    <t>5 КВТ-3690</t>
  </si>
  <si>
    <t>Магнит "Ребенок - это когда спишь на краю кровати"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</si>
  <si>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</si>
  <si>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</si>
  <si>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</si>
  <si>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</si>
  <si>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</si>
  <si>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</si>
  <si>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</si>
  <si>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</si>
  <si>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</si>
  <si>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</si>
  <si>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</si>
  <si>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</si>
  <si>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Набор декоративных магнитов 'Везем малыша'</t>
  </si>
  <si>
    <t>Набор декоративных магнитов 'Везем малышку'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</si>
  <si>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</si>
  <si>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</si>
  <si>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</si>
  <si>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</si>
  <si>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</si>
  <si>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</si>
  <si>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</si>
  <si>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</si>
  <si>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</si>
  <si>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</si>
  <si>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</si>
  <si>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</si>
  <si>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</si>
  <si>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 xml:space="preserve">648822     </t>
  </si>
  <si>
    <t xml:space="preserve">648823     </t>
  </si>
  <si>
    <t xml:space="preserve">648825     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</si>
  <si>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</si>
  <si>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</si>
  <si>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</si>
  <si>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</si>
  <si>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</si>
  <si>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</si>
  <si>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</si>
  <si>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коробка-пакет S Моя кроха </t>
  </si>
  <si>
    <t xml:space="preserve">коробка-пакет S Мой малыш  </t>
  </si>
  <si>
    <t xml:space="preserve">коробка-пакет S аист с малышом 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</si>
  <si>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</si>
  <si>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</si>
  <si>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</si>
  <si>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</si>
  <si>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</si>
  <si>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</si>
  <si>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</si>
  <si>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</si>
  <si>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</si>
  <si>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100-01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</si>
  <si>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</si>
  <si>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</si>
  <si>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</si>
  <si>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</si>
  <si>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</si>
  <si>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</si>
  <si>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</si>
  <si>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</si>
  <si>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</si>
  <si>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</si>
  <si>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</si>
  <si>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</si>
  <si>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</si>
  <si>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</si>
  <si>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</si>
  <si>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200-11</t>
  </si>
  <si>
    <t>Трусы хлипстеры, белые</t>
  </si>
  <si>
    <t>100-02</t>
  </si>
  <si>
    <t>100-03</t>
  </si>
  <si>
    <t>100-04</t>
  </si>
  <si>
    <t>100-05</t>
  </si>
  <si>
    <t>200-05</t>
  </si>
  <si>
    <t>Трусы слипы, шампань</t>
  </si>
  <si>
    <t>200-15</t>
  </si>
  <si>
    <t>Трусы хлипстеры, шампань</t>
  </si>
  <si>
    <t>100А-01</t>
  </si>
  <si>
    <t>100А-02</t>
  </si>
  <si>
    <t>101-01</t>
  </si>
  <si>
    <t>201-01</t>
  </si>
  <si>
    <t>Трусы стринги, белый</t>
  </si>
  <si>
    <t>101-02</t>
  </si>
  <si>
    <t>201-02</t>
  </si>
  <si>
    <t>Трусы стринги, чёрный</t>
  </si>
  <si>
    <t>103-01</t>
  </si>
  <si>
    <t>203-01</t>
  </si>
  <si>
    <t>Трусы слипы, белый</t>
  </si>
  <si>
    <t>103-02</t>
  </si>
  <si>
    <t>203-02</t>
  </si>
  <si>
    <t xml:space="preserve"> Трусы слипы, чёрный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</si>
  <si>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</si>
  <si>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</si>
  <si>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</si>
  <si>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</si>
  <si>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</si>
  <si>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</si>
  <si>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109-03</t>
  </si>
  <si>
    <t>209-03</t>
  </si>
  <si>
    <t>Трусы слипы, голубые розы</t>
  </si>
  <si>
    <t>301А-01</t>
  </si>
  <si>
    <t>Бюстгальтер дородовый, белый</t>
  </si>
  <si>
    <t>301А-02</t>
  </si>
  <si>
    <t>Бюстгальтер дородовый, черный</t>
  </si>
  <si>
    <t>301В-01</t>
  </si>
  <si>
    <t xml:space="preserve"> Бюстгальтер послеродовый, белый</t>
  </si>
  <si>
    <t>301В-02</t>
  </si>
  <si>
    <t xml:space="preserve"> Бюстгальтер послеродовый, черный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</si>
  <si>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</si>
  <si>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</si>
  <si>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</si>
  <si>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</si>
  <si>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</si>
  <si>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</si>
  <si>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</si>
  <si>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</si>
  <si>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</si>
  <si>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</si>
  <si>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</si>
  <si>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</si>
  <si>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</si>
  <si>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</si>
  <si>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</si>
  <si>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</si>
  <si>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</si>
  <si>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</si>
  <si>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</si>
  <si>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</si>
  <si>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</si>
  <si>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</si>
  <si>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</si>
  <si>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</si>
  <si>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</si>
  <si>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</si>
  <si>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</si>
  <si>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 xml:space="preserve"> Бюстгальтер послеродовый, чёрный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</si>
  <si>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</si>
  <si>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</si>
  <si>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</si>
  <si>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</si>
  <si>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</si>
  <si>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</si>
  <si>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</si>
  <si>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Топ универсальный, белый</t>
  </si>
  <si>
    <t>302-02</t>
  </si>
  <si>
    <t>Топ универсальный, чёрный</t>
  </si>
  <si>
    <t>316-01</t>
  </si>
  <si>
    <t xml:space="preserve"> Топ послеродовый, белый</t>
  </si>
  <si>
    <t>XXL</t>
  </si>
  <si>
    <t>316-02</t>
  </si>
  <si>
    <t xml:space="preserve"> Топ послеродовый, черный</t>
  </si>
  <si>
    <t>316-03</t>
  </si>
  <si>
    <t xml:space="preserve"> Топ послеродовый, коралл</t>
  </si>
  <si>
    <t>310-01</t>
  </si>
  <si>
    <t>Трусы универсальные, белый</t>
  </si>
  <si>
    <t>310-02</t>
  </si>
  <si>
    <t>Трусы универсальные, черный</t>
  </si>
  <si>
    <t>310-03</t>
  </si>
  <si>
    <t>Трусы универсальные, шампань</t>
  </si>
  <si>
    <t>311-01</t>
  </si>
  <si>
    <t>Трусы дородовые, белый</t>
  </si>
  <si>
    <t>311-02</t>
  </si>
  <si>
    <t>Трусы дородовые, черный</t>
  </si>
  <si>
    <t>401-06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</si>
  <si>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</si>
  <si>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</si>
  <si>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</si>
  <si>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</si>
  <si>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</si>
  <si>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</si>
  <si>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</si>
  <si>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голубые розы</t>
  </si>
  <si>
    <t>шампань</t>
  </si>
  <si>
    <t>малиновые узоры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</si>
  <si>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</si>
  <si>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</si>
  <si>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</si>
  <si>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</si>
  <si>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</si>
  <si>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</si>
  <si>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</si>
  <si>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</si>
  <si>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</si>
  <si>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</si>
  <si>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r>
      <rPr>
        <i/>
        <sz val="9"/>
        <color indexed="10"/>
        <rFont val="Arial"/>
        <family val="2"/>
        <charset val="204"/>
      </rPr>
      <t xml:space="preserve">Предоплата 100%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</si>
  <si>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</si>
  <si>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Сумма заказа</t>
  </si>
  <si>
    <t>ДЕТСКАЯ КОСМЕТИКА</t>
  </si>
  <si>
    <t>нет</t>
  </si>
  <si>
    <t>П4Л-04744</t>
  </si>
  <si>
    <t>Свидетельство о рождении А4, бежевое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</si>
  <si>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</si>
  <si>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</si>
  <si>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</si>
  <si>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</si>
  <si>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</si>
  <si>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</si>
  <si>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r>
      <t xml:space="preserve">Бюстгалтер послеродовый </t>
    </r>
    <r>
      <rPr>
        <b/>
        <sz val="10"/>
        <color theme="1"/>
        <rFont val="Verdana"/>
        <family val="2"/>
        <charset val="204"/>
      </rPr>
      <t>Фэст</t>
    </r>
    <r>
      <rPr>
        <sz val="10"/>
        <color theme="1"/>
        <rFont val="Verdana"/>
        <family val="2"/>
        <charset val="204"/>
      </rPr>
      <t xml:space="preserve">      линия "Аист"  синяя окантовка</t>
    </r>
  </si>
  <si>
    <t>аналог 9133</t>
  </si>
  <si>
    <t>аналог 9233, 9433</t>
  </si>
  <si>
    <t>аналог 0133</t>
  </si>
  <si>
    <t>аналог 0233</t>
  </si>
  <si>
    <t xml:space="preserve">Гирлянда "С Рождением Дочки!" 23х100 см </t>
  </si>
  <si>
    <t>Гирлянда на ленте "С Рождением сыночка!" 235 см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</si>
  <si>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</si>
  <si>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</si>
  <si>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</si>
  <si>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</si>
  <si>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</si>
  <si>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</si>
  <si>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</si>
  <si>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</si>
  <si>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</si>
  <si>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</si>
  <si>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 xml:space="preserve"> Б-172</t>
  </si>
  <si>
    <t>093.096</t>
  </si>
  <si>
    <t>093.097</t>
  </si>
  <si>
    <t>084.583</t>
  </si>
  <si>
    <t>084.584</t>
  </si>
  <si>
    <t>64.311</t>
  </si>
  <si>
    <t>64.312</t>
  </si>
  <si>
    <t>Плакат "С рождением красавицы доченьки!"</t>
  </si>
  <si>
    <t>Плакат "С рождением чудесного сыночка!"</t>
  </si>
  <si>
    <t>64.342</t>
  </si>
  <si>
    <t>64.341</t>
  </si>
  <si>
    <t>Плакат "Спасибо за доченьку!"</t>
  </si>
  <si>
    <t>Плакат "Спасибо за сыночка!"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</si>
  <si>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</si>
  <si>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</si>
  <si>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</si>
  <si>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</si>
  <si>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</si>
  <si>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</si>
  <si>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</si>
  <si>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</si>
  <si>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</si>
  <si>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</si>
  <si>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 xml:space="preserve"> Маторат Прокладки стерильные гинекологические 27х7,5 см (10 шт), картонная коробка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</si>
  <si>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</si>
  <si>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</si>
  <si>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</si>
  <si>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</si>
  <si>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</si>
  <si>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</si>
  <si>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послеродовый "МОНИКА"шампань</t>
  </si>
  <si>
    <t>Бюстгальтер дородовый "МОНИКА" белый</t>
  </si>
  <si>
    <t>Бюстгальтер дородовый "МОНИКА" черный</t>
  </si>
  <si>
    <t>Бюстгальтер послеродовый "КАМИЛА" белый</t>
  </si>
  <si>
    <t>Бюстгальтер послеродовый "КАМИЛА" черный</t>
  </si>
  <si>
    <t>Бюстгальтер послеродовый "ПАМЕЛА" белый</t>
  </si>
  <si>
    <t>Бюстгальтер послеродовый "ПАМЕЛА" черный</t>
  </si>
  <si>
    <t>Бюстгальтер, послеродовый "ЖАНЕТ"  серые узоры</t>
  </si>
  <si>
    <t>Бюстгальтер, послеродовый "ЖАНЕТ"  голубые узоры</t>
  </si>
  <si>
    <t>Бюстгальтер, послеродовый "НАТАЛИ" голубые розы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</si>
  <si>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</si>
  <si>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</si>
  <si>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малиновые узоры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</si>
  <si>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</si>
  <si>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</si>
  <si>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</si>
  <si>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</si>
  <si>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</si>
  <si>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</si>
  <si>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501-01</t>
  </si>
  <si>
    <t>Сорочка послеродовая "ЕВА", белый в горох</t>
  </si>
  <si>
    <t>BE-139-N010-003</t>
  </si>
  <si>
    <t>НЕТ</t>
  </si>
  <si>
    <t>Конверт "С рождением дочки" (для денег), в уп.10 шт.</t>
  </si>
  <si>
    <t>Конверт для денег ЛС "На пеленки и распашонки" (в уп.10 шт.)</t>
  </si>
  <si>
    <t>Конверт для денег "С рождением сыночка!" (в уп.10 шт.)</t>
  </si>
  <si>
    <t>Конверт для денег "С рождением доченьки!" (в уп.10 шт.)</t>
  </si>
  <si>
    <t>Лента "Наш малыш" цвет голубой, синий, розовый, красный, широкая лента</t>
  </si>
  <si>
    <t>Набор магнитов на авто "Еду из роддома" (голуб.) 29,7х42 см</t>
  </si>
  <si>
    <t>Набор магнитов на авто "Еду из роддома" (розов.) 29,7х42 см</t>
  </si>
  <si>
    <t>Бюстгальтер, послеродовый "ЛАУРА"  серый</t>
  </si>
  <si>
    <t>105-02</t>
  </si>
  <si>
    <t>Трусы корсетные, серые</t>
  </si>
  <si>
    <t>205-02</t>
  </si>
  <si>
    <t>Б-272</t>
  </si>
  <si>
    <t>Б-172</t>
  </si>
  <si>
    <t>Б-124</t>
  </si>
  <si>
    <t>Б-242</t>
  </si>
  <si>
    <t>Автомобильная наклейка бумага "В машине ребенок!" (в уп.10 шт.)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</si>
  <si>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</si>
  <si>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</si>
  <si>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Бандаж универсальный</t>
  </si>
  <si>
    <t>Б-1</t>
  </si>
  <si>
    <t>Б-2</t>
  </si>
  <si>
    <t>Б-3</t>
  </si>
  <si>
    <t>Б-4</t>
  </si>
  <si>
    <t>Б-5</t>
  </si>
  <si>
    <t>Б-6</t>
  </si>
  <si>
    <r>
      <t xml:space="preserve">Колготки BEATA </t>
    </r>
    <r>
      <rPr>
        <b/>
        <sz val="9"/>
        <color indexed="8"/>
        <rFont val="Verdana"/>
        <family val="2"/>
        <charset val="204"/>
      </rPr>
      <t>ажурные</t>
    </r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</si>
  <si>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</si>
  <si>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</si>
  <si>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Наклейка на машину "Везу чудо сыночка"</t>
  </si>
  <si>
    <t>Бюстгальтер, послеродовый "КРИСТИ" розовые вензеля</t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</si>
  <si>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</si>
  <si>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</si>
  <si>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</si>
  <si>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</si>
  <si>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</si>
  <si>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Бюстгальтер, послеродовый "ВЕНЕРА" белый</t>
  </si>
  <si>
    <t>115-01</t>
  </si>
  <si>
    <t>Бюстгальтер, послеродовый "ЖАНЕТ"  розовые узоры</t>
  </si>
  <si>
    <t>108-03</t>
  </si>
  <si>
    <t>Трусы слипы, розовые узоры</t>
  </si>
  <si>
    <t>208-03</t>
  </si>
  <si>
    <t>200-12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</si>
  <si>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</si>
  <si>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</si>
  <si>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</si>
  <si>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</si>
  <si>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длина 170, ширина 30</t>
  </si>
  <si>
    <t>БХС-170</t>
  </si>
  <si>
    <t>медвежата на бежевом</t>
  </si>
  <si>
    <t>медвежата на салатовом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</si>
  <si>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</si>
  <si>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</si>
  <si>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</si>
  <si>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</si>
  <si>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</si>
  <si>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</si>
  <si>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</si>
  <si>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</si>
  <si>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</si>
  <si>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</si>
  <si>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</si>
  <si>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</si>
  <si>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БПВ-170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</si>
  <si>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</si>
  <si>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</si>
  <si>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</si>
  <si>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</si>
  <si>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</si>
  <si>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</si>
  <si>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желто-сиреневый</t>
  </si>
  <si>
    <t>сине-голубой</t>
  </si>
  <si>
    <t>сиренево-синий</t>
  </si>
  <si>
    <t>Комплект ТАНКИНИ топ + трусы, голубой (КУПАЛЬНИК)</t>
  </si>
  <si>
    <t>танкини</t>
  </si>
  <si>
    <t>701-01</t>
  </si>
  <si>
    <t>длина 186 см</t>
  </si>
  <si>
    <t>БПФ-170</t>
  </si>
  <si>
    <t>круги на синем</t>
  </si>
  <si>
    <r>
      <t>Трусы одноразовые в роддом (</t>
    </r>
    <r>
      <rPr>
        <b/>
        <sz val="9"/>
        <rFont val="Verdana"/>
        <family val="2"/>
        <charset val="204"/>
      </rPr>
      <t>в упак. 10 шт</t>
    </r>
    <r>
      <rPr>
        <sz val="9"/>
        <rFont val="Verdana"/>
        <family val="2"/>
        <charset val="204"/>
      </rPr>
      <t>.)</t>
    </r>
  </si>
  <si>
    <r>
      <t>Трусы одноразовые в роддом (</t>
    </r>
    <r>
      <rPr>
        <b/>
        <sz val="9"/>
        <rFont val="Verdana"/>
        <family val="2"/>
        <charset val="204"/>
      </rPr>
      <t>в упак. 5 шт</t>
    </r>
    <r>
      <rPr>
        <sz val="9"/>
        <rFont val="Verdana"/>
        <family val="2"/>
        <charset val="204"/>
      </rPr>
      <t>.)</t>
    </r>
  </si>
  <si>
    <t>Продукцию ТМ "40 недель" можно приобрести только у производителя!</t>
  </si>
  <si>
    <t>Гирлянда "С Рождением Сына!" (длина 150 см)</t>
  </si>
  <si>
    <t>03339</t>
  </si>
  <si>
    <t>П4Л-04743</t>
  </si>
  <si>
    <t>03302</t>
  </si>
  <si>
    <t>03317</t>
  </si>
  <si>
    <t>03313</t>
  </si>
  <si>
    <t>03326</t>
  </si>
  <si>
    <t>03335</t>
  </si>
  <si>
    <t>03337</t>
  </si>
  <si>
    <t>088.631</t>
  </si>
  <si>
    <t>088.829</t>
  </si>
  <si>
    <t>Наклейка на машину "Везем малышку"</t>
  </si>
  <si>
    <t>088.826</t>
  </si>
  <si>
    <t>Наклейка на машину "Везу лапочку-дочку"</t>
  </si>
  <si>
    <t>088.825</t>
  </si>
  <si>
    <t>088.824</t>
  </si>
  <si>
    <t xml:space="preserve">Наклейка на машину "С рождением сыночка" </t>
  </si>
  <si>
    <t>088.757</t>
  </si>
  <si>
    <t>Набор украшений на воблерах и скотче "С рождением доченьки"</t>
  </si>
  <si>
    <t>Набор украшений на воблерах и скотче "С рождением сыночка"</t>
  </si>
  <si>
    <t>088.756</t>
  </si>
  <si>
    <t>П4Л-04741</t>
  </si>
  <si>
    <t>Свидетельство о рождении А4 "Малышка"</t>
  </si>
  <si>
    <t>П4Л-04742</t>
  </si>
  <si>
    <t>Свидетельство о рождении А4 "Малыш"</t>
  </si>
  <si>
    <t>03315</t>
  </si>
  <si>
    <t>Свидетельство о рождении "С новорожденным", бутылочка</t>
  </si>
  <si>
    <t>03347</t>
  </si>
  <si>
    <t>03348</t>
  </si>
  <si>
    <t>Свидетельство о рождении "зайка"</t>
  </si>
  <si>
    <t>Свидетельство о рождении красно-розовое</t>
  </si>
  <si>
    <t>03316</t>
  </si>
  <si>
    <t>Свидетельство о рождении "С новорожденным", медвежонок</t>
  </si>
  <si>
    <t>X</t>
  </si>
  <si>
    <t>088.803</t>
  </si>
  <si>
    <t xml:space="preserve">Наклейка на машину "С рождением доченьки" </t>
  </si>
  <si>
    <t>В</t>
  </si>
  <si>
    <t>модель 3835</t>
  </si>
  <si>
    <t>Бюстгальтер дородовый "Мадонна"</t>
  </si>
  <si>
    <t>Гирлянда "Спасибо за сына"</t>
  </si>
  <si>
    <t>Поддерживающее устройство GULLЕ (Турция)</t>
  </si>
  <si>
    <t>Gullе</t>
  </si>
  <si>
    <t xml:space="preserve">Гирлянда "С рождением сыночка"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</si>
  <si>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</si>
  <si>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</si>
  <si>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ментоловый</t>
  </si>
  <si>
    <t>сиреневый</t>
  </si>
  <si>
    <t>БПФ-190</t>
  </si>
  <si>
    <t>медвежата на розовом</t>
  </si>
  <si>
    <t>медвежата на голубом</t>
  </si>
  <si>
    <t>Магнит "Малыш в коляске" (дерево) (в упак. 10 шт)</t>
  </si>
  <si>
    <t>Магнит "Аист с лялькой" (дерево) (в упак. 10 шт)</t>
  </si>
  <si>
    <t>Магнит "Малыш с бутылочкой" (дерево) (в упак. 10 шт)</t>
  </si>
  <si>
    <t xml:space="preserve">модель CMS 10061-00 </t>
  </si>
  <si>
    <r>
      <t xml:space="preserve">Трусы </t>
    </r>
    <r>
      <rPr>
        <b/>
        <sz val="9"/>
        <color indexed="8"/>
        <rFont val="Verdana"/>
        <family val="2"/>
        <charset val="204"/>
      </rPr>
      <t>стерильные</t>
    </r>
    <r>
      <rPr>
        <sz val="9"/>
        <color indexed="8"/>
        <rFont val="Verdana"/>
        <family val="2"/>
        <charset val="204"/>
      </rPr>
      <t xml:space="preserve"> одноразовые в роддом (</t>
    </r>
    <r>
      <rPr>
        <b/>
        <sz val="9"/>
        <color indexed="8"/>
        <rFont val="Verdana"/>
        <family val="2"/>
        <charset val="204"/>
      </rPr>
      <t>в упак. 5 шт.</t>
    </r>
    <r>
      <rPr>
        <sz val="9"/>
        <color indexed="8"/>
        <rFont val="Verdana"/>
        <family val="2"/>
        <charset val="204"/>
      </rPr>
      <t>)</t>
    </r>
  </si>
  <si>
    <r>
      <t xml:space="preserve">Трусы </t>
    </r>
    <r>
      <rPr>
        <b/>
        <sz val="10"/>
        <rFont val="Times New Roman"/>
        <family val="1"/>
        <charset val="204"/>
      </rPr>
      <t xml:space="preserve">стерильные </t>
    </r>
    <r>
      <rPr>
        <sz val="10"/>
        <rFont val="Times New Roman"/>
        <family val="1"/>
        <charset val="204"/>
      </rPr>
      <t>одноразовые в роддом (в упак. 5 шт) Фэст</t>
    </r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</si>
  <si>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</si>
  <si>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</si>
  <si>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</si>
  <si>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</si>
  <si>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</si>
  <si>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</si>
  <si>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</si>
  <si>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есть 1 шт S</t>
  </si>
  <si>
    <t>Крем-мыло детское "Малыш" с овсянным молочком 200 мл</t>
  </si>
  <si>
    <t>Крем после укусов комаров и других насекомых "Малыш" 50 мл</t>
  </si>
  <si>
    <t xml:space="preserve">Данная модель скоро будет </t>
  </si>
  <si>
    <t>снята с производства</t>
  </si>
  <si>
    <t xml:space="preserve">зайки на розовом </t>
  </si>
  <si>
    <t>зайки на голубом</t>
  </si>
  <si>
    <t>зайки на желтом</t>
  </si>
  <si>
    <t>мишки на розовом</t>
  </si>
  <si>
    <t>мишки на салатовом</t>
  </si>
  <si>
    <t>мишки на голубом</t>
  </si>
  <si>
    <t>бежево-синий</t>
  </si>
  <si>
    <t>42,54 - розов</t>
  </si>
  <si>
    <t xml:space="preserve">42,52,54,56 - голуб </t>
  </si>
  <si>
    <r>
      <t xml:space="preserve">Есть Компл. №1, </t>
    </r>
    <r>
      <rPr>
        <b/>
        <sz val="12"/>
        <color rgb="FF0000FF"/>
        <rFont val="Calibri"/>
        <family val="2"/>
        <charset val="204"/>
      </rPr>
      <t>цена 914 руб</t>
    </r>
  </si>
  <si>
    <t>БХФ-170</t>
  </si>
  <si>
    <t xml:space="preserve">бело-розовый </t>
  </si>
  <si>
    <t>бел</t>
  </si>
  <si>
    <t>Папка свидетельство о рождении "Мишки"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</si>
  <si>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</si>
  <si>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</si>
  <si>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</si>
  <si>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</si>
  <si>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</si>
  <si>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</si>
  <si>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</si>
  <si>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</si>
  <si>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</si>
  <si>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</si>
  <si>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</si>
  <si>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</si>
  <si>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</si>
  <si>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</si>
  <si>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</si>
  <si>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</si>
  <si>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</si>
  <si>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3- Веселая затея</t>
  </si>
  <si>
    <t>5 -Джоя Трейдинг</t>
  </si>
  <si>
    <t>8 -postprazdnik.ru</t>
  </si>
  <si>
    <t>9- Ремеко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</si>
  <si>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</si>
  <si>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</si>
  <si>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</si>
  <si>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</si>
  <si>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</si>
  <si>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</si>
  <si>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Наклейка на авто "Везу сыночка" (в уп. 10 шт.)</t>
  </si>
  <si>
    <t>Наклейка на авто "Везу дочку" (в уп. 10 шт.)</t>
  </si>
  <si>
    <t>Наклейка на авто "Ребенок в машине" (девочка) (в уп. 10 шт.)</t>
  </si>
  <si>
    <t xml:space="preserve">Наклейка на авто "Ребенок в машине" (мальчик) (в уп. 10 шт.) </t>
  </si>
  <si>
    <t>5КП-046</t>
  </si>
  <si>
    <t>5КП-047</t>
  </si>
  <si>
    <t>048.132</t>
  </si>
  <si>
    <t>Водительское удостоверение жены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</si>
  <si>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</si>
  <si>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</si>
  <si>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</si>
  <si>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 xml:space="preserve">Сумка-трансформер с набором для рожениц Hartmann                                                                   </t>
  </si>
  <si>
    <t>Сумка-трансформер с набором для рожениц  Фэст</t>
  </si>
  <si>
    <t>Лента "С новорожденным", белая, широкая</t>
  </si>
  <si>
    <t xml:space="preserve"> Бюстгальтер послеродовый, шампань</t>
  </si>
  <si>
    <t>303В-03</t>
  </si>
  <si>
    <t>Бюстгальтер дородовый, шампань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</si>
  <si>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</si>
  <si>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</si>
  <si>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</si>
  <si>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</si>
  <si>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</si>
  <si>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</si>
  <si>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</si>
  <si>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</si>
  <si>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</si>
  <si>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</si>
  <si>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51.51.967</t>
  </si>
  <si>
    <t>51.51.968</t>
  </si>
  <si>
    <t>51.51.969</t>
  </si>
  <si>
    <t>51.51.970</t>
  </si>
  <si>
    <t xml:space="preserve">Набор декоративных магнитов "За сыном" </t>
  </si>
  <si>
    <t xml:space="preserve">Набор декоративных магнитов "За дочкой" </t>
  </si>
  <si>
    <t xml:space="preserve">Набор декоративных магнитов "Везем сокровище" </t>
  </si>
  <si>
    <t xml:space="preserve">Набор декоративных магнитов "У нас прибаление" </t>
  </si>
  <si>
    <t>2 (85-95 см)</t>
  </si>
  <si>
    <t>3 (95-105 см)</t>
  </si>
  <si>
    <t>4 (105-115 см)</t>
  </si>
  <si>
    <t>5 (115-125 см)</t>
  </si>
  <si>
    <t>6 (125-135 см)</t>
  </si>
  <si>
    <t>наволочка -100% полиэстер; наполнитель - 100% пенополистирол</t>
  </si>
  <si>
    <t>серо-зеленый</t>
  </si>
  <si>
    <t>серо-розовый</t>
  </si>
  <si>
    <t>серо-красный</t>
  </si>
  <si>
    <t>БАНДАЖ универсальный, черный</t>
  </si>
  <si>
    <t>зелено-черный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</si>
  <si>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</si>
  <si>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</si>
  <si>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</si>
  <si>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</si>
  <si>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</si>
  <si>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</si>
  <si>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4л.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</si>
</sst>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#,##0&quot;р.&quot;;[Red]\-#,##0&quot;р.&quot;"/>
    <numFmt numFmtId="164" formatCode="_-* #,##0.00\ _₽_-;\-* #,##0.00\ _₽_-;_-* &quot;-&quot;??\ _₽_-;_-@_-"/>
    <numFmt numFmtId="165" formatCode="_-* #,##0.00\ &quot;р.&quot;_-;\-* #,##0.00\ &quot;р.&quot;_-;_-* &quot;-&quot;??\ &quot;р.&quot;_-;_-@_-"/>
    <numFmt numFmtId="166" formatCode="#,##0.0\ &quot;р.&quot;"/>
    <numFmt numFmtId="167" formatCode="#,##0\ &quot;р.&quot;"/>
    <numFmt numFmtId="168" formatCode="#,##0&quot;р.&quot;"/>
    <numFmt numFmtId="169" formatCode="_-* #,##0&quot;р.&quot;_-;\-* #,##0&quot;р.&quot;_-;_-* &quot;-&quot;??&quot;р.&quot;_-;_-@_-"/>
    <numFmt numFmtId="170" formatCode="_-* #,##0.00&quot;р.&quot;_-;\-* #,##0.00&quot;р.&quot;_-;_-* \-??&quot;р.&quot;_-;_-@_-"/>
    <numFmt numFmtId="171" formatCode="#,##0.00&quot;р.&quot;"/>
  </numFmts>
  <fonts count="131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Verdana"/>
      <family val="2"/>
      <charset val="204"/>
    </font>
    <font>
      <b/>
      <sz val="9"/>
      <color indexed="8"/>
      <name val="Verdana"/>
      <family val="2"/>
      <charset val="204"/>
    </font>
    <font>
      <b/>
      <sz val="9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sz val="11"/>
      <color indexed="8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1"/>
      <name val="Verdana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Verdana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u/>
      <sz val="9"/>
      <color theme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u/>
      <sz val="10"/>
      <color theme="10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8"/>
      <color theme="10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u/>
      <sz val="20"/>
      <color rgb="FFFF0000"/>
      <name val="Georgia"/>
      <family val="1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8"/>
      <color theme="1"/>
      <name val="Verdana"/>
      <family val="2"/>
      <charset val="204"/>
    </font>
    <font>
      <b/>
      <sz val="8"/>
      <color theme="1"/>
      <name val="Verdana"/>
      <family val="2"/>
      <charset val="204"/>
    </font>
    <font>
      <sz val="12"/>
      <color theme="1"/>
      <name val="Verdana"/>
      <family val="2"/>
      <charset val="204"/>
    </font>
    <font>
      <sz val="12"/>
      <name val="Verdana"/>
      <family val="2"/>
      <charset val="204"/>
    </font>
    <font>
      <sz val="6"/>
      <color theme="1"/>
      <name val="Verdana"/>
      <family val="2"/>
      <charset val="204"/>
    </font>
    <font>
      <sz val="7"/>
      <color theme="1"/>
      <name val="Verdana"/>
      <family val="2"/>
      <charset val="204"/>
    </font>
    <font>
      <sz val="7.5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b/>
      <u/>
      <sz val="22"/>
      <color theme="10"/>
      <name val="Calibri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9"/>
      <color indexed="8"/>
      <name val="Arial"/>
      <family val="2"/>
      <charset val="204"/>
    </font>
    <font>
      <i/>
      <sz val="9"/>
      <color indexed="10"/>
      <name val="Arial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0"/>
      <name val="Arial Black"/>
      <family val="2"/>
      <charset val="204"/>
    </font>
    <font>
      <b/>
      <sz val="12"/>
      <color rgb="FFC00000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9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sz val="10"/>
      <color rgb="FFC00000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11"/>
      <color rgb="FF0000FF"/>
      <name val="Verdana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</font>
    <font>
      <b/>
      <sz val="12"/>
      <color rgb="FF0000FF"/>
      <name val="Calibri"/>
      <family val="2"/>
      <charset val="204"/>
    </font>
    <font>
      <b/>
      <sz val="11"/>
      <color indexed="11"/>
      <name val="Verdana"/>
      <family val="2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5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0" fontId="32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5" fillId="0" borderId="0"/>
    <xf numFmtId="0" fontId="31" fillId="0" borderId="0"/>
    <xf numFmtId="0" fontId="31" fillId="0" borderId="0"/>
    <xf numFmtId="0" fontId="30" fillId="0" borderId="0"/>
    <xf numFmtId="0" fontId="16" fillId="0" borderId="0"/>
    <xf numFmtId="0" fontId="16" fillId="0" borderId="0"/>
    <xf numFmtId="0" fontId="90" fillId="0" borderId="0" applyNumberFormat="0" applyFill="0" applyBorder="0" applyAlignment="0" applyProtection="0">
      <alignment vertical="top"/>
      <protection locked="0"/>
    </xf>
    <xf numFmtId="170" fontId="16" fillId="0" borderId="0"/>
    <xf numFmtId="0" fontId="5" fillId="0" borderId="0"/>
    <xf numFmtId="0" fontId="4" fillId="0" borderId="0"/>
    <xf numFmtId="0" fontId="127" fillId="0" borderId="0"/>
    <xf numFmtId="0" fontId="1" fillId="0" borderId="0"/>
    <xf numFmtId="0" fontId="1" fillId="0" borderId="0"/>
  </cellStyleXfs>
  <cellXfs count="1132">
    <xf numFmtId="0" fontId="0" fillId="0" borderId="0" xfId="0"/>
    <xf numFmtId="0" fontId="34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67" fontId="36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4" fillId="5" borderId="1" xfId="0" applyFont="1" applyFill="1" applyBorder="1"/>
    <xf numFmtId="0" fontId="34" fillId="6" borderId="1" xfId="0" applyFont="1" applyFill="1" applyBorder="1"/>
    <xf numFmtId="0" fontId="34" fillId="6" borderId="1" xfId="0" applyFont="1" applyFill="1" applyBorder="1" applyAlignment="1">
      <alignment horizontal="center" vertical="center"/>
    </xf>
    <xf numFmtId="167" fontId="36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7" fontId="36" fillId="0" borderId="1" xfId="0" applyNumberFormat="1" applyFont="1" applyBorder="1" applyAlignment="1">
      <alignment horizontal="center"/>
    </xf>
    <xf numFmtId="0" fontId="37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center"/>
    </xf>
    <xf numFmtId="0" fontId="37" fillId="7" borderId="1" xfId="0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8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/>
    </xf>
    <xf numFmtId="0" fontId="37" fillId="0" borderId="6" xfId="0" applyFont="1" applyFill="1" applyBorder="1" applyAlignment="1">
      <alignment horizontal="center" vertical="center"/>
    </xf>
    <xf numFmtId="0" fontId="34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37" fillId="9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8" fillId="5" borderId="10" xfId="0" applyFont="1" applyFill="1" applyBorder="1" applyAlignment="1">
      <alignment horizontal="center" vertical="center" wrapText="1"/>
    </xf>
    <xf numFmtId="0" fontId="15" fillId="0" borderId="1" xfId="3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9" fillId="0" borderId="1" xfId="0" applyNumberFormat="1" applyFont="1" applyFill="1" applyBorder="1" applyAlignment="1">
      <alignment horizontal="left" vertical="center" wrapText="1"/>
    </xf>
    <xf numFmtId="0" fontId="15" fillId="0" borderId="1" xfId="4" applyFont="1" applyFill="1" applyBorder="1" applyAlignment="1">
      <alignment vertical="center" wrapText="1"/>
    </xf>
    <xf numFmtId="0" fontId="15" fillId="0" borderId="10" xfId="4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0" fontId="3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39" fillId="0" borderId="10" xfId="0" applyFont="1" applyFill="1" applyBorder="1" applyAlignment="1">
      <alignment horizontal="left" vertical="center" wrapText="1"/>
    </xf>
    <xf numFmtId="168" fontId="36" fillId="3" borderId="7" xfId="0" applyNumberFormat="1" applyFont="1" applyFill="1" applyBorder="1" applyAlignment="1"/>
    <xf numFmtId="0" fontId="36" fillId="11" borderId="3" xfId="0" applyFont="1" applyFill="1" applyBorder="1" applyAlignment="1"/>
    <xf numFmtId="0" fontId="36" fillId="11" borderId="3" xfId="0" applyFont="1" applyFill="1" applyBorder="1" applyAlignment="1">
      <alignment horizontal="right"/>
    </xf>
    <xf numFmtId="0" fontId="36" fillId="0" borderId="1" xfId="0" applyFont="1" applyFill="1" applyBorder="1" applyAlignment="1">
      <alignment horizontal="center"/>
    </xf>
    <xf numFmtId="0" fontId="40" fillId="0" borderId="1" xfId="0" applyFont="1" applyBorder="1"/>
    <xf numFmtId="0" fontId="42" fillId="0" borderId="1" xfId="0" applyFont="1" applyFill="1" applyBorder="1" applyAlignment="1">
      <alignment horizontal="center"/>
    </xf>
    <xf numFmtId="168" fontId="40" fillId="0" borderId="1" xfId="0" applyNumberFormat="1" applyFont="1" applyBorder="1"/>
    <xf numFmtId="0" fontId="43" fillId="0" borderId="1" xfId="0" applyFont="1" applyBorder="1"/>
    <xf numFmtId="0" fontId="36" fillId="0" borderId="6" xfId="0" applyFont="1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45" fillId="0" borderId="1" xfId="0" applyFont="1" applyFill="1" applyBorder="1"/>
    <xf numFmtId="0" fontId="34" fillId="0" borderId="1" xfId="0" applyFont="1" applyFill="1" applyBorder="1" applyAlignment="1" applyProtection="1">
      <alignment horizontal="center"/>
      <protection locked="0"/>
    </xf>
    <xf numFmtId="0" fontId="34" fillId="0" borderId="8" xfId="0" applyFont="1" applyFill="1" applyBorder="1" applyAlignment="1" applyProtection="1">
      <alignment horizontal="center"/>
      <protection locked="0"/>
    </xf>
    <xf numFmtId="0" fontId="40" fillId="0" borderId="8" xfId="0" applyFont="1" applyBorder="1"/>
    <xf numFmtId="0" fontId="36" fillId="0" borderId="1" xfId="0" applyFont="1" applyFill="1" applyBorder="1" applyAlignment="1" applyProtection="1">
      <alignment horizontal="center"/>
      <protection locked="0"/>
    </xf>
    <xf numFmtId="0" fontId="36" fillId="0" borderId="1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center" vertical="center"/>
    </xf>
    <xf numFmtId="0" fontId="36" fillId="11" borderId="6" xfId="0" applyFont="1" applyFill="1" applyBorder="1" applyAlignment="1">
      <alignment horizontal="right"/>
    </xf>
    <xf numFmtId="0" fontId="36" fillId="0" borderId="6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 wrapText="1"/>
    </xf>
    <xf numFmtId="0" fontId="21" fillId="0" borderId="8" xfId="0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46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47" fillId="0" borderId="0" xfId="0" applyNumberFormat="1" applyFont="1" applyFill="1" applyBorder="1" applyAlignment="1" applyProtection="1">
      <alignment horizontal="right" vertical="center"/>
    </xf>
    <xf numFmtId="167" fontId="48" fillId="0" borderId="7" xfId="0" applyNumberFormat="1" applyFont="1" applyBorder="1" applyAlignment="1" applyProtection="1">
      <alignment horizontal="center" vertical="center"/>
    </xf>
    <xf numFmtId="0" fontId="22" fillId="3" borderId="8" xfId="0" applyNumberFormat="1" applyFont="1" applyFill="1" applyBorder="1" applyAlignment="1" applyProtection="1">
      <alignment horizontal="center" vertical="center"/>
    </xf>
    <xf numFmtId="0" fontId="22" fillId="3" borderId="8" xfId="0" applyNumberFormat="1" applyFont="1" applyFill="1" applyBorder="1" applyAlignment="1" applyProtection="1">
      <alignment horizontal="center" vertical="center" wrapText="1"/>
    </xf>
    <xf numFmtId="0" fontId="23" fillId="3" borderId="8" xfId="0" applyNumberFormat="1" applyFont="1" applyFill="1" applyBorder="1" applyAlignment="1" applyProtection="1">
      <alignment horizontal="center" vertical="center"/>
    </xf>
    <xf numFmtId="0" fontId="49" fillId="3" borderId="8" xfId="0" applyNumberFormat="1" applyFont="1" applyFill="1" applyBorder="1" applyAlignment="1" applyProtection="1">
      <alignment horizontal="center" vertical="center" wrapText="1"/>
      <protection locked="0"/>
    </xf>
    <xf numFmtId="167" fontId="22" fillId="3" borderId="8" xfId="0" applyNumberFormat="1" applyFont="1" applyFill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/>
    </xf>
    <xf numFmtId="0" fontId="6" fillId="12" borderId="15" xfId="0" applyNumberFormat="1" applyFont="1" applyFill="1" applyBorder="1" applyAlignment="1" applyProtection="1">
      <alignment horizontal="center" vertical="center" wrapText="1"/>
    </xf>
    <xf numFmtId="0" fontId="18" fillId="2" borderId="15" xfId="0" applyNumberFormat="1" applyFont="1" applyFill="1" applyBorder="1" applyAlignment="1" applyProtection="1">
      <alignment horizontal="center" vertical="center" wrapText="1"/>
    </xf>
    <xf numFmtId="0" fontId="6" fillId="2" borderId="15" xfId="0" applyNumberFormat="1" applyFont="1" applyFill="1" applyBorder="1" applyAlignment="1" applyProtection="1">
      <alignment horizontal="center" vertical="center"/>
    </xf>
    <xf numFmtId="0" fontId="10" fillId="2" borderId="15" xfId="0" applyNumberFormat="1" applyFont="1" applyFill="1" applyBorder="1" applyAlignment="1" applyProtection="1">
      <alignment horizontal="center" vertical="center"/>
    </xf>
    <xf numFmtId="167" fontId="18" fillId="0" borderId="16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7" fontId="18" fillId="0" borderId="17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50" fillId="0" borderId="0" xfId="1" applyFont="1" applyBorder="1" applyAlignment="1" applyProtection="1">
      <alignment horizontal="center"/>
    </xf>
    <xf numFmtId="0" fontId="6" fillId="0" borderId="18" xfId="0" applyFont="1" applyBorder="1" applyAlignment="1" applyProtection="1">
      <alignment vertical="center" wrapText="1"/>
    </xf>
    <xf numFmtId="0" fontId="6" fillId="0" borderId="19" xfId="0" applyFont="1" applyBorder="1" applyAlignment="1" applyProtection="1">
      <alignment horizontal="center" vertical="center"/>
    </xf>
    <xf numFmtId="0" fontId="6" fillId="13" borderId="19" xfId="0" applyNumberFormat="1" applyFont="1" applyFill="1" applyBorder="1" applyAlignment="1" applyProtection="1">
      <alignment horizontal="center" vertical="center" wrapText="1"/>
    </xf>
    <xf numFmtId="0" fontId="18" fillId="2" borderId="19" xfId="0" applyNumberFormat="1" applyFont="1" applyFill="1" applyBorder="1" applyAlignment="1" applyProtection="1">
      <alignment horizontal="center" vertical="center" wrapText="1"/>
    </xf>
    <xf numFmtId="0" fontId="6" fillId="2" borderId="19" xfId="0" applyNumberFormat="1" applyFont="1" applyFill="1" applyBorder="1" applyAlignment="1" applyProtection="1">
      <alignment horizontal="center" vertical="center"/>
    </xf>
    <xf numFmtId="0" fontId="10" fillId="2" borderId="19" xfId="0" applyNumberFormat="1" applyFont="1" applyFill="1" applyBorder="1" applyAlignment="1" applyProtection="1">
      <alignment horizontal="center" vertical="center"/>
    </xf>
    <xf numFmtId="167" fontId="18" fillId="0" borderId="20" xfId="0" applyNumberFormat="1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vertical="center" wrapText="1"/>
    </xf>
    <xf numFmtId="0" fontId="6" fillId="14" borderId="15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50" fillId="0" borderId="24" xfId="1" applyFont="1" applyFill="1" applyBorder="1" applyAlignment="1" applyProtection="1">
      <alignment horizontal="center" vertical="center"/>
    </xf>
    <xf numFmtId="0" fontId="50" fillId="0" borderId="22" xfId="1" applyFont="1" applyFill="1" applyBorder="1" applyAlignment="1" applyProtection="1">
      <alignment horizontal="center" vertical="center"/>
    </xf>
    <xf numFmtId="0" fontId="6" fillId="14" borderId="19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50" fillId="2" borderId="0" xfId="1" applyFont="1" applyFill="1" applyBorder="1" applyAlignment="1" applyProtection="1">
      <alignment horizontal="center" vertical="center"/>
    </xf>
    <xf numFmtId="0" fontId="6" fillId="13" borderId="15" xfId="0" applyNumberFormat="1" applyFont="1" applyFill="1" applyBorder="1" applyAlignment="1" applyProtection="1">
      <alignment horizontal="center" vertical="center" wrapText="1"/>
    </xf>
    <xf numFmtId="0" fontId="52" fillId="16" borderId="1" xfId="0" applyFont="1" applyFill="1" applyBorder="1" applyAlignment="1" applyProtection="1">
      <alignment horizontal="center" vertical="center"/>
      <protection locked="0"/>
    </xf>
    <xf numFmtId="0" fontId="54" fillId="0" borderId="0" xfId="0" applyFont="1" applyProtection="1">
      <protection locked="0"/>
    </xf>
    <xf numFmtId="0" fontId="55" fillId="0" borderId="1" xfId="0" applyFont="1" applyFill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31" fillId="3" borderId="0" xfId="0" applyFont="1" applyFill="1" applyAlignment="1" applyProtection="1">
      <alignment horizontal="center" vertical="center"/>
    </xf>
    <xf numFmtId="0" fontId="36" fillId="3" borderId="0" xfId="0" applyFont="1" applyFill="1" applyAlignment="1" applyProtection="1">
      <alignment horizontal="right"/>
    </xf>
    <xf numFmtId="168" fontId="33" fillId="3" borderId="7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3" fillId="11" borderId="10" xfId="0" applyFont="1" applyFill="1" applyBorder="1" applyAlignment="1" applyProtection="1">
      <alignment vertical="center"/>
    </xf>
    <xf numFmtId="0" fontId="33" fillId="11" borderId="3" xfId="0" applyFont="1" applyFill="1" applyBorder="1" applyAlignment="1" applyProtection="1">
      <alignment vertical="center"/>
    </xf>
    <xf numFmtId="168" fontId="53" fillId="6" borderId="1" xfId="0" applyNumberFormat="1" applyFont="1" applyFill="1" applyBorder="1" applyAlignment="1" applyProtection="1">
      <alignment horizontal="center" vertical="center"/>
    </xf>
    <xf numFmtId="0" fontId="33" fillId="11" borderId="10" xfId="0" applyFont="1" applyFill="1" applyBorder="1" applyAlignment="1" applyProtection="1">
      <alignment horizontal="center" vertical="center"/>
    </xf>
    <xf numFmtId="0" fontId="56" fillId="0" borderId="1" xfId="0" applyFont="1" applyBorder="1" applyAlignment="1" applyProtection="1">
      <alignment vertical="center"/>
    </xf>
    <xf numFmtId="0" fontId="31" fillId="0" borderId="9" xfId="0" applyFont="1" applyBorder="1" applyAlignment="1" applyProtection="1">
      <alignment horizontal="center" vertical="center"/>
    </xf>
    <xf numFmtId="0" fontId="25" fillId="0" borderId="8" xfId="0" applyFont="1" applyFill="1" applyBorder="1" applyAlignment="1" applyProtection="1">
      <alignment horizontal="center" vertical="center" wrapText="1"/>
    </xf>
    <xf numFmtId="0" fontId="31" fillId="0" borderId="10" xfId="0" applyFont="1" applyFill="1" applyBorder="1" applyAlignment="1" applyProtection="1">
      <alignment horizontal="left" vertical="center"/>
    </xf>
    <xf numFmtId="0" fontId="52" fillId="16" borderId="1" xfId="0" applyFont="1" applyFill="1" applyBorder="1" applyAlignment="1" applyProtection="1">
      <alignment horizontal="center" vertical="center"/>
    </xf>
    <xf numFmtId="168" fontId="56" fillId="0" borderId="1" xfId="0" applyNumberFormat="1" applyFont="1" applyBorder="1" applyAlignment="1" applyProtection="1">
      <alignment vertical="center"/>
    </xf>
    <xf numFmtId="0" fontId="25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/>
    </xf>
    <xf numFmtId="0" fontId="31" fillId="0" borderId="1" xfId="0" applyFont="1" applyBorder="1" applyAlignment="1" applyProtection="1">
      <alignment horizontal="left" vertical="center"/>
    </xf>
    <xf numFmtId="0" fontId="31" fillId="0" borderId="1" xfId="0" applyFont="1" applyFill="1" applyBorder="1" applyAlignment="1" applyProtection="1">
      <alignment horizontal="left" vertical="center"/>
    </xf>
    <xf numFmtId="0" fontId="31" fillId="0" borderId="1" xfId="0" applyFont="1" applyBorder="1" applyAlignment="1" applyProtection="1">
      <alignment horizontal="center" vertical="center"/>
    </xf>
    <xf numFmtId="0" fontId="57" fillId="16" borderId="1" xfId="0" applyFont="1" applyFill="1" applyBorder="1" applyAlignment="1" applyProtection="1">
      <alignment horizontal="center" vertical="center"/>
      <protection locked="0"/>
    </xf>
    <xf numFmtId="0" fontId="52" fillId="16" borderId="10" xfId="0" applyFont="1" applyFill="1" applyBorder="1" applyAlignment="1" applyProtection="1">
      <alignment horizontal="center" vertical="center"/>
      <protection locked="0"/>
    </xf>
    <xf numFmtId="0" fontId="25" fillId="0" borderId="8" xfId="0" applyFont="1" applyBorder="1" applyAlignment="1" applyProtection="1">
      <alignment vertical="center" wrapText="1"/>
    </xf>
    <xf numFmtId="0" fontId="25" fillId="0" borderId="1" xfId="0" applyFont="1" applyBorder="1" applyAlignment="1" applyProtection="1">
      <alignment vertical="center" wrapText="1"/>
    </xf>
    <xf numFmtId="0" fontId="24" fillId="0" borderId="0" xfId="0" applyNumberFormat="1" applyFont="1"/>
    <xf numFmtId="0" fontId="24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59" fillId="11" borderId="10" xfId="0" applyFont="1" applyFill="1" applyBorder="1" applyAlignment="1"/>
    <xf numFmtId="0" fontId="59" fillId="11" borderId="3" xfId="0" applyFont="1" applyFill="1" applyBorder="1" applyAlignment="1"/>
    <xf numFmtId="0" fontId="59" fillId="11" borderId="6" xfId="0" applyFont="1" applyFill="1" applyBorder="1" applyAlignment="1"/>
    <xf numFmtId="0" fontId="26" fillId="0" borderId="0" xfId="0" applyFont="1"/>
    <xf numFmtId="0" fontId="61" fillId="0" borderId="0" xfId="0" applyFont="1" applyAlignment="1">
      <alignment horizontal="right" vertical="center" wrapText="1"/>
    </xf>
    <xf numFmtId="0" fontId="34" fillId="0" borderId="7" xfId="0" applyFont="1" applyBorder="1" applyAlignment="1"/>
    <xf numFmtId="0" fontId="62" fillId="0" borderId="0" xfId="0" applyFont="1" applyProtection="1">
      <protection locked="0"/>
    </xf>
    <xf numFmtId="0" fontId="62" fillId="6" borderId="1" xfId="0" applyFont="1" applyFill="1" applyBorder="1" applyAlignment="1" applyProtection="1">
      <alignment horizontal="center" vertical="center"/>
      <protection locked="0"/>
    </xf>
    <xf numFmtId="0" fontId="62" fillId="16" borderId="1" xfId="0" applyFont="1" applyFill="1" applyBorder="1" applyAlignment="1" applyProtection="1">
      <alignment horizontal="center" vertical="center"/>
      <protection locked="0"/>
    </xf>
    <xf numFmtId="0" fontId="6" fillId="0" borderId="29" xfId="0" applyFont="1" applyBorder="1" applyAlignment="1" applyProtection="1">
      <alignment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7" fillId="11" borderId="0" xfId="0" applyFont="1" applyFill="1" applyAlignment="1">
      <alignment horizontal="center"/>
    </xf>
    <xf numFmtId="0" fontId="27" fillId="11" borderId="0" xfId="0" applyFont="1" applyFill="1"/>
    <xf numFmtId="0" fontId="59" fillId="0" borderId="1" xfId="0" applyFont="1" applyFill="1" applyBorder="1" applyAlignment="1">
      <alignment horizontal="center"/>
    </xf>
    <xf numFmtId="0" fontId="27" fillId="0" borderId="1" xfId="0" applyFont="1" applyFill="1" applyBorder="1"/>
    <xf numFmtId="0" fontId="24" fillId="0" borderId="1" xfId="0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/>
    </xf>
    <xf numFmtId="0" fontId="27" fillId="0" borderId="8" xfId="0" applyFont="1" applyFill="1" applyBorder="1"/>
    <xf numFmtId="0" fontId="24" fillId="0" borderId="8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Border="1"/>
    <xf numFmtId="0" fontId="24" fillId="0" borderId="1" xfId="0" applyFont="1" applyBorder="1" applyAlignment="1">
      <alignment horizontal="center"/>
    </xf>
    <xf numFmtId="0" fontId="24" fillId="0" borderId="1" xfId="0" applyFont="1" applyFill="1" applyBorder="1"/>
    <xf numFmtId="0" fontId="24" fillId="0" borderId="1" xfId="0" applyFont="1" applyBorder="1"/>
    <xf numFmtId="0" fontId="28" fillId="24" borderId="5" xfId="1" applyFont="1" applyFill="1" applyBorder="1" applyAlignment="1"/>
    <xf numFmtId="0" fontId="0" fillId="0" borderId="31" xfId="0" applyBorder="1" applyAlignment="1">
      <alignment vertical="center"/>
    </xf>
    <xf numFmtId="0" fontId="6" fillId="0" borderId="31" xfId="0" applyFont="1" applyBorder="1" applyAlignment="1">
      <alignment horizontal="center" vertical="center" wrapText="1"/>
    </xf>
    <xf numFmtId="0" fontId="18" fillId="0" borderId="25" xfId="0" applyFont="1" applyBorder="1" applyAlignment="1" applyProtection="1">
      <alignment horizontal="center" vertical="center"/>
    </xf>
    <xf numFmtId="0" fontId="6" fillId="0" borderId="25" xfId="0" applyNumberFormat="1" applyFont="1" applyFill="1" applyBorder="1" applyAlignment="1">
      <alignment vertical="center" wrapText="1"/>
    </xf>
    <xf numFmtId="168" fontId="6" fillId="0" borderId="25" xfId="0" applyNumberFormat="1" applyFont="1" applyBorder="1" applyAlignment="1">
      <alignment horizontal="right" vertical="center"/>
    </xf>
    <xf numFmtId="0" fontId="18" fillId="2" borderId="25" xfId="0" applyNumberFormat="1" applyFont="1" applyFill="1" applyBorder="1" applyAlignment="1" applyProtection="1">
      <alignment horizontal="center" vertical="center" wrapText="1"/>
    </xf>
    <xf numFmtId="0" fontId="18" fillId="0" borderId="9" xfId="0" applyFont="1" applyBorder="1" applyAlignment="1" applyProtection="1">
      <alignment horizontal="center" vertical="center"/>
    </xf>
    <xf numFmtId="168" fontId="6" fillId="0" borderId="9" xfId="0" applyNumberFormat="1" applyFont="1" applyBorder="1" applyAlignment="1">
      <alignment horizontal="right" vertical="center"/>
    </xf>
    <xf numFmtId="0" fontId="18" fillId="0" borderId="1" xfId="0" applyFont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168" fontId="6" fillId="0" borderId="1" xfId="0" applyNumberFormat="1" applyFont="1" applyBorder="1" applyAlignment="1">
      <alignment horizontal="right" vertical="center"/>
    </xf>
    <xf numFmtId="0" fontId="18" fillId="0" borderId="19" xfId="0" applyFont="1" applyBorder="1" applyAlignment="1" applyProtection="1">
      <alignment horizontal="center" vertical="center"/>
    </xf>
    <xf numFmtId="0" fontId="6" fillId="0" borderId="19" xfId="0" applyNumberFormat="1" applyFont="1" applyFill="1" applyBorder="1" applyAlignment="1">
      <alignment vertical="center" wrapText="1"/>
    </xf>
    <xf numFmtId="168" fontId="6" fillId="0" borderId="19" xfId="0" applyNumberFormat="1" applyFont="1" applyBorder="1" applyAlignment="1">
      <alignment horizontal="right" vertical="center"/>
    </xf>
    <xf numFmtId="0" fontId="18" fillId="0" borderId="8" xfId="0" applyFont="1" applyBorder="1" applyAlignment="1" applyProtection="1">
      <alignment horizontal="center" vertical="center"/>
    </xf>
    <xf numFmtId="0" fontId="6" fillId="0" borderId="8" xfId="0" applyNumberFormat="1" applyFont="1" applyFill="1" applyBorder="1" applyAlignment="1">
      <alignment vertical="center" wrapText="1"/>
    </xf>
    <xf numFmtId="168" fontId="6" fillId="0" borderId="8" xfId="0" applyNumberFormat="1" applyFont="1" applyBorder="1" applyAlignment="1">
      <alignment horizontal="right" vertical="center"/>
    </xf>
    <xf numFmtId="0" fontId="0" fillId="0" borderId="31" xfId="0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22" fillId="3" borderId="36" xfId="0" applyNumberFormat="1" applyFont="1" applyFill="1" applyBorder="1" applyAlignment="1" applyProtection="1">
      <alignment horizontal="center" vertical="center"/>
    </xf>
    <xf numFmtId="0" fontId="22" fillId="3" borderId="23" xfId="0" applyNumberFormat="1" applyFont="1" applyFill="1" applyBorder="1" applyAlignment="1" applyProtection="1">
      <alignment horizontal="center" vertical="center" wrapText="1"/>
    </xf>
    <xf numFmtId="0" fontId="22" fillId="3" borderId="23" xfId="0" applyNumberFormat="1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28" fillId="24" borderId="18" xfId="1" applyFont="1" applyFill="1" applyBorder="1" applyAlignment="1"/>
    <xf numFmtId="0" fontId="0" fillId="0" borderId="31" xfId="0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/>
    </xf>
    <xf numFmtId="168" fontId="0" fillId="0" borderId="25" xfId="0" applyNumberFormat="1" applyBorder="1" applyAlignment="1">
      <alignment horizontal="right" vertical="center"/>
    </xf>
    <xf numFmtId="0" fontId="0" fillId="0" borderId="25" xfId="0" applyBorder="1" applyAlignment="1">
      <alignment horizontal="left" vertical="center"/>
    </xf>
    <xf numFmtId="0" fontId="9" fillId="0" borderId="10" xfId="0" applyFont="1" applyFill="1" applyBorder="1" applyAlignment="1">
      <alignment vertical="center" wrapText="1"/>
    </xf>
    <xf numFmtId="0" fontId="15" fillId="0" borderId="10" xfId="0" applyNumberFormat="1" applyFont="1" applyFill="1" applyBorder="1" applyAlignment="1">
      <alignment horizontal="left" vertical="center" wrapText="1"/>
    </xf>
    <xf numFmtId="1" fontId="24" fillId="0" borderId="1" xfId="0" applyNumberFormat="1" applyFont="1" applyFill="1" applyBorder="1" applyAlignment="1">
      <alignment horizontal="center"/>
    </xf>
    <xf numFmtId="0" fontId="28" fillId="24" borderId="38" xfId="1" applyFont="1" applyFill="1" applyBorder="1" applyAlignment="1"/>
    <xf numFmtId="0" fontId="65" fillId="0" borderId="7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65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9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" fillId="0" borderId="40" xfId="0" applyNumberFormat="1" applyFont="1" applyFill="1" applyBorder="1" applyAlignment="1">
      <alignment vertical="center" wrapText="1"/>
    </xf>
    <xf numFmtId="0" fontId="32" fillId="24" borderId="35" xfId="1" applyFill="1" applyBorder="1" applyAlignment="1">
      <alignment horizontal="center" vertical="center"/>
    </xf>
    <xf numFmtId="0" fontId="28" fillId="24" borderId="4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0" fontId="34" fillId="0" borderId="6" xfId="0" applyFont="1" applyFill="1" applyBorder="1" applyAlignment="1" applyProtection="1">
      <alignment horizontal="center"/>
      <protection locked="0"/>
    </xf>
    <xf numFmtId="0" fontId="59" fillId="0" borderId="8" xfId="0" applyFont="1" applyFill="1" applyBorder="1" applyAlignment="1">
      <alignment horizontal="center"/>
    </xf>
    <xf numFmtId="0" fontId="42" fillId="0" borderId="6" xfId="0" applyFont="1" applyFill="1" applyBorder="1" applyAlignment="1">
      <alignment horizontal="center"/>
    </xf>
    <xf numFmtId="0" fontId="24" fillId="0" borderId="1" xfId="0" applyFont="1" applyBorder="1" applyAlignment="1">
      <alignment wrapText="1"/>
    </xf>
    <xf numFmtId="0" fontId="33" fillId="0" borderId="1" xfId="0" applyFont="1" applyBorder="1" applyAlignment="1">
      <alignment horizontal="center" vertical="center"/>
    </xf>
    <xf numFmtId="0" fontId="34" fillId="0" borderId="8" xfId="0" applyFont="1" applyBorder="1"/>
    <xf numFmtId="168" fontId="36" fillId="3" borderId="7" xfId="0" applyNumberFormat="1" applyFont="1" applyFill="1" applyBorder="1" applyAlignment="1">
      <alignment horizontal="center"/>
    </xf>
    <xf numFmtId="166" fontId="48" fillId="0" borderId="7" xfId="0" applyNumberFormat="1" applyFont="1" applyBorder="1" applyAlignment="1" applyProtection="1">
      <alignment horizontal="center" vertical="center"/>
    </xf>
    <xf numFmtId="0" fontId="24" fillId="2" borderId="1" xfId="0" applyNumberFormat="1" applyFont="1" applyFill="1" applyBorder="1" applyAlignment="1">
      <alignment horizontal="center" vertical="center" wrapText="1"/>
    </xf>
    <xf numFmtId="0" fontId="58" fillId="0" borderId="1" xfId="1" applyNumberFormat="1" applyFont="1" applyBorder="1" applyAlignment="1">
      <alignment horizontal="center" vertical="center"/>
    </xf>
    <xf numFmtId="0" fontId="58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71" fillId="0" borderId="0" xfId="0" applyFont="1"/>
    <xf numFmtId="0" fontId="22" fillId="3" borderId="29" xfId="0" applyNumberFormat="1" applyFont="1" applyFill="1" applyBorder="1" applyAlignment="1" applyProtection="1">
      <alignment horizontal="center" vertical="center"/>
    </xf>
    <xf numFmtId="0" fontId="28" fillId="24" borderId="0" xfId="1" applyFont="1" applyFill="1" applyBorder="1" applyAlignment="1"/>
    <xf numFmtId="0" fontId="22" fillId="3" borderId="1" xfId="0" applyNumberFormat="1" applyFont="1" applyFill="1" applyBorder="1" applyAlignment="1" applyProtection="1">
      <alignment horizontal="center" vertical="center"/>
    </xf>
    <xf numFmtId="0" fontId="28" fillId="24" borderId="30" xfId="1" applyFont="1" applyFill="1" applyBorder="1" applyAlignment="1">
      <alignment horizontal="center" vertical="center"/>
    </xf>
    <xf numFmtId="0" fontId="0" fillId="0" borderId="0" xfId="0" applyBorder="1"/>
    <xf numFmtId="167" fontId="64" fillId="0" borderId="3" xfId="0" applyNumberFormat="1" applyFont="1" applyBorder="1"/>
    <xf numFmtId="167" fontId="22" fillId="3" borderId="40" xfId="0" applyNumberFormat="1" applyFont="1" applyFill="1" applyBorder="1" applyAlignment="1" applyProtection="1">
      <alignment horizontal="center" vertical="center" wrapText="1"/>
    </xf>
    <xf numFmtId="0" fontId="47" fillId="16" borderId="23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40" xfId="0" applyNumberFormat="1" applyFont="1" applyFill="1" applyBorder="1" applyAlignment="1" applyProtection="1">
      <alignment horizontal="center" vertical="center"/>
    </xf>
    <xf numFmtId="0" fontId="54" fillId="3" borderId="1" xfId="0" applyFont="1" applyFill="1" applyBorder="1" applyAlignment="1">
      <alignment horizontal="center"/>
    </xf>
    <xf numFmtId="0" fontId="62" fillId="0" borderId="0" xfId="0" applyFont="1" applyAlignment="1" applyProtection="1">
      <alignment horizontal="right"/>
      <protection locked="0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164" fontId="69" fillId="0" borderId="1" xfId="0" applyNumberFormat="1" applyFont="1" applyBorder="1" applyAlignment="1">
      <alignment horizontal="center"/>
    </xf>
    <xf numFmtId="0" fontId="72" fillId="31" borderId="0" xfId="0" applyFont="1" applyFill="1" applyBorder="1" applyAlignment="1">
      <alignment horizontal="center" vertical="center"/>
    </xf>
    <xf numFmtId="0" fontId="70" fillId="3" borderId="1" xfId="1" applyFont="1" applyFill="1" applyBorder="1" applyAlignment="1"/>
    <xf numFmtId="0" fontId="70" fillId="27" borderId="1" xfId="1" applyFont="1" applyFill="1" applyBorder="1" applyAlignment="1"/>
    <xf numFmtId="0" fontId="70" fillId="18" borderId="1" xfId="1" applyFont="1" applyFill="1" applyBorder="1" applyAlignment="1"/>
    <xf numFmtId="0" fontId="70" fillId="7" borderId="1" xfId="1" applyFont="1" applyFill="1" applyBorder="1" applyAlignment="1"/>
    <xf numFmtId="0" fontId="70" fillId="28" borderId="1" xfId="1" applyFont="1" applyFill="1" applyBorder="1" applyAlignment="1"/>
    <xf numFmtId="0" fontId="70" fillId="29" borderId="1" xfId="1" applyFont="1" applyFill="1" applyBorder="1" applyAlignment="1"/>
    <xf numFmtId="0" fontId="70" fillId="30" borderId="1" xfId="1" applyFont="1" applyFill="1" applyBorder="1"/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76" fillId="3" borderId="1" xfId="0" applyFont="1" applyFill="1" applyBorder="1" applyAlignment="1">
      <alignment horizontal="right"/>
    </xf>
    <xf numFmtId="0" fontId="77" fillId="6" borderId="1" xfId="0" applyFont="1" applyFill="1" applyBorder="1" applyAlignment="1">
      <alignment horizontal="center" wrapText="1"/>
    </xf>
    <xf numFmtId="0" fontId="78" fillId="6" borderId="1" xfId="0" applyFont="1" applyFill="1" applyBorder="1" applyAlignment="1">
      <alignment horizontal="center" wrapText="1"/>
    </xf>
    <xf numFmtId="0" fontId="77" fillId="3" borderId="10" xfId="0" applyFont="1" applyFill="1" applyBorder="1" applyAlignment="1">
      <alignment horizontal="center" vertical="center" wrapText="1"/>
    </xf>
    <xf numFmtId="0" fontId="77" fillId="7" borderId="10" xfId="0" applyFont="1" applyFill="1" applyBorder="1" applyAlignment="1">
      <alignment horizontal="center" vertical="center" wrapText="1"/>
    </xf>
    <xf numFmtId="0" fontId="77" fillId="8" borderId="10" xfId="0" applyFont="1" applyFill="1" applyBorder="1" applyAlignment="1">
      <alignment horizontal="center" vertical="center" wrapText="1"/>
    </xf>
    <xf numFmtId="0" fontId="77" fillId="9" borderId="10" xfId="0" applyFont="1" applyFill="1" applyBorder="1" applyAlignment="1">
      <alignment horizontal="center" vertical="center" wrapText="1"/>
    </xf>
    <xf numFmtId="0" fontId="77" fillId="10" borderId="1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51" fillId="0" borderId="0" xfId="0" applyFont="1" applyFill="1" applyAlignment="1">
      <alignment horizontal="center"/>
    </xf>
    <xf numFmtId="168" fontId="59" fillId="0" borderId="7" xfId="0" applyNumberFormat="1" applyFont="1" applyFill="1" applyBorder="1" applyAlignment="1"/>
    <xf numFmtId="168" fontId="59" fillId="3" borderId="7" xfId="0" applyNumberFormat="1" applyFont="1" applyFill="1" applyBorder="1" applyAlignment="1">
      <alignment horizontal="center"/>
    </xf>
    <xf numFmtId="0" fontId="59" fillId="3" borderId="0" xfId="0" applyFont="1" applyFill="1" applyAlignment="1">
      <alignment horizontal="right"/>
    </xf>
    <xf numFmtId="0" fontId="59" fillId="11" borderId="1" xfId="0" applyFont="1" applyFill="1" applyBorder="1" applyAlignment="1">
      <alignment horizontal="center"/>
    </xf>
    <xf numFmtId="0" fontId="79" fillId="0" borderId="1" xfId="0" applyFont="1" applyBorder="1" applyAlignment="1">
      <alignment horizontal="left" vertical="center"/>
    </xf>
    <xf numFmtId="0" fontId="79" fillId="17" borderId="1" xfId="0" applyFont="1" applyFill="1" applyBorder="1" applyAlignment="1">
      <alignment horizontal="left" vertical="center"/>
    </xf>
    <xf numFmtId="0" fontId="80" fillId="0" borderId="1" xfId="0" applyFont="1" applyFill="1" applyBorder="1" applyAlignment="1">
      <alignment horizontal="left" vertical="center"/>
    </xf>
    <xf numFmtId="0" fontId="75" fillId="16" borderId="1" xfId="0" applyFont="1" applyFill="1" applyBorder="1" applyAlignment="1" applyProtection="1">
      <alignment horizontal="center"/>
      <protection locked="0"/>
    </xf>
    <xf numFmtId="0" fontId="75" fillId="16" borderId="9" xfId="0" applyFont="1" applyFill="1" applyBorder="1" applyAlignment="1" applyProtection="1">
      <alignment horizontal="center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59" fillId="0" borderId="1" xfId="0" applyFont="1" applyBorder="1" applyAlignment="1">
      <alignment horizontal="center"/>
    </xf>
    <xf numFmtId="0" fontId="59" fillId="11" borderId="6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left" vertical="center"/>
    </xf>
    <xf numFmtId="0" fontId="51" fillId="0" borderId="1" xfId="0" applyFont="1" applyBorder="1" applyAlignment="1" applyProtection="1">
      <alignment horizontal="center"/>
      <protection locked="0"/>
    </xf>
    <xf numFmtId="0" fontId="75" fillId="16" borderId="8" xfId="0" applyFont="1" applyFill="1" applyBorder="1" applyAlignment="1" applyProtection="1">
      <alignment horizontal="center"/>
      <protection locked="0"/>
    </xf>
    <xf numFmtId="0" fontId="79" fillId="0" borderId="12" xfId="0" applyFont="1" applyFill="1" applyBorder="1" applyAlignment="1">
      <alignment horizontal="left" vertical="center"/>
    </xf>
    <xf numFmtId="0" fontId="79" fillId="0" borderId="2" xfId="0" applyFont="1" applyFill="1" applyBorder="1" applyAlignment="1">
      <alignment horizontal="left" vertical="center"/>
    </xf>
    <xf numFmtId="0" fontId="80" fillId="0" borderId="2" xfId="0" applyFont="1" applyFill="1" applyBorder="1" applyAlignment="1">
      <alignment horizontal="left" vertical="center"/>
    </xf>
    <xf numFmtId="0" fontId="80" fillId="0" borderId="13" xfId="0" applyFont="1" applyFill="1" applyBorder="1" applyAlignment="1">
      <alignment horizontal="left" vertical="center"/>
    </xf>
    <xf numFmtId="0" fontId="74" fillId="0" borderId="27" xfId="0" applyFont="1" applyFill="1" applyBorder="1" applyAlignment="1" applyProtection="1">
      <alignment horizontal="center"/>
      <protection locked="0"/>
    </xf>
    <xf numFmtId="0" fontId="74" fillId="0" borderId="0" xfId="0" applyFont="1" applyFill="1" applyBorder="1" applyAlignment="1" applyProtection="1">
      <alignment horizontal="center"/>
      <protection locked="0"/>
    </xf>
    <xf numFmtId="0" fontId="74" fillId="0" borderId="28" xfId="0" applyFont="1" applyFill="1" applyBorder="1" applyAlignment="1" applyProtection="1">
      <alignment horizontal="center"/>
      <protection locked="0"/>
    </xf>
    <xf numFmtId="0" fontId="74" fillId="0" borderId="11" xfId="0" applyFont="1" applyFill="1" applyBorder="1" applyAlignment="1" applyProtection="1">
      <alignment horizontal="center"/>
      <protection locked="0"/>
    </xf>
    <xf numFmtId="0" fontId="74" fillId="0" borderId="7" xfId="0" applyFont="1" applyFill="1" applyBorder="1" applyAlignment="1" applyProtection="1">
      <alignment horizontal="center"/>
      <protection locked="0"/>
    </xf>
    <xf numFmtId="0" fontId="74" fillId="0" borderId="14" xfId="0" applyFont="1" applyFill="1" applyBorder="1" applyAlignment="1" applyProtection="1">
      <alignment horizontal="center"/>
      <protection locked="0"/>
    </xf>
    <xf numFmtId="0" fontId="59" fillId="0" borderId="1" xfId="0" applyFont="1" applyBorder="1" applyAlignment="1">
      <alignment horizontal="center" vertical="center"/>
    </xf>
    <xf numFmtId="0" fontId="59" fillId="11" borderId="10" xfId="0" applyFont="1" applyFill="1" applyBorder="1" applyAlignment="1">
      <alignment horizontal="center"/>
    </xf>
    <xf numFmtId="0" fontId="51" fillId="11" borderId="1" xfId="0" applyFont="1" applyFill="1" applyBorder="1" applyAlignment="1">
      <alignment horizontal="center"/>
    </xf>
    <xf numFmtId="0" fontId="79" fillId="0" borderId="10" xfId="0" applyFont="1" applyFill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9" fillId="0" borderId="14" xfId="0" applyFont="1" applyFill="1" applyBorder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79" fillId="0" borderId="6" xfId="0" applyFont="1" applyFill="1" applyBorder="1" applyAlignment="1">
      <alignment horizontal="left" vertical="center"/>
    </xf>
    <xf numFmtId="0" fontId="51" fillId="0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left" vertical="center"/>
    </xf>
    <xf numFmtId="0" fontId="8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11" borderId="0" xfId="0" applyFont="1" applyFill="1" applyAlignment="1">
      <alignment horizontal="center"/>
    </xf>
    <xf numFmtId="0" fontId="59" fillId="11" borderId="13" xfId="0" applyFont="1" applyFill="1" applyBorder="1" applyAlignment="1">
      <alignment horizontal="center"/>
    </xf>
    <xf numFmtId="0" fontId="51" fillId="0" borderId="1" xfId="0" applyFont="1" applyBorder="1" applyAlignment="1">
      <alignment horizontal="left" vertical="center"/>
    </xf>
    <xf numFmtId="0" fontId="75" fillId="16" borderId="8" xfId="0" applyFont="1" applyFill="1" applyBorder="1" applyAlignment="1" applyProtection="1">
      <alignment horizontal="center" vertical="center"/>
      <protection locked="0"/>
    </xf>
    <xf numFmtId="0" fontId="79" fillId="0" borderId="27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horizontal="left" vertical="center"/>
    </xf>
    <xf numFmtId="0" fontId="80" fillId="0" borderId="28" xfId="0" applyFont="1" applyFill="1" applyBorder="1" applyAlignment="1">
      <alignment horizontal="left" vertical="center"/>
    </xf>
    <xf numFmtId="0" fontId="74" fillId="0" borderId="11" xfId="0" applyFont="1" applyFill="1" applyBorder="1" applyAlignment="1" applyProtection="1">
      <alignment horizontal="center" vertical="center"/>
      <protection locked="0"/>
    </xf>
    <xf numFmtId="0" fontId="74" fillId="0" borderId="7" xfId="0" applyFont="1" applyFill="1" applyBorder="1" applyAlignment="1" applyProtection="1">
      <alignment horizontal="center" vertical="center"/>
      <protection locked="0"/>
    </xf>
    <xf numFmtId="0" fontId="59" fillId="0" borderId="7" xfId="0" applyFont="1" applyFill="1" applyBorder="1" applyAlignment="1">
      <alignment horizontal="center" vertical="center"/>
    </xf>
    <xf numFmtId="0" fontId="59" fillId="0" borderId="14" xfId="0" applyFont="1" applyFill="1" applyBorder="1" applyAlignment="1">
      <alignment horizontal="center" vertical="center"/>
    </xf>
    <xf numFmtId="0" fontId="20" fillId="0" borderId="10" xfId="0" applyFont="1" applyFill="1" applyBorder="1" applyAlignment="1" applyProtection="1">
      <alignment horizontal="center" vertical="center"/>
    </xf>
    <xf numFmtId="0" fontId="20" fillId="0" borderId="6" xfId="0" applyFont="1" applyFill="1" applyBorder="1" applyAlignment="1" applyProtection="1">
      <alignment horizontal="center" vertical="center"/>
    </xf>
    <xf numFmtId="0" fontId="20" fillId="0" borderId="10" xfId="0" applyFont="1" applyBorder="1" applyAlignment="1" applyProtection="1">
      <alignment horizontal="center" vertical="center"/>
    </xf>
    <xf numFmtId="0" fontId="59" fillId="0" borderId="6" xfId="0" applyFont="1" applyBorder="1" applyAlignment="1" applyProtection="1">
      <alignment horizontal="center" vertical="center"/>
    </xf>
    <xf numFmtId="0" fontId="79" fillId="6" borderId="10" xfId="0" applyFont="1" applyFill="1" applyBorder="1" applyAlignment="1">
      <alignment horizontal="left" vertical="center"/>
    </xf>
    <xf numFmtId="0" fontId="79" fillId="6" borderId="1" xfId="0" applyFont="1" applyFill="1" applyBorder="1" applyAlignment="1">
      <alignment horizontal="left" vertical="center"/>
    </xf>
    <xf numFmtId="0" fontId="51" fillId="0" borderId="1" xfId="0" applyFont="1" applyFill="1" applyBorder="1" applyAlignment="1">
      <alignment horizontal="left" vertical="center"/>
    </xf>
    <xf numFmtId="0" fontId="75" fillId="16" borderId="10" xfId="0" applyFont="1" applyFill="1" applyBorder="1" applyAlignment="1" applyProtection="1">
      <alignment horizontal="center" vertical="center"/>
      <protection locked="0"/>
    </xf>
    <xf numFmtId="0" fontId="79" fillId="20" borderId="1" xfId="0" applyFont="1" applyFill="1" applyBorder="1" applyAlignment="1">
      <alignment horizontal="left" vertical="center"/>
    </xf>
    <xf numFmtId="0" fontId="59" fillId="11" borderId="2" xfId="0" applyFont="1" applyFill="1" applyBorder="1" applyAlignment="1">
      <alignment horizontal="center"/>
    </xf>
    <xf numFmtId="0" fontId="83" fillId="19" borderId="12" xfId="0" applyFont="1" applyFill="1" applyBorder="1" applyAlignment="1">
      <alignment horizontal="left" vertical="center" wrapText="1"/>
    </xf>
    <xf numFmtId="0" fontId="83" fillId="22" borderId="12" xfId="0" applyFont="1" applyFill="1" applyBorder="1" applyAlignment="1">
      <alignment horizontal="left" vertical="center" wrapText="1"/>
    </xf>
    <xf numFmtId="0" fontId="83" fillId="23" borderId="11" xfId="0" applyFont="1" applyFill="1" applyBorder="1" applyAlignment="1">
      <alignment horizontal="left" vertical="center" wrapText="1"/>
    </xf>
    <xf numFmtId="0" fontId="84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79" fillId="21" borderId="1" xfId="0" applyFont="1" applyFill="1" applyBorder="1" applyAlignment="1">
      <alignment horizontal="left" vertical="center"/>
    </xf>
    <xf numFmtId="0" fontId="79" fillId="19" borderId="1" xfId="0" applyFont="1" applyFill="1" applyBorder="1" applyAlignment="1">
      <alignment horizontal="left" vertical="center"/>
    </xf>
    <xf numFmtId="0" fontId="40" fillId="11" borderId="1" xfId="0" applyFont="1" applyFill="1" applyBorder="1" applyAlignment="1">
      <alignment horizontal="center"/>
    </xf>
    <xf numFmtId="0" fontId="40" fillId="11" borderId="0" xfId="0" applyFont="1" applyFill="1" applyAlignment="1">
      <alignment horizontal="center"/>
    </xf>
    <xf numFmtId="0" fontId="40" fillId="11" borderId="12" xfId="0" applyFont="1" applyFill="1" applyBorder="1" applyAlignment="1">
      <alignment horizontal="center"/>
    </xf>
    <xf numFmtId="0" fontId="40" fillId="11" borderId="10" xfId="0" applyFont="1" applyFill="1" applyBorder="1" applyAlignment="1">
      <alignment horizontal="center"/>
    </xf>
    <xf numFmtId="0" fontId="33" fillId="11" borderId="6" xfId="0" applyFont="1" applyFill="1" applyBorder="1" applyAlignment="1"/>
    <xf numFmtId="168" fontId="25" fillId="6" borderId="1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33" fillId="11" borderId="1" xfId="0" applyFont="1" applyFill="1" applyBorder="1" applyAlignment="1">
      <alignment horizontal="center"/>
    </xf>
    <xf numFmtId="0" fontId="33" fillId="11" borderId="3" xfId="0" applyFont="1" applyFill="1" applyBorder="1" applyAlignment="1"/>
    <xf numFmtId="168" fontId="25" fillId="6" borderId="8" xfId="0" applyNumberFormat="1" applyFont="1" applyFill="1" applyBorder="1" applyAlignment="1">
      <alignment horizontal="center" vertical="center"/>
    </xf>
    <xf numFmtId="0" fontId="16" fillId="0" borderId="0" xfId="0" applyFont="1"/>
    <xf numFmtId="0" fontId="85" fillId="0" borderId="0" xfId="0" applyFont="1"/>
    <xf numFmtId="0" fontId="24" fillId="0" borderId="0" xfId="0" applyFont="1" applyAlignment="1"/>
    <xf numFmtId="4" fontId="68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21" fillId="10" borderId="7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Alignment="1">
      <alignment horizontal="center"/>
    </xf>
    <xf numFmtId="1" fontId="24" fillId="0" borderId="0" xfId="0" applyNumberFormat="1" applyFont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0" fontId="88" fillId="10" borderId="0" xfId="0" applyNumberFormat="1" applyFont="1" applyFill="1" applyBorder="1" applyAlignment="1">
      <alignment horizontal="left" vertical="center"/>
    </xf>
    <xf numFmtId="0" fontId="58" fillId="2" borderId="1" xfId="1" applyNumberFormat="1" applyFont="1" applyFill="1" applyBorder="1" applyAlignment="1">
      <alignment horizontal="center" vertical="center" wrapText="1"/>
    </xf>
    <xf numFmtId="0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2" borderId="1" xfId="0" applyNumberFormat="1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NumberFormat="1" applyFont="1" applyBorder="1" applyAlignment="1">
      <alignment horizontal="center" vertical="center"/>
    </xf>
    <xf numFmtId="0" fontId="58" fillId="0" borderId="1" xfId="1" applyFont="1" applyFill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/>
    </xf>
    <xf numFmtId="0" fontId="24" fillId="0" borderId="1" xfId="0" applyNumberFormat="1" applyFont="1" applyFill="1" applyBorder="1" applyAlignment="1">
      <alignment vertical="center" wrapText="1"/>
    </xf>
    <xf numFmtId="0" fontId="24" fillId="0" borderId="0" xfId="0" applyFont="1" applyFill="1" applyBorder="1"/>
    <xf numFmtId="0" fontId="24" fillId="0" borderId="1" xfId="0" applyFont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/>
    </xf>
    <xf numFmtId="0" fontId="58" fillId="0" borderId="1" xfId="1" applyFont="1" applyBorder="1" applyAlignment="1">
      <alignment horizontal="center" vertical="center" wrapText="1"/>
    </xf>
    <xf numFmtId="0" fontId="21" fillId="2" borderId="8" xfId="0" applyNumberFormat="1" applyFont="1" applyFill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1" fillId="10" borderId="7" xfId="0" applyNumberFormat="1" applyFont="1" applyFill="1" applyBorder="1" applyAlignment="1" applyProtection="1">
      <alignment vertical="center" wrapText="1"/>
      <protection locked="0"/>
    </xf>
    <xf numFmtId="0" fontId="24" fillId="0" borderId="0" xfId="0" applyFont="1" applyAlignment="1">
      <alignment vertical="center" wrapText="1"/>
    </xf>
    <xf numFmtId="0" fontId="27" fillId="0" borderId="0" xfId="0" applyFont="1" applyAlignment="1">
      <alignment vertical="center"/>
    </xf>
    <xf numFmtId="0" fontId="74" fillId="0" borderId="0" xfId="0" applyFont="1" applyFill="1" applyBorder="1" applyAlignment="1">
      <alignment horizontal="right" vertical="center"/>
    </xf>
    <xf numFmtId="0" fontId="21" fillId="0" borderId="8" xfId="0" applyNumberFormat="1" applyFont="1" applyFill="1" applyBorder="1" applyAlignment="1">
      <alignment horizontal="center" vertical="center"/>
    </xf>
    <xf numFmtId="0" fontId="24" fillId="0" borderId="12" xfId="0" applyNumberFormat="1" applyFont="1" applyFill="1" applyBorder="1" applyAlignment="1">
      <alignment vertical="center" wrapText="1"/>
    </xf>
    <xf numFmtId="0" fontId="24" fillId="2" borderId="8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10" fillId="10" borderId="7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75" fillId="0" borderId="0" xfId="0" applyFont="1" applyAlignment="1" applyProtection="1">
      <alignment horizontal="center" vertical="center"/>
      <protection locked="0"/>
    </xf>
    <xf numFmtId="166" fontId="48" fillId="0" borderId="0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4" fillId="0" borderId="8" xfId="0" applyFont="1" applyBorder="1"/>
    <xf numFmtId="0" fontId="24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8" fillId="0" borderId="1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/>
    </xf>
    <xf numFmtId="0" fontId="0" fillId="32" borderId="1" xfId="0" applyFill="1" applyBorder="1"/>
    <xf numFmtId="0" fontId="89" fillId="31" borderId="0" xfId="1" applyFont="1" applyFill="1" applyBorder="1" applyAlignment="1">
      <alignment horizontal="center"/>
    </xf>
    <xf numFmtId="0" fontId="24" fillId="0" borderId="8" xfId="0" applyFont="1" applyBorder="1" applyAlignment="1">
      <alignment vertical="center" wrapText="1"/>
    </xf>
    <xf numFmtId="0" fontId="24" fillId="2" borderId="12" xfId="0" applyNumberFormat="1" applyFont="1" applyFill="1" applyBorder="1" applyAlignment="1">
      <alignment vertical="center" wrapText="1"/>
    </xf>
    <xf numFmtId="0" fontId="58" fillId="0" borderId="8" xfId="1" applyFont="1" applyFill="1" applyBorder="1" applyAlignment="1">
      <alignment horizontal="center" vertical="center"/>
    </xf>
    <xf numFmtId="0" fontId="58" fillId="0" borderId="8" xfId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58" fillId="0" borderId="13" xfId="1" applyFont="1" applyBorder="1" applyAlignment="1">
      <alignment horizontal="center" vertical="center"/>
    </xf>
    <xf numFmtId="0" fontId="62" fillId="5" borderId="1" xfId="0" applyFont="1" applyFill="1" applyBorder="1" applyAlignment="1" applyProtection="1">
      <alignment horizontal="left" vertical="center"/>
      <protection locked="0"/>
    </xf>
    <xf numFmtId="0" fontId="91" fillId="0" borderId="0" xfId="0" applyFont="1" applyBorder="1" applyAlignment="1" applyProtection="1">
      <alignment horizontal="left"/>
      <protection locked="0"/>
    </xf>
    <xf numFmtId="0" fontId="91" fillId="0" borderId="0" xfId="0" applyFont="1" applyAlignment="1">
      <alignment horizontal="left"/>
    </xf>
    <xf numFmtId="0" fontId="60" fillId="0" borderId="25" xfId="0" applyNumberFormat="1" applyFont="1" applyBorder="1" applyAlignment="1">
      <alignment horizontal="center" vertical="top"/>
    </xf>
    <xf numFmtId="0" fontId="60" fillId="34" borderId="25" xfId="0" applyNumberFormat="1" applyFont="1" applyFill="1" applyBorder="1" applyAlignment="1">
      <alignment horizontal="center" vertical="top" wrapText="1"/>
    </xf>
    <xf numFmtId="0" fontId="91" fillId="0" borderId="0" xfId="0" applyNumberFormat="1" applyFont="1" applyAlignment="1">
      <alignment horizontal="left" vertical="top"/>
    </xf>
    <xf numFmtId="0" fontId="60" fillId="35" borderId="35" xfId="0" applyFont="1" applyFill="1" applyBorder="1" applyAlignment="1"/>
    <xf numFmtId="0" fontId="60" fillId="35" borderId="5" xfId="0" applyFont="1" applyFill="1" applyBorder="1" applyAlignment="1"/>
    <xf numFmtId="0" fontId="91" fillId="0" borderId="0" xfId="0" applyFont="1"/>
    <xf numFmtId="0" fontId="93" fillId="0" borderId="1" xfId="0" applyFont="1" applyBorder="1" applyAlignment="1">
      <alignment horizontal="left"/>
    </xf>
    <xf numFmtId="1" fontId="91" fillId="0" borderId="17" xfId="0" applyNumberFormat="1" applyFont="1" applyBorder="1" applyAlignment="1">
      <alignment horizontal="center"/>
    </xf>
    <xf numFmtId="0" fontId="93" fillId="0" borderId="28" xfId="0" applyFont="1" applyBorder="1" applyAlignment="1">
      <alignment horizontal="left"/>
    </xf>
    <xf numFmtId="38" fontId="60" fillId="35" borderId="5" xfId="0" applyNumberFormat="1" applyFont="1" applyFill="1" applyBorder="1" applyAlignment="1"/>
    <xf numFmtId="0" fontId="91" fillId="0" borderId="28" xfId="0" applyNumberFormat="1" applyFont="1" applyBorder="1" applyAlignment="1">
      <alignment horizontal="left"/>
    </xf>
    <xf numFmtId="0" fontId="60" fillId="35" borderId="5" xfId="0" applyFont="1" applyFill="1" applyBorder="1" applyAlignment="1">
      <alignment horizontal="left"/>
    </xf>
    <xf numFmtId="0" fontId="94" fillId="0" borderId="28" xfId="0" applyNumberFormat="1" applyFont="1" applyBorder="1" applyAlignment="1">
      <alignment horizontal="left"/>
    </xf>
    <xf numFmtId="0" fontId="94" fillId="0" borderId="0" xfId="0" applyFont="1" applyAlignment="1" applyProtection="1">
      <alignment horizontal="left"/>
      <protection locked="0"/>
    </xf>
    <xf numFmtId="1" fontId="91" fillId="0" borderId="45" xfId="0" applyNumberFormat="1" applyFont="1" applyBorder="1" applyAlignment="1">
      <alignment horizontal="center"/>
    </xf>
    <xf numFmtId="1" fontId="91" fillId="35" borderId="37" xfId="0" applyNumberFormat="1" applyFont="1" applyFill="1" applyBorder="1" applyAlignment="1">
      <alignment horizontal="center"/>
    </xf>
    <xf numFmtId="38" fontId="91" fillId="0" borderId="9" xfId="0" applyNumberFormat="1" applyFont="1" applyBorder="1" applyAlignment="1">
      <alignment horizontal="center"/>
    </xf>
    <xf numFmtId="1" fontId="91" fillId="0" borderId="44" xfId="0" applyNumberFormat="1" applyFont="1" applyBorder="1" applyAlignment="1">
      <alignment horizontal="center"/>
    </xf>
    <xf numFmtId="0" fontId="91" fillId="0" borderId="18" xfId="0" applyFont="1" applyBorder="1" applyAlignment="1">
      <alignment horizontal="left"/>
    </xf>
    <xf numFmtId="0" fontId="60" fillId="34" borderId="0" xfId="0" applyFont="1" applyFill="1" applyBorder="1" applyAlignment="1" applyProtection="1">
      <alignment horizontal="left"/>
      <protection locked="0"/>
    </xf>
    <xf numFmtId="38" fontId="60" fillId="34" borderId="1" xfId="0" applyNumberFormat="1" applyFont="1" applyFill="1" applyBorder="1" applyAlignment="1">
      <alignment horizontal="center"/>
    </xf>
    <xf numFmtId="38" fontId="60" fillId="34" borderId="8" xfId="0" applyNumberFormat="1" applyFont="1" applyFill="1" applyBorder="1" applyAlignment="1">
      <alignment horizontal="center"/>
    </xf>
    <xf numFmtId="38" fontId="60" fillId="34" borderId="9" xfId="0" applyNumberFormat="1" applyFont="1" applyFill="1" applyBorder="1" applyAlignment="1">
      <alignment horizontal="center"/>
    </xf>
    <xf numFmtId="0" fontId="60" fillId="34" borderId="0" xfId="0" applyFont="1" applyFill="1" applyAlignment="1">
      <alignment horizontal="left"/>
    </xf>
    <xf numFmtId="0" fontId="95" fillId="0" borderId="0" xfId="0" applyFont="1" applyAlignment="1">
      <alignment horizontal="left"/>
    </xf>
    <xf numFmtId="0" fontId="96" fillId="0" borderId="25" xfId="0" applyNumberFormat="1" applyFont="1" applyBorder="1" applyAlignment="1">
      <alignment horizontal="center" vertical="top"/>
    </xf>
    <xf numFmtId="0" fontId="97" fillId="0" borderId="0" xfId="0" applyFont="1" applyBorder="1" applyAlignment="1" applyProtection="1">
      <alignment horizontal="right"/>
      <protection locked="0"/>
    </xf>
    <xf numFmtId="0" fontId="96" fillId="0" borderId="0" xfId="0" applyFont="1" applyAlignment="1">
      <alignment horizontal="left"/>
    </xf>
    <xf numFmtId="0" fontId="96" fillId="35" borderId="5" xfId="0" applyFont="1" applyFill="1" applyBorder="1" applyAlignment="1"/>
    <xf numFmtId="0" fontId="95" fillId="0" borderId="1" xfId="0" applyNumberFormat="1" applyFont="1" applyBorder="1" applyAlignment="1">
      <alignment horizontal="left"/>
    </xf>
    <xf numFmtId="0" fontId="95" fillId="0" borderId="8" xfId="0" applyNumberFormat="1" applyFont="1" applyBorder="1" applyAlignment="1">
      <alignment horizontal="left"/>
    </xf>
    <xf numFmtId="0" fontId="95" fillId="0" borderId="9" xfId="0" applyNumberFormat="1" applyFont="1" applyBorder="1" applyAlignment="1">
      <alignment horizontal="left"/>
    </xf>
    <xf numFmtId="0" fontId="93" fillId="0" borderId="8" xfId="0" applyFont="1" applyBorder="1" applyAlignment="1">
      <alignment horizontal="left"/>
    </xf>
    <xf numFmtId="0" fontId="93" fillId="0" borderId="9" xfId="0" applyFont="1" applyBorder="1" applyAlignment="1">
      <alignment horizontal="left"/>
    </xf>
    <xf numFmtId="38" fontId="60" fillId="0" borderId="1" xfId="0" applyNumberFormat="1" applyFont="1" applyFill="1" applyBorder="1" applyAlignment="1">
      <alignment horizontal="center"/>
    </xf>
    <xf numFmtId="38" fontId="60" fillId="0" borderId="9" xfId="0" applyNumberFormat="1" applyFont="1" applyFill="1" applyBorder="1" applyAlignment="1">
      <alignment horizontal="center"/>
    </xf>
    <xf numFmtId="38" fontId="60" fillId="0" borderId="8" xfId="0" applyNumberFormat="1" applyFont="1" applyFill="1" applyBorder="1" applyAlignment="1">
      <alignment horizontal="center"/>
    </xf>
    <xf numFmtId="0" fontId="91" fillId="0" borderId="32" xfId="0" applyNumberFormat="1" applyFont="1" applyBorder="1" applyAlignment="1">
      <alignment horizontal="center" vertical="top"/>
    </xf>
    <xf numFmtId="0" fontId="95" fillId="35" borderId="5" xfId="0" applyFont="1" applyFill="1" applyBorder="1" applyAlignment="1"/>
    <xf numFmtId="4" fontId="91" fillId="35" borderId="37" xfId="0" applyNumberFormat="1" applyFont="1" applyFill="1" applyBorder="1" applyAlignment="1"/>
    <xf numFmtId="0" fontId="91" fillId="35" borderId="37" xfId="0" applyFont="1" applyFill="1" applyBorder="1" applyAlignment="1"/>
    <xf numFmtId="0" fontId="95" fillId="35" borderId="5" xfId="0" applyFont="1" applyFill="1" applyBorder="1" applyAlignment="1">
      <alignment horizontal="left"/>
    </xf>
    <xf numFmtId="0" fontId="91" fillId="35" borderId="37" xfId="0" applyNumberFormat="1" applyFont="1" applyFill="1" applyBorder="1" applyAlignment="1"/>
    <xf numFmtId="0" fontId="95" fillId="35" borderId="18" xfId="0" applyFont="1" applyFill="1" applyBorder="1" applyAlignment="1"/>
    <xf numFmtId="0" fontId="96" fillId="0" borderId="9" xfId="0" applyNumberFormat="1" applyFont="1" applyBorder="1" applyAlignment="1">
      <alignment horizontal="center"/>
    </xf>
    <xf numFmtId="0" fontId="96" fillId="0" borderId="1" xfId="0" applyNumberFormat="1" applyFont="1" applyBorder="1" applyAlignment="1">
      <alignment horizontal="center"/>
    </xf>
    <xf numFmtId="0" fontId="96" fillId="0" borderId="8" xfId="0" applyNumberFormat="1" applyFont="1" applyBorder="1" applyAlignment="1">
      <alignment horizontal="center"/>
    </xf>
    <xf numFmtId="1" fontId="91" fillId="0" borderId="46" xfId="0" applyNumberFormat="1" applyFont="1" applyBorder="1" applyAlignment="1">
      <alignment horizontal="center"/>
    </xf>
    <xf numFmtId="0" fontId="92" fillId="0" borderId="28" xfId="0" applyNumberFormat="1" applyFont="1" applyBorder="1" applyAlignment="1">
      <alignment horizontal="center"/>
    </xf>
    <xf numFmtId="0" fontId="91" fillId="0" borderId="1" xfId="0" applyNumberFormat="1" applyFont="1" applyBorder="1" applyAlignment="1">
      <alignment horizontal="left"/>
    </xf>
    <xf numFmtId="0" fontId="91" fillId="0" borderId="0" xfId="0" applyNumberFormat="1" applyFont="1" applyBorder="1" applyAlignment="1">
      <alignment horizontal="left"/>
    </xf>
    <xf numFmtId="0" fontId="60" fillId="35" borderId="38" xfId="0" applyFont="1" applyFill="1" applyBorder="1" applyAlignment="1"/>
    <xf numFmtId="0" fontId="91" fillId="0" borderId="0" xfId="0" applyFont="1" applyAlignment="1"/>
    <xf numFmtId="0" fontId="60" fillId="35" borderId="0" xfId="0" applyFont="1" applyFill="1" applyBorder="1" applyAlignment="1"/>
    <xf numFmtId="0" fontId="60" fillId="35" borderId="38" xfId="0" applyFont="1" applyFill="1" applyBorder="1" applyAlignment="1">
      <alignment horizontal="left"/>
    </xf>
    <xf numFmtId="0" fontId="100" fillId="0" borderId="25" xfId="0" applyNumberFormat="1" applyFont="1" applyBorder="1" applyAlignment="1">
      <alignment horizontal="center" vertical="top"/>
    </xf>
    <xf numFmtId="0" fontId="100" fillId="35" borderId="5" xfId="0" applyFont="1" applyFill="1" applyBorder="1" applyAlignment="1">
      <alignment horizontal="center"/>
    </xf>
    <xf numFmtId="0" fontId="101" fillId="0" borderId="9" xfId="0" applyFont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1" fillId="0" borderId="8" xfId="0" applyFont="1" applyBorder="1" applyAlignment="1">
      <alignment horizontal="center"/>
    </xf>
    <xf numFmtId="0" fontId="100" fillId="0" borderId="9" xfId="0" applyNumberFormat="1" applyFont="1" applyBorder="1" applyAlignment="1">
      <alignment horizontal="center"/>
    </xf>
    <xf numFmtId="0" fontId="100" fillId="0" borderId="1" xfId="0" applyNumberFormat="1" applyFont="1" applyBorder="1" applyAlignment="1">
      <alignment horizontal="center"/>
    </xf>
    <xf numFmtId="0" fontId="100" fillId="0" borderId="8" xfId="0" applyNumberFormat="1" applyFont="1" applyBorder="1" applyAlignment="1">
      <alignment horizontal="center"/>
    </xf>
    <xf numFmtId="0" fontId="100" fillId="35" borderId="18" xfId="0" applyFont="1" applyFill="1" applyBorder="1" applyAlignment="1">
      <alignment horizontal="center"/>
    </xf>
    <xf numFmtId="0" fontId="100" fillId="0" borderId="28" xfId="0" applyNumberFormat="1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60" fillId="0" borderId="25" xfId="0" applyNumberFormat="1" applyFont="1" applyBorder="1" applyAlignment="1">
      <alignment horizontal="left" vertical="top"/>
    </xf>
    <xf numFmtId="14" fontId="91" fillId="0" borderId="7" xfId="0" applyNumberFormat="1" applyFont="1" applyBorder="1" applyAlignment="1" applyProtection="1">
      <alignment horizontal="left"/>
      <protection locked="0"/>
    </xf>
    <xf numFmtId="14" fontId="97" fillId="0" borderId="7" xfId="0" applyNumberFormat="1" applyFont="1" applyBorder="1" applyAlignment="1" applyProtection="1">
      <alignment horizontal="center"/>
      <protection locked="0"/>
    </xf>
    <xf numFmtId="0" fontId="97" fillId="0" borderId="0" xfId="0" applyFont="1" applyBorder="1" applyAlignment="1" applyProtection="1">
      <alignment horizontal="center"/>
      <protection locked="0"/>
    </xf>
    <xf numFmtId="0" fontId="60" fillId="0" borderId="0" xfId="0" applyFont="1" applyBorder="1" applyAlignment="1" applyProtection="1">
      <alignment horizontal="left"/>
      <protection locked="0"/>
    </xf>
    <xf numFmtId="0" fontId="93" fillId="0" borderId="0" xfId="0" applyFont="1" applyBorder="1" applyAlignment="1">
      <alignment horizontal="left"/>
    </xf>
    <xf numFmtId="0" fontId="60" fillId="35" borderId="4" xfId="0" applyFont="1" applyFill="1" applyBorder="1" applyAlignment="1"/>
    <xf numFmtId="0" fontId="70" fillId="33" borderId="1" xfId="1" applyFont="1" applyFill="1" applyBorder="1"/>
    <xf numFmtId="0" fontId="102" fillId="0" borderId="1" xfId="0" applyFont="1" applyBorder="1" applyAlignment="1">
      <alignment vertical="top" wrapText="1"/>
    </xf>
    <xf numFmtId="0" fontId="102" fillId="0" borderId="1" xfId="0" applyFont="1" applyBorder="1" applyAlignment="1">
      <alignment vertical="top"/>
    </xf>
    <xf numFmtId="0" fontId="104" fillId="0" borderId="1" xfId="0" applyFont="1" applyBorder="1" applyAlignment="1">
      <alignment horizontal="left" vertical="top" wrapText="1"/>
    </xf>
    <xf numFmtId="0" fontId="18" fillId="0" borderId="1" xfId="0" applyFont="1" applyBorder="1"/>
    <xf numFmtId="0" fontId="18" fillId="0" borderId="1" xfId="0" applyFont="1" applyBorder="1" applyAlignment="1">
      <alignment vertical="center"/>
    </xf>
    <xf numFmtId="0" fontId="29" fillId="0" borderId="1" xfId="0" applyFont="1" applyBorder="1" applyAlignment="1">
      <alignment horizontal="right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/>
    </xf>
    <xf numFmtId="0" fontId="60" fillId="0" borderId="7" xfId="0" applyFont="1" applyBorder="1" applyAlignment="1" applyProtection="1">
      <alignment horizontal="left"/>
      <protection locked="0"/>
    </xf>
    <xf numFmtId="0" fontId="96" fillId="35" borderId="5" xfId="0" applyNumberFormat="1" applyFont="1" applyFill="1" applyBorder="1" applyAlignment="1"/>
    <xf numFmtId="0" fontId="96" fillId="0" borderId="9" xfId="0" applyNumberFormat="1" applyFont="1" applyFill="1" applyBorder="1" applyAlignment="1">
      <alignment horizontal="center"/>
    </xf>
    <xf numFmtId="0" fontId="96" fillId="0" borderId="1" xfId="0" applyNumberFormat="1" applyFont="1" applyFill="1" applyBorder="1" applyAlignment="1">
      <alignment horizontal="center"/>
    </xf>
    <xf numFmtId="0" fontId="96" fillId="0" borderId="8" xfId="0" applyNumberFormat="1" applyFont="1" applyFill="1" applyBorder="1" applyAlignment="1">
      <alignment horizontal="center"/>
    </xf>
    <xf numFmtId="0" fontId="39" fillId="0" borderId="1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6" borderId="1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1" fontId="97" fillId="0" borderId="0" xfId="3" applyNumberFormat="1" applyFont="1" applyBorder="1" applyAlignment="1" applyProtection="1">
      <alignment horizontal="right"/>
      <protection locked="0"/>
    </xf>
    <xf numFmtId="0" fontId="62" fillId="0" borderId="25" xfId="0" applyNumberFormat="1" applyFont="1" applyBorder="1" applyAlignment="1" applyProtection="1">
      <alignment horizontal="left" vertical="top"/>
      <protection locked="0"/>
    </xf>
    <xf numFmtId="3" fontId="98" fillId="35" borderId="5" xfId="0" applyNumberFormat="1" applyFont="1" applyFill="1" applyBorder="1" applyAlignment="1" applyProtection="1">
      <alignment horizontal="center"/>
      <protection locked="0"/>
    </xf>
    <xf numFmtId="38" fontId="98" fillId="0" borderId="9" xfId="0" applyNumberFormat="1" applyFont="1" applyBorder="1" applyAlignment="1" applyProtection="1">
      <alignment horizontal="center"/>
      <protection locked="0"/>
    </xf>
    <xf numFmtId="38" fontId="98" fillId="0" borderId="1" xfId="0" applyNumberFormat="1" applyFont="1" applyBorder="1" applyAlignment="1" applyProtection="1">
      <alignment horizontal="center"/>
      <protection locked="0"/>
    </xf>
    <xf numFmtId="38" fontId="98" fillId="0" borderId="8" xfId="0" applyNumberFormat="1" applyFont="1" applyBorder="1" applyAlignment="1" applyProtection="1">
      <alignment horizontal="center"/>
      <protection locked="0"/>
    </xf>
    <xf numFmtId="38" fontId="98" fillId="35" borderId="5" xfId="0" applyNumberFormat="1" applyFont="1" applyFill="1" applyBorder="1" applyAlignment="1" applyProtection="1">
      <alignment horizontal="center"/>
      <protection locked="0"/>
    </xf>
    <xf numFmtId="0" fontId="98" fillId="0" borderId="0" xfId="0" applyFont="1" applyAlignment="1" applyProtection="1">
      <alignment horizontal="left"/>
      <protection locked="0"/>
    </xf>
    <xf numFmtId="0" fontId="97" fillId="0" borderId="0" xfId="0" applyFont="1" applyAlignment="1" applyProtection="1">
      <alignment horizontal="right"/>
      <protection locked="0"/>
    </xf>
    <xf numFmtId="0" fontId="60" fillId="0" borderId="23" xfId="0" applyNumberFormat="1" applyFont="1" applyBorder="1" applyAlignment="1">
      <alignment horizontal="center" vertical="top"/>
    </xf>
    <xf numFmtId="170" fontId="91" fillId="0" borderId="1" xfId="10" applyFont="1" applyFill="1" applyBorder="1" applyAlignment="1" applyProtection="1"/>
    <xf numFmtId="170" fontId="60" fillId="0" borderId="1" xfId="10" applyFont="1" applyFill="1" applyBorder="1" applyAlignment="1" applyProtection="1"/>
    <xf numFmtId="0" fontId="91" fillId="0" borderId="0" xfId="0" applyFont="1" applyAlignment="1">
      <alignment horizontal="right"/>
    </xf>
    <xf numFmtId="9" fontId="91" fillId="0" borderId="0" xfId="0" applyNumberFormat="1" applyFont="1" applyAlignment="1">
      <alignment horizontal="left"/>
    </xf>
    <xf numFmtId="1" fontId="99" fillId="36" borderId="0" xfId="0" applyNumberFormat="1" applyFont="1" applyFill="1" applyAlignment="1" applyProtection="1">
      <alignment horizontal="right"/>
      <protection locked="0"/>
    </xf>
    <xf numFmtId="0" fontId="107" fillId="31" borderId="7" xfId="0" applyFont="1" applyFill="1" applyBorder="1" applyAlignment="1">
      <alignment horizontal="center" vertical="center" wrapText="1"/>
    </xf>
    <xf numFmtId="0" fontId="82" fillId="16" borderId="1" xfId="0" applyFont="1" applyFill="1" applyBorder="1" applyAlignment="1" applyProtection="1">
      <alignment horizontal="center" vertical="center"/>
      <protection locked="0"/>
    </xf>
    <xf numFmtId="0" fontId="108" fillId="0" borderId="27" xfId="0" applyFont="1" applyBorder="1" applyAlignment="1">
      <alignment horizontal="center" vertical="center"/>
    </xf>
    <xf numFmtId="0" fontId="0" fillId="0" borderId="27" xfId="0" applyBorder="1" applyAlignment="1"/>
    <xf numFmtId="0" fontId="26" fillId="3" borderId="0" xfId="0" applyFont="1" applyFill="1"/>
    <xf numFmtId="0" fontId="51" fillId="0" borderId="8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1" fontId="91" fillId="0" borderId="47" xfId="0" applyNumberFormat="1" applyFont="1" applyBorder="1" applyAlignment="1">
      <alignment horizontal="center"/>
    </xf>
    <xf numFmtId="0" fontId="100" fillId="35" borderId="38" xfId="0" applyFont="1" applyFill="1" applyBorder="1" applyAlignment="1">
      <alignment horizontal="center"/>
    </xf>
    <xf numFmtId="0" fontId="109" fillId="0" borderId="1" xfId="0" applyFont="1" applyBorder="1" applyAlignment="1">
      <alignment horizontal="left"/>
    </xf>
    <xf numFmtId="0" fontId="109" fillId="0" borderId="14" xfId="0" applyFont="1" applyBorder="1" applyAlignment="1">
      <alignment horizontal="left"/>
    </xf>
    <xf numFmtId="0" fontId="109" fillId="0" borderId="9" xfId="0" applyFont="1" applyBorder="1" applyAlignment="1">
      <alignment horizontal="left"/>
    </xf>
    <xf numFmtId="0" fontId="91" fillId="0" borderId="9" xfId="0" applyNumberFormat="1" applyFont="1" applyBorder="1" applyAlignment="1">
      <alignment horizontal="left"/>
    </xf>
    <xf numFmtId="0" fontId="96" fillId="35" borderId="18" xfId="0" applyFont="1" applyFill="1" applyBorder="1" applyAlignment="1"/>
    <xf numFmtId="38" fontId="60" fillId="35" borderId="18" xfId="0" applyNumberFormat="1" applyFont="1" applyFill="1" applyBorder="1" applyAlignment="1"/>
    <xf numFmtId="38" fontId="98" fillId="35" borderId="18" xfId="0" applyNumberFormat="1" applyFont="1" applyFill="1" applyBorder="1" applyAlignment="1" applyProtection="1">
      <alignment horizontal="center"/>
      <protection locked="0"/>
    </xf>
    <xf numFmtId="0" fontId="109" fillId="0" borderId="19" xfId="0" applyFont="1" applyBorder="1" applyAlignment="1">
      <alignment horizontal="left"/>
    </xf>
    <xf numFmtId="0" fontId="91" fillId="0" borderId="19" xfId="0" applyNumberFormat="1" applyFont="1" applyBorder="1" applyAlignment="1">
      <alignment horizontal="left"/>
    </xf>
    <xf numFmtId="0" fontId="100" fillId="0" borderId="19" xfId="0" applyNumberFormat="1" applyFont="1" applyBorder="1" applyAlignment="1">
      <alignment horizontal="center"/>
    </xf>
    <xf numFmtId="0" fontId="95" fillId="0" borderId="19" xfId="0" applyNumberFormat="1" applyFont="1" applyBorder="1" applyAlignment="1">
      <alignment horizontal="left"/>
    </xf>
    <xf numFmtId="0" fontId="96" fillId="0" borderId="19" xfId="0" applyNumberFormat="1" applyFont="1" applyFill="1" applyBorder="1" applyAlignment="1">
      <alignment horizontal="center"/>
    </xf>
    <xf numFmtId="38" fontId="60" fillId="34" borderId="19" xfId="0" applyNumberFormat="1" applyFont="1" applyFill="1" applyBorder="1" applyAlignment="1">
      <alignment horizontal="center"/>
    </xf>
    <xf numFmtId="38" fontId="98" fillId="0" borderId="19" xfId="0" applyNumberFormat="1" applyFont="1" applyBorder="1" applyAlignment="1" applyProtection="1">
      <alignment horizontal="center"/>
      <protection locked="0"/>
    </xf>
    <xf numFmtId="0" fontId="95" fillId="35" borderId="38" xfId="0" applyFont="1" applyFill="1" applyBorder="1" applyAlignment="1">
      <alignment horizontal="left"/>
    </xf>
    <xf numFmtId="0" fontId="96" fillId="35" borderId="38" xfId="0" applyNumberFormat="1" applyFont="1" applyFill="1" applyBorder="1" applyAlignment="1"/>
    <xf numFmtId="38" fontId="60" fillId="35" borderId="38" xfId="0" applyNumberFormat="1" applyFont="1" applyFill="1" applyBorder="1" applyAlignment="1"/>
    <xf numFmtId="38" fontId="98" fillId="35" borderId="38" xfId="0" applyNumberFormat="1" applyFont="1" applyFill="1" applyBorder="1" applyAlignment="1" applyProtection="1">
      <alignment horizontal="center"/>
      <protection locked="0"/>
    </xf>
    <xf numFmtId="0" fontId="100" fillId="0" borderId="1" xfId="0" applyFont="1" applyBorder="1" applyAlignment="1">
      <alignment horizontal="center"/>
    </xf>
    <xf numFmtId="0" fontId="95" fillId="0" borderId="1" xfId="0" applyFont="1" applyBorder="1" applyAlignment="1">
      <alignment horizontal="left"/>
    </xf>
    <xf numFmtId="0" fontId="60" fillId="34" borderId="1" xfId="0" applyFont="1" applyFill="1" applyBorder="1" applyAlignment="1">
      <alignment horizontal="center"/>
    </xf>
    <xf numFmtId="0" fontId="98" fillId="0" borderId="1" xfId="3" applyFont="1" applyBorder="1" applyAlignment="1" applyProtection="1">
      <alignment horizontal="right"/>
      <protection locked="0"/>
    </xf>
    <xf numFmtId="0" fontId="98" fillId="0" borderId="1" xfId="0" applyFont="1" applyBorder="1" applyAlignment="1" applyProtection="1">
      <alignment horizontal="left"/>
      <protection locked="0"/>
    </xf>
    <xf numFmtId="0" fontId="100" fillId="0" borderId="9" xfId="0" applyFont="1" applyBorder="1" applyAlignment="1">
      <alignment horizontal="center"/>
    </xf>
    <xf numFmtId="0" fontId="95" fillId="0" borderId="9" xfId="0" applyFont="1" applyBorder="1" applyAlignment="1">
      <alignment horizontal="left"/>
    </xf>
    <xf numFmtId="0" fontId="60" fillId="34" borderId="9" xfId="0" applyFont="1" applyFill="1" applyBorder="1" applyAlignment="1">
      <alignment horizontal="center"/>
    </xf>
    <xf numFmtId="0" fontId="98" fillId="0" borderId="9" xfId="3" applyFont="1" applyBorder="1" applyAlignment="1" applyProtection="1">
      <alignment horizontal="right"/>
      <protection locked="0"/>
    </xf>
    <xf numFmtId="0" fontId="100" fillId="0" borderId="19" xfId="0" applyFont="1" applyBorder="1" applyAlignment="1">
      <alignment horizontal="center"/>
    </xf>
    <xf numFmtId="0" fontId="95" fillId="0" borderId="19" xfId="0" applyFont="1" applyBorder="1" applyAlignment="1">
      <alignment horizontal="left"/>
    </xf>
    <xf numFmtId="0" fontId="96" fillId="0" borderId="19" xfId="0" applyNumberFormat="1" applyFont="1" applyBorder="1" applyAlignment="1">
      <alignment horizontal="center"/>
    </xf>
    <xf numFmtId="0" fontId="60" fillId="34" borderId="19" xfId="0" applyFont="1" applyFill="1" applyBorder="1" applyAlignment="1">
      <alignment horizontal="center"/>
    </xf>
    <xf numFmtId="0" fontId="98" fillId="0" borderId="19" xfId="0" applyFont="1" applyBorder="1" applyAlignment="1" applyProtection="1">
      <alignment horizontal="left"/>
      <protection locked="0"/>
    </xf>
    <xf numFmtId="0" fontId="53" fillId="16" borderId="35" xfId="0" applyFont="1" applyFill="1" applyBorder="1" applyAlignment="1" applyProtection="1">
      <alignment horizontal="center" vertical="center"/>
      <protection locked="0"/>
    </xf>
    <xf numFmtId="0" fontId="53" fillId="16" borderId="40" xfId="0" applyFont="1" applyFill="1" applyBorder="1" applyAlignment="1" applyProtection="1">
      <alignment horizontal="center" vertical="center"/>
      <protection locked="0"/>
    </xf>
    <xf numFmtId="0" fontId="53" fillId="16" borderId="48" xfId="0" applyFont="1" applyFill="1" applyBorder="1" applyAlignment="1" applyProtection="1">
      <alignment horizontal="center" vertical="center"/>
      <protection locked="0"/>
    </xf>
    <xf numFmtId="167" fontId="18" fillId="0" borderId="1" xfId="0" applyNumberFormat="1" applyFont="1" applyBorder="1" applyAlignment="1" applyProtection="1">
      <alignment vertical="center"/>
    </xf>
    <xf numFmtId="168" fontId="7" fillId="0" borderId="1" xfId="0" applyNumberFormat="1" applyFont="1" applyBorder="1" applyAlignment="1">
      <alignment horizontal="right" vertical="center"/>
    </xf>
    <xf numFmtId="0" fontId="62" fillId="16" borderId="1" xfId="0" applyFont="1" applyFill="1" applyBorder="1" applyAlignment="1" applyProtection="1">
      <alignment horizontal="center" vertical="center"/>
      <protection locked="0"/>
    </xf>
    <xf numFmtId="0" fontId="82" fillId="0" borderId="1" xfId="0" applyFont="1" applyFill="1" applyBorder="1" applyAlignment="1" applyProtection="1">
      <alignment horizontal="center"/>
    </xf>
    <xf numFmtId="0" fontId="81" fillId="0" borderId="1" xfId="0" applyFont="1" applyBorder="1" applyAlignment="1" applyProtection="1">
      <alignment horizontal="center"/>
    </xf>
    <xf numFmtId="0" fontId="59" fillId="11" borderId="10" xfId="0" applyFont="1" applyFill="1" applyBorder="1" applyAlignment="1">
      <alignment horizontal="center"/>
    </xf>
    <xf numFmtId="0" fontId="59" fillId="11" borderId="6" xfId="0" applyFont="1" applyFill="1" applyBorder="1" applyAlignment="1">
      <alignment horizontal="center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91" fillId="0" borderId="43" xfId="0" applyFont="1" applyBorder="1" applyAlignment="1">
      <alignment horizontal="left"/>
    </xf>
    <xf numFmtId="0" fontId="3" fillId="0" borderId="1" xfId="0" applyFont="1" applyBorder="1" applyAlignment="1" applyProtection="1">
      <alignment horizontal="left" vertical="center"/>
    </xf>
    <xf numFmtId="168" fontId="53" fillId="6" borderId="1" xfId="0" applyNumberFormat="1" applyFont="1" applyFill="1" applyBorder="1" applyAlignment="1">
      <alignment horizontal="center" vertical="center"/>
    </xf>
    <xf numFmtId="38" fontId="60" fillId="34" borderId="0" xfId="0" applyNumberFormat="1" applyFont="1" applyFill="1" applyBorder="1" applyAlignment="1">
      <alignment horizontal="center"/>
    </xf>
    <xf numFmtId="38" fontId="98" fillId="0" borderId="0" xfId="0" applyNumberFormat="1" applyFont="1" applyBorder="1" applyAlignment="1" applyProtection="1">
      <alignment horizontal="center"/>
      <protection locked="0"/>
    </xf>
    <xf numFmtId="38" fontId="98" fillId="35" borderId="30" xfId="0" applyNumberFormat="1" applyFont="1" applyFill="1" applyBorder="1" applyAlignment="1" applyProtection="1">
      <alignment horizontal="center"/>
      <protection locked="0"/>
    </xf>
    <xf numFmtId="0" fontId="60" fillId="35" borderId="18" xfId="0" applyFont="1" applyFill="1" applyBorder="1" applyAlignment="1"/>
    <xf numFmtId="38" fontId="98" fillId="35" borderId="29" xfId="0" applyNumberFormat="1" applyFont="1" applyFill="1" applyBorder="1" applyAlignment="1" applyProtection="1">
      <alignment horizontal="center"/>
      <protection locked="0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40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59" fillId="11" borderId="1" xfId="0" applyFont="1" applyFill="1" applyBorder="1" applyAlignment="1">
      <alignment horizontal="center"/>
    </xf>
    <xf numFmtId="0" fontId="73" fillId="0" borderId="1" xfId="1" applyFont="1" applyFill="1" applyBorder="1" applyAlignment="1">
      <alignment horizontal="center" vertical="center"/>
    </xf>
    <xf numFmtId="0" fontId="26" fillId="0" borderId="1" xfId="0" applyFont="1" applyFill="1" applyBorder="1"/>
    <xf numFmtId="168" fontId="59" fillId="0" borderId="1" xfId="0" applyNumberFormat="1" applyFont="1" applyFill="1" applyBorder="1" applyAlignment="1">
      <alignment horizontal="center"/>
    </xf>
    <xf numFmtId="0" fontId="59" fillId="0" borderId="1" xfId="0" applyFont="1" applyFill="1" applyBorder="1" applyAlignment="1">
      <alignment horizontal="right"/>
    </xf>
    <xf numFmtId="168" fontId="36" fillId="0" borderId="1" xfId="0" applyNumberFormat="1" applyFont="1" applyFill="1" applyBorder="1" applyAlignment="1">
      <alignment horizontal="center"/>
    </xf>
    <xf numFmtId="0" fontId="75" fillId="0" borderId="1" xfId="0" applyFont="1" applyFill="1" applyBorder="1" applyAlignment="1" applyProtection="1">
      <alignment horizontal="center"/>
      <protection locked="0"/>
    </xf>
    <xf numFmtId="168" fontId="110" fillId="0" borderId="1" xfId="0" applyNumberFormat="1" applyFont="1" applyFill="1" applyBorder="1" applyAlignment="1"/>
    <xf numFmtId="168" fontId="19" fillId="0" borderId="1" xfId="0" applyNumberFormat="1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111" fillId="16" borderId="15" xfId="0" applyFont="1" applyFill="1" applyBorder="1" applyAlignment="1" applyProtection="1">
      <alignment horizontal="center" vertical="center"/>
      <protection locked="0"/>
    </xf>
    <xf numFmtId="0" fontId="111" fillId="16" borderId="1" xfId="0" applyFont="1" applyFill="1" applyBorder="1" applyAlignment="1" applyProtection="1">
      <alignment horizontal="center" vertical="center"/>
      <protection locked="0"/>
    </xf>
    <xf numFmtId="0" fontId="111" fillId="16" borderId="19" xfId="0" applyFont="1" applyFill="1" applyBorder="1" applyAlignment="1" applyProtection="1">
      <alignment horizontal="center" vertical="center"/>
      <protection locked="0"/>
    </xf>
    <xf numFmtId="0" fontId="112" fillId="0" borderId="0" xfId="0" applyFont="1" applyProtection="1">
      <protection locked="0"/>
    </xf>
    <xf numFmtId="0" fontId="75" fillId="16" borderId="10" xfId="0" applyFont="1" applyFill="1" applyBorder="1" applyAlignment="1" applyProtection="1">
      <alignment horizontal="center"/>
      <protection locked="0"/>
    </xf>
    <xf numFmtId="0" fontId="113" fillId="11" borderId="10" xfId="0" applyFont="1" applyFill="1" applyBorder="1" applyAlignment="1"/>
    <xf numFmtId="167" fontId="62" fillId="0" borderId="7" xfId="0" applyNumberFormat="1" applyFont="1" applyBorder="1" applyAlignment="1">
      <alignment horizontal="center"/>
    </xf>
    <xf numFmtId="167" fontId="18" fillId="0" borderId="1" xfId="0" applyNumberFormat="1" applyFont="1" applyBorder="1" applyAlignment="1" applyProtection="1">
      <alignment horizontal="center" vertical="center"/>
    </xf>
    <xf numFmtId="0" fontId="50" fillId="2" borderId="1" xfId="1" applyFont="1" applyFill="1" applyBorder="1" applyAlignment="1" applyProtection="1">
      <alignment horizontal="center" vertical="center"/>
    </xf>
    <xf numFmtId="0" fontId="50" fillId="0" borderId="1" xfId="1" applyFont="1" applyBorder="1" applyAlignment="1" applyProtection="1">
      <alignment horizontal="center"/>
    </xf>
    <xf numFmtId="0" fontId="50" fillId="0" borderId="1" xfId="1" applyFont="1" applyFill="1" applyBorder="1" applyAlignment="1" applyProtection="1">
      <alignment horizontal="center"/>
    </xf>
    <xf numFmtId="167" fontId="18" fillId="0" borderId="15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 wrapText="1"/>
    </xf>
    <xf numFmtId="167" fontId="18" fillId="0" borderId="19" xfId="0" applyNumberFormat="1" applyFont="1" applyBorder="1" applyAlignment="1" applyProtection="1">
      <alignment horizontal="center" vertical="center"/>
    </xf>
    <xf numFmtId="0" fontId="50" fillId="0" borderId="19" xfId="1" applyFont="1" applyBorder="1" applyAlignment="1" applyProtection="1">
      <alignment horizontal="center"/>
    </xf>
    <xf numFmtId="0" fontId="50" fillId="0" borderId="19" xfId="1" applyFont="1" applyFill="1" applyBorder="1" applyAlignment="1" applyProtection="1">
      <alignment horizontal="center"/>
    </xf>
    <xf numFmtId="0" fontId="0" fillId="0" borderId="19" xfId="0" applyBorder="1" applyAlignment="1">
      <alignment horizontal="center"/>
    </xf>
    <xf numFmtId="0" fontId="81" fillId="0" borderId="10" xfId="0" applyFont="1" applyBorder="1" applyAlignment="1" applyProtection="1">
      <alignment horizontal="center"/>
    </xf>
    <xf numFmtId="0" fontId="75" fillId="16" borderId="3" xfId="0" applyFont="1" applyFill="1" applyBorder="1" applyAlignment="1" applyProtection="1">
      <alignment horizontal="center"/>
      <protection locked="0"/>
    </xf>
    <xf numFmtId="0" fontId="79" fillId="0" borderId="9" xfId="0" applyFont="1" applyBorder="1" applyAlignment="1">
      <alignment horizontal="left" vertical="center"/>
    </xf>
    <xf numFmtId="0" fontId="79" fillId="17" borderId="9" xfId="0" applyFont="1" applyFill="1" applyBorder="1" applyAlignment="1">
      <alignment horizontal="left" vertical="center"/>
    </xf>
    <xf numFmtId="0" fontId="81" fillId="0" borderId="9" xfId="0" applyFont="1" applyBorder="1" applyAlignment="1" applyProtection="1">
      <alignment horizontal="center"/>
    </xf>
    <xf numFmtId="0" fontId="33" fillId="0" borderId="9" xfId="0" applyFont="1" applyBorder="1" applyAlignment="1">
      <alignment horizontal="center"/>
    </xf>
    <xf numFmtId="0" fontId="75" fillId="16" borderId="3" xfId="0" applyFont="1" applyFill="1" applyBorder="1" applyAlignment="1" applyProtection="1">
      <alignment horizontal="center"/>
    </xf>
    <xf numFmtId="0" fontId="79" fillId="0" borderId="1" xfId="0" applyFont="1" applyBorder="1" applyAlignment="1">
      <alignment horizontal="right" vertical="center"/>
    </xf>
    <xf numFmtId="0" fontId="79" fillId="17" borderId="1" xfId="0" applyFont="1" applyFill="1" applyBorder="1" applyAlignment="1">
      <alignment horizontal="right" vertical="center"/>
    </xf>
    <xf numFmtId="0" fontId="75" fillId="16" borderId="11" xfId="0" applyFont="1" applyFill="1" applyBorder="1" applyAlignment="1" applyProtection="1">
      <alignment horizontal="center"/>
      <protection locked="0"/>
    </xf>
    <xf numFmtId="0" fontId="115" fillId="0" borderId="0" xfId="0" applyFont="1" applyBorder="1" applyAlignment="1">
      <alignment horizontal="center" vertical="center"/>
    </xf>
    <xf numFmtId="0" fontId="112" fillId="0" borderId="0" xfId="0" applyFont="1" applyBorder="1" applyAlignment="1">
      <alignment horizontal="center" vertical="center"/>
    </xf>
    <xf numFmtId="0" fontId="116" fillId="0" borderId="0" xfId="0" applyNumberFormat="1" applyFont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60" fillId="35" borderId="40" xfId="0" applyFont="1" applyFill="1" applyBorder="1" applyAlignment="1"/>
    <xf numFmtId="0" fontId="91" fillId="0" borderId="29" xfId="0" applyNumberFormat="1" applyFont="1" applyBorder="1" applyAlignment="1">
      <alignment horizontal="left"/>
    </xf>
    <xf numFmtId="38" fontId="91" fillId="0" borderId="23" xfId="0" applyNumberFormat="1" applyFont="1" applyBorder="1" applyAlignment="1">
      <alignment horizontal="center"/>
    </xf>
    <xf numFmtId="0" fontId="91" fillId="0" borderId="28" xfId="0" applyNumberFormat="1" applyFont="1" applyBorder="1" applyAlignment="1">
      <alignment horizontal="left"/>
    </xf>
    <xf numFmtId="0" fontId="91" fillId="0" borderId="28" xfId="0" applyNumberFormat="1" applyFont="1" applyBorder="1" applyAlignment="1">
      <alignment horizontal="left"/>
    </xf>
    <xf numFmtId="0" fontId="117" fillId="0" borderId="0" xfId="0" applyFont="1" applyAlignment="1">
      <alignment horizontal="center"/>
    </xf>
    <xf numFmtId="0" fontId="0" fillId="0" borderId="36" xfId="0" applyBorder="1" applyAlignment="1">
      <alignment horizontal="center" vertical="center"/>
    </xf>
    <xf numFmtId="0" fontId="18" fillId="2" borderId="23" xfId="0" applyNumberFormat="1" applyFont="1" applyFill="1" applyBorder="1" applyAlignment="1" applyProtection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18" fillId="0" borderId="23" xfId="0" applyFont="1" applyBorder="1" applyAlignment="1" applyProtection="1">
      <alignment horizontal="center" vertical="center"/>
    </xf>
    <xf numFmtId="168" fontId="6" fillId="0" borderId="23" xfId="0" applyNumberFormat="1" applyFont="1" applyBorder="1" applyAlignment="1">
      <alignment horizontal="right" vertical="center"/>
    </xf>
    <xf numFmtId="167" fontId="18" fillId="0" borderId="9" xfId="0" applyNumberFormat="1" applyFont="1" applyBorder="1" applyAlignment="1" applyProtection="1">
      <alignment vertical="center"/>
    </xf>
    <xf numFmtId="0" fontId="0" fillId="0" borderId="17" xfId="0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vertical="center" wrapText="1"/>
    </xf>
    <xf numFmtId="0" fontId="53" fillId="16" borderId="10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4" xfId="0" applyNumberFormat="1" applyFont="1" applyFill="1" applyBorder="1" applyAlignment="1">
      <alignment vertical="center" wrapText="1"/>
    </xf>
    <xf numFmtId="0" fontId="53" fillId="16" borderId="54" xfId="0" applyFont="1" applyFill="1" applyBorder="1" applyAlignment="1" applyProtection="1">
      <alignment horizontal="center" vertical="center"/>
      <protection locked="0"/>
    </xf>
    <xf numFmtId="167" fontId="18" fillId="0" borderId="19" xfId="0" applyNumberFormat="1" applyFont="1" applyBorder="1" applyAlignment="1" applyProtection="1">
      <alignment vertical="center"/>
    </xf>
    <xf numFmtId="0" fontId="63" fillId="25" borderId="24" xfId="0" applyNumberFormat="1" applyFont="1" applyFill="1" applyBorder="1" applyAlignment="1">
      <alignment horizontal="center" vertical="center"/>
    </xf>
    <xf numFmtId="0" fontId="63" fillId="25" borderId="0" xfId="0" applyNumberFormat="1" applyFont="1" applyFill="1" applyBorder="1" applyAlignment="1">
      <alignment vertical="center"/>
    </xf>
    <xf numFmtId="0" fontId="63" fillId="25" borderId="22" xfId="0" applyNumberFormat="1" applyFont="1" applyFill="1" applyBorder="1" applyAlignment="1">
      <alignment vertical="center"/>
    </xf>
    <xf numFmtId="0" fontId="63" fillId="25" borderId="18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8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169" fontId="16" fillId="0" borderId="1" xfId="2" applyNumberFormat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8" fillId="0" borderId="19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center" vertical="center" wrapText="1"/>
    </xf>
    <xf numFmtId="0" fontId="18" fillId="0" borderId="19" xfId="1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169" fontId="16" fillId="0" borderId="19" xfId="2" applyNumberFormat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6" fillId="0" borderId="9" xfId="0" applyFont="1" applyBorder="1" applyAlignment="1">
      <alignment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9" xfId="1" applyFont="1" applyFill="1" applyBorder="1" applyAlignment="1">
      <alignment horizontal="center" vertical="center" wrapText="1"/>
    </xf>
    <xf numFmtId="0" fontId="53" fillId="0" borderId="19" xfId="0" applyFont="1" applyFill="1" applyBorder="1" applyAlignment="1" applyProtection="1">
      <alignment horizontal="center" vertical="center"/>
      <protection locked="0"/>
    </xf>
    <xf numFmtId="0" fontId="0" fillId="0" borderId="49" xfId="0" applyBorder="1" applyAlignment="1">
      <alignment horizontal="center" vertical="center"/>
    </xf>
    <xf numFmtId="0" fontId="18" fillId="2" borderId="9" xfId="0" applyNumberFormat="1" applyFont="1" applyFill="1" applyBorder="1" applyAlignment="1" applyProtection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vertical="center" wrapText="1"/>
    </xf>
    <xf numFmtId="0" fontId="53" fillId="16" borderId="11" xfId="0" applyFont="1" applyFill="1" applyBorder="1" applyAlignment="1" applyProtection="1">
      <alignment horizontal="center" vertical="center"/>
      <protection locked="0"/>
    </xf>
    <xf numFmtId="0" fontId="96" fillId="35" borderId="18" xfId="0" applyNumberFormat="1" applyFont="1" applyFill="1" applyBorder="1" applyAlignment="1"/>
    <xf numFmtId="0" fontId="98" fillId="0" borderId="9" xfId="0" applyFont="1" applyBorder="1" applyAlignment="1" applyProtection="1">
      <alignment horizontal="center"/>
      <protection locked="0"/>
    </xf>
    <xf numFmtId="0" fontId="98" fillId="0" borderId="1" xfId="0" applyFont="1" applyBorder="1" applyAlignment="1" applyProtection="1">
      <alignment horizontal="center"/>
      <protection locked="0"/>
    </xf>
    <xf numFmtId="0" fontId="98" fillId="0" borderId="19" xfId="0" applyFont="1" applyBorder="1" applyAlignment="1" applyProtection="1">
      <alignment horizontal="center"/>
      <protection locked="0"/>
    </xf>
    <xf numFmtId="0" fontId="34" fillId="0" borderId="9" xfId="0" applyFont="1" applyBorder="1"/>
    <xf numFmtId="0" fontId="13" fillId="0" borderId="9" xfId="0" applyFont="1" applyFill="1" applyBorder="1" applyAlignment="1">
      <alignment horizontal="center" vertical="center"/>
    </xf>
    <xf numFmtId="0" fontId="39" fillId="0" borderId="9" xfId="0" applyFont="1" applyBorder="1" applyAlignment="1">
      <alignment vertical="center" wrapText="1"/>
    </xf>
    <xf numFmtId="0" fontId="34" fillId="0" borderId="9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62" fillId="16" borderId="9" xfId="0" applyFont="1" applyFill="1" applyBorder="1" applyAlignment="1" applyProtection="1">
      <alignment horizontal="center" vertical="center"/>
      <protection locked="0"/>
    </xf>
    <xf numFmtId="167" fontId="36" fillId="0" borderId="9" xfId="0" applyNumberFormat="1" applyFont="1" applyBorder="1" applyAlignment="1">
      <alignment horizontal="center" vertical="center"/>
    </xf>
    <xf numFmtId="0" fontId="28" fillId="24" borderId="55" xfId="1" applyFont="1" applyFill="1" applyBorder="1" applyAlignment="1">
      <alignment horizontal="center" vertical="center"/>
    </xf>
    <xf numFmtId="0" fontId="28" fillId="24" borderId="51" xfId="1" applyFont="1" applyFill="1" applyBorder="1" applyAlignment="1"/>
    <xf numFmtId="0" fontId="28" fillId="24" borderId="55" xfId="1" applyFont="1" applyFill="1" applyBorder="1" applyAlignment="1"/>
    <xf numFmtId="167" fontId="18" fillId="0" borderId="15" xfId="0" applyNumberFormat="1" applyFont="1" applyBorder="1" applyAlignment="1" applyProtection="1">
      <alignment vertical="center"/>
    </xf>
    <xf numFmtId="168" fontId="119" fillId="6" borderId="1" xfId="0" applyNumberFormat="1" applyFont="1" applyFill="1" applyBorder="1" applyAlignment="1">
      <alignment horizontal="center" vertical="center"/>
    </xf>
    <xf numFmtId="0" fontId="120" fillId="0" borderId="0" xfId="0" applyFont="1"/>
    <xf numFmtId="0" fontId="118" fillId="37" borderId="1" xfId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vertical="center"/>
    </xf>
    <xf numFmtId="0" fontId="27" fillId="2" borderId="1" xfId="0" applyNumberFormat="1" applyFont="1" applyFill="1" applyBorder="1" applyAlignment="1">
      <alignment horizontal="center" vertical="center"/>
    </xf>
    <xf numFmtId="171" fontId="119" fillId="6" borderId="1" xfId="0" applyNumberFormat="1" applyFont="1" applyFill="1" applyBorder="1" applyAlignment="1">
      <alignment horizontal="center" vertical="center"/>
    </xf>
    <xf numFmtId="171" fontId="53" fillId="6" borderId="1" xfId="0" applyNumberFormat="1" applyFont="1" applyFill="1" applyBorder="1" applyAlignment="1">
      <alignment horizontal="center" vertical="center"/>
    </xf>
    <xf numFmtId="0" fontId="82" fillId="0" borderId="1" xfId="0" applyFont="1" applyFill="1" applyBorder="1" applyAlignment="1" applyProtection="1">
      <alignment horizontal="center"/>
      <protection locked="0"/>
    </xf>
    <xf numFmtId="0" fontId="6" fillId="2" borderId="10" xfId="0" applyNumberFormat="1" applyFont="1" applyFill="1" applyBorder="1" applyAlignment="1" applyProtection="1">
      <alignment horizontal="center" vertical="center"/>
    </xf>
    <xf numFmtId="0" fontId="10" fillId="2" borderId="34" xfId="0" applyNumberFormat="1" applyFont="1" applyFill="1" applyBorder="1" applyAlignment="1" applyProtection="1">
      <alignment horizontal="center" vertical="center"/>
    </xf>
    <xf numFmtId="0" fontId="10" fillId="2" borderId="9" xfId="0" applyNumberFormat="1" applyFont="1" applyFill="1" applyBorder="1" applyAlignment="1" applyProtection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19" fillId="11" borderId="1" xfId="0" applyFont="1" applyFill="1" applyBorder="1" applyAlignment="1">
      <alignment vertical="center" wrapText="1"/>
    </xf>
    <xf numFmtId="6" fontId="121" fillId="11" borderId="1" xfId="0" applyNumberFormat="1" applyFont="1" applyFill="1" applyBorder="1" applyAlignment="1">
      <alignment horizontal="center" vertical="center"/>
    </xf>
    <xf numFmtId="6" fontId="40" fillId="0" borderId="1" xfId="0" applyNumberFormat="1" applyFont="1" applyBorder="1"/>
    <xf numFmtId="38" fontId="91" fillId="0" borderId="9" xfId="0" applyNumberFormat="1" applyFont="1" applyBorder="1" applyAlignment="1">
      <alignment horizontal="center" vertical="center"/>
    </xf>
    <xf numFmtId="0" fontId="95" fillId="39" borderId="10" xfId="0" applyFont="1" applyFill="1" applyBorder="1" applyAlignment="1" applyProtection="1">
      <alignment horizontal="center" vertical="center"/>
      <protection locked="0"/>
    </xf>
    <xf numFmtId="0" fontId="55" fillId="39" borderId="1" xfId="0" applyFont="1" applyFill="1" applyBorder="1" applyAlignment="1" applyProtection="1">
      <alignment horizontal="center" vertical="center"/>
    </xf>
    <xf numFmtId="0" fontId="96" fillId="39" borderId="1" xfId="0" applyFont="1" applyFill="1" applyBorder="1" applyAlignment="1" applyProtection="1">
      <alignment horizontal="center" vertical="center"/>
      <protection locked="0"/>
    </xf>
    <xf numFmtId="0" fontId="95" fillId="39" borderId="1" xfId="0" applyFont="1" applyFill="1" applyBorder="1" applyAlignment="1" applyProtection="1">
      <alignment horizontal="center" vertical="center"/>
      <protection locked="0"/>
    </xf>
    <xf numFmtId="0" fontId="59" fillId="11" borderId="6" xfId="0" applyFont="1" applyFill="1" applyBorder="1" applyAlignment="1">
      <alignment horizontal="center"/>
    </xf>
    <xf numFmtId="0" fontId="59" fillId="11" borderId="3" xfId="0" applyFont="1" applyFill="1" applyBorder="1" applyAlignment="1">
      <alignment horizontal="center"/>
    </xf>
    <xf numFmtId="0" fontId="59" fillId="11" borderId="1" xfId="0" applyFont="1" applyFill="1" applyBorder="1" applyAlignment="1">
      <alignment horizontal="center"/>
    </xf>
    <xf numFmtId="0" fontId="59" fillId="11" borderId="2" xfId="0" applyFont="1" applyFill="1" applyBorder="1" applyAlignment="1">
      <alignment horizontal="center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59" fillId="11" borderId="7" xfId="0" applyFont="1" applyFill="1" applyBorder="1" applyAlignment="1">
      <alignment horizontal="center"/>
    </xf>
    <xf numFmtId="0" fontId="20" fillId="0" borderId="3" xfId="0" applyFont="1" applyFill="1" applyBorder="1" applyAlignment="1" applyProtection="1">
      <alignment horizontal="center" vertical="center"/>
    </xf>
    <xf numFmtId="0" fontId="79" fillId="19" borderId="1" xfId="0" applyFont="1" applyFill="1" applyBorder="1" applyAlignment="1">
      <alignment horizontal="left" vertical="center" wrapText="1"/>
    </xf>
    <xf numFmtId="0" fontId="79" fillId="21" borderId="1" xfId="0" applyFont="1" applyFill="1" applyBorder="1" applyAlignment="1">
      <alignment horizontal="left" vertical="center" wrapText="1"/>
    </xf>
    <xf numFmtId="0" fontId="55" fillId="38" borderId="1" xfId="0" applyFont="1" applyFill="1" applyBorder="1" applyAlignment="1" applyProtection="1">
      <alignment horizontal="center" vertical="center"/>
    </xf>
    <xf numFmtId="0" fontId="0" fillId="38" borderId="1" xfId="0" applyFont="1" applyFill="1" applyBorder="1" applyAlignment="1" applyProtection="1">
      <alignment vertical="center"/>
    </xf>
    <xf numFmtId="0" fontId="0" fillId="0" borderId="42" xfId="0" applyBorder="1" applyAlignment="1">
      <alignment horizontal="center" vertical="center"/>
    </xf>
    <xf numFmtId="0" fontId="59" fillId="11" borderId="3" xfId="0" applyFont="1" applyFill="1" applyBorder="1" applyAlignment="1">
      <alignment horizontal="center"/>
    </xf>
    <xf numFmtId="0" fontId="0" fillId="0" borderId="1" xfId="0" applyBorder="1"/>
    <xf numFmtId="0" fontId="62" fillId="16" borderId="1" xfId="0" applyFont="1" applyFill="1" applyBorder="1" applyAlignment="1" applyProtection="1">
      <alignment horizontal="center" vertical="center"/>
      <protection locked="0"/>
    </xf>
    <xf numFmtId="0" fontId="34" fillId="0" borderId="26" xfId="0" applyFont="1" applyBorder="1"/>
    <xf numFmtId="0" fontId="66" fillId="0" borderId="1" xfId="0" applyFont="1" applyFill="1" applyBorder="1" applyAlignment="1">
      <alignment horizontal="center" vertical="center" wrapText="1"/>
    </xf>
    <xf numFmtId="1" fontId="66" fillId="0" borderId="0" xfId="0" applyNumberFormat="1" applyFont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 vertical="top" wrapText="1"/>
    </xf>
    <xf numFmtId="0" fontId="13" fillId="0" borderId="10" xfId="0" applyFont="1" applyFill="1" applyBorder="1" applyAlignment="1">
      <alignment horizontal="center"/>
    </xf>
    <xf numFmtId="0" fontId="123" fillId="0" borderId="0" xfId="0" applyFont="1" applyAlignment="1">
      <alignment horizontal="center" vertical="center"/>
    </xf>
    <xf numFmtId="0" fontId="12" fillId="0" borderId="8" xfId="0" applyFont="1" applyFill="1" applyBorder="1" applyAlignment="1">
      <alignment horizontal="center"/>
    </xf>
    <xf numFmtId="0" fontId="62" fillId="16" borderId="1" xfId="0" applyFont="1" applyFill="1" applyBorder="1" applyAlignment="1" applyProtection="1">
      <alignment horizontal="center" vertical="center"/>
      <protection locked="0"/>
    </xf>
    <xf numFmtId="0" fontId="15" fillId="0" borderId="8" xfId="0" applyFont="1" applyFill="1" applyBorder="1" applyAlignment="1">
      <alignment vertical="center" wrapText="1"/>
    </xf>
    <xf numFmtId="0" fontId="37" fillId="0" borderId="8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62" fillId="16" borderId="8" xfId="0" applyFont="1" applyFill="1" applyBorder="1" applyAlignment="1" applyProtection="1">
      <alignment horizontal="center" vertical="center"/>
      <protection locked="0"/>
    </xf>
    <xf numFmtId="167" fontId="36" fillId="0" borderId="8" xfId="0" applyNumberFormat="1" applyFont="1" applyBorder="1" applyAlignment="1">
      <alignment horizontal="center" vertical="center"/>
    </xf>
    <xf numFmtId="0" fontId="79" fillId="39" borderId="1" xfId="0" applyFont="1" applyFill="1" applyBorder="1" applyAlignment="1">
      <alignment horizontal="left" vertical="center"/>
    </xf>
    <xf numFmtId="0" fontId="79" fillId="39" borderId="1" xfId="0" applyFont="1" applyFill="1" applyBorder="1" applyAlignment="1">
      <alignment horizontal="center" vertical="center"/>
    </xf>
    <xf numFmtId="0" fontId="75" fillId="16" borderId="1" xfId="0" applyFont="1" applyFill="1" applyBorder="1" applyAlignment="1" applyProtection="1">
      <alignment vertical="center"/>
      <protection locked="0"/>
    </xf>
    <xf numFmtId="0" fontId="124" fillId="0" borderId="0" xfId="0" applyFont="1" applyAlignment="1">
      <alignment horizontal="center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16" fillId="0" borderId="8" xfId="0" applyFont="1" applyBorder="1" applyAlignment="1">
      <alignment vertical="center"/>
    </xf>
    <xf numFmtId="0" fontId="18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18" fillId="0" borderId="8" xfId="1" applyFont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169" fontId="16" fillId="0" borderId="8" xfId="2" applyNumberFormat="1" applyBorder="1" applyAlignment="1">
      <alignment horizontal="center" vertical="center"/>
    </xf>
    <xf numFmtId="0" fontId="53" fillId="0" borderId="8" xfId="0" applyFont="1" applyFill="1" applyBorder="1" applyAlignment="1" applyProtection="1">
      <alignment horizontal="center" vertical="center"/>
      <protection locked="0"/>
    </xf>
    <xf numFmtId="167" fontId="18" fillId="0" borderId="8" xfId="0" applyNumberFormat="1" applyFont="1" applyBorder="1" applyAlignment="1" applyProtection="1">
      <alignment vertical="center"/>
    </xf>
    <xf numFmtId="0" fontId="18" fillId="0" borderId="1" xfId="0" applyFont="1" applyBorder="1" applyAlignment="1">
      <alignment horizontal="center" vertical="center"/>
    </xf>
    <xf numFmtId="0" fontId="18" fillId="40" borderId="1" xfId="0" applyFont="1" applyFill="1" applyBorder="1" applyAlignment="1">
      <alignment horizontal="center" vertical="center" wrapText="1"/>
    </xf>
    <xf numFmtId="167" fontId="18" fillId="0" borderId="8" xfId="0" applyNumberFormat="1" applyFont="1" applyBorder="1" applyAlignment="1">
      <alignment vertical="center"/>
    </xf>
    <xf numFmtId="0" fontId="0" fillId="0" borderId="8" xfId="0" applyBorder="1"/>
    <xf numFmtId="0" fontId="0" fillId="0" borderId="9" xfId="0" applyBorder="1"/>
    <xf numFmtId="167" fontId="18" fillId="0" borderId="1" xfId="0" applyNumberFormat="1" applyFont="1" applyBorder="1" applyAlignment="1">
      <alignment vertical="center"/>
    </xf>
    <xf numFmtId="0" fontId="91" fillId="0" borderId="1" xfId="0" applyNumberFormat="1" applyFont="1" applyBorder="1" applyAlignment="1">
      <alignment horizontal="left" vertical="center"/>
    </xf>
    <xf numFmtId="0" fontId="100" fillId="0" borderId="1" xfId="0" applyFont="1" applyBorder="1" applyAlignment="1">
      <alignment horizontal="center" vertical="center"/>
    </xf>
    <xf numFmtId="0" fontId="95" fillId="0" borderId="1" xfId="0" applyFont="1" applyBorder="1" applyAlignment="1">
      <alignment horizontal="left" vertical="center"/>
    </xf>
    <xf numFmtId="0" fontId="96" fillId="0" borderId="1" xfId="0" applyNumberFormat="1" applyFont="1" applyBorder="1" applyAlignment="1">
      <alignment horizontal="center" vertical="center"/>
    </xf>
    <xf numFmtId="0" fontId="60" fillId="34" borderId="1" xfId="0" applyFont="1" applyFill="1" applyBorder="1" applyAlignment="1">
      <alignment horizontal="center" vertical="center"/>
    </xf>
    <xf numFmtId="0" fontId="98" fillId="0" borderId="1" xfId="0" applyFont="1" applyBorder="1" applyAlignment="1" applyProtection="1">
      <alignment horizontal="center" vertical="center"/>
      <protection locked="0"/>
    </xf>
    <xf numFmtId="0" fontId="6" fillId="39" borderId="8" xfId="0" applyFont="1" applyFill="1" applyBorder="1" applyAlignment="1">
      <alignment horizontal="center" vertical="center" wrapText="1"/>
    </xf>
    <xf numFmtId="0" fontId="6" fillId="39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 applyProtection="1">
      <alignment horizontal="center" vertical="center"/>
      <protection locked="0"/>
    </xf>
    <xf numFmtId="0" fontId="64" fillId="0" borderId="0" xfId="0" applyFont="1"/>
    <xf numFmtId="0" fontId="64" fillId="0" borderId="0" xfId="0" applyFont="1" applyAlignment="1">
      <alignment horizontal="left" vertical="center"/>
    </xf>
    <xf numFmtId="0" fontId="64" fillId="0" borderId="0" xfId="0" applyFont="1" applyAlignment="1">
      <alignment vertical="center"/>
    </xf>
    <xf numFmtId="0" fontId="126" fillId="0" borderId="9" xfId="0" applyFont="1" applyFill="1" applyBorder="1" applyAlignment="1" applyProtection="1">
      <alignment horizontal="center" vertical="center"/>
      <protection locked="0"/>
    </xf>
    <xf numFmtId="0" fontId="51" fillId="16" borderId="1" xfId="0" applyFont="1" applyFill="1" applyBorder="1" applyAlignment="1">
      <alignment horizontal="center" vertical="center"/>
    </xf>
    <xf numFmtId="0" fontId="59" fillId="11" borderId="13" xfId="0" applyFont="1" applyFill="1" applyBorder="1" applyAlignment="1"/>
    <xf numFmtId="0" fontId="18" fillId="0" borderId="9" xfId="0" applyFont="1" applyBorder="1" applyAlignment="1">
      <alignment horizontal="center" vertical="center"/>
    </xf>
    <xf numFmtId="0" fontId="16" fillId="0" borderId="31" xfId="0" applyFont="1" applyBorder="1" applyAlignment="1">
      <alignment vertical="center"/>
    </xf>
    <xf numFmtId="0" fontId="18" fillId="40" borderId="25" xfId="0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vertical="center" wrapText="1"/>
    </xf>
    <xf numFmtId="167" fontId="18" fillId="0" borderId="32" xfId="0" applyNumberFormat="1" applyFont="1" applyBorder="1" applyAlignment="1">
      <alignment vertical="center"/>
    </xf>
    <xf numFmtId="0" fontId="12" fillId="0" borderId="9" xfId="0" applyFont="1" applyFill="1" applyBorder="1" applyAlignment="1">
      <alignment horizontal="center"/>
    </xf>
    <xf numFmtId="0" fontId="37" fillId="0" borderId="9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9" fillId="34" borderId="56" xfId="13" applyNumberFormat="1" applyFont="1" applyFill="1" applyBorder="1" applyAlignment="1">
      <alignment horizontal="left" vertical="center"/>
    </xf>
    <xf numFmtId="1" fontId="128" fillId="34" borderId="56" xfId="13" applyNumberFormat="1" applyFont="1" applyFill="1" applyBorder="1" applyAlignment="1">
      <alignment horizontal="center" vertical="center"/>
    </xf>
    <xf numFmtId="0" fontId="60" fillId="35" borderId="18" xfId="0" applyFont="1" applyFill="1" applyBorder="1" applyAlignment="1">
      <alignment horizontal="left"/>
    </xf>
    <xf numFmtId="0" fontId="95" fillId="35" borderId="18" xfId="0" applyFont="1" applyFill="1" applyBorder="1" applyAlignment="1">
      <alignment horizontal="left"/>
    </xf>
    <xf numFmtId="38" fontId="91" fillId="0" borderId="14" xfId="0" applyNumberFormat="1" applyFont="1" applyBorder="1" applyAlignment="1">
      <alignment horizontal="center" vertical="center"/>
    </xf>
    <xf numFmtId="0" fontId="91" fillId="0" borderId="15" xfId="0" applyNumberFormat="1" applyFont="1" applyBorder="1" applyAlignment="1">
      <alignment horizontal="center" vertical="center"/>
    </xf>
    <xf numFmtId="0" fontId="100" fillId="0" borderId="15" xfId="0" applyNumberFormat="1" applyFont="1" applyBorder="1" applyAlignment="1">
      <alignment horizontal="center" vertical="center"/>
    </xf>
    <xf numFmtId="0" fontId="95" fillId="0" borderId="15" xfId="0" applyNumberFormat="1" applyFont="1" applyBorder="1" applyAlignment="1">
      <alignment horizontal="center" vertical="center"/>
    </xf>
    <xf numFmtId="0" fontId="96" fillId="0" borderId="15" xfId="0" applyNumberFormat="1" applyFont="1" applyBorder="1" applyAlignment="1">
      <alignment horizontal="center" vertical="center"/>
    </xf>
    <xf numFmtId="38" fontId="60" fillId="34" borderId="15" xfId="0" applyNumberFormat="1" applyFont="1" applyFill="1" applyBorder="1" applyAlignment="1">
      <alignment horizontal="center" vertical="center"/>
    </xf>
    <xf numFmtId="38" fontId="98" fillId="0" borderId="16" xfId="0" applyNumberFormat="1" applyFont="1" applyBorder="1" applyAlignment="1" applyProtection="1">
      <alignment horizontal="center" vertical="center"/>
      <protection locked="0"/>
    </xf>
    <xf numFmtId="0" fontId="91" fillId="0" borderId="19" xfId="0" applyNumberFormat="1" applyFont="1" applyBorder="1" applyAlignment="1">
      <alignment horizontal="center" vertical="center"/>
    </xf>
    <xf numFmtId="0" fontId="100" fillId="0" borderId="23" xfId="0" applyNumberFormat="1" applyFont="1" applyBorder="1" applyAlignment="1">
      <alignment horizontal="center" vertical="center"/>
    </xf>
    <xf numFmtId="0" fontId="95" fillId="0" borderId="23" xfId="0" applyNumberFormat="1" applyFont="1" applyBorder="1" applyAlignment="1">
      <alignment horizontal="center" vertical="center"/>
    </xf>
    <xf numFmtId="0" fontId="96" fillId="0" borderId="23" xfId="0" applyNumberFormat="1" applyFont="1" applyBorder="1" applyAlignment="1">
      <alignment horizontal="center" vertical="center"/>
    </xf>
    <xf numFmtId="38" fontId="60" fillId="34" borderId="23" xfId="0" applyNumberFormat="1" applyFont="1" applyFill="1" applyBorder="1" applyAlignment="1">
      <alignment horizontal="center" vertical="center"/>
    </xf>
    <xf numFmtId="38" fontId="98" fillId="0" borderId="20" xfId="0" applyNumberFormat="1" applyFont="1" applyBorder="1" applyAlignment="1" applyProtection="1">
      <alignment horizontal="center" vertical="center"/>
      <protection locked="0"/>
    </xf>
    <xf numFmtId="0" fontId="54" fillId="0" borderId="0" xfId="0" applyFont="1" applyAlignment="1">
      <alignment horizontal="left" vertical="center"/>
    </xf>
    <xf numFmtId="0" fontId="24" fillId="3" borderId="8" xfId="0" applyNumberFormat="1" applyFont="1" applyFill="1" applyBorder="1" applyAlignment="1">
      <alignment horizontal="center" vertical="center"/>
    </xf>
    <xf numFmtId="0" fontId="23" fillId="3" borderId="8" xfId="0" applyNumberFormat="1" applyFont="1" applyFill="1" applyBorder="1" applyAlignment="1" applyProtection="1">
      <alignment horizontal="center" vertical="center"/>
      <protection locked="0"/>
    </xf>
    <xf numFmtId="0" fontId="24" fillId="3" borderId="8" xfId="0" applyNumberFormat="1" applyFont="1" applyFill="1" applyBorder="1" applyAlignment="1">
      <alignment horizontal="center" vertical="center" wrapText="1"/>
    </xf>
    <xf numFmtId="0" fontId="27" fillId="3" borderId="8" xfId="0" applyNumberFormat="1" applyFont="1" applyFill="1" applyBorder="1" applyAlignment="1">
      <alignment horizontal="center" vertical="center"/>
    </xf>
    <xf numFmtId="0" fontId="48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24" fillId="3" borderId="12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/>
    </xf>
    <xf numFmtId="0" fontId="10" fillId="2" borderId="9" xfId="0" applyNumberFormat="1" applyFont="1" applyFill="1" applyBorder="1" applyAlignment="1">
      <alignment horizontal="center" vertical="center"/>
    </xf>
    <xf numFmtId="0" fontId="24" fillId="2" borderId="9" xfId="0" applyNumberFormat="1" applyFont="1" applyFill="1" applyBorder="1" applyAlignment="1">
      <alignment vertical="center" wrapText="1"/>
    </xf>
    <xf numFmtId="0" fontId="58" fillId="2" borderId="9" xfId="1" applyNumberFormat="1" applyFont="1" applyFill="1" applyBorder="1" applyAlignment="1">
      <alignment horizontal="center" vertical="center" wrapText="1"/>
    </xf>
    <xf numFmtId="0" fontId="24" fillId="2" borderId="9" xfId="0" applyNumberFormat="1" applyFont="1" applyFill="1" applyBorder="1" applyAlignment="1">
      <alignment horizontal="center" vertical="center"/>
    </xf>
    <xf numFmtId="0" fontId="20" fillId="0" borderId="9" xfId="0" applyNumberFormat="1" applyFont="1" applyFill="1" applyBorder="1" applyAlignment="1">
      <alignment horizontal="center" vertical="center"/>
    </xf>
    <xf numFmtId="0" fontId="75" fillId="0" borderId="9" xfId="0" applyNumberFormat="1" applyFont="1" applyBorder="1" applyAlignment="1" applyProtection="1">
      <alignment horizontal="center" vertical="center"/>
      <protection locked="0"/>
    </xf>
    <xf numFmtId="166" fontId="24" fillId="0" borderId="9" xfId="0" applyNumberFormat="1" applyFont="1" applyBorder="1" applyAlignment="1">
      <alignment horizontal="center" vertical="center"/>
    </xf>
    <xf numFmtId="0" fontId="24" fillId="37" borderId="31" xfId="0" applyFont="1" applyFill="1" applyBorder="1"/>
    <xf numFmtId="0" fontId="24" fillId="37" borderId="25" xfId="0" applyFont="1" applyFill="1" applyBorder="1" applyAlignment="1">
      <alignment horizontal="center" vertical="center"/>
    </xf>
    <xf numFmtId="0" fontId="23" fillId="37" borderId="25" xfId="0" applyFont="1" applyFill="1" applyBorder="1" applyAlignment="1">
      <alignment horizontal="center" vertical="center"/>
    </xf>
    <xf numFmtId="0" fontId="27" fillId="37" borderId="25" xfId="0" applyFont="1" applyFill="1" applyBorder="1" applyAlignment="1">
      <alignment vertical="center"/>
    </xf>
    <xf numFmtId="0" fontId="75" fillId="37" borderId="25" xfId="0" applyFont="1" applyFill="1" applyBorder="1" applyAlignment="1" applyProtection="1">
      <alignment horizontal="center" vertical="center"/>
      <protection locked="0"/>
    </xf>
    <xf numFmtId="0" fontId="24" fillId="37" borderId="32" xfId="0" applyFont="1" applyFill="1" applyBorder="1" applyAlignment="1"/>
    <xf numFmtId="0" fontId="10" fillId="2" borderId="8" xfId="0" applyNumberFormat="1" applyFont="1" applyFill="1" applyBorder="1" applyAlignment="1">
      <alignment horizontal="center" vertical="center"/>
    </xf>
    <xf numFmtId="0" fontId="24" fillId="2" borderId="8" xfId="0" applyNumberFormat="1" applyFont="1" applyFill="1" applyBorder="1" applyAlignment="1">
      <alignment vertical="center" wrapText="1"/>
    </xf>
    <xf numFmtId="0" fontId="75" fillId="0" borderId="8" xfId="0" applyNumberFormat="1" applyFont="1" applyBorder="1" applyAlignment="1" applyProtection="1">
      <alignment horizontal="center" vertical="center"/>
      <protection locked="0"/>
    </xf>
    <xf numFmtId="166" fontId="24" fillId="0" borderId="8" xfId="0" applyNumberFormat="1" applyFont="1" applyBorder="1" applyAlignment="1">
      <alignment horizontal="center" vertical="center"/>
    </xf>
    <xf numFmtId="0" fontId="129" fillId="37" borderId="25" xfId="0" applyFont="1" applyFill="1" applyBorder="1" applyAlignment="1">
      <alignment horizontal="center" vertical="center" wrapText="1"/>
    </xf>
    <xf numFmtId="0" fontId="0" fillId="19" borderId="8" xfId="0" applyNumberFormat="1" applyFill="1" applyBorder="1"/>
    <xf numFmtId="0" fontId="0" fillId="19" borderId="26" xfId="0" applyNumberFormat="1" applyFill="1" applyBorder="1"/>
    <xf numFmtId="0" fontId="0" fillId="19" borderId="9" xfId="0" applyNumberFormat="1" applyFill="1" applyBorder="1"/>
    <xf numFmtId="0" fontId="74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58" fillId="0" borderId="8" xfId="1" applyNumberFormat="1" applyFont="1" applyBorder="1" applyAlignment="1">
      <alignment horizontal="center" vertical="center"/>
    </xf>
    <xf numFmtId="0" fontId="75" fillId="0" borderId="26" xfId="0" applyNumberFormat="1" applyFont="1" applyBorder="1" applyAlignment="1" applyProtection="1">
      <alignment horizontal="center" vertical="center"/>
      <protection locked="0"/>
    </xf>
    <xf numFmtId="166" fontId="24" fillId="0" borderId="26" xfId="0" applyNumberFormat="1" applyFont="1" applyBorder="1" applyAlignment="1">
      <alignment horizontal="center" vertical="center"/>
    </xf>
    <xf numFmtId="0" fontId="75" fillId="37" borderId="32" xfId="0" applyFont="1" applyFill="1" applyBorder="1" applyAlignment="1" applyProtection="1">
      <alignment horizontal="center" vertical="center"/>
      <protection locked="0"/>
    </xf>
    <xf numFmtId="0" fontId="58" fillId="2" borderId="8" xfId="1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1" fillId="0" borderId="9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0" fontId="58" fillId="0" borderId="9" xfId="1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58" fillId="0" borderId="8" xfId="1" applyFont="1" applyBorder="1" applyAlignment="1">
      <alignment horizontal="center" vertical="center" wrapText="1"/>
    </xf>
    <xf numFmtId="0" fontId="58" fillId="0" borderId="9" xfId="1" applyFont="1" applyBorder="1" applyAlignment="1">
      <alignment horizontal="center" vertical="center"/>
    </xf>
    <xf numFmtId="0" fontId="58" fillId="0" borderId="9" xfId="1" applyNumberFormat="1" applyFont="1" applyBorder="1" applyAlignment="1">
      <alignment horizontal="center" vertical="center"/>
    </xf>
    <xf numFmtId="0" fontId="24" fillId="39" borderId="1" xfId="0" applyFont="1" applyFill="1" applyBorder="1"/>
    <xf numFmtId="0" fontId="24" fillId="39" borderId="1" xfId="0" applyFont="1" applyFill="1" applyBorder="1" applyAlignment="1">
      <alignment horizontal="center" vertical="center"/>
    </xf>
    <xf numFmtId="0" fontId="75" fillId="39" borderId="9" xfId="0" applyNumberFormat="1" applyFont="1" applyFill="1" applyBorder="1" applyAlignment="1" applyProtection="1">
      <alignment horizontal="center" vertical="center"/>
      <protection locked="0"/>
    </xf>
    <xf numFmtId="0" fontId="75" fillId="39" borderId="9" xfId="0" applyFont="1" applyFill="1" applyBorder="1" applyAlignment="1" applyProtection="1">
      <alignment horizontal="center" vertical="center"/>
      <protection locked="0"/>
    </xf>
    <xf numFmtId="0" fontId="23" fillId="39" borderId="1" xfId="0" applyFont="1" applyFill="1" applyBorder="1" applyAlignment="1">
      <alignment horizontal="center" vertical="center" wrapText="1"/>
    </xf>
    <xf numFmtId="0" fontId="24" fillId="39" borderId="1" xfId="0" applyFont="1" applyFill="1" applyBorder="1" applyAlignment="1">
      <alignment vertical="center" wrapText="1"/>
    </xf>
    <xf numFmtId="0" fontId="24" fillId="41" borderId="1" xfId="0" applyNumberFormat="1" applyFont="1" applyFill="1" applyBorder="1" applyAlignment="1">
      <alignment horizontal="center" vertical="center"/>
    </xf>
    <xf numFmtId="0" fontId="27" fillId="39" borderId="1" xfId="0" applyFont="1" applyFill="1" applyBorder="1" applyAlignment="1">
      <alignment horizontal="center" vertical="center"/>
    </xf>
    <xf numFmtId="166" fontId="24" fillId="39" borderId="9" xfId="0" applyNumberFormat="1" applyFont="1" applyFill="1" applyBorder="1" applyAlignment="1">
      <alignment horizontal="center" vertical="center"/>
    </xf>
    <xf numFmtId="0" fontId="24" fillId="39" borderId="0" xfId="0" applyNumberFormat="1" applyFont="1" applyFill="1" applyAlignment="1">
      <alignment horizontal="center"/>
    </xf>
    <xf numFmtId="0" fontId="116" fillId="39" borderId="0" xfId="0" applyNumberFormat="1" applyFont="1" applyFill="1" applyAlignment="1">
      <alignment horizontal="center" vertical="center"/>
    </xf>
    <xf numFmtId="0" fontId="74" fillId="39" borderId="0" xfId="0" applyNumberFormat="1" applyFont="1" applyFill="1" applyAlignment="1">
      <alignment horizontal="center" vertical="center"/>
    </xf>
    <xf numFmtId="0" fontId="24" fillId="39" borderId="0" xfId="0" applyNumberFormat="1" applyFont="1" applyFill="1"/>
    <xf numFmtId="0" fontId="24" fillId="39" borderId="0" xfId="0" applyFont="1" applyFill="1"/>
    <xf numFmtId="0" fontId="24" fillId="39" borderId="9" xfId="0" applyFont="1" applyFill="1" applyBorder="1"/>
    <xf numFmtId="0" fontId="24" fillId="39" borderId="9" xfId="0" applyFont="1" applyFill="1" applyBorder="1" applyAlignment="1">
      <alignment horizontal="center" vertical="center"/>
    </xf>
    <xf numFmtId="0" fontId="23" fillId="39" borderId="9" xfId="0" applyFont="1" applyFill="1" applyBorder="1" applyAlignment="1">
      <alignment horizontal="center" vertical="center" wrapText="1"/>
    </xf>
    <xf numFmtId="0" fontId="24" fillId="39" borderId="9" xfId="0" applyFont="1" applyFill="1" applyBorder="1" applyAlignment="1">
      <alignment vertical="center" wrapText="1"/>
    </xf>
    <xf numFmtId="0" fontId="24" fillId="41" borderId="9" xfId="0" applyNumberFormat="1" applyFont="1" applyFill="1" applyBorder="1" applyAlignment="1">
      <alignment horizontal="center" vertical="center"/>
    </xf>
    <xf numFmtId="0" fontId="27" fillId="39" borderId="9" xfId="0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 wrapText="1"/>
    </xf>
    <xf numFmtId="0" fontId="24" fillId="2" borderId="8" xfId="0" applyNumberFormat="1" applyFont="1" applyFill="1" applyBorder="1" applyAlignment="1">
      <alignment horizontal="center" vertical="center" wrapText="1"/>
    </xf>
    <xf numFmtId="0" fontId="75" fillId="39" borderId="1" xfId="0" applyFont="1" applyFill="1" applyBorder="1" applyAlignment="1" applyProtection="1">
      <alignment horizontal="center" vertical="center"/>
      <protection locked="0"/>
    </xf>
    <xf numFmtId="0" fontId="24" fillId="39" borderId="1" xfId="0" applyFont="1" applyFill="1" applyBorder="1" applyAlignment="1">
      <alignment horizontal="left" vertical="center" wrapText="1"/>
    </xf>
    <xf numFmtId="0" fontId="24" fillId="39" borderId="9" xfId="0" applyFont="1" applyFill="1" applyBorder="1" applyAlignment="1">
      <alignment horizontal="left" vertical="center" wrapText="1"/>
    </xf>
    <xf numFmtId="0" fontId="27" fillId="0" borderId="0" xfId="0" applyNumberFormat="1" applyFont="1" applyFill="1"/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horizontal="center" vertical="center"/>
      <protection locked="0"/>
    </xf>
    <xf numFmtId="0" fontId="55" fillId="0" borderId="1" xfId="0" applyFont="1" applyFill="1" applyBorder="1" applyAlignment="1" applyProtection="1">
      <alignment horizontal="center" vertical="center"/>
      <protection locked="0"/>
    </xf>
    <xf numFmtId="0" fontId="130" fillId="0" borderId="0" xfId="0" applyFont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4" fillId="0" borderId="0" xfId="0" applyFont="1" applyAlignment="1">
      <alignment horizontal="left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91" fillId="0" borderId="28" xfId="0" applyNumberFormat="1" applyFont="1" applyBorder="1" applyAlignment="1">
      <alignment horizontal="left"/>
    </xf>
    <xf numFmtId="0" fontId="91" fillId="0" borderId="28" xfId="0" applyNumberFormat="1" applyFont="1" applyBorder="1" applyAlignment="1">
      <alignment horizontal="left"/>
    </xf>
    <xf numFmtId="0" fontId="94" fillId="0" borderId="0" xfId="0" applyFont="1" applyAlignment="1"/>
    <xf numFmtId="3" fontId="97" fillId="0" borderId="1" xfId="3" applyNumberFormat="1" applyFont="1" applyBorder="1" applyAlignment="1" applyProtection="1">
      <alignment horizontal="center"/>
      <protection locked="0"/>
    </xf>
    <xf numFmtId="171" fontId="25" fillId="6" borderId="1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59" fillId="11" borderId="10" xfId="0" applyFont="1" applyFill="1" applyBorder="1" applyAlignment="1">
      <alignment horizontal="right"/>
    </xf>
    <xf numFmtId="0" fontId="59" fillId="11" borderId="6" xfId="0" applyFont="1" applyFill="1" applyBorder="1" applyAlignment="1">
      <alignment horizontal="right"/>
    </xf>
    <xf numFmtId="0" fontId="54" fillId="0" borderId="0" xfId="0" applyFont="1" applyAlignment="1">
      <alignment horizontal="center" vertical="center"/>
    </xf>
    <xf numFmtId="0" fontId="111" fillId="16" borderId="34" xfId="0" applyFont="1" applyFill="1" applyBorder="1" applyAlignment="1" applyProtection="1">
      <alignment horizontal="center" vertical="center"/>
      <protection locked="0"/>
    </xf>
    <xf numFmtId="0" fontId="111" fillId="16" borderId="9" xfId="0" applyFont="1" applyFill="1" applyBorder="1" applyAlignment="1" applyProtection="1">
      <alignment horizontal="center" vertical="center"/>
      <protection locked="0"/>
    </xf>
    <xf numFmtId="0" fontId="91" fillId="0" borderId="28" xfId="0" applyNumberFormat="1" applyFont="1" applyBorder="1" applyAlignment="1">
      <alignment horizontal="left"/>
    </xf>
    <xf numFmtId="38" fontId="91" fillId="0" borderId="14" xfId="0" applyNumberFormat="1" applyFont="1" applyBorder="1" applyAlignment="1">
      <alignment horizontal="center"/>
    </xf>
    <xf numFmtId="38" fontId="98" fillId="35" borderId="37" xfId="0" applyNumberFormat="1" applyFont="1" applyFill="1" applyBorder="1" applyAlignment="1" applyProtection="1">
      <alignment horizontal="center"/>
      <protection locked="0"/>
    </xf>
    <xf numFmtId="0" fontId="81" fillId="0" borderId="1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3" fillId="16" borderId="1" xfId="0" applyFont="1" applyFill="1" applyBorder="1" applyAlignment="1" applyProtection="1">
      <alignment horizontal="center" vertical="center"/>
      <protection locked="0"/>
    </xf>
    <xf numFmtId="0" fontId="37" fillId="0" borderId="9" xfId="0" applyFont="1" applyFill="1" applyBorder="1" applyAlignment="1">
      <alignment horizontal="center"/>
    </xf>
    <xf numFmtId="0" fontId="28" fillId="24" borderId="24" xfId="1" applyFont="1" applyFill="1" applyBorder="1" applyAlignment="1">
      <alignment horizontal="center" vertical="center"/>
    </xf>
    <xf numFmtId="0" fontId="28" fillId="16" borderId="38" xfId="1" applyFont="1" applyFill="1" applyBorder="1" applyAlignment="1">
      <alignment horizontal="center" vertical="center"/>
    </xf>
    <xf numFmtId="0" fontId="32" fillId="25" borderId="18" xfId="1" applyNumberFormat="1" applyFill="1" applyBorder="1" applyAlignment="1">
      <alignment horizontal="center" vertical="center"/>
    </xf>
    <xf numFmtId="0" fontId="63" fillId="16" borderId="18" xfId="0" applyNumberFormat="1" applyFont="1" applyFill="1" applyBorder="1" applyAlignment="1">
      <alignment horizontal="center" vertical="center"/>
    </xf>
    <xf numFmtId="0" fontId="28" fillId="39" borderId="1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6" fillId="42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 applyProtection="1">
      <alignment horizontal="center" vertical="center"/>
      <protection locked="0"/>
    </xf>
    <xf numFmtId="0" fontId="118" fillId="37" borderId="1" xfId="1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left" vertical="center"/>
    </xf>
    <xf numFmtId="0" fontId="106" fillId="0" borderId="9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 wrapText="1"/>
    </xf>
    <xf numFmtId="0" fontId="106" fillId="0" borderId="9" xfId="0" applyFont="1" applyBorder="1" applyAlignment="1">
      <alignment horizontal="left" vertical="center" wrapText="1"/>
    </xf>
    <xf numFmtId="0" fontId="7" fillId="3" borderId="30" xfId="0" applyFont="1" applyFill="1" applyBorder="1" applyAlignment="1">
      <alignment horizontal="center"/>
    </xf>
    <xf numFmtId="0" fontId="7" fillId="3" borderId="3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26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59" fillId="11" borderId="10" xfId="0" applyFont="1" applyFill="1" applyBorder="1" applyAlignment="1">
      <alignment horizontal="center"/>
    </xf>
    <xf numFmtId="0" fontId="59" fillId="11" borderId="3" xfId="0" applyFont="1" applyFill="1" applyBorder="1" applyAlignment="1">
      <alignment horizontal="center"/>
    </xf>
    <xf numFmtId="0" fontId="51" fillId="11" borderId="3" xfId="0" applyFont="1" applyFill="1" applyBorder="1" applyAlignment="1">
      <alignment horizontal="center"/>
    </xf>
    <xf numFmtId="0" fontId="59" fillId="11" borderId="6" xfId="0" applyFont="1" applyFill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6" fillId="0" borderId="8" xfId="0" applyFont="1" applyBorder="1" applyAlignment="1">
      <alignment horizontal="left" wrapText="1"/>
    </xf>
    <xf numFmtId="0" fontId="6" fillId="0" borderId="26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18" fillId="0" borderId="8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68" fontId="119" fillId="6" borderId="8" xfId="0" applyNumberFormat="1" applyFont="1" applyFill="1" applyBorder="1" applyAlignment="1">
      <alignment horizontal="center" vertical="center"/>
    </xf>
    <xf numFmtId="168" fontId="119" fillId="6" borderId="9" xfId="0" applyNumberFormat="1" applyFont="1" applyFill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53" fillId="38" borderId="12" xfId="0" applyFont="1" applyFill="1" applyBorder="1" applyAlignment="1">
      <alignment horizontal="center" vertical="center"/>
    </xf>
    <xf numFmtId="0" fontId="53" fillId="38" borderId="2" xfId="0" applyFont="1" applyFill="1" applyBorder="1" applyAlignment="1">
      <alignment horizontal="center" vertical="center"/>
    </xf>
    <xf numFmtId="0" fontId="53" fillId="38" borderId="13" xfId="0" applyFont="1" applyFill="1" applyBorder="1" applyAlignment="1">
      <alignment horizontal="center" vertical="center"/>
    </xf>
    <xf numFmtId="0" fontId="53" fillId="38" borderId="11" xfId="0" applyFont="1" applyFill="1" applyBorder="1" applyAlignment="1">
      <alignment horizontal="center" vertical="center"/>
    </xf>
    <xf numFmtId="0" fontId="53" fillId="38" borderId="7" xfId="0" applyFont="1" applyFill="1" applyBorder="1" applyAlignment="1">
      <alignment horizontal="center" vertical="center"/>
    </xf>
    <xf numFmtId="0" fontId="53" fillId="38" borderId="14" xfId="0" applyFont="1" applyFill="1" applyBorder="1" applyAlignment="1">
      <alignment horizontal="center" vertical="center"/>
    </xf>
    <xf numFmtId="168" fontId="18" fillId="0" borderId="8" xfId="0" applyNumberFormat="1" applyFont="1" applyBorder="1" applyAlignment="1">
      <alignment horizontal="right"/>
    </xf>
    <xf numFmtId="168" fontId="18" fillId="0" borderId="9" xfId="0" applyNumberFormat="1" applyFont="1" applyBorder="1" applyAlignment="1">
      <alignment horizontal="right"/>
    </xf>
    <xf numFmtId="0" fontId="0" fillId="0" borderId="8" xfId="0" applyBorder="1" applyAlignment="1">
      <alignment horizontal="center"/>
    </xf>
    <xf numFmtId="0" fontId="17" fillId="0" borderId="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108" fillId="0" borderId="27" xfId="0" applyFont="1" applyBorder="1" applyAlignment="1">
      <alignment horizontal="center" vertical="center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19" fillId="0" borderId="8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/>
    </xf>
    <xf numFmtId="0" fontId="51" fillId="11" borderId="6" xfId="0" applyFont="1" applyFill="1" applyBorder="1" applyAlignment="1">
      <alignment horizontal="center"/>
    </xf>
    <xf numFmtId="0" fontId="59" fillId="11" borderId="1" xfId="0" applyFont="1" applyFill="1" applyBorder="1" applyAlignment="1">
      <alignment horizontal="center"/>
    </xf>
    <xf numFmtId="0" fontId="40" fillId="11" borderId="10" xfId="0" applyFont="1" applyFill="1" applyBorder="1" applyAlignment="1"/>
    <xf numFmtId="0" fontId="0" fillId="0" borderId="3" xfId="0" applyBorder="1" applyAlignment="1"/>
    <xf numFmtId="0" fontId="40" fillId="11" borderId="10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79" fillId="0" borderId="10" xfId="0" applyFont="1" applyBorder="1" applyAlignment="1">
      <alignment horizontal="center" vertical="center"/>
    </xf>
    <xf numFmtId="0" fontId="79" fillId="0" borderId="6" xfId="0" applyFont="1" applyBorder="1" applyAlignment="1">
      <alignment horizontal="center" vertical="center"/>
    </xf>
    <xf numFmtId="0" fontId="82" fillId="39" borderId="10" xfId="0" applyFont="1" applyFill="1" applyBorder="1" applyAlignment="1" applyProtection="1">
      <alignment horizontal="center" vertical="center"/>
      <protection locked="0"/>
    </xf>
    <xf numFmtId="0" fontId="82" fillId="39" borderId="6" xfId="0" applyFont="1" applyFill="1" applyBorder="1" applyAlignment="1" applyProtection="1">
      <alignment horizontal="center" vertical="center"/>
      <protection locked="0"/>
    </xf>
    <xf numFmtId="0" fontId="59" fillId="11" borderId="2" xfId="0" applyFont="1" applyFill="1" applyBorder="1" applyAlignment="1">
      <alignment horizontal="center"/>
    </xf>
    <xf numFmtId="0" fontId="59" fillId="11" borderId="13" xfId="0" applyFont="1" applyFill="1" applyBorder="1" applyAlignment="1">
      <alignment horizontal="center"/>
    </xf>
    <xf numFmtId="0" fontId="59" fillId="11" borderId="12" xfId="0" applyFont="1" applyFill="1" applyBorder="1" applyAlignment="1">
      <alignment horizontal="center"/>
    </xf>
    <xf numFmtId="0" fontId="59" fillId="11" borderId="11" xfId="0" applyFont="1" applyFill="1" applyBorder="1" applyAlignment="1">
      <alignment horizontal="center"/>
    </xf>
    <xf numFmtId="0" fontId="59" fillId="11" borderId="14" xfId="0" applyFont="1" applyFill="1" applyBorder="1" applyAlignment="1">
      <alignment horizontal="center"/>
    </xf>
    <xf numFmtId="0" fontId="51" fillId="0" borderId="8" xfId="0" applyFont="1" applyFill="1" applyBorder="1" applyAlignment="1">
      <alignment horizontal="left" vertical="center" wrapText="1"/>
    </xf>
    <xf numFmtId="0" fontId="59" fillId="0" borderId="26" xfId="0" applyFont="1" applyFill="1" applyBorder="1" applyAlignment="1">
      <alignment horizontal="left" vertical="center" wrapText="1"/>
    </xf>
    <xf numFmtId="0" fontId="59" fillId="0" borderId="9" xfId="0" applyFont="1" applyFill="1" applyBorder="1" applyAlignment="1">
      <alignment horizontal="left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51" fillId="19" borderId="11" xfId="0" applyFont="1" applyFill="1" applyBorder="1" applyAlignment="1">
      <alignment horizontal="center"/>
    </xf>
    <xf numFmtId="0" fontId="51" fillId="19" borderId="7" xfId="0" applyFont="1" applyFill="1" applyBorder="1" applyAlignment="1">
      <alignment horizontal="center"/>
    </xf>
    <xf numFmtId="0" fontId="51" fillId="19" borderId="14" xfId="0" applyFont="1" applyFill="1" applyBorder="1" applyAlignment="1">
      <alignment horizontal="center"/>
    </xf>
    <xf numFmtId="0" fontId="75" fillId="16" borderId="12" xfId="0" applyFont="1" applyFill="1" applyBorder="1" applyAlignment="1" applyProtection="1">
      <alignment horizontal="center" vertical="center"/>
      <protection locked="0"/>
    </xf>
    <xf numFmtId="0" fontId="75" fillId="16" borderId="2" xfId="0" applyFont="1" applyFill="1" applyBorder="1" applyAlignment="1" applyProtection="1">
      <alignment horizontal="center" vertical="center"/>
      <protection locked="0"/>
    </xf>
    <xf numFmtId="0" fontId="75" fillId="16" borderId="13" xfId="0" applyFont="1" applyFill="1" applyBorder="1" applyAlignment="1" applyProtection="1">
      <alignment horizontal="center" vertical="center"/>
      <protection locked="0"/>
    </xf>
    <xf numFmtId="0" fontId="79" fillId="0" borderId="11" xfId="0" applyFont="1" applyBorder="1" applyAlignment="1">
      <alignment horizontal="center"/>
    </xf>
    <xf numFmtId="0" fontId="79" fillId="0" borderId="7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5" fillId="16" borderId="10" xfId="0" applyFont="1" applyFill="1" applyBorder="1" applyAlignment="1" applyProtection="1">
      <alignment horizontal="center" vertical="center"/>
      <protection locked="0"/>
    </xf>
    <xf numFmtId="0" fontId="75" fillId="16" borderId="3" xfId="0" applyFont="1" applyFill="1" applyBorder="1" applyAlignment="1" applyProtection="1">
      <alignment horizontal="center" vertical="center"/>
      <protection locked="0"/>
    </xf>
    <xf numFmtId="0" fontId="75" fillId="16" borderId="6" xfId="0" applyFont="1" applyFill="1" applyBorder="1" applyAlignment="1" applyProtection="1">
      <alignment horizontal="center" vertical="center"/>
      <protection locked="0"/>
    </xf>
    <xf numFmtId="0" fontId="63" fillId="16" borderId="12" xfId="0" applyFont="1" applyFill="1" applyBorder="1" applyAlignment="1" applyProtection="1">
      <alignment horizontal="center" vertical="center"/>
      <protection locked="0"/>
    </xf>
    <xf numFmtId="0" fontId="63" fillId="16" borderId="2" xfId="0" applyFont="1" applyFill="1" applyBorder="1" applyAlignment="1" applyProtection="1">
      <alignment horizontal="center" vertical="center"/>
      <protection locked="0"/>
    </xf>
    <xf numFmtId="0" fontId="63" fillId="16" borderId="13" xfId="0" applyFont="1" applyFill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left" vertical="center" wrapText="1"/>
    </xf>
    <xf numFmtId="0" fontId="79" fillId="0" borderId="27" xfId="0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0" fontId="79" fillId="0" borderId="28" xfId="0" applyFont="1" applyBorder="1" applyAlignment="1">
      <alignment horizontal="center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0" fontId="51" fillId="11" borderId="12" xfId="0" applyFont="1" applyFill="1" applyBorder="1" applyAlignment="1">
      <alignment horizontal="center"/>
    </xf>
    <xf numFmtId="0" fontId="51" fillId="11" borderId="13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0" fontId="59" fillId="0" borderId="27" xfId="0" applyFont="1" applyFill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82" fillId="39" borderId="10" xfId="0" applyFont="1" applyFill="1" applyBorder="1" applyAlignment="1" applyProtection="1">
      <alignment horizontal="center"/>
      <protection locked="0"/>
    </xf>
    <xf numFmtId="0" fontId="82" fillId="39" borderId="6" xfId="0" applyFont="1" applyFill="1" applyBorder="1" applyAlignment="1" applyProtection="1">
      <alignment horizontal="center"/>
      <protection locked="0"/>
    </xf>
    <xf numFmtId="0" fontId="40" fillId="0" borderId="8" xfId="0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17" fillId="0" borderId="26" xfId="0" applyFont="1" applyBorder="1" applyAlignment="1">
      <alignment horizontal="left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56" fillId="11" borderId="10" xfId="0" applyFont="1" applyFill="1" applyBorder="1" applyAlignment="1" applyProtection="1">
      <alignment horizontal="center"/>
      <protection locked="0"/>
    </xf>
    <xf numFmtId="0" fontId="56" fillId="11" borderId="6" xfId="0" applyFont="1" applyFill="1" applyBorder="1" applyAlignment="1" applyProtection="1">
      <alignment horizont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79" fillId="0" borderId="6" xfId="0" applyFont="1" applyBorder="1" applyAlignment="1" applyProtection="1">
      <alignment horizontal="center" vertical="center"/>
      <protection locked="0"/>
    </xf>
    <xf numFmtId="0" fontId="82" fillId="0" borderId="10" xfId="0" applyFont="1" applyFill="1" applyBorder="1" applyAlignment="1" applyProtection="1">
      <alignment horizontal="center"/>
      <protection locked="0"/>
    </xf>
    <xf numFmtId="0" fontId="82" fillId="0" borderId="6" xfId="0" applyFont="1" applyFill="1" applyBorder="1" applyAlignment="1" applyProtection="1">
      <alignment horizontal="center"/>
      <protection locked="0"/>
    </xf>
    <xf numFmtId="0" fontId="76" fillId="39" borderId="6" xfId="0" applyFont="1" applyFill="1" applyBorder="1" applyAlignment="1" applyProtection="1">
      <alignment horizontal="center"/>
      <protection locked="0"/>
    </xf>
    <xf numFmtId="0" fontId="75" fillId="16" borderId="10" xfId="0" applyFont="1" applyFill="1" applyBorder="1" applyAlignment="1" applyProtection="1">
      <alignment horizontal="center"/>
      <protection locked="0"/>
    </xf>
    <xf numFmtId="0" fontId="75" fillId="16" borderId="6" xfId="0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76" fillId="0" borderId="6" xfId="0" applyFont="1" applyFill="1" applyBorder="1" applyAlignment="1" applyProtection="1">
      <alignment horizontal="center"/>
      <protection locked="0"/>
    </xf>
    <xf numFmtId="0" fontId="73" fillId="0" borderId="7" xfId="1" applyFont="1" applyBorder="1" applyAlignment="1">
      <alignment horizontal="center" vertical="center"/>
    </xf>
    <xf numFmtId="0" fontId="81" fillId="16" borderId="10" xfId="0" applyFont="1" applyFill="1" applyBorder="1" applyAlignment="1" applyProtection="1">
      <alignment horizontal="center"/>
      <protection locked="0"/>
    </xf>
    <xf numFmtId="0" fontId="81" fillId="16" borderId="6" xfId="0" applyFont="1" applyFill="1" applyBorder="1" applyAlignment="1" applyProtection="1">
      <alignment horizontal="center"/>
      <protection locked="0"/>
    </xf>
    <xf numFmtId="0" fontId="80" fillId="11" borderId="10" xfId="0" applyFont="1" applyFill="1" applyBorder="1" applyAlignment="1">
      <alignment horizontal="center"/>
    </xf>
    <xf numFmtId="0" fontId="80" fillId="11" borderId="6" xfId="0" applyFont="1" applyFill="1" applyBorder="1" applyAlignment="1">
      <alignment horizontal="center"/>
    </xf>
    <xf numFmtId="0" fontId="79" fillId="0" borderId="10" xfId="0" applyFont="1" applyBorder="1" applyAlignment="1">
      <alignment horizontal="left" vertical="center"/>
    </xf>
    <xf numFmtId="0" fontId="79" fillId="0" borderId="6" xfId="0" applyFont="1" applyBorder="1" applyAlignment="1">
      <alignment horizontal="left" vertical="center"/>
    </xf>
    <xf numFmtId="1" fontId="75" fillId="16" borderId="10" xfId="0" applyNumberFormat="1" applyFont="1" applyFill="1" applyBorder="1" applyAlignment="1" applyProtection="1">
      <alignment horizontal="center" vertical="center"/>
      <protection locked="0"/>
    </xf>
    <xf numFmtId="1" fontId="75" fillId="16" borderId="6" xfId="0" applyNumberFormat="1" applyFont="1" applyFill="1" applyBorder="1" applyAlignment="1" applyProtection="1">
      <alignment horizontal="center" vertical="center"/>
      <protection locked="0"/>
    </xf>
    <xf numFmtId="0" fontId="79" fillId="0" borderId="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40" fillId="11" borderId="10" xfId="0" applyFont="1" applyFill="1" applyBorder="1" applyAlignment="1">
      <alignment horizontal="left"/>
    </xf>
    <xf numFmtId="0" fontId="40" fillId="11" borderId="6" xfId="0" applyFont="1" applyFill="1" applyBorder="1" applyAlignment="1">
      <alignment horizontal="left"/>
    </xf>
    <xf numFmtId="0" fontId="19" fillId="0" borderId="9" xfId="0" applyFont="1" applyFill="1" applyBorder="1" applyAlignment="1">
      <alignment horizontal="center" vertical="center" wrapText="1"/>
    </xf>
    <xf numFmtId="0" fontId="0" fillId="0" borderId="27" xfId="0" applyBorder="1" applyAlignment="1"/>
    <xf numFmtId="0" fontId="40" fillId="11" borderId="3" xfId="0" applyFont="1" applyFill="1" applyBorder="1" applyAlignment="1">
      <alignment horizontal="center"/>
    </xf>
    <xf numFmtId="0" fontId="122" fillId="0" borderId="27" xfId="0" applyFont="1" applyBorder="1" applyAlignment="1">
      <alignment horizontal="left" vertical="center"/>
    </xf>
    <xf numFmtId="0" fontId="51" fillId="0" borderId="8" xfId="0" applyFont="1" applyFill="1" applyBorder="1" applyAlignment="1">
      <alignment horizontal="center"/>
    </xf>
    <xf numFmtId="0" fontId="51" fillId="0" borderId="9" xfId="0" applyFont="1" applyFill="1" applyBorder="1" applyAlignment="1">
      <alignment horizontal="center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114" fillId="0" borderId="8" xfId="1" applyFont="1" applyFill="1" applyBorder="1" applyAlignment="1">
      <alignment horizontal="center" vertical="center"/>
    </xf>
    <xf numFmtId="0" fontId="114" fillId="0" borderId="9" xfId="1" applyFont="1" applyFill="1" applyBorder="1" applyAlignment="1">
      <alignment horizontal="center" vertical="center"/>
    </xf>
    <xf numFmtId="0" fontId="0" fillId="0" borderId="3" xfId="0" applyBorder="1" applyAlignment="1" applyProtection="1">
      <alignment horizontal="center"/>
      <protection locked="0"/>
    </xf>
    <xf numFmtId="0" fontId="91" fillId="0" borderId="28" xfId="0" applyNumberFormat="1" applyFont="1" applyBorder="1" applyAlignment="1">
      <alignment horizontal="left"/>
    </xf>
    <xf numFmtId="0" fontId="0" fillId="0" borderId="28" xfId="0" applyBorder="1" applyAlignment="1">
      <alignment horizontal="left"/>
    </xf>
    <xf numFmtId="0" fontId="91" fillId="0" borderId="33" xfId="0" applyNumberFormat="1" applyFont="1" applyBorder="1" applyAlignment="1">
      <alignment horizontal="center"/>
    </xf>
    <xf numFmtId="0" fontId="91" fillId="0" borderId="36" xfId="0" applyNumberFormat="1" applyFont="1" applyBorder="1" applyAlignment="1">
      <alignment horizontal="center"/>
    </xf>
    <xf numFmtId="0" fontId="91" fillId="0" borderId="57" xfId="0" applyFont="1" applyBorder="1" applyAlignment="1">
      <alignment horizontal="center"/>
    </xf>
    <xf numFmtId="0" fontId="91" fillId="0" borderId="28" xfId="0" applyFont="1" applyBorder="1" applyAlignment="1">
      <alignment horizontal="center"/>
    </xf>
    <xf numFmtId="0" fontId="91" fillId="0" borderId="29" xfId="0" applyFont="1" applyBorder="1" applyAlignment="1">
      <alignment horizontal="center"/>
    </xf>
    <xf numFmtId="0" fontId="91" fillId="0" borderId="57" xfId="0" applyNumberFormat="1" applyFont="1" applyBorder="1" applyAlignment="1">
      <alignment horizontal="center"/>
    </xf>
    <xf numFmtId="0" fontId="91" fillId="0" borderId="28" xfId="0" applyNumberFormat="1" applyFont="1" applyBorder="1" applyAlignment="1">
      <alignment horizontal="center"/>
    </xf>
    <xf numFmtId="0" fontId="91" fillId="0" borderId="29" xfId="0" applyNumberFormat="1" applyFont="1" applyBorder="1" applyAlignment="1">
      <alignment horizontal="center"/>
    </xf>
    <xf numFmtId="0" fontId="46" fillId="4" borderId="0" xfId="0" applyFont="1" applyFill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/>
    </xf>
    <xf numFmtId="0" fontId="6" fillId="0" borderId="42" xfId="0" applyFont="1" applyBorder="1" applyAlignment="1" applyProtection="1">
      <alignment horizontal="center"/>
    </xf>
    <xf numFmtId="0" fontId="6" fillId="0" borderId="36" xfId="0" applyFont="1" applyBorder="1" applyAlignment="1" applyProtection="1">
      <alignment horizontal="center"/>
    </xf>
    <xf numFmtId="0" fontId="6" fillId="2" borderId="39" xfId="0" applyNumberFormat="1" applyFont="1" applyFill="1" applyBorder="1" applyAlignment="1" applyProtection="1">
      <alignment horizontal="center" vertical="center" wrapText="1"/>
    </xf>
    <xf numFmtId="0" fontId="6" fillId="2" borderId="27" xfId="0" applyNumberFormat="1" applyFont="1" applyFill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9" xfId="0" applyFont="1" applyBorder="1" applyAlignment="1" applyProtection="1">
      <alignment horizontal="center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  <xf numFmtId="0" fontId="6" fillId="2" borderId="15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9" xfId="0" applyNumberFormat="1" applyFont="1" applyFill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/>
    </xf>
    <xf numFmtId="0" fontId="6" fillId="0" borderId="22" xfId="0" applyFont="1" applyBorder="1" applyAlignment="1" applyProtection="1">
      <alignment horizontal="center"/>
    </xf>
    <xf numFmtId="0" fontId="6" fillId="2" borderId="26" xfId="0" applyNumberFormat="1" applyFont="1" applyFill="1" applyBorder="1" applyAlignment="1" applyProtection="1">
      <alignment horizontal="center" vertical="center" wrapText="1"/>
    </xf>
    <xf numFmtId="0" fontId="6" fillId="2" borderId="23" xfId="0" applyNumberFormat="1" applyFont="1" applyFill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0" fontId="6" fillId="26" borderId="15" xfId="0" applyNumberFormat="1" applyFont="1" applyFill="1" applyBorder="1" applyAlignment="1" applyProtection="1">
      <alignment horizontal="center" vertical="center" wrapText="1"/>
    </xf>
    <xf numFmtId="0" fontId="6" fillId="26" borderId="1" xfId="0" applyNumberFormat="1" applyFont="1" applyFill="1" applyBorder="1" applyAlignment="1" applyProtection="1">
      <alignment horizontal="center" vertical="center" wrapText="1"/>
    </xf>
    <xf numFmtId="0" fontId="6" fillId="26" borderId="19" xfId="0" applyNumberFormat="1" applyFont="1" applyFill="1" applyBorder="1" applyAlignment="1" applyProtection="1">
      <alignment horizontal="center" vertical="center" wrapText="1"/>
    </xf>
    <xf numFmtId="0" fontId="6" fillId="0" borderId="34" xfId="0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42" xfId="0" applyFont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/>
    </xf>
    <xf numFmtId="0" fontId="6" fillId="0" borderId="28" xfId="0" applyFont="1" applyBorder="1" applyAlignment="1" applyProtection="1">
      <alignment horizontal="center" vertical="center" wrapText="1"/>
    </xf>
    <xf numFmtId="0" fontId="6" fillId="0" borderId="41" xfId="0" applyFont="1" applyBorder="1" applyAlignment="1" applyProtection="1">
      <alignment horizontal="center"/>
    </xf>
    <xf numFmtId="0" fontId="0" fillId="0" borderId="1" xfId="0" applyBorder="1" applyAlignment="1"/>
    <xf numFmtId="0" fontId="0" fillId="0" borderId="19" xfId="0" applyBorder="1" applyAlignment="1"/>
    <xf numFmtId="0" fontId="0" fillId="0" borderId="15" xfId="0" applyBorder="1" applyAlignment="1"/>
    <xf numFmtId="0" fontId="31" fillId="0" borderId="1" xfId="0" applyFon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68" fontId="33" fillId="3" borderId="7" xfId="0" applyNumberFormat="1" applyFont="1" applyFill="1" applyBorder="1" applyAlignment="1" applyProtection="1">
      <alignment horizontal="center" vertical="center"/>
    </xf>
    <xf numFmtId="0" fontId="31" fillId="0" borderId="8" xfId="0" applyFont="1" applyBorder="1" applyAlignment="1" applyProtection="1">
      <alignment horizontal="center" vertical="center"/>
    </xf>
    <xf numFmtId="0" fontId="31" fillId="0" borderId="9" xfId="0" applyFont="1" applyBorder="1" applyAlignment="1" applyProtection="1">
      <alignment horizontal="center" vertical="center"/>
    </xf>
    <xf numFmtId="0" fontId="25" fillId="0" borderId="8" xfId="0" applyFont="1" applyBorder="1" applyAlignment="1" applyProtection="1">
      <alignment vertical="center" wrapText="1"/>
    </xf>
    <xf numFmtId="0" fontId="25" fillId="0" borderId="9" xfId="0" applyFont="1" applyBorder="1" applyAlignment="1" applyProtection="1">
      <alignment vertical="center" wrapText="1"/>
    </xf>
    <xf numFmtId="0" fontId="25" fillId="0" borderId="8" xfId="0" applyFont="1" applyFill="1" applyBorder="1" applyAlignment="1" applyProtection="1">
      <alignment horizontal="center" vertical="center" wrapText="1"/>
    </xf>
    <xf numFmtId="0" fontId="25" fillId="3" borderId="9" xfId="0" applyFont="1" applyFill="1" applyBorder="1" applyAlignment="1" applyProtection="1">
      <alignment horizontal="center" vertical="center" wrapText="1"/>
    </xf>
    <xf numFmtId="0" fontId="67" fillId="0" borderId="7" xfId="0" applyFont="1" applyBorder="1" applyAlignment="1" applyProtection="1">
      <alignment horizontal="center" vertical="center"/>
    </xf>
    <xf numFmtId="0" fontId="51" fillId="0" borderId="8" xfId="0" applyFont="1" applyBorder="1" applyAlignment="1" applyProtection="1">
      <alignment horizontal="center" vertical="center"/>
      <protection locked="0"/>
    </xf>
  </cellXfs>
  <cellStyles count="16">
    <cellStyle name="Excel Built-in Normal" xfId="7"/>
    <cellStyle name="Excel Built-in Normal 1" xfId="8"/>
    <cellStyle name="Гиперссылка" xfId="1" builtinId="8"/>
    <cellStyle name="Гиперссылка 2" xfId="9"/>
    <cellStyle name="Денежный" xfId="2" builtinId="4"/>
    <cellStyle name="Денежный 2" xfId="10"/>
    <cellStyle name="Обычный" xfId="0" builtinId="0"/>
    <cellStyle name="Обычный 2" xfId="3"/>
    <cellStyle name="Обычный 3" xfId="4"/>
    <cellStyle name="Обычный 3 2" xfId="5"/>
    <cellStyle name="Обычный 3 2 2" xfId="15"/>
    <cellStyle name="Обычный 3 3" xfId="11"/>
    <cellStyle name="Обычный 3 4" xfId="14"/>
    <cellStyle name="Обычный 4" xfId="6"/>
    <cellStyle name="Обычный 5" xfId="12"/>
    <cellStyle name="Обычный_КОСМЕТИКА ГИГИЕНА" xfId="1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0000FF"/>
      <color rgb="FFF7F7F7"/>
      <color rgb="FFFFFFFF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9.jpeg"/><Relationship Id="rId21" Type="http://schemas.openxmlformats.org/officeDocument/2006/relationships/image" Target="../media/image23.jpeg"/><Relationship Id="rId42" Type="http://schemas.openxmlformats.org/officeDocument/2006/relationships/image" Target="../media/image44.jpeg"/><Relationship Id="rId63" Type="http://schemas.openxmlformats.org/officeDocument/2006/relationships/image" Target="../media/image65.jpeg"/><Relationship Id="rId84" Type="http://schemas.openxmlformats.org/officeDocument/2006/relationships/image" Target="../media/image86.jpeg"/><Relationship Id="rId138" Type="http://schemas.openxmlformats.org/officeDocument/2006/relationships/image" Target="../media/image140.jpeg"/><Relationship Id="rId159" Type="http://schemas.openxmlformats.org/officeDocument/2006/relationships/image" Target="../media/image161.jpeg"/><Relationship Id="rId170" Type="http://schemas.openxmlformats.org/officeDocument/2006/relationships/image" Target="../media/image172.jpeg"/><Relationship Id="rId191" Type="http://schemas.openxmlformats.org/officeDocument/2006/relationships/image" Target="../media/image193.jpeg"/><Relationship Id="rId205" Type="http://schemas.openxmlformats.org/officeDocument/2006/relationships/image" Target="../media/image207.jpeg"/><Relationship Id="rId226" Type="http://schemas.openxmlformats.org/officeDocument/2006/relationships/image" Target="../media/image228.jpeg"/><Relationship Id="rId247" Type="http://schemas.openxmlformats.org/officeDocument/2006/relationships/image" Target="../media/image249.jpeg"/><Relationship Id="rId107" Type="http://schemas.openxmlformats.org/officeDocument/2006/relationships/image" Target="../media/image109.jpeg"/><Relationship Id="rId11" Type="http://schemas.openxmlformats.org/officeDocument/2006/relationships/image" Target="../media/image13.jpeg"/><Relationship Id="rId32" Type="http://schemas.openxmlformats.org/officeDocument/2006/relationships/image" Target="../media/image34.jpeg"/><Relationship Id="rId53" Type="http://schemas.openxmlformats.org/officeDocument/2006/relationships/image" Target="../media/image55.jpeg"/><Relationship Id="rId74" Type="http://schemas.openxmlformats.org/officeDocument/2006/relationships/image" Target="../media/image76.jpeg"/><Relationship Id="rId128" Type="http://schemas.openxmlformats.org/officeDocument/2006/relationships/image" Target="../media/image130.jpeg"/><Relationship Id="rId149" Type="http://schemas.openxmlformats.org/officeDocument/2006/relationships/image" Target="../media/image151.jpeg"/><Relationship Id="rId5" Type="http://schemas.openxmlformats.org/officeDocument/2006/relationships/image" Target="../media/image7.jpeg"/><Relationship Id="rId95" Type="http://schemas.openxmlformats.org/officeDocument/2006/relationships/image" Target="../media/image97.jpeg"/><Relationship Id="rId160" Type="http://schemas.openxmlformats.org/officeDocument/2006/relationships/image" Target="../media/image162.jpeg"/><Relationship Id="rId181" Type="http://schemas.openxmlformats.org/officeDocument/2006/relationships/image" Target="../media/image183.jpeg"/><Relationship Id="rId216" Type="http://schemas.openxmlformats.org/officeDocument/2006/relationships/image" Target="../media/image218.jpeg"/><Relationship Id="rId237" Type="http://schemas.openxmlformats.org/officeDocument/2006/relationships/image" Target="../media/image239.jpeg"/><Relationship Id="rId258" Type="http://schemas.openxmlformats.org/officeDocument/2006/relationships/image" Target="../media/image260.jpeg"/><Relationship Id="rId22" Type="http://schemas.openxmlformats.org/officeDocument/2006/relationships/image" Target="../media/image24.jpeg"/><Relationship Id="rId43" Type="http://schemas.openxmlformats.org/officeDocument/2006/relationships/image" Target="../media/image45.jpeg"/><Relationship Id="rId64" Type="http://schemas.openxmlformats.org/officeDocument/2006/relationships/image" Target="../media/image66.jpeg"/><Relationship Id="rId118" Type="http://schemas.openxmlformats.org/officeDocument/2006/relationships/image" Target="../media/image120.jpeg"/><Relationship Id="rId139" Type="http://schemas.openxmlformats.org/officeDocument/2006/relationships/image" Target="../media/image141.jpeg"/><Relationship Id="rId85" Type="http://schemas.openxmlformats.org/officeDocument/2006/relationships/image" Target="../media/image87.jpeg"/><Relationship Id="rId150" Type="http://schemas.openxmlformats.org/officeDocument/2006/relationships/image" Target="../media/image152.jpeg"/><Relationship Id="rId171" Type="http://schemas.openxmlformats.org/officeDocument/2006/relationships/image" Target="../media/image173.jpeg"/><Relationship Id="rId192" Type="http://schemas.openxmlformats.org/officeDocument/2006/relationships/image" Target="../media/image194.jpeg"/><Relationship Id="rId206" Type="http://schemas.openxmlformats.org/officeDocument/2006/relationships/image" Target="../media/image208.jpeg"/><Relationship Id="rId227" Type="http://schemas.openxmlformats.org/officeDocument/2006/relationships/image" Target="../media/image229.jpeg"/><Relationship Id="rId248" Type="http://schemas.openxmlformats.org/officeDocument/2006/relationships/image" Target="../media/image250.jpeg"/><Relationship Id="rId12" Type="http://schemas.openxmlformats.org/officeDocument/2006/relationships/image" Target="../media/image14.jpeg"/><Relationship Id="rId33" Type="http://schemas.openxmlformats.org/officeDocument/2006/relationships/image" Target="../media/image35.jpeg"/><Relationship Id="rId108" Type="http://schemas.openxmlformats.org/officeDocument/2006/relationships/image" Target="../media/image110.jpeg"/><Relationship Id="rId129" Type="http://schemas.openxmlformats.org/officeDocument/2006/relationships/image" Target="../media/image131.jpeg"/><Relationship Id="rId54" Type="http://schemas.openxmlformats.org/officeDocument/2006/relationships/image" Target="../media/image56.jpeg"/><Relationship Id="rId75" Type="http://schemas.openxmlformats.org/officeDocument/2006/relationships/image" Target="../media/image77.jpeg"/><Relationship Id="rId96" Type="http://schemas.openxmlformats.org/officeDocument/2006/relationships/image" Target="../media/image98.jpeg"/><Relationship Id="rId140" Type="http://schemas.openxmlformats.org/officeDocument/2006/relationships/image" Target="../media/image142.jpeg"/><Relationship Id="rId161" Type="http://schemas.openxmlformats.org/officeDocument/2006/relationships/image" Target="../media/image163.jpeg"/><Relationship Id="rId182" Type="http://schemas.openxmlformats.org/officeDocument/2006/relationships/image" Target="../media/image184.jpeg"/><Relationship Id="rId217" Type="http://schemas.openxmlformats.org/officeDocument/2006/relationships/image" Target="../media/image219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212" Type="http://schemas.openxmlformats.org/officeDocument/2006/relationships/image" Target="../media/image214.jpeg"/><Relationship Id="rId233" Type="http://schemas.openxmlformats.org/officeDocument/2006/relationships/image" Target="../media/image235.jpeg"/><Relationship Id="rId238" Type="http://schemas.openxmlformats.org/officeDocument/2006/relationships/image" Target="../media/image240.jpeg"/><Relationship Id="rId254" Type="http://schemas.openxmlformats.org/officeDocument/2006/relationships/image" Target="../media/image256.jpeg"/><Relationship Id="rId259" Type="http://schemas.openxmlformats.org/officeDocument/2006/relationships/image" Target="../media/image261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49" Type="http://schemas.openxmlformats.org/officeDocument/2006/relationships/image" Target="../media/image51.jpeg"/><Relationship Id="rId114" Type="http://schemas.openxmlformats.org/officeDocument/2006/relationships/image" Target="../media/image116.jpeg"/><Relationship Id="rId119" Type="http://schemas.openxmlformats.org/officeDocument/2006/relationships/image" Target="../media/image121.jpeg"/><Relationship Id="rId44" Type="http://schemas.openxmlformats.org/officeDocument/2006/relationships/image" Target="../media/image46.jpeg"/><Relationship Id="rId60" Type="http://schemas.openxmlformats.org/officeDocument/2006/relationships/image" Target="../media/image62.jpeg"/><Relationship Id="rId65" Type="http://schemas.openxmlformats.org/officeDocument/2006/relationships/image" Target="../media/image67.jpeg"/><Relationship Id="rId81" Type="http://schemas.openxmlformats.org/officeDocument/2006/relationships/image" Target="../media/image83.jpeg"/><Relationship Id="rId86" Type="http://schemas.openxmlformats.org/officeDocument/2006/relationships/image" Target="../media/image88.jpeg"/><Relationship Id="rId130" Type="http://schemas.openxmlformats.org/officeDocument/2006/relationships/image" Target="../media/image132.jpeg"/><Relationship Id="rId135" Type="http://schemas.openxmlformats.org/officeDocument/2006/relationships/image" Target="../media/image137.jpeg"/><Relationship Id="rId151" Type="http://schemas.openxmlformats.org/officeDocument/2006/relationships/image" Target="../media/image153.jpeg"/><Relationship Id="rId156" Type="http://schemas.openxmlformats.org/officeDocument/2006/relationships/image" Target="../media/image158.jpeg"/><Relationship Id="rId177" Type="http://schemas.openxmlformats.org/officeDocument/2006/relationships/image" Target="../media/image179.jpeg"/><Relationship Id="rId198" Type="http://schemas.openxmlformats.org/officeDocument/2006/relationships/image" Target="../media/image200.jpeg"/><Relationship Id="rId172" Type="http://schemas.openxmlformats.org/officeDocument/2006/relationships/image" Target="../media/image174.jpeg"/><Relationship Id="rId193" Type="http://schemas.openxmlformats.org/officeDocument/2006/relationships/image" Target="../media/image195.jpeg"/><Relationship Id="rId202" Type="http://schemas.openxmlformats.org/officeDocument/2006/relationships/image" Target="../media/image204.jpeg"/><Relationship Id="rId207" Type="http://schemas.openxmlformats.org/officeDocument/2006/relationships/image" Target="../media/image209.jpeg"/><Relationship Id="rId223" Type="http://schemas.openxmlformats.org/officeDocument/2006/relationships/image" Target="../media/image225.jpeg"/><Relationship Id="rId228" Type="http://schemas.openxmlformats.org/officeDocument/2006/relationships/image" Target="../media/image230.jpeg"/><Relationship Id="rId244" Type="http://schemas.openxmlformats.org/officeDocument/2006/relationships/image" Target="../media/image246.jpeg"/><Relationship Id="rId249" Type="http://schemas.openxmlformats.org/officeDocument/2006/relationships/image" Target="../media/image251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9" Type="http://schemas.openxmlformats.org/officeDocument/2006/relationships/image" Target="../media/image41.jpeg"/><Relationship Id="rId109" Type="http://schemas.openxmlformats.org/officeDocument/2006/relationships/image" Target="../media/image111.jpeg"/><Relationship Id="rId260" Type="http://schemas.openxmlformats.org/officeDocument/2006/relationships/image" Target="../media/image262.jpeg"/><Relationship Id="rId34" Type="http://schemas.openxmlformats.org/officeDocument/2006/relationships/image" Target="../media/image36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6" Type="http://schemas.openxmlformats.org/officeDocument/2006/relationships/image" Target="../media/image78.jpeg"/><Relationship Id="rId97" Type="http://schemas.openxmlformats.org/officeDocument/2006/relationships/image" Target="../media/image99.jpeg"/><Relationship Id="rId104" Type="http://schemas.openxmlformats.org/officeDocument/2006/relationships/image" Target="../media/image106.jpeg"/><Relationship Id="rId120" Type="http://schemas.openxmlformats.org/officeDocument/2006/relationships/image" Target="../media/image122.jpeg"/><Relationship Id="rId125" Type="http://schemas.openxmlformats.org/officeDocument/2006/relationships/image" Target="../media/image127.jpeg"/><Relationship Id="rId141" Type="http://schemas.openxmlformats.org/officeDocument/2006/relationships/image" Target="../media/image143.jpeg"/><Relationship Id="rId146" Type="http://schemas.openxmlformats.org/officeDocument/2006/relationships/image" Target="../media/image148.jpeg"/><Relationship Id="rId167" Type="http://schemas.openxmlformats.org/officeDocument/2006/relationships/image" Target="../media/image169.jpeg"/><Relationship Id="rId188" Type="http://schemas.openxmlformats.org/officeDocument/2006/relationships/image" Target="../media/image190.jpeg"/><Relationship Id="rId7" Type="http://schemas.openxmlformats.org/officeDocument/2006/relationships/image" Target="../media/image9.jpeg"/><Relationship Id="rId71" Type="http://schemas.openxmlformats.org/officeDocument/2006/relationships/image" Target="../media/image73.jpeg"/><Relationship Id="rId92" Type="http://schemas.openxmlformats.org/officeDocument/2006/relationships/image" Target="../media/image94.jpeg"/><Relationship Id="rId162" Type="http://schemas.openxmlformats.org/officeDocument/2006/relationships/image" Target="../media/image164.jpeg"/><Relationship Id="rId183" Type="http://schemas.openxmlformats.org/officeDocument/2006/relationships/image" Target="../media/image185.jpeg"/><Relationship Id="rId213" Type="http://schemas.openxmlformats.org/officeDocument/2006/relationships/image" Target="../media/image215.jpeg"/><Relationship Id="rId218" Type="http://schemas.openxmlformats.org/officeDocument/2006/relationships/image" Target="../media/image220.jpeg"/><Relationship Id="rId234" Type="http://schemas.openxmlformats.org/officeDocument/2006/relationships/image" Target="../media/image236.jpeg"/><Relationship Id="rId239" Type="http://schemas.openxmlformats.org/officeDocument/2006/relationships/image" Target="../media/image241.jpeg"/><Relationship Id="rId2" Type="http://schemas.openxmlformats.org/officeDocument/2006/relationships/image" Target="../media/image4.jpeg"/><Relationship Id="rId29" Type="http://schemas.openxmlformats.org/officeDocument/2006/relationships/image" Target="../media/image31.jpeg"/><Relationship Id="rId250" Type="http://schemas.openxmlformats.org/officeDocument/2006/relationships/image" Target="../media/image252.jpeg"/><Relationship Id="rId255" Type="http://schemas.openxmlformats.org/officeDocument/2006/relationships/image" Target="../media/image257.jpeg"/><Relationship Id="rId24" Type="http://schemas.openxmlformats.org/officeDocument/2006/relationships/image" Target="../media/image26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66" Type="http://schemas.openxmlformats.org/officeDocument/2006/relationships/image" Target="../media/image68.jpeg"/><Relationship Id="rId87" Type="http://schemas.openxmlformats.org/officeDocument/2006/relationships/image" Target="../media/image89.jpeg"/><Relationship Id="rId110" Type="http://schemas.openxmlformats.org/officeDocument/2006/relationships/image" Target="../media/image112.jpeg"/><Relationship Id="rId115" Type="http://schemas.openxmlformats.org/officeDocument/2006/relationships/image" Target="../media/image117.jpeg"/><Relationship Id="rId131" Type="http://schemas.openxmlformats.org/officeDocument/2006/relationships/image" Target="../media/image133.jpeg"/><Relationship Id="rId136" Type="http://schemas.openxmlformats.org/officeDocument/2006/relationships/image" Target="../media/image138.jpeg"/><Relationship Id="rId157" Type="http://schemas.openxmlformats.org/officeDocument/2006/relationships/image" Target="../media/image159.jpeg"/><Relationship Id="rId178" Type="http://schemas.openxmlformats.org/officeDocument/2006/relationships/image" Target="../media/image180.jpeg"/><Relationship Id="rId61" Type="http://schemas.openxmlformats.org/officeDocument/2006/relationships/image" Target="../media/image63.jpeg"/><Relationship Id="rId82" Type="http://schemas.openxmlformats.org/officeDocument/2006/relationships/image" Target="../media/image84.jpeg"/><Relationship Id="rId152" Type="http://schemas.openxmlformats.org/officeDocument/2006/relationships/image" Target="../media/image154.jpeg"/><Relationship Id="rId173" Type="http://schemas.openxmlformats.org/officeDocument/2006/relationships/image" Target="../media/image175.jpeg"/><Relationship Id="rId194" Type="http://schemas.openxmlformats.org/officeDocument/2006/relationships/image" Target="../media/image196.jpeg"/><Relationship Id="rId199" Type="http://schemas.openxmlformats.org/officeDocument/2006/relationships/image" Target="../media/image201.jpeg"/><Relationship Id="rId203" Type="http://schemas.openxmlformats.org/officeDocument/2006/relationships/image" Target="../media/image205.jpeg"/><Relationship Id="rId208" Type="http://schemas.openxmlformats.org/officeDocument/2006/relationships/image" Target="../media/image210.jpeg"/><Relationship Id="rId229" Type="http://schemas.openxmlformats.org/officeDocument/2006/relationships/image" Target="../media/image231.jpeg"/><Relationship Id="rId19" Type="http://schemas.openxmlformats.org/officeDocument/2006/relationships/image" Target="../media/image21.jpeg"/><Relationship Id="rId224" Type="http://schemas.openxmlformats.org/officeDocument/2006/relationships/image" Target="../media/image226.jpeg"/><Relationship Id="rId240" Type="http://schemas.openxmlformats.org/officeDocument/2006/relationships/image" Target="../media/image242.jpeg"/><Relationship Id="rId245" Type="http://schemas.openxmlformats.org/officeDocument/2006/relationships/image" Target="../media/image247.jpeg"/><Relationship Id="rId261" Type="http://schemas.openxmlformats.org/officeDocument/2006/relationships/image" Target="../media/image263.jpeg"/><Relationship Id="rId14" Type="http://schemas.openxmlformats.org/officeDocument/2006/relationships/image" Target="../media/image16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56" Type="http://schemas.openxmlformats.org/officeDocument/2006/relationships/image" Target="../media/image58.jpeg"/><Relationship Id="rId77" Type="http://schemas.openxmlformats.org/officeDocument/2006/relationships/image" Target="../media/image79.jpeg"/><Relationship Id="rId100" Type="http://schemas.openxmlformats.org/officeDocument/2006/relationships/image" Target="../media/image102.jpeg"/><Relationship Id="rId105" Type="http://schemas.openxmlformats.org/officeDocument/2006/relationships/image" Target="../media/image107.jpeg"/><Relationship Id="rId126" Type="http://schemas.openxmlformats.org/officeDocument/2006/relationships/image" Target="../media/image128.jpeg"/><Relationship Id="rId147" Type="http://schemas.openxmlformats.org/officeDocument/2006/relationships/image" Target="../media/image149.jpeg"/><Relationship Id="rId168" Type="http://schemas.openxmlformats.org/officeDocument/2006/relationships/image" Target="../media/image170.jpeg"/><Relationship Id="rId8" Type="http://schemas.openxmlformats.org/officeDocument/2006/relationships/image" Target="../media/image10.jpeg"/><Relationship Id="rId51" Type="http://schemas.openxmlformats.org/officeDocument/2006/relationships/image" Target="../media/image53.jpeg"/><Relationship Id="rId72" Type="http://schemas.openxmlformats.org/officeDocument/2006/relationships/image" Target="../media/image74.jpeg"/><Relationship Id="rId93" Type="http://schemas.openxmlformats.org/officeDocument/2006/relationships/image" Target="../media/image95.jpeg"/><Relationship Id="rId98" Type="http://schemas.openxmlformats.org/officeDocument/2006/relationships/image" Target="../media/image100.jpeg"/><Relationship Id="rId121" Type="http://schemas.openxmlformats.org/officeDocument/2006/relationships/image" Target="../media/image123.jpeg"/><Relationship Id="rId142" Type="http://schemas.openxmlformats.org/officeDocument/2006/relationships/image" Target="../media/image144.jpeg"/><Relationship Id="rId163" Type="http://schemas.openxmlformats.org/officeDocument/2006/relationships/image" Target="../media/image165.jpeg"/><Relationship Id="rId184" Type="http://schemas.openxmlformats.org/officeDocument/2006/relationships/image" Target="../media/image186.jpeg"/><Relationship Id="rId189" Type="http://schemas.openxmlformats.org/officeDocument/2006/relationships/image" Target="../media/image191.jpeg"/><Relationship Id="rId219" Type="http://schemas.openxmlformats.org/officeDocument/2006/relationships/image" Target="../media/image221.jpeg"/><Relationship Id="rId3" Type="http://schemas.openxmlformats.org/officeDocument/2006/relationships/image" Target="../media/image5.jpeg"/><Relationship Id="rId214" Type="http://schemas.openxmlformats.org/officeDocument/2006/relationships/image" Target="../media/image216.jpeg"/><Relationship Id="rId230" Type="http://schemas.openxmlformats.org/officeDocument/2006/relationships/image" Target="../media/image232.jpeg"/><Relationship Id="rId235" Type="http://schemas.openxmlformats.org/officeDocument/2006/relationships/image" Target="../media/image237.jpeg"/><Relationship Id="rId251" Type="http://schemas.openxmlformats.org/officeDocument/2006/relationships/image" Target="../media/image253.jpeg"/><Relationship Id="rId256" Type="http://schemas.openxmlformats.org/officeDocument/2006/relationships/image" Target="../media/image258.jpeg"/><Relationship Id="rId25" Type="http://schemas.openxmlformats.org/officeDocument/2006/relationships/image" Target="../media/image27.jpeg"/><Relationship Id="rId46" Type="http://schemas.openxmlformats.org/officeDocument/2006/relationships/image" Target="../media/image48.jpeg"/><Relationship Id="rId67" Type="http://schemas.openxmlformats.org/officeDocument/2006/relationships/image" Target="../media/image69.jpeg"/><Relationship Id="rId116" Type="http://schemas.openxmlformats.org/officeDocument/2006/relationships/image" Target="../media/image118.jpeg"/><Relationship Id="rId137" Type="http://schemas.openxmlformats.org/officeDocument/2006/relationships/image" Target="../media/image139.jpeg"/><Relationship Id="rId158" Type="http://schemas.openxmlformats.org/officeDocument/2006/relationships/image" Target="../media/image160.jpeg"/><Relationship Id="rId20" Type="http://schemas.openxmlformats.org/officeDocument/2006/relationships/image" Target="../media/image22.jpeg"/><Relationship Id="rId41" Type="http://schemas.openxmlformats.org/officeDocument/2006/relationships/image" Target="../media/image43.jpeg"/><Relationship Id="rId62" Type="http://schemas.openxmlformats.org/officeDocument/2006/relationships/image" Target="../media/image64.jpeg"/><Relationship Id="rId83" Type="http://schemas.openxmlformats.org/officeDocument/2006/relationships/image" Target="../media/image85.jpeg"/><Relationship Id="rId88" Type="http://schemas.openxmlformats.org/officeDocument/2006/relationships/image" Target="../media/image90.jpeg"/><Relationship Id="rId111" Type="http://schemas.openxmlformats.org/officeDocument/2006/relationships/image" Target="../media/image113.jpeg"/><Relationship Id="rId132" Type="http://schemas.openxmlformats.org/officeDocument/2006/relationships/image" Target="../media/image134.jpeg"/><Relationship Id="rId153" Type="http://schemas.openxmlformats.org/officeDocument/2006/relationships/image" Target="../media/image155.jpeg"/><Relationship Id="rId174" Type="http://schemas.openxmlformats.org/officeDocument/2006/relationships/image" Target="../media/image176.jpeg"/><Relationship Id="rId179" Type="http://schemas.openxmlformats.org/officeDocument/2006/relationships/image" Target="../media/image181.jpeg"/><Relationship Id="rId195" Type="http://schemas.openxmlformats.org/officeDocument/2006/relationships/image" Target="../media/image197.jpeg"/><Relationship Id="rId209" Type="http://schemas.openxmlformats.org/officeDocument/2006/relationships/image" Target="../media/image211.jpeg"/><Relationship Id="rId190" Type="http://schemas.openxmlformats.org/officeDocument/2006/relationships/image" Target="../media/image192.jpeg"/><Relationship Id="rId204" Type="http://schemas.openxmlformats.org/officeDocument/2006/relationships/image" Target="../media/image206.jpeg"/><Relationship Id="rId220" Type="http://schemas.openxmlformats.org/officeDocument/2006/relationships/image" Target="../media/image222.jpeg"/><Relationship Id="rId225" Type="http://schemas.openxmlformats.org/officeDocument/2006/relationships/image" Target="../media/image227.jpeg"/><Relationship Id="rId241" Type="http://schemas.openxmlformats.org/officeDocument/2006/relationships/image" Target="../media/image243.jpeg"/><Relationship Id="rId246" Type="http://schemas.openxmlformats.org/officeDocument/2006/relationships/image" Target="../media/image248.jpeg"/><Relationship Id="rId15" Type="http://schemas.openxmlformats.org/officeDocument/2006/relationships/image" Target="../media/image17.jpeg"/><Relationship Id="rId36" Type="http://schemas.openxmlformats.org/officeDocument/2006/relationships/image" Target="../media/image38.jpeg"/><Relationship Id="rId57" Type="http://schemas.openxmlformats.org/officeDocument/2006/relationships/image" Target="../media/image59.jpeg"/><Relationship Id="rId106" Type="http://schemas.openxmlformats.org/officeDocument/2006/relationships/image" Target="../media/image108.jpeg"/><Relationship Id="rId127" Type="http://schemas.openxmlformats.org/officeDocument/2006/relationships/image" Target="../media/image129.jpe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52" Type="http://schemas.openxmlformats.org/officeDocument/2006/relationships/image" Target="../media/image54.jpeg"/><Relationship Id="rId73" Type="http://schemas.openxmlformats.org/officeDocument/2006/relationships/image" Target="../media/image75.jpeg"/><Relationship Id="rId78" Type="http://schemas.openxmlformats.org/officeDocument/2006/relationships/image" Target="../media/image80.jpeg"/><Relationship Id="rId94" Type="http://schemas.openxmlformats.org/officeDocument/2006/relationships/image" Target="../media/image96.jpeg"/><Relationship Id="rId99" Type="http://schemas.openxmlformats.org/officeDocument/2006/relationships/image" Target="../media/image101.jpeg"/><Relationship Id="rId101" Type="http://schemas.openxmlformats.org/officeDocument/2006/relationships/image" Target="../media/image103.jpeg"/><Relationship Id="rId122" Type="http://schemas.openxmlformats.org/officeDocument/2006/relationships/image" Target="../media/image124.jpeg"/><Relationship Id="rId143" Type="http://schemas.openxmlformats.org/officeDocument/2006/relationships/image" Target="../media/image145.jpeg"/><Relationship Id="rId148" Type="http://schemas.openxmlformats.org/officeDocument/2006/relationships/image" Target="../media/image150.jpeg"/><Relationship Id="rId164" Type="http://schemas.openxmlformats.org/officeDocument/2006/relationships/image" Target="../media/image166.jpeg"/><Relationship Id="rId169" Type="http://schemas.openxmlformats.org/officeDocument/2006/relationships/image" Target="../media/image171.jpeg"/><Relationship Id="rId185" Type="http://schemas.openxmlformats.org/officeDocument/2006/relationships/image" Target="../media/image187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80" Type="http://schemas.openxmlformats.org/officeDocument/2006/relationships/image" Target="../media/image182.jpeg"/><Relationship Id="rId210" Type="http://schemas.openxmlformats.org/officeDocument/2006/relationships/image" Target="../media/image212.jpeg"/><Relationship Id="rId215" Type="http://schemas.openxmlformats.org/officeDocument/2006/relationships/image" Target="../media/image217.jpeg"/><Relationship Id="rId236" Type="http://schemas.openxmlformats.org/officeDocument/2006/relationships/image" Target="../media/image238.jpeg"/><Relationship Id="rId257" Type="http://schemas.openxmlformats.org/officeDocument/2006/relationships/image" Target="../media/image259.jpeg"/><Relationship Id="rId26" Type="http://schemas.openxmlformats.org/officeDocument/2006/relationships/image" Target="../media/image28.jpeg"/><Relationship Id="rId231" Type="http://schemas.openxmlformats.org/officeDocument/2006/relationships/image" Target="../media/image233.jpeg"/><Relationship Id="rId252" Type="http://schemas.openxmlformats.org/officeDocument/2006/relationships/image" Target="../media/image254.jpeg"/><Relationship Id="rId47" Type="http://schemas.openxmlformats.org/officeDocument/2006/relationships/image" Target="../media/image49.jpeg"/><Relationship Id="rId68" Type="http://schemas.openxmlformats.org/officeDocument/2006/relationships/image" Target="../media/image70.jpeg"/><Relationship Id="rId89" Type="http://schemas.openxmlformats.org/officeDocument/2006/relationships/image" Target="../media/image91.jpeg"/><Relationship Id="rId112" Type="http://schemas.openxmlformats.org/officeDocument/2006/relationships/image" Target="../media/image114.jpeg"/><Relationship Id="rId133" Type="http://schemas.openxmlformats.org/officeDocument/2006/relationships/image" Target="../media/image135.jpeg"/><Relationship Id="rId154" Type="http://schemas.openxmlformats.org/officeDocument/2006/relationships/image" Target="../media/image156.jpeg"/><Relationship Id="rId175" Type="http://schemas.openxmlformats.org/officeDocument/2006/relationships/image" Target="../media/image177.jpeg"/><Relationship Id="rId196" Type="http://schemas.openxmlformats.org/officeDocument/2006/relationships/image" Target="../media/image198.jpeg"/><Relationship Id="rId200" Type="http://schemas.openxmlformats.org/officeDocument/2006/relationships/image" Target="../media/image202.jpeg"/><Relationship Id="rId16" Type="http://schemas.openxmlformats.org/officeDocument/2006/relationships/image" Target="../media/image18.jpeg"/><Relationship Id="rId221" Type="http://schemas.openxmlformats.org/officeDocument/2006/relationships/image" Target="../media/image223.jpeg"/><Relationship Id="rId242" Type="http://schemas.openxmlformats.org/officeDocument/2006/relationships/image" Target="../media/image244.jpeg"/><Relationship Id="rId37" Type="http://schemas.openxmlformats.org/officeDocument/2006/relationships/image" Target="../media/image39.jpeg"/><Relationship Id="rId58" Type="http://schemas.openxmlformats.org/officeDocument/2006/relationships/image" Target="../media/image60.jpeg"/><Relationship Id="rId79" Type="http://schemas.openxmlformats.org/officeDocument/2006/relationships/image" Target="../media/image81.jpeg"/><Relationship Id="rId102" Type="http://schemas.openxmlformats.org/officeDocument/2006/relationships/image" Target="../media/image104.jpeg"/><Relationship Id="rId123" Type="http://schemas.openxmlformats.org/officeDocument/2006/relationships/image" Target="../media/image125.jpeg"/><Relationship Id="rId144" Type="http://schemas.openxmlformats.org/officeDocument/2006/relationships/image" Target="../media/image146.jpeg"/><Relationship Id="rId90" Type="http://schemas.openxmlformats.org/officeDocument/2006/relationships/image" Target="../media/image92.jpeg"/><Relationship Id="rId165" Type="http://schemas.openxmlformats.org/officeDocument/2006/relationships/image" Target="../media/image167.jpeg"/><Relationship Id="rId186" Type="http://schemas.openxmlformats.org/officeDocument/2006/relationships/image" Target="../media/image188.jpeg"/><Relationship Id="rId211" Type="http://schemas.openxmlformats.org/officeDocument/2006/relationships/image" Target="../media/image213.jpeg"/><Relationship Id="rId232" Type="http://schemas.openxmlformats.org/officeDocument/2006/relationships/image" Target="../media/image234.jpeg"/><Relationship Id="rId253" Type="http://schemas.openxmlformats.org/officeDocument/2006/relationships/image" Target="../media/image255.jpeg"/><Relationship Id="rId27" Type="http://schemas.openxmlformats.org/officeDocument/2006/relationships/image" Target="../media/image29.jpeg"/><Relationship Id="rId48" Type="http://schemas.openxmlformats.org/officeDocument/2006/relationships/image" Target="../media/image50.jpeg"/><Relationship Id="rId69" Type="http://schemas.openxmlformats.org/officeDocument/2006/relationships/image" Target="../media/image71.jpeg"/><Relationship Id="rId113" Type="http://schemas.openxmlformats.org/officeDocument/2006/relationships/image" Target="../media/image115.jpeg"/><Relationship Id="rId134" Type="http://schemas.openxmlformats.org/officeDocument/2006/relationships/image" Target="../media/image136.jpeg"/><Relationship Id="rId80" Type="http://schemas.openxmlformats.org/officeDocument/2006/relationships/image" Target="../media/image82.jpeg"/><Relationship Id="rId155" Type="http://schemas.openxmlformats.org/officeDocument/2006/relationships/image" Target="../media/image157.jpeg"/><Relationship Id="rId176" Type="http://schemas.openxmlformats.org/officeDocument/2006/relationships/image" Target="../media/image178.jpeg"/><Relationship Id="rId197" Type="http://schemas.openxmlformats.org/officeDocument/2006/relationships/image" Target="../media/image199.jpeg"/><Relationship Id="rId201" Type="http://schemas.openxmlformats.org/officeDocument/2006/relationships/image" Target="../media/image203.jpeg"/><Relationship Id="rId222" Type="http://schemas.openxmlformats.org/officeDocument/2006/relationships/image" Target="../media/image224.jpeg"/><Relationship Id="rId243" Type="http://schemas.openxmlformats.org/officeDocument/2006/relationships/image" Target="../media/image245.jpeg"/><Relationship Id="rId17" Type="http://schemas.openxmlformats.org/officeDocument/2006/relationships/image" Target="../media/image19.jpeg"/><Relationship Id="rId38" Type="http://schemas.openxmlformats.org/officeDocument/2006/relationships/image" Target="../media/image40.jpeg"/><Relationship Id="rId59" Type="http://schemas.openxmlformats.org/officeDocument/2006/relationships/image" Target="../media/image61.jpeg"/><Relationship Id="rId103" Type="http://schemas.openxmlformats.org/officeDocument/2006/relationships/image" Target="../media/image105.jpeg"/><Relationship Id="rId124" Type="http://schemas.openxmlformats.org/officeDocument/2006/relationships/image" Target="../media/image126.jpeg"/><Relationship Id="rId70" Type="http://schemas.openxmlformats.org/officeDocument/2006/relationships/image" Target="../media/image72.jpeg"/><Relationship Id="rId91" Type="http://schemas.openxmlformats.org/officeDocument/2006/relationships/image" Target="../media/image93.jpeg"/><Relationship Id="rId145" Type="http://schemas.openxmlformats.org/officeDocument/2006/relationships/image" Target="../media/image147.jpeg"/><Relationship Id="rId166" Type="http://schemas.openxmlformats.org/officeDocument/2006/relationships/image" Target="../media/image168.jpeg"/><Relationship Id="rId187" Type="http://schemas.openxmlformats.org/officeDocument/2006/relationships/image" Target="../media/image18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1.jpeg"/><Relationship Id="rId13" Type="http://schemas.openxmlformats.org/officeDocument/2006/relationships/image" Target="../media/image276.jpeg"/><Relationship Id="rId18" Type="http://schemas.openxmlformats.org/officeDocument/2006/relationships/image" Target="../media/image281.jpeg"/><Relationship Id="rId26" Type="http://schemas.openxmlformats.org/officeDocument/2006/relationships/image" Target="../media/image289.jpeg"/><Relationship Id="rId3" Type="http://schemas.openxmlformats.org/officeDocument/2006/relationships/image" Target="../media/image266.png"/><Relationship Id="rId21" Type="http://schemas.openxmlformats.org/officeDocument/2006/relationships/image" Target="../media/image284.jpeg"/><Relationship Id="rId34" Type="http://schemas.openxmlformats.org/officeDocument/2006/relationships/image" Target="../media/image297.jpeg"/><Relationship Id="rId7" Type="http://schemas.openxmlformats.org/officeDocument/2006/relationships/image" Target="../media/image270.jpeg"/><Relationship Id="rId12" Type="http://schemas.openxmlformats.org/officeDocument/2006/relationships/image" Target="../media/image275.jpeg"/><Relationship Id="rId17" Type="http://schemas.openxmlformats.org/officeDocument/2006/relationships/image" Target="../media/image280.jpeg"/><Relationship Id="rId25" Type="http://schemas.openxmlformats.org/officeDocument/2006/relationships/image" Target="../media/image288.jpg"/><Relationship Id="rId33" Type="http://schemas.openxmlformats.org/officeDocument/2006/relationships/image" Target="../media/image296.jpeg"/><Relationship Id="rId2" Type="http://schemas.openxmlformats.org/officeDocument/2006/relationships/image" Target="../media/image265.jpeg"/><Relationship Id="rId16" Type="http://schemas.openxmlformats.org/officeDocument/2006/relationships/image" Target="../media/image279.jpeg"/><Relationship Id="rId20" Type="http://schemas.openxmlformats.org/officeDocument/2006/relationships/image" Target="../media/image283.jpeg"/><Relationship Id="rId29" Type="http://schemas.openxmlformats.org/officeDocument/2006/relationships/image" Target="../media/image292.jpeg"/><Relationship Id="rId1" Type="http://schemas.openxmlformats.org/officeDocument/2006/relationships/image" Target="../media/image264.jpeg"/><Relationship Id="rId6" Type="http://schemas.openxmlformats.org/officeDocument/2006/relationships/image" Target="../media/image269.jpeg"/><Relationship Id="rId11" Type="http://schemas.openxmlformats.org/officeDocument/2006/relationships/image" Target="../media/image274.jpeg"/><Relationship Id="rId24" Type="http://schemas.openxmlformats.org/officeDocument/2006/relationships/image" Target="../media/image287.jpeg"/><Relationship Id="rId32" Type="http://schemas.openxmlformats.org/officeDocument/2006/relationships/image" Target="../media/image295.jpeg"/><Relationship Id="rId37" Type="http://schemas.openxmlformats.org/officeDocument/2006/relationships/image" Target="../media/image300.jpeg"/><Relationship Id="rId5" Type="http://schemas.openxmlformats.org/officeDocument/2006/relationships/image" Target="../media/image268.jpeg"/><Relationship Id="rId15" Type="http://schemas.openxmlformats.org/officeDocument/2006/relationships/image" Target="../media/image278.jpeg"/><Relationship Id="rId23" Type="http://schemas.openxmlformats.org/officeDocument/2006/relationships/image" Target="../media/image286.jpeg"/><Relationship Id="rId28" Type="http://schemas.openxmlformats.org/officeDocument/2006/relationships/image" Target="../media/image291.png"/><Relationship Id="rId36" Type="http://schemas.openxmlformats.org/officeDocument/2006/relationships/image" Target="../media/image299.jpeg"/><Relationship Id="rId10" Type="http://schemas.openxmlformats.org/officeDocument/2006/relationships/image" Target="../media/image273.jpeg"/><Relationship Id="rId19" Type="http://schemas.openxmlformats.org/officeDocument/2006/relationships/image" Target="../media/image282.jpeg"/><Relationship Id="rId31" Type="http://schemas.openxmlformats.org/officeDocument/2006/relationships/image" Target="../media/image294.jpeg"/><Relationship Id="rId4" Type="http://schemas.openxmlformats.org/officeDocument/2006/relationships/image" Target="../media/image267.png"/><Relationship Id="rId9" Type="http://schemas.openxmlformats.org/officeDocument/2006/relationships/image" Target="../media/image272.jpeg"/><Relationship Id="rId14" Type="http://schemas.openxmlformats.org/officeDocument/2006/relationships/image" Target="../media/image277.jpeg"/><Relationship Id="rId22" Type="http://schemas.openxmlformats.org/officeDocument/2006/relationships/image" Target="../media/image285.jpeg"/><Relationship Id="rId27" Type="http://schemas.openxmlformats.org/officeDocument/2006/relationships/image" Target="../media/image290.jpeg"/><Relationship Id="rId30" Type="http://schemas.openxmlformats.org/officeDocument/2006/relationships/image" Target="../media/image293.jpg"/><Relationship Id="rId35" Type="http://schemas.openxmlformats.org/officeDocument/2006/relationships/image" Target="../media/image298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3.jpeg"/><Relationship Id="rId18" Type="http://schemas.openxmlformats.org/officeDocument/2006/relationships/image" Target="../media/image318.jpeg"/><Relationship Id="rId26" Type="http://schemas.openxmlformats.org/officeDocument/2006/relationships/image" Target="../media/image326.jpeg"/><Relationship Id="rId39" Type="http://schemas.openxmlformats.org/officeDocument/2006/relationships/image" Target="../media/image339.jpeg"/><Relationship Id="rId21" Type="http://schemas.openxmlformats.org/officeDocument/2006/relationships/image" Target="../media/image321.jpeg"/><Relationship Id="rId34" Type="http://schemas.openxmlformats.org/officeDocument/2006/relationships/image" Target="../media/image334.jpeg"/><Relationship Id="rId42" Type="http://schemas.openxmlformats.org/officeDocument/2006/relationships/image" Target="../media/image342.jpeg"/><Relationship Id="rId47" Type="http://schemas.openxmlformats.org/officeDocument/2006/relationships/image" Target="../media/image347.jpeg"/><Relationship Id="rId50" Type="http://schemas.openxmlformats.org/officeDocument/2006/relationships/image" Target="../media/image350.jpeg"/><Relationship Id="rId55" Type="http://schemas.openxmlformats.org/officeDocument/2006/relationships/image" Target="../media/image355.jpeg"/><Relationship Id="rId7" Type="http://schemas.openxmlformats.org/officeDocument/2006/relationships/image" Target="../media/image307.jpeg"/><Relationship Id="rId12" Type="http://schemas.openxmlformats.org/officeDocument/2006/relationships/image" Target="../media/image312.jpeg"/><Relationship Id="rId17" Type="http://schemas.openxmlformats.org/officeDocument/2006/relationships/image" Target="../media/image317.jpeg"/><Relationship Id="rId25" Type="http://schemas.openxmlformats.org/officeDocument/2006/relationships/image" Target="../media/image325.jpeg"/><Relationship Id="rId33" Type="http://schemas.openxmlformats.org/officeDocument/2006/relationships/image" Target="../media/image333.jpeg"/><Relationship Id="rId38" Type="http://schemas.openxmlformats.org/officeDocument/2006/relationships/image" Target="../media/image338.jpeg"/><Relationship Id="rId46" Type="http://schemas.openxmlformats.org/officeDocument/2006/relationships/image" Target="../media/image346.jpeg"/><Relationship Id="rId2" Type="http://schemas.openxmlformats.org/officeDocument/2006/relationships/image" Target="../media/image302.jpeg"/><Relationship Id="rId16" Type="http://schemas.openxmlformats.org/officeDocument/2006/relationships/image" Target="../media/image316.jpeg"/><Relationship Id="rId20" Type="http://schemas.openxmlformats.org/officeDocument/2006/relationships/image" Target="../media/image320.jpeg"/><Relationship Id="rId29" Type="http://schemas.openxmlformats.org/officeDocument/2006/relationships/image" Target="../media/image329.jpeg"/><Relationship Id="rId41" Type="http://schemas.openxmlformats.org/officeDocument/2006/relationships/image" Target="../media/image341.jpeg"/><Relationship Id="rId54" Type="http://schemas.openxmlformats.org/officeDocument/2006/relationships/image" Target="../media/image354.jpeg"/><Relationship Id="rId1" Type="http://schemas.openxmlformats.org/officeDocument/2006/relationships/image" Target="../media/image301.jpeg"/><Relationship Id="rId6" Type="http://schemas.openxmlformats.org/officeDocument/2006/relationships/image" Target="../media/image306.jpeg"/><Relationship Id="rId11" Type="http://schemas.openxmlformats.org/officeDocument/2006/relationships/image" Target="../media/image311.jpeg"/><Relationship Id="rId24" Type="http://schemas.openxmlformats.org/officeDocument/2006/relationships/image" Target="../media/image324.jpeg"/><Relationship Id="rId32" Type="http://schemas.openxmlformats.org/officeDocument/2006/relationships/image" Target="../media/image332.jpeg"/><Relationship Id="rId37" Type="http://schemas.openxmlformats.org/officeDocument/2006/relationships/image" Target="../media/image337.jpeg"/><Relationship Id="rId40" Type="http://schemas.openxmlformats.org/officeDocument/2006/relationships/image" Target="../media/image340.jpeg"/><Relationship Id="rId45" Type="http://schemas.openxmlformats.org/officeDocument/2006/relationships/image" Target="../media/image345.jpeg"/><Relationship Id="rId53" Type="http://schemas.openxmlformats.org/officeDocument/2006/relationships/image" Target="../media/image353.jpeg"/><Relationship Id="rId58" Type="http://schemas.openxmlformats.org/officeDocument/2006/relationships/image" Target="../media/image358.jpeg"/><Relationship Id="rId5" Type="http://schemas.openxmlformats.org/officeDocument/2006/relationships/image" Target="../media/image305.jpeg"/><Relationship Id="rId15" Type="http://schemas.openxmlformats.org/officeDocument/2006/relationships/image" Target="../media/image315.jpeg"/><Relationship Id="rId23" Type="http://schemas.openxmlformats.org/officeDocument/2006/relationships/image" Target="../media/image323.jpeg"/><Relationship Id="rId28" Type="http://schemas.openxmlformats.org/officeDocument/2006/relationships/image" Target="../media/image328.jpeg"/><Relationship Id="rId36" Type="http://schemas.openxmlformats.org/officeDocument/2006/relationships/image" Target="../media/image336.jpeg"/><Relationship Id="rId49" Type="http://schemas.openxmlformats.org/officeDocument/2006/relationships/image" Target="../media/image349.jpeg"/><Relationship Id="rId57" Type="http://schemas.openxmlformats.org/officeDocument/2006/relationships/image" Target="../media/image357.png"/><Relationship Id="rId10" Type="http://schemas.openxmlformats.org/officeDocument/2006/relationships/image" Target="../media/image310.jpeg"/><Relationship Id="rId19" Type="http://schemas.openxmlformats.org/officeDocument/2006/relationships/image" Target="../media/image319.jpeg"/><Relationship Id="rId31" Type="http://schemas.openxmlformats.org/officeDocument/2006/relationships/image" Target="../media/image331.jpeg"/><Relationship Id="rId44" Type="http://schemas.openxmlformats.org/officeDocument/2006/relationships/image" Target="../media/image344.jpeg"/><Relationship Id="rId52" Type="http://schemas.openxmlformats.org/officeDocument/2006/relationships/image" Target="../media/image352.jpeg"/><Relationship Id="rId4" Type="http://schemas.openxmlformats.org/officeDocument/2006/relationships/image" Target="../media/image304.jpeg"/><Relationship Id="rId9" Type="http://schemas.openxmlformats.org/officeDocument/2006/relationships/image" Target="../media/image309.jpeg"/><Relationship Id="rId14" Type="http://schemas.openxmlformats.org/officeDocument/2006/relationships/image" Target="../media/image314.jpeg"/><Relationship Id="rId22" Type="http://schemas.openxmlformats.org/officeDocument/2006/relationships/image" Target="../media/image322.jpeg"/><Relationship Id="rId27" Type="http://schemas.openxmlformats.org/officeDocument/2006/relationships/image" Target="../media/image327.jpeg"/><Relationship Id="rId30" Type="http://schemas.openxmlformats.org/officeDocument/2006/relationships/image" Target="../media/image330.jpeg"/><Relationship Id="rId35" Type="http://schemas.openxmlformats.org/officeDocument/2006/relationships/image" Target="../media/image335.jpeg"/><Relationship Id="rId43" Type="http://schemas.openxmlformats.org/officeDocument/2006/relationships/image" Target="../media/image343.jpeg"/><Relationship Id="rId48" Type="http://schemas.openxmlformats.org/officeDocument/2006/relationships/image" Target="../media/image348.jpeg"/><Relationship Id="rId56" Type="http://schemas.openxmlformats.org/officeDocument/2006/relationships/image" Target="../media/image356.jpeg"/><Relationship Id="rId8" Type="http://schemas.openxmlformats.org/officeDocument/2006/relationships/image" Target="../media/image308.jpeg"/><Relationship Id="rId51" Type="http://schemas.openxmlformats.org/officeDocument/2006/relationships/image" Target="../media/image351.jpeg"/><Relationship Id="rId3" Type="http://schemas.openxmlformats.org/officeDocument/2006/relationships/image" Target="../media/image30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6.png"/><Relationship Id="rId13" Type="http://schemas.openxmlformats.org/officeDocument/2006/relationships/image" Target="../media/image371.png"/><Relationship Id="rId18" Type="http://schemas.openxmlformats.org/officeDocument/2006/relationships/image" Target="../media/image376.png"/><Relationship Id="rId26" Type="http://schemas.openxmlformats.org/officeDocument/2006/relationships/image" Target="../media/image384.jpeg"/><Relationship Id="rId39" Type="http://schemas.openxmlformats.org/officeDocument/2006/relationships/image" Target="../media/image397.jpeg"/><Relationship Id="rId3" Type="http://schemas.openxmlformats.org/officeDocument/2006/relationships/image" Target="../media/image361.png"/><Relationship Id="rId21" Type="http://schemas.openxmlformats.org/officeDocument/2006/relationships/image" Target="../media/image379.jpeg"/><Relationship Id="rId34" Type="http://schemas.openxmlformats.org/officeDocument/2006/relationships/image" Target="../media/image392.jpeg"/><Relationship Id="rId7" Type="http://schemas.openxmlformats.org/officeDocument/2006/relationships/image" Target="../media/image365.png"/><Relationship Id="rId12" Type="http://schemas.openxmlformats.org/officeDocument/2006/relationships/image" Target="../media/image370.png"/><Relationship Id="rId17" Type="http://schemas.openxmlformats.org/officeDocument/2006/relationships/image" Target="../media/image375.png"/><Relationship Id="rId25" Type="http://schemas.openxmlformats.org/officeDocument/2006/relationships/image" Target="../media/image383.jpeg"/><Relationship Id="rId33" Type="http://schemas.openxmlformats.org/officeDocument/2006/relationships/image" Target="../media/image391.jpeg"/><Relationship Id="rId38" Type="http://schemas.openxmlformats.org/officeDocument/2006/relationships/image" Target="../media/image396.png"/><Relationship Id="rId2" Type="http://schemas.openxmlformats.org/officeDocument/2006/relationships/image" Target="../media/image360.jpeg"/><Relationship Id="rId16" Type="http://schemas.openxmlformats.org/officeDocument/2006/relationships/image" Target="../media/image374.jpeg"/><Relationship Id="rId20" Type="http://schemas.openxmlformats.org/officeDocument/2006/relationships/image" Target="../media/image378.jpeg"/><Relationship Id="rId29" Type="http://schemas.openxmlformats.org/officeDocument/2006/relationships/image" Target="../media/image387.jpeg"/><Relationship Id="rId41" Type="http://schemas.openxmlformats.org/officeDocument/2006/relationships/image" Target="../media/image399.jpeg"/><Relationship Id="rId1" Type="http://schemas.openxmlformats.org/officeDocument/2006/relationships/image" Target="../media/image359.jpeg"/><Relationship Id="rId6" Type="http://schemas.openxmlformats.org/officeDocument/2006/relationships/image" Target="../media/image364.png"/><Relationship Id="rId11" Type="http://schemas.openxmlformats.org/officeDocument/2006/relationships/image" Target="../media/image369.png"/><Relationship Id="rId24" Type="http://schemas.openxmlformats.org/officeDocument/2006/relationships/image" Target="../media/image382.png"/><Relationship Id="rId32" Type="http://schemas.openxmlformats.org/officeDocument/2006/relationships/image" Target="../media/image390.jpeg"/><Relationship Id="rId37" Type="http://schemas.openxmlformats.org/officeDocument/2006/relationships/image" Target="../media/image395.jpeg"/><Relationship Id="rId40" Type="http://schemas.openxmlformats.org/officeDocument/2006/relationships/image" Target="../media/image398.jpeg"/><Relationship Id="rId5" Type="http://schemas.openxmlformats.org/officeDocument/2006/relationships/image" Target="../media/image363.png"/><Relationship Id="rId15" Type="http://schemas.openxmlformats.org/officeDocument/2006/relationships/image" Target="../media/image373.png"/><Relationship Id="rId23" Type="http://schemas.openxmlformats.org/officeDocument/2006/relationships/image" Target="../media/image381.jpeg"/><Relationship Id="rId28" Type="http://schemas.openxmlformats.org/officeDocument/2006/relationships/image" Target="../media/image386.jpeg"/><Relationship Id="rId36" Type="http://schemas.openxmlformats.org/officeDocument/2006/relationships/image" Target="../media/image394.jpeg"/><Relationship Id="rId10" Type="http://schemas.openxmlformats.org/officeDocument/2006/relationships/image" Target="../media/image368.png"/><Relationship Id="rId19" Type="http://schemas.openxmlformats.org/officeDocument/2006/relationships/image" Target="../media/image377.png"/><Relationship Id="rId31" Type="http://schemas.openxmlformats.org/officeDocument/2006/relationships/image" Target="../media/image389.jpeg"/><Relationship Id="rId4" Type="http://schemas.openxmlformats.org/officeDocument/2006/relationships/image" Target="../media/image362.png"/><Relationship Id="rId9" Type="http://schemas.openxmlformats.org/officeDocument/2006/relationships/image" Target="../media/image367.png"/><Relationship Id="rId14" Type="http://schemas.openxmlformats.org/officeDocument/2006/relationships/image" Target="../media/image372.png"/><Relationship Id="rId22" Type="http://schemas.openxmlformats.org/officeDocument/2006/relationships/image" Target="../media/image380.png"/><Relationship Id="rId27" Type="http://schemas.openxmlformats.org/officeDocument/2006/relationships/image" Target="../media/image385.jpeg"/><Relationship Id="rId30" Type="http://schemas.openxmlformats.org/officeDocument/2006/relationships/image" Target="../media/image388.jpeg"/><Relationship Id="rId35" Type="http://schemas.openxmlformats.org/officeDocument/2006/relationships/image" Target="../media/image393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2.jpeg"/><Relationship Id="rId18" Type="http://schemas.openxmlformats.org/officeDocument/2006/relationships/image" Target="../media/image417.jpeg"/><Relationship Id="rId26" Type="http://schemas.openxmlformats.org/officeDocument/2006/relationships/image" Target="../media/image425.png"/><Relationship Id="rId39" Type="http://schemas.openxmlformats.org/officeDocument/2006/relationships/image" Target="../media/image438.jpeg"/><Relationship Id="rId21" Type="http://schemas.openxmlformats.org/officeDocument/2006/relationships/image" Target="../media/image420.jpeg"/><Relationship Id="rId34" Type="http://schemas.openxmlformats.org/officeDocument/2006/relationships/image" Target="../media/image433.jpeg"/><Relationship Id="rId42" Type="http://schemas.openxmlformats.org/officeDocument/2006/relationships/image" Target="../media/image441.jpeg"/><Relationship Id="rId47" Type="http://schemas.openxmlformats.org/officeDocument/2006/relationships/image" Target="../media/image446.jpeg"/><Relationship Id="rId50" Type="http://schemas.openxmlformats.org/officeDocument/2006/relationships/image" Target="../media/image449.png"/><Relationship Id="rId55" Type="http://schemas.openxmlformats.org/officeDocument/2006/relationships/image" Target="../media/image454.emf"/><Relationship Id="rId63" Type="http://schemas.openxmlformats.org/officeDocument/2006/relationships/image" Target="../media/image462.png"/><Relationship Id="rId68" Type="http://schemas.openxmlformats.org/officeDocument/2006/relationships/image" Target="../media/image467.png"/><Relationship Id="rId76" Type="http://schemas.openxmlformats.org/officeDocument/2006/relationships/image" Target="../media/image475.png"/><Relationship Id="rId84" Type="http://schemas.openxmlformats.org/officeDocument/2006/relationships/image" Target="../media/image483.jpeg"/><Relationship Id="rId89" Type="http://schemas.openxmlformats.org/officeDocument/2006/relationships/image" Target="../media/image488.jpeg"/><Relationship Id="rId7" Type="http://schemas.openxmlformats.org/officeDocument/2006/relationships/image" Target="../media/image406.jpeg"/><Relationship Id="rId71" Type="http://schemas.openxmlformats.org/officeDocument/2006/relationships/image" Target="../media/image470.png"/><Relationship Id="rId92" Type="http://schemas.openxmlformats.org/officeDocument/2006/relationships/image" Target="../media/image491.jpeg"/><Relationship Id="rId2" Type="http://schemas.openxmlformats.org/officeDocument/2006/relationships/image" Target="../media/image401.png"/><Relationship Id="rId16" Type="http://schemas.openxmlformats.org/officeDocument/2006/relationships/image" Target="../media/image415.png"/><Relationship Id="rId29" Type="http://schemas.openxmlformats.org/officeDocument/2006/relationships/image" Target="../media/image428.png"/><Relationship Id="rId11" Type="http://schemas.openxmlformats.org/officeDocument/2006/relationships/image" Target="../media/image410.jpeg"/><Relationship Id="rId24" Type="http://schemas.openxmlformats.org/officeDocument/2006/relationships/image" Target="../media/image423.jpeg"/><Relationship Id="rId32" Type="http://schemas.openxmlformats.org/officeDocument/2006/relationships/image" Target="../media/image431.jpeg"/><Relationship Id="rId37" Type="http://schemas.openxmlformats.org/officeDocument/2006/relationships/image" Target="../media/image436.png"/><Relationship Id="rId40" Type="http://schemas.openxmlformats.org/officeDocument/2006/relationships/image" Target="../media/image439.png"/><Relationship Id="rId45" Type="http://schemas.openxmlformats.org/officeDocument/2006/relationships/image" Target="../media/image444.jpeg"/><Relationship Id="rId53" Type="http://schemas.openxmlformats.org/officeDocument/2006/relationships/image" Target="../media/image452.jpeg"/><Relationship Id="rId58" Type="http://schemas.openxmlformats.org/officeDocument/2006/relationships/image" Target="../media/image457.png"/><Relationship Id="rId66" Type="http://schemas.openxmlformats.org/officeDocument/2006/relationships/image" Target="../media/image465.jpeg"/><Relationship Id="rId74" Type="http://schemas.openxmlformats.org/officeDocument/2006/relationships/image" Target="../media/image473.png"/><Relationship Id="rId79" Type="http://schemas.openxmlformats.org/officeDocument/2006/relationships/image" Target="../media/image478.jpeg"/><Relationship Id="rId87" Type="http://schemas.openxmlformats.org/officeDocument/2006/relationships/image" Target="../media/image486.jpeg"/><Relationship Id="rId5" Type="http://schemas.openxmlformats.org/officeDocument/2006/relationships/image" Target="../media/image404.jpeg"/><Relationship Id="rId61" Type="http://schemas.openxmlformats.org/officeDocument/2006/relationships/image" Target="../media/image460.png"/><Relationship Id="rId82" Type="http://schemas.openxmlformats.org/officeDocument/2006/relationships/image" Target="../media/image481.jpeg"/><Relationship Id="rId90" Type="http://schemas.openxmlformats.org/officeDocument/2006/relationships/image" Target="../media/image489.jpeg"/><Relationship Id="rId19" Type="http://schemas.openxmlformats.org/officeDocument/2006/relationships/image" Target="../media/image418.jpeg"/><Relationship Id="rId14" Type="http://schemas.openxmlformats.org/officeDocument/2006/relationships/image" Target="../media/image413.png"/><Relationship Id="rId22" Type="http://schemas.openxmlformats.org/officeDocument/2006/relationships/image" Target="../media/image421.png"/><Relationship Id="rId27" Type="http://schemas.openxmlformats.org/officeDocument/2006/relationships/image" Target="../media/image426.png"/><Relationship Id="rId30" Type="http://schemas.openxmlformats.org/officeDocument/2006/relationships/image" Target="../media/image429.jpeg"/><Relationship Id="rId35" Type="http://schemas.openxmlformats.org/officeDocument/2006/relationships/image" Target="../media/image434.png"/><Relationship Id="rId43" Type="http://schemas.openxmlformats.org/officeDocument/2006/relationships/image" Target="../media/image442.jpeg"/><Relationship Id="rId48" Type="http://schemas.openxmlformats.org/officeDocument/2006/relationships/image" Target="../media/image447.png"/><Relationship Id="rId56" Type="http://schemas.openxmlformats.org/officeDocument/2006/relationships/image" Target="../media/image455.jpeg"/><Relationship Id="rId64" Type="http://schemas.openxmlformats.org/officeDocument/2006/relationships/image" Target="../media/image463.png"/><Relationship Id="rId69" Type="http://schemas.openxmlformats.org/officeDocument/2006/relationships/image" Target="../media/image468.jpeg"/><Relationship Id="rId77" Type="http://schemas.openxmlformats.org/officeDocument/2006/relationships/image" Target="../media/image476.png"/><Relationship Id="rId8" Type="http://schemas.openxmlformats.org/officeDocument/2006/relationships/image" Target="../media/image407.png"/><Relationship Id="rId51" Type="http://schemas.openxmlformats.org/officeDocument/2006/relationships/image" Target="../media/image450.jpeg"/><Relationship Id="rId72" Type="http://schemas.openxmlformats.org/officeDocument/2006/relationships/image" Target="../media/image471.jpeg"/><Relationship Id="rId80" Type="http://schemas.openxmlformats.org/officeDocument/2006/relationships/image" Target="../media/image479.jpeg"/><Relationship Id="rId85" Type="http://schemas.openxmlformats.org/officeDocument/2006/relationships/image" Target="../media/image484.jpeg"/><Relationship Id="rId3" Type="http://schemas.openxmlformats.org/officeDocument/2006/relationships/image" Target="../media/image402.png"/><Relationship Id="rId12" Type="http://schemas.openxmlformats.org/officeDocument/2006/relationships/image" Target="../media/image411.png"/><Relationship Id="rId17" Type="http://schemas.openxmlformats.org/officeDocument/2006/relationships/image" Target="../media/image416.jpeg"/><Relationship Id="rId25" Type="http://schemas.openxmlformats.org/officeDocument/2006/relationships/image" Target="../media/image424.png"/><Relationship Id="rId33" Type="http://schemas.openxmlformats.org/officeDocument/2006/relationships/image" Target="../media/image432.jpeg"/><Relationship Id="rId38" Type="http://schemas.openxmlformats.org/officeDocument/2006/relationships/image" Target="../media/image437.png"/><Relationship Id="rId46" Type="http://schemas.openxmlformats.org/officeDocument/2006/relationships/image" Target="../media/image445.jpeg"/><Relationship Id="rId59" Type="http://schemas.openxmlformats.org/officeDocument/2006/relationships/image" Target="../media/image458.png"/><Relationship Id="rId67" Type="http://schemas.openxmlformats.org/officeDocument/2006/relationships/image" Target="../media/image466.jpeg"/><Relationship Id="rId20" Type="http://schemas.openxmlformats.org/officeDocument/2006/relationships/image" Target="../media/image419.jpeg"/><Relationship Id="rId41" Type="http://schemas.openxmlformats.org/officeDocument/2006/relationships/image" Target="../media/image440.png"/><Relationship Id="rId54" Type="http://schemas.openxmlformats.org/officeDocument/2006/relationships/image" Target="../media/image453.jpeg"/><Relationship Id="rId62" Type="http://schemas.openxmlformats.org/officeDocument/2006/relationships/image" Target="../media/image461.png"/><Relationship Id="rId70" Type="http://schemas.openxmlformats.org/officeDocument/2006/relationships/image" Target="../media/image469.png"/><Relationship Id="rId75" Type="http://schemas.openxmlformats.org/officeDocument/2006/relationships/image" Target="../media/image474.png"/><Relationship Id="rId83" Type="http://schemas.openxmlformats.org/officeDocument/2006/relationships/image" Target="../media/image482.jpeg"/><Relationship Id="rId88" Type="http://schemas.openxmlformats.org/officeDocument/2006/relationships/image" Target="../media/image487.jpeg"/><Relationship Id="rId91" Type="http://schemas.openxmlformats.org/officeDocument/2006/relationships/image" Target="../media/image490.jpeg"/><Relationship Id="rId1" Type="http://schemas.openxmlformats.org/officeDocument/2006/relationships/image" Target="../media/image400.png"/><Relationship Id="rId6" Type="http://schemas.openxmlformats.org/officeDocument/2006/relationships/image" Target="../media/image405.jpeg"/><Relationship Id="rId15" Type="http://schemas.openxmlformats.org/officeDocument/2006/relationships/image" Target="../media/image414.png"/><Relationship Id="rId23" Type="http://schemas.openxmlformats.org/officeDocument/2006/relationships/image" Target="../media/image422.jpeg"/><Relationship Id="rId28" Type="http://schemas.openxmlformats.org/officeDocument/2006/relationships/image" Target="../media/image427.jpeg"/><Relationship Id="rId36" Type="http://schemas.openxmlformats.org/officeDocument/2006/relationships/image" Target="../media/image435.png"/><Relationship Id="rId49" Type="http://schemas.openxmlformats.org/officeDocument/2006/relationships/image" Target="../media/image448.png"/><Relationship Id="rId57" Type="http://schemas.openxmlformats.org/officeDocument/2006/relationships/image" Target="../media/image456.png"/><Relationship Id="rId10" Type="http://schemas.openxmlformats.org/officeDocument/2006/relationships/image" Target="../media/image409.png"/><Relationship Id="rId31" Type="http://schemas.openxmlformats.org/officeDocument/2006/relationships/image" Target="../media/image430.jpeg"/><Relationship Id="rId44" Type="http://schemas.openxmlformats.org/officeDocument/2006/relationships/image" Target="../media/image443.jpeg"/><Relationship Id="rId52" Type="http://schemas.openxmlformats.org/officeDocument/2006/relationships/image" Target="../media/image451.jpeg"/><Relationship Id="rId60" Type="http://schemas.openxmlformats.org/officeDocument/2006/relationships/image" Target="../media/image459.png"/><Relationship Id="rId65" Type="http://schemas.openxmlformats.org/officeDocument/2006/relationships/image" Target="../media/image464.png"/><Relationship Id="rId73" Type="http://schemas.openxmlformats.org/officeDocument/2006/relationships/image" Target="../media/image472.png"/><Relationship Id="rId78" Type="http://schemas.openxmlformats.org/officeDocument/2006/relationships/image" Target="../media/image477.png"/><Relationship Id="rId81" Type="http://schemas.openxmlformats.org/officeDocument/2006/relationships/image" Target="../media/image480.jpeg"/><Relationship Id="rId86" Type="http://schemas.openxmlformats.org/officeDocument/2006/relationships/image" Target="../media/image485.jpeg"/><Relationship Id="rId4" Type="http://schemas.openxmlformats.org/officeDocument/2006/relationships/image" Target="../media/image403.jpeg"/><Relationship Id="rId9" Type="http://schemas.openxmlformats.org/officeDocument/2006/relationships/image" Target="../media/image40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0.jpeg"/><Relationship Id="rId3" Type="http://schemas.openxmlformats.org/officeDocument/2006/relationships/image" Target="../media/image495.jpeg"/><Relationship Id="rId7" Type="http://schemas.openxmlformats.org/officeDocument/2006/relationships/image" Target="../media/image499.jpeg"/><Relationship Id="rId2" Type="http://schemas.openxmlformats.org/officeDocument/2006/relationships/image" Target="../media/image494.jpeg"/><Relationship Id="rId1" Type="http://schemas.openxmlformats.org/officeDocument/2006/relationships/image" Target="../media/image493.jpeg"/><Relationship Id="rId6" Type="http://schemas.openxmlformats.org/officeDocument/2006/relationships/image" Target="../media/image498.jpeg"/><Relationship Id="rId11" Type="http://schemas.openxmlformats.org/officeDocument/2006/relationships/image" Target="../media/image503.jpeg"/><Relationship Id="rId5" Type="http://schemas.openxmlformats.org/officeDocument/2006/relationships/image" Target="../media/image497.jpeg"/><Relationship Id="rId10" Type="http://schemas.openxmlformats.org/officeDocument/2006/relationships/image" Target="../media/image502.jpeg"/><Relationship Id="rId4" Type="http://schemas.openxmlformats.org/officeDocument/2006/relationships/image" Target="../media/image496.jpeg"/><Relationship Id="rId9" Type="http://schemas.openxmlformats.org/officeDocument/2006/relationships/image" Target="../media/image50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510540</xdr:colOff>
      <xdr:row>13</xdr:row>
      <xdr:rowOff>190500</xdr:rowOff>
    </xdr:from>
    <xdr:to>
      <xdr:col>5</xdr:col>
      <xdr:colOff>3794760</xdr:colOff>
      <xdr:row>25</xdr:row>
      <xdr:rowOff>114300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8680" y="3589020"/>
          <a:ext cx="5151120" cy="303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</xdr:colOff>
      <xdr:row>0</xdr:row>
      <xdr:rowOff>1</xdr:rowOff>
    </xdr:from>
    <xdr:to>
      <xdr:col>5</xdr:col>
      <xdr:colOff>38100</xdr:colOff>
      <xdr:row>3</xdr:row>
      <xdr:rowOff>15240</xdr:rowOff>
    </xdr:to>
    <xdr:pic>
      <xdr:nvPicPr>
        <xdr:cNvPr id="9" name="Рисунок 8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3380" y="1"/>
          <a:ext cx="1882140" cy="7924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5</xdr:row>
      <xdr:rowOff>22860</xdr:rowOff>
    </xdr:from>
    <xdr:to>
      <xdr:col>0</xdr:col>
      <xdr:colOff>892260</xdr:colOff>
      <xdr:row>5</xdr:row>
      <xdr:rowOff>598860</xdr:rowOff>
    </xdr:to>
    <xdr:pic>
      <xdr:nvPicPr>
        <xdr:cNvPr id="372" name="Рисунок 165" descr="http://40nedel.ru/UserFiles/Catalog/cat_1/2702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1804035"/>
          <a:ext cx="64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6</xdr:row>
      <xdr:rowOff>30480</xdr:rowOff>
    </xdr:from>
    <xdr:to>
      <xdr:col>0</xdr:col>
      <xdr:colOff>1063369</xdr:colOff>
      <xdr:row>6</xdr:row>
      <xdr:rowOff>606480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3470063"/>
          <a:ext cx="1002409" cy="576000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</xdr:row>
      <xdr:rowOff>52917</xdr:rowOff>
    </xdr:from>
    <xdr:to>
      <xdr:col>1</xdr:col>
      <xdr:colOff>2155</xdr:colOff>
      <xdr:row>7</xdr:row>
      <xdr:rowOff>592917</xdr:rowOff>
    </xdr:to>
    <xdr:pic>
      <xdr:nvPicPr>
        <xdr:cNvPr id="390" name="Рисунок 389" descr="093.096.jpe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" y="4977342"/>
          <a:ext cx="1116575" cy="540000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</xdr:row>
      <xdr:rowOff>31750</xdr:rowOff>
    </xdr:from>
    <xdr:to>
      <xdr:col>1</xdr:col>
      <xdr:colOff>2155</xdr:colOff>
      <xdr:row>8</xdr:row>
      <xdr:rowOff>571750</xdr:rowOff>
    </xdr:to>
    <xdr:pic>
      <xdr:nvPicPr>
        <xdr:cNvPr id="391" name="Рисунок 390" descr="093.097.jpe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" y="5584825"/>
          <a:ext cx="1116575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10</xdr:row>
      <xdr:rowOff>33870</xdr:rowOff>
    </xdr:from>
    <xdr:to>
      <xdr:col>0</xdr:col>
      <xdr:colOff>1009651</xdr:colOff>
      <xdr:row>10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262467</xdr:colOff>
      <xdr:row>11</xdr:row>
      <xdr:rowOff>31326</xdr:rowOff>
    </xdr:from>
    <xdr:to>
      <xdr:col>0</xdr:col>
      <xdr:colOff>948267</xdr:colOff>
      <xdr:row>11</xdr:row>
      <xdr:rowOff>607326</xdr:rowOff>
    </xdr:to>
    <xdr:pic>
      <xdr:nvPicPr>
        <xdr:cNvPr id="395" name="Рисунок 394" descr="C:\Users\Оксана\Desktop\мм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67" y="1183851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279400</xdr:colOff>
      <xdr:row>12</xdr:row>
      <xdr:rowOff>35560</xdr:rowOff>
    </xdr:from>
    <xdr:to>
      <xdr:col>0</xdr:col>
      <xdr:colOff>956733</xdr:colOff>
      <xdr:row>12</xdr:row>
      <xdr:rowOff>577003</xdr:rowOff>
    </xdr:to>
    <xdr:pic>
      <xdr:nvPicPr>
        <xdr:cNvPr id="396" name="Рисунок 395" descr="C:\Users\Оксана\Desktop\тт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00" y="1816735"/>
          <a:ext cx="677333" cy="5414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13</xdr:row>
      <xdr:rowOff>29633</xdr:rowOff>
    </xdr:from>
    <xdr:to>
      <xdr:col>0</xdr:col>
      <xdr:colOff>914401</xdr:colOff>
      <xdr:row>13</xdr:row>
      <xdr:rowOff>605633</xdr:rowOff>
    </xdr:to>
    <xdr:pic>
      <xdr:nvPicPr>
        <xdr:cNvPr id="397" name="Рисунок 396" descr="C:\Users\Оксана\Desktop\сс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2439458"/>
          <a:ext cx="59266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335280</xdr:colOff>
      <xdr:row>20</xdr:row>
      <xdr:rowOff>30480</xdr:rowOff>
    </xdr:from>
    <xdr:to>
      <xdr:col>0</xdr:col>
      <xdr:colOff>889680</xdr:colOff>
      <xdr:row>20</xdr:row>
      <xdr:rowOff>606480</xdr:rowOff>
    </xdr:to>
    <xdr:pic>
      <xdr:nvPicPr>
        <xdr:cNvPr id="398" name="Рисунок 110" descr="http://40nedel.ru/UserFiles/Catalog/cat_1/resized_2/253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684085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21</xdr:row>
      <xdr:rowOff>30480</xdr:rowOff>
    </xdr:from>
    <xdr:to>
      <xdr:col>0</xdr:col>
      <xdr:colOff>837180</xdr:colOff>
      <xdr:row>21</xdr:row>
      <xdr:rowOff>606480</xdr:rowOff>
    </xdr:to>
    <xdr:pic>
      <xdr:nvPicPr>
        <xdr:cNvPr id="399" name="Рисунок 114" descr="http://40nedel.ru/UserFiles/Catalog/cat_1/resized_2/253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746950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22</xdr:row>
      <xdr:rowOff>30480</xdr:rowOff>
    </xdr:from>
    <xdr:to>
      <xdr:col>0</xdr:col>
      <xdr:colOff>908303</xdr:colOff>
      <xdr:row>22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14</xdr:row>
      <xdr:rowOff>34342</xdr:rowOff>
    </xdr:from>
    <xdr:to>
      <xdr:col>0</xdr:col>
      <xdr:colOff>777347</xdr:colOff>
      <xdr:row>14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15</xdr:row>
      <xdr:rowOff>55878</xdr:rowOff>
    </xdr:from>
    <xdr:to>
      <xdr:col>0</xdr:col>
      <xdr:colOff>882508</xdr:colOff>
      <xdr:row>15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16</xdr:row>
      <xdr:rowOff>29634</xdr:rowOff>
    </xdr:from>
    <xdr:to>
      <xdr:col>0</xdr:col>
      <xdr:colOff>883026</xdr:colOff>
      <xdr:row>16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17</xdr:row>
      <xdr:rowOff>32173</xdr:rowOff>
    </xdr:from>
    <xdr:to>
      <xdr:col>0</xdr:col>
      <xdr:colOff>889000</xdr:colOff>
      <xdr:row>17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18</xdr:row>
      <xdr:rowOff>29633</xdr:rowOff>
    </xdr:from>
    <xdr:to>
      <xdr:col>0</xdr:col>
      <xdr:colOff>970282</xdr:colOff>
      <xdr:row>18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19</xdr:row>
      <xdr:rowOff>30480</xdr:rowOff>
    </xdr:from>
    <xdr:to>
      <xdr:col>0</xdr:col>
      <xdr:colOff>944333</xdr:colOff>
      <xdr:row>19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24</xdr:row>
      <xdr:rowOff>30480</xdr:rowOff>
    </xdr:from>
    <xdr:to>
      <xdr:col>0</xdr:col>
      <xdr:colOff>828004</xdr:colOff>
      <xdr:row>24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25</xdr:row>
      <xdr:rowOff>30480</xdr:rowOff>
    </xdr:from>
    <xdr:to>
      <xdr:col>0</xdr:col>
      <xdr:colOff>837172</xdr:colOff>
      <xdr:row>25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32</xdr:row>
      <xdr:rowOff>45720</xdr:rowOff>
    </xdr:from>
    <xdr:to>
      <xdr:col>0</xdr:col>
      <xdr:colOff>972780</xdr:colOff>
      <xdr:row>32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33</xdr:row>
      <xdr:rowOff>45720</xdr:rowOff>
    </xdr:from>
    <xdr:to>
      <xdr:col>0</xdr:col>
      <xdr:colOff>977640</xdr:colOff>
      <xdr:row>33</xdr:row>
      <xdr:rowOff>585720</xdr:rowOff>
    </xdr:to>
    <xdr:pic>
      <xdr:nvPicPr>
        <xdr:cNvPr id="434" name="Рисунок 185" descr="http://40nedel.ru/UserFiles/Catalog/cat_1/resized_2/242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9989820"/>
          <a:ext cx="81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</xdr:row>
      <xdr:rowOff>40639</xdr:rowOff>
    </xdr:from>
    <xdr:to>
      <xdr:col>0</xdr:col>
      <xdr:colOff>1099397</xdr:colOff>
      <xdr:row>30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31</xdr:row>
      <xdr:rowOff>31751</xdr:rowOff>
    </xdr:from>
    <xdr:to>
      <xdr:col>0</xdr:col>
      <xdr:colOff>902603</xdr:colOff>
      <xdr:row>31</xdr:row>
      <xdr:rowOff>607751</xdr:rowOff>
    </xdr:to>
    <xdr:pic>
      <xdr:nvPicPr>
        <xdr:cNvPr id="438" name="Рисунок 437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4" y="6832601"/>
          <a:ext cx="669769" cy="576000"/>
        </a:xfrm>
        <a:prstGeom prst="rect">
          <a:avLst/>
        </a:prstGeom>
      </xdr:spPr>
    </xdr:pic>
    <xdr:clientData/>
  </xdr:twoCellAnchor>
  <xdr:twoCellAnchor>
    <xdr:from>
      <xdr:col>0</xdr:col>
      <xdr:colOff>55034</xdr:colOff>
      <xdr:row>28</xdr:row>
      <xdr:rowOff>49106</xdr:rowOff>
    </xdr:from>
    <xdr:to>
      <xdr:col>0</xdr:col>
      <xdr:colOff>1099034</xdr:colOff>
      <xdr:row>28</xdr:row>
      <xdr:rowOff>589106</xdr:rowOff>
    </xdr:to>
    <xdr:pic>
      <xdr:nvPicPr>
        <xdr:cNvPr id="441" name="Рисунок 440" descr="C:\Users\Оксана\Desktop\сима\7001.jpg"/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34" y="120163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60960</xdr:colOff>
      <xdr:row>27</xdr:row>
      <xdr:rowOff>49106</xdr:rowOff>
    </xdr:from>
    <xdr:to>
      <xdr:col>0</xdr:col>
      <xdr:colOff>1104960</xdr:colOff>
      <xdr:row>27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35</xdr:row>
      <xdr:rowOff>30480</xdr:rowOff>
    </xdr:from>
    <xdr:to>
      <xdr:col>0</xdr:col>
      <xdr:colOff>526860</xdr:colOff>
      <xdr:row>35</xdr:row>
      <xdr:rowOff>606480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554355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510541</xdr:colOff>
      <xdr:row>35</xdr:row>
      <xdr:rowOff>38100</xdr:rowOff>
    </xdr:from>
    <xdr:to>
      <xdr:col>0</xdr:col>
      <xdr:colOff>1093832</xdr:colOff>
      <xdr:row>35</xdr:row>
      <xdr:rowOff>614100</xdr:rowOff>
    </xdr:to>
    <xdr:pic>
      <xdr:nvPicPr>
        <xdr:cNvPr id="447" name="Рисунок 207" descr="http://40nedel.ru/UserFiles/Catalog/cat_1/resized_2/2335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541" y="561975"/>
          <a:ext cx="58329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30480</xdr:rowOff>
    </xdr:from>
    <xdr:to>
      <xdr:col>0</xdr:col>
      <xdr:colOff>676800</xdr:colOff>
      <xdr:row>36</xdr:row>
      <xdr:rowOff>606480</xdr:rowOff>
    </xdr:to>
    <xdr:pic>
      <xdr:nvPicPr>
        <xdr:cNvPr id="448" name="Рисунок 208" descr="http://40nedel.ru/UserFiles/Catalog/cat_1/resized_2/254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300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36</xdr:row>
      <xdr:rowOff>38100</xdr:rowOff>
    </xdr:from>
    <xdr:to>
      <xdr:col>0</xdr:col>
      <xdr:colOff>1135276</xdr:colOff>
      <xdr:row>36</xdr:row>
      <xdr:rowOff>614100</xdr:rowOff>
    </xdr:to>
    <xdr:pic>
      <xdr:nvPicPr>
        <xdr:cNvPr id="449" name="Рисунок 210" descr="http://40nedel.ru/UserFiles/Catalog/cat_1/resized_2/254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190625"/>
          <a:ext cx="65902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37</xdr:row>
      <xdr:rowOff>30480</xdr:rowOff>
    </xdr:from>
    <xdr:to>
      <xdr:col>0</xdr:col>
      <xdr:colOff>639480</xdr:colOff>
      <xdr:row>37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37</xdr:row>
      <xdr:rowOff>30480</xdr:rowOff>
    </xdr:from>
    <xdr:to>
      <xdr:col>0</xdr:col>
      <xdr:colOff>1045860</xdr:colOff>
      <xdr:row>37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38</xdr:row>
      <xdr:rowOff>30480</xdr:rowOff>
    </xdr:from>
    <xdr:to>
      <xdr:col>0</xdr:col>
      <xdr:colOff>1086960</xdr:colOff>
      <xdr:row>38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38</xdr:row>
      <xdr:rowOff>38100</xdr:rowOff>
    </xdr:from>
    <xdr:to>
      <xdr:col>0</xdr:col>
      <xdr:colOff>597874</xdr:colOff>
      <xdr:row>38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39</xdr:row>
      <xdr:rowOff>38100</xdr:rowOff>
    </xdr:from>
    <xdr:to>
      <xdr:col>0</xdr:col>
      <xdr:colOff>1051560</xdr:colOff>
      <xdr:row>39</xdr:row>
      <xdr:rowOff>609600</xdr:rowOff>
    </xdr:to>
    <xdr:pic>
      <xdr:nvPicPr>
        <xdr:cNvPr id="454" name="Рисунок 221" descr="http://40nedel.ru/UserFiles/Catalog/cat_1/resized_2/272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0765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40</xdr:row>
      <xdr:rowOff>30480</xdr:rowOff>
    </xdr:from>
    <xdr:to>
      <xdr:col>0</xdr:col>
      <xdr:colOff>906660</xdr:colOff>
      <xdr:row>40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33867</xdr:colOff>
      <xdr:row>41</xdr:row>
      <xdr:rowOff>8467</xdr:rowOff>
    </xdr:from>
    <xdr:to>
      <xdr:col>0</xdr:col>
      <xdr:colOff>1126066</xdr:colOff>
      <xdr:row>41</xdr:row>
      <xdr:rowOff>584201</xdr:rowOff>
    </xdr:to>
    <xdr:pic>
      <xdr:nvPicPr>
        <xdr:cNvPr id="456" name="Рисунок 455" descr="C:\Users\Оксана\Desktop\сима\7006.jpg"/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4304242"/>
          <a:ext cx="1082674" cy="5757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42</xdr:row>
      <xdr:rowOff>28779</xdr:rowOff>
    </xdr:from>
    <xdr:to>
      <xdr:col>0</xdr:col>
      <xdr:colOff>1110480</xdr:colOff>
      <xdr:row>42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44</xdr:row>
      <xdr:rowOff>160020</xdr:rowOff>
    </xdr:from>
    <xdr:to>
      <xdr:col>0</xdr:col>
      <xdr:colOff>1089085</xdr:colOff>
      <xdr:row>44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48</xdr:row>
      <xdr:rowOff>114300</xdr:rowOff>
    </xdr:from>
    <xdr:to>
      <xdr:col>0</xdr:col>
      <xdr:colOff>1083144</xdr:colOff>
      <xdr:row>48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47</xdr:row>
      <xdr:rowOff>114300</xdr:rowOff>
    </xdr:from>
    <xdr:to>
      <xdr:col>0</xdr:col>
      <xdr:colOff>1076794</xdr:colOff>
      <xdr:row>47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46</xdr:row>
      <xdr:rowOff>129540</xdr:rowOff>
    </xdr:from>
    <xdr:to>
      <xdr:col>0</xdr:col>
      <xdr:colOff>1052573</xdr:colOff>
      <xdr:row>46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45</xdr:row>
      <xdr:rowOff>129540</xdr:rowOff>
    </xdr:from>
    <xdr:to>
      <xdr:col>0</xdr:col>
      <xdr:colOff>1077566</xdr:colOff>
      <xdr:row>45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58</xdr:row>
      <xdr:rowOff>114300</xdr:rowOff>
    </xdr:from>
    <xdr:to>
      <xdr:col>0</xdr:col>
      <xdr:colOff>1079500</xdr:colOff>
      <xdr:row>58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57</xdr:row>
      <xdr:rowOff>114300</xdr:rowOff>
    </xdr:from>
    <xdr:to>
      <xdr:col>0</xdr:col>
      <xdr:colOff>1053843</xdr:colOff>
      <xdr:row>57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56</xdr:row>
      <xdr:rowOff>144780</xdr:rowOff>
    </xdr:from>
    <xdr:to>
      <xdr:col>0</xdr:col>
      <xdr:colOff>1058605</xdr:colOff>
      <xdr:row>56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55</xdr:row>
      <xdr:rowOff>99060</xdr:rowOff>
    </xdr:from>
    <xdr:to>
      <xdr:col>0</xdr:col>
      <xdr:colOff>1042974</xdr:colOff>
      <xdr:row>55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54</xdr:row>
      <xdr:rowOff>137160</xdr:rowOff>
    </xdr:from>
    <xdr:to>
      <xdr:col>0</xdr:col>
      <xdr:colOff>1061552</xdr:colOff>
      <xdr:row>54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53</xdr:row>
      <xdr:rowOff>83820</xdr:rowOff>
    </xdr:from>
    <xdr:to>
      <xdr:col>0</xdr:col>
      <xdr:colOff>1029534</xdr:colOff>
      <xdr:row>53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52</xdr:row>
      <xdr:rowOff>83820</xdr:rowOff>
    </xdr:from>
    <xdr:to>
      <xdr:col>0</xdr:col>
      <xdr:colOff>1037333</xdr:colOff>
      <xdr:row>52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51</xdr:row>
      <xdr:rowOff>76200</xdr:rowOff>
    </xdr:from>
    <xdr:to>
      <xdr:col>0</xdr:col>
      <xdr:colOff>1029534</xdr:colOff>
      <xdr:row>51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50</xdr:row>
      <xdr:rowOff>114300</xdr:rowOff>
    </xdr:from>
    <xdr:to>
      <xdr:col>0</xdr:col>
      <xdr:colOff>1050787</xdr:colOff>
      <xdr:row>50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49</xdr:row>
      <xdr:rowOff>106680</xdr:rowOff>
    </xdr:from>
    <xdr:to>
      <xdr:col>0</xdr:col>
      <xdr:colOff>1080880</xdr:colOff>
      <xdr:row>49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59</xdr:row>
      <xdr:rowOff>91440</xdr:rowOff>
    </xdr:from>
    <xdr:to>
      <xdr:col>0</xdr:col>
      <xdr:colOff>1110480</xdr:colOff>
      <xdr:row>59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60</xdr:row>
      <xdr:rowOff>114300</xdr:rowOff>
    </xdr:from>
    <xdr:to>
      <xdr:col>0</xdr:col>
      <xdr:colOff>1110480</xdr:colOff>
      <xdr:row>60</xdr:row>
      <xdr:rowOff>438300</xdr:rowOff>
    </xdr:to>
    <xdr:pic>
      <xdr:nvPicPr>
        <xdr:cNvPr id="474" name="Рисунок 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69657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61</xdr:row>
      <xdr:rowOff>114301</xdr:rowOff>
    </xdr:from>
    <xdr:to>
      <xdr:col>0</xdr:col>
      <xdr:colOff>1095240</xdr:colOff>
      <xdr:row>61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62</xdr:row>
      <xdr:rowOff>129540</xdr:rowOff>
    </xdr:from>
    <xdr:to>
      <xdr:col>0</xdr:col>
      <xdr:colOff>1110480</xdr:colOff>
      <xdr:row>62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63</xdr:row>
      <xdr:rowOff>152400</xdr:rowOff>
    </xdr:from>
    <xdr:to>
      <xdr:col>0</xdr:col>
      <xdr:colOff>1110480</xdr:colOff>
      <xdr:row>63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64</xdr:row>
      <xdr:rowOff>144781</xdr:rowOff>
    </xdr:from>
    <xdr:to>
      <xdr:col>0</xdr:col>
      <xdr:colOff>1110480</xdr:colOff>
      <xdr:row>64</xdr:row>
      <xdr:rowOff>468781</xdr:rowOff>
    </xdr:to>
    <xdr:pic>
      <xdr:nvPicPr>
        <xdr:cNvPr id="478" name="Рисунок 1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24165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65</xdr:row>
      <xdr:rowOff>121920</xdr:rowOff>
    </xdr:from>
    <xdr:to>
      <xdr:col>0</xdr:col>
      <xdr:colOff>1110480</xdr:colOff>
      <xdr:row>65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66</xdr:row>
      <xdr:rowOff>175260</xdr:rowOff>
    </xdr:from>
    <xdr:to>
      <xdr:col>0</xdr:col>
      <xdr:colOff>1074480</xdr:colOff>
      <xdr:row>66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67</xdr:row>
      <xdr:rowOff>167640</xdr:rowOff>
    </xdr:from>
    <xdr:to>
      <xdr:col>0</xdr:col>
      <xdr:colOff>1110480</xdr:colOff>
      <xdr:row>67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68</xdr:row>
      <xdr:rowOff>108362</xdr:rowOff>
    </xdr:from>
    <xdr:to>
      <xdr:col>0</xdr:col>
      <xdr:colOff>1118100</xdr:colOff>
      <xdr:row>68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69</xdr:row>
      <xdr:rowOff>108361</xdr:rowOff>
    </xdr:from>
    <xdr:to>
      <xdr:col>0</xdr:col>
      <xdr:colOff>1110480</xdr:colOff>
      <xdr:row>69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70</xdr:row>
      <xdr:rowOff>137148</xdr:rowOff>
    </xdr:from>
    <xdr:to>
      <xdr:col>0</xdr:col>
      <xdr:colOff>1097280</xdr:colOff>
      <xdr:row>70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71</xdr:row>
      <xdr:rowOff>121920</xdr:rowOff>
    </xdr:from>
    <xdr:to>
      <xdr:col>0</xdr:col>
      <xdr:colOff>1118088</xdr:colOff>
      <xdr:row>71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72</xdr:row>
      <xdr:rowOff>124460</xdr:rowOff>
    </xdr:from>
    <xdr:to>
      <xdr:col>0</xdr:col>
      <xdr:colOff>1102860</xdr:colOff>
      <xdr:row>72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73</xdr:row>
      <xdr:rowOff>153248</xdr:rowOff>
    </xdr:from>
    <xdr:to>
      <xdr:col>0</xdr:col>
      <xdr:colOff>1127760</xdr:colOff>
      <xdr:row>73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74</xdr:row>
      <xdr:rowOff>161713</xdr:rowOff>
    </xdr:from>
    <xdr:to>
      <xdr:col>0</xdr:col>
      <xdr:colOff>1102860</xdr:colOff>
      <xdr:row>74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75</xdr:row>
      <xdr:rowOff>63495</xdr:rowOff>
    </xdr:from>
    <xdr:to>
      <xdr:col>1</xdr:col>
      <xdr:colOff>0</xdr:colOff>
      <xdr:row>75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76</xdr:row>
      <xdr:rowOff>141394</xdr:rowOff>
    </xdr:from>
    <xdr:to>
      <xdr:col>0</xdr:col>
      <xdr:colOff>1102860</xdr:colOff>
      <xdr:row>76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77</xdr:row>
      <xdr:rowOff>109218</xdr:rowOff>
    </xdr:from>
    <xdr:to>
      <xdr:col>0</xdr:col>
      <xdr:colOff>1102860</xdr:colOff>
      <xdr:row>77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84</xdr:row>
      <xdr:rowOff>22860</xdr:rowOff>
    </xdr:from>
    <xdr:to>
      <xdr:col>0</xdr:col>
      <xdr:colOff>508506</xdr:colOff>
      <xdr:row>84</xdr:row>
      <xdr:rowOff>598860</xdr:rowOff>
    </xdr:to>
    <xdr:pic>
      <xdr:nvPicPr>
        <xdr:cNvPr id="497" name="Рисунок 14" descr="http://40nedel.ru/UserFiles/Catalog/cat_1/resized_1/2395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871918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579120</xdr:colOff>
      <xdr:row>85</xdr:row>
      <xdr:rowOff>30480</xdr:rowOff>
    </xdr:from>
    <xdr:to>
      <xdr:col>0</xdr:col>
      <xdr:colOff>988566</xdr:colOff>
      <xdr:row>85</xdr:row>
      <xdr:rowOff>606480</xdr:rowOff>
    </xdr:to>
    <xdr:pic>
      <xdr:nvPicPr>
        <xdr:cNvPr id="498" name="Рисунок 15" descr="http://40nedel.ru/UserFiles/Catalog/cat_1/2398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85</xdr:row>
      <xdr:rowOff>30480</xdr:rowOff>
    </xdr:from>
    <xdr:to>
      <xdr:col>0</xdr:col>
      <xdr:colOff>478026</xdr:colOff>
      <xdr:row>85</xdr:row>
      <xdr:rowOff>606480</xdr:rowOff>
    </xdr:to>
    <xdr:pic>
      <xdr:nvPicPr>
        <xdr:cNvPr id="499" name="Рисунок 17" descr="http://40nedel.ru/UserFiles/Catalog/cat_1/resized_1/2397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594360</xdr:colOff>
      <xdr:row>84</xdr:row>
      <xdr:rowOff>30480</xdr:rowOff>
    </xdr:from>
    <xdr:to>
      <xdr:col>0</xdr:col>
      <xdr:colOff>1003806</xdr:colOff>
      <xdr:row>84</xdr:row>
      <xdr:rowOff>606480</xdr:rowOff>
    </xdr:to>
    <xdr:pic>
      <xdr:nvPicPr>
        <xdr:cNvPr id="500" name="Рисунок 18" descr="http://40nedel.ru/UserFiles/Catalog/cat_1/2396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" y="872680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86</xdr:row>
      <xdr:rowOff>30480</xdr:rowOff>
    </xdr:from>
    <xdr:to>
      <xdr:col>0</xdr:col>
      <xdr:colOff>470406</xdr:colOff>
      <xdr:row>86</xdr:row>
      <xdr:rowOff>606480</xdr:rowOff>
    </xdr:to>
    <xdr:pic>
      <xdr:nvPicPr>
        <xdr:cNvPr id="503" name="Рисунок 24" descr="http://40nedel.ru/UserFiles/Catalog/cat_1/resized_2/2399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98410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563880</xdr:colOff>
      <xdr:row>86</xdr:row>
      <xdr:rowOff>38100</xdr:rowOff>
    </xdr:from>
    <xdr:to>
      <xdr:col>0</xdr:col>
      <xdr:colOff>973326</xdr:colOff>
      <xdr:row>86</xdr:row>
      <xdr:rowOff>614100</xdr:rowOff>
    </xdr:to>
    <xdr:pic>
      <xdr:nvPicPr>
        <xdr:cNvPr id="504" name="Рисунок 26" descr="http://40nedel.ru/UserFiles/Catalog/cat_1/2400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" y="999172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87</xdr:row>
      <xdr:rowOff>22860</xdr:rowOff>
    </xdr:from>
    <xdr:to>
      <xdr:col>0</xdr:col>
      <xdr:colOff>453136</xdr:colOff>
      <xdr:row>87</xdr:row>
      <xdr:rowOff>598860</xdr:rowOff>
    </xdr:to>
    <xdr:pic>
      <xdr:nvPicPr>
        <xdr:cNvPr id="505" name="Рисунок 27" descr="http://40nedel.ru/UserFiles/Catalog/cat_1/resized_2/24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1060513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556261</xdr:colOff>
      <xdr:row>87</xdr:row>
      <xdr:rowOff>30480</xdr:rowOff>
    </xdr:from>
    <xdr:to>
      <xdr:col>0</xdr:col>
      <xdr:colOff>970700</xdr:colOff>
      <xdr:row>87</xdr:row>
      <xdr:rowOff>606480</xdr:rowOff>
    </xdr:to>
    <xdr:pic>
      <xdr:nvPicPr>
        <xdr:cNvPr id="506" name="Рисунок 28" descr="http://40nedel.ru/UserFiles/Catalog/cat_1/240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1" y="10612755"/>
          <a:ext cx="41443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96</xdr:row>
      <xdr:rowOff>38100</xdr:rowOff>
    </xdr:from>
    <xdr:to>
      <xdr:col>0</xdr:col>
      <xdr:colOff>838920</xdr:colOff>
      <xdr:row>96</xdr:row>
      <xdr:rowOff>614100</xdr:rowOff>
    </xdr:to>
    <xdr:pic>
      <xdr:nvPicPr>
        <xdr:cNvPr id="507" name="Рисунок 30" descr="http://40nedel.ru/UserFiles/Catalog/cat_1/resized_2/2417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13763625"/>
          <a:ext cx="64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97</xdr:row>
      <xdr:rowOff>30480</xdr:rowOff>
    </xdr:from>
    <xdr:to>
      <xdr:col>0</xdr:col>
      <xdr:colOff>963480</xdr:colOff>
      <xdr:row>97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137</xdr:row>
      <xdr:rowOff>30480</xdr:rowOff>
    </xdr:from>
    <xdr:to>
      <xdr:col>0</xdr:col>
      <xdr:colOff>1011029</xdr:colOff>
      <xdr:row>137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138</xdr:row>
      <xdr:rowOff>22860</xdr:rowOff>
    </xdr:from>
    <xdr:to>
      <xdr:col>0</xdr:col>
      <xdr:colOff>972929</xdr:colOff>
      <xdr:row>138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139</xdr:row>
      <xdr:rowOff>22860</xdr:rowOff>
    </xdr:from>
    <xdr:to>
      <xdr:col>0</xdr:col>
      <xdr:colOff>972929</xdr:colOff>
      <xdr:row>139</xdr:row>
      <xdr:rowOff>598860</xdr:rowOff>
    </xdr:to>
    <xdr:pic>
      <xdr:nvPicPr>
        <xdr:cNvPr id="514" name="Рисунок 43" descr="http://40nedel.ru/UserFiles/Catalog/cat_1/2696.jpeg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99991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140</xdr:row>
      <xdr:rowOff>22860</xdr:rowOff>
    </xdr:from>
    <xdr:to>
      <xdr:col>0</xdr:col>
      <xdr:colOff>972929</xdr:colOff>
      <xdr:row>140</xdr:row>
      <xdr:rowOff>598860</xdr:rowOff>
    </xdr:to>
    <xdr:pic>
      <xdr:nvPicPr>
        <xdr:cNvPr id="515" name="Рисунок 45" descr="http://40nedel.ru/UserFiles/Catalog/cat_1/2697.jpeg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56285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287866</xdr:colOff>
      <xdr:row>79</xdr:row>
      <xdr:rowOff>45720</xdr:rowOff>
    </xdr:from>
    <xdr:to>
      <xdr:col>0</xdr:col>
      <xdr:colOff>911164</xdr:colOff>
      <xdr:row>79</xdr:row>
      <xdr:rowOff>585720</xdr:rowOff>
    </xdr:to>
    <xdr:pic>
      <xdr:nvPicPr>
        <xdr:cNvPr id="524" name="Рисунок 192" descr="http://40nedel.ru/UserFiles/Catalog/cat_1/resized_2/29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569595"/>
          <a:ext cx="6232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274321</xdr:colOff>
      <xdr:row>82</xdr:row>
      <xdr:rowOff>38100</xdr:rowOff>
    </xdr:from>
    <xdr:to>
      <xdr:col>0</xdr:col>
      <xdr:colOff>911394</xdr:colOff>
      <xdr:row>82</xdr:row>
      <xdr:rowOff>614100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1" y="3705225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81</xdr:row>
      <xdr:rowOff>38100</xdr:rowOff>
    </xdr:from>
    <xdr:to>
      <xdr:col>0</xdr:col>
      <xdr:colOff>874860</xdr:colOff>
      <xdr:row>81</xdr:row>
      <xdr:rowOff>578100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2447925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88</xdr:row>
      <xdr:rowOff>30480</xdr:rowOff>
    </xdr:from>
    <xdr:to>
      <xdr:col>0</xdr:col>
      <xdr:colOff>830318</xdr:colOff>
      <xdr:row>88</xdr:row>
      <xdr:rowOff>606480</xdr:rowOff>
    </xdr:to>
    <xdr:pic>
      <xdr:nvPicPr>
        <xdr:cNvPr id="528" name="Рисунок 198" descr="http://www.tdshow.ru/upload/iblock/0d2/0d2334eb27ba4da164fa9f4e19a3b544.jpeg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1124140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89</xdr:row>
      <xdr:rowOff>22860</xdr:rowOff>
    </xdr:from>
    <xdr:to>
      <xdr:col>0</xdr:col>
      <xdr:colOff>807458</xdr:colOff>
      <xdr:row>89</xdr:row>
      <xdr:rowOff>598860</xdr:rowOff>
    </xdr:to>
    <xdr:pic>
      <xdr:nvPicPr>
        <xdr:cNvPr id="529" name="Рисунок 199" descr="http://www.tdshow.ru/upload/iblock/bd1/bd1be6ea5ccc35bd7024f30cf79db255.jpeg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186243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90</xdr:row>
      <xdr:rowOff>22860</xdr:rowOff>
    </xdr:from>
    <xdr:to>
      <xdr:col>0</xdr:col>
      <xdr:colOff>799838</xdr:colOff>
      <xdr:row>90</xdr:row>
      <xdr:rowOff>598860</xdr:rowOff>
    </xdr:to>
    <xdr:pic>
      <xdr:nvPicPr>
        <xdr:cNvPr id="530" name="Рисунок 200" descr="http://www.tdshow.ru/upload/iblock/c94/c945cefe9dee504ea71dc8d2ad907237.jpeg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249108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91</xdr:row>
      <xdr:rowOff>30480</xdr:rowOff>
    </xdr:from>
    <xdr:to>
      <xdr:col>0</xdr:col>
      <xdr:colOff>809918</xdr:colOff>
      <xdr:row>91</xdr:row>
      <xdr:rowOff>606480</xdr:rowOff>
    </xdr:to>
    <xdr:pic>
      <xdr:nvPicPr>
        <xdr:cNvPr id="531" name="fullResImage" descr="http://www.tdshow.ru/upload/iblock/cb1/cb1fc949de4abb8e9e401baa29e108e1.jpeg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312735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80</xdr:row>
      <xdr:rowOff>45720</xdr:rowOff>
    </xdr:from>
    <xdr:to>
      <xdr:col>0</xdr:col>
      <xdr:colOff>916660</xdr:colOff>
      <xdr:row>80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83</xdr:row>
      <xdr:rowOff>30480</xdr:rowOff>
    </xdr:from>
    <xdr:to>
      <xdr:col>0</xdr:col>
      <xdr:colOff>1079724</xdr:colOff>
      <xdr:row>83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98</xdr:row>
      <xdr:rowOff>30481</xdr:rowOff>
    </xdr:from>
    <xdr:to>
      <xdr:col>0</xdr:col>
      <xdr:colOff>1024467</xdr:colOff>
      <xdr:row>98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99</xdr:row>
      <xdr:rowOff>39793</xdr:rowOff>
    </xdr:from>
    <xdr:to>
      <xdr:col>0</xdr:col>
      <xdr:colOff>982134</xdr:colOff>
      <xdr:row>99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100</xdr:row>
      <xdr:rowOff>30477</xdr:rowOff>
    </xdr:from>
    <xdr:to>
      <xdr:col>0</xdr:col>
      <xdr:colOff>1083734</xdr:colOff>
      <xdr:row>100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203198</xdr:colOff>
      <xdr:row>101</xdr:row>
      <xdr:rowOff>39793</xdr:rowOff>
    </xdr:from>
    <xdr:to>
      <xdr:col>0</xdr:col>
      <xdr:colOff>1032931</xdr:colOff>
      <xdr:row>101</xdr:row>
      <xdr:rowOff>579793</xdr:rowOff>
    </xdr:to>
    <xdr:pic>
      <xdr:nvPicPr>
        <xdr:cNvPr id="540" name="Рисунок 539" descr="C:\Users\Оксана\Desktop\сима\700222.jpg"/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198" y="18794518"/>
          <a:ext cx="829733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102</xdr:row>
      <xdr:rowOff>38101</xdr:rowOff>
    </xdr:from>
    <xdr:to>
      <xdr:col>0</xdr:col>
      <xdr:colOff>1032934</xdr:colOff>
      <xdr:row>102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103</xdr:row>
      <xdr:rowOff>37253</xdr:rowOff>
    </xdr:from>
    <xdr:to>
      <xdr:col>0</xdr:col>
      <xdr:colOff>973666</xdr:colOff>
      <xdr:row>103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104</xdr:row>
      <xdr:rowOff>32171</xdr:rowOff>
    </xdr:from>
    <xdr:to>
      <xdr:col>0</xdr:col>
      <xdr:colOff>1041400</xdr:colOff>
      <xdr:row>104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105</xdr:row>
      <xdr:rowOff>30480</xdr:rowOff>
    </xdr:from>
    <xdr:to>
      <xdr:col>0</xdr:col>
      <xdr:colOff>982134</xdr:colOff>
      <xdr:row>105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106</xdr:row>
      <xdr:rowOff>39794</xdr:rowOff>
    </xdr:from>
    <xdr:to>
      <xdr:col>0</xdr:col>
      <xdr:colOff>1113868</xdr:colOff>
      <xdr:row>106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107</xdr:row>
      <xdr:rowOff>30479</xdr:rowOff>
    </xdr:from>
    <xdr:to>
      <xdr:col>0</xdr:col>
      <xdr:colOff>1111733</xdr:colOff>
      <xdr:row>107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237066</xdr:colOff>
      <xdr:row>133</xdr:row>
      <xdr:rowOff>49950</xdr:rowOff>
    </xdr:from>
    <xdr:to>
      <xdr:col>0</xdr:col>
      <xdr:colOff>956733</xdr:colOff>
      <xdr:row>133</xdr:row>
      <xdr:rowOff>589950</xdr:rowOff>
    </xdr:to>
    <xdr:pic>
      <xdr:nvPicPr>
        <xdr:cNvPr id="548" name="Рисунок 547" descr="C:\Users\Оксана\Desktop\51.51.874.back.jpg"/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66" y="39997800"/>
          <a:ext cx="7196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134</xdr:row>
      <xdr:rowOff>41487</xdr:rowOff>
    </xdr:from>
    <xdr:to>
      <xdr:col>0</xdr:col>
      <xdr:colOff>982134</xdr:colOff>
      <xdr:row>134</xdr:row>
      <xdr:rowOff>581487</xdr:rowOff>
    </xdr:to>
    <xdr:pic>
      <xdr:nvPicPr>
        <xdr:cNvPr id="549" name="Рисунок 548" descr="C:\Users\Оксана\Desktop\51.51.873.back.jpg"/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40617987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120</xdr:row>
      <xdr:rowOff>40638</xdr:rowOff>
    </xdr:from>
    <xdr:to>
      <xdr:col>0</xdr:col>
      <xdr:colOff>1093106</xdr:colOff>
      <xdr:row>120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121</xdr:row>
      <xdr:rowOff>39795</xdr:rowOff>
    </xdr:from>
    <xdr:to>
      <xdr:col>0</xdr:col>
      <xdr:colOff>1102860</xdr:colOff>
      <xdr:row>121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122</xdr:row>
      <xdr:rowOff>26829</xdr:rowOff>
    </xdr:from>
    <xdr:to>
      <xdr:col>0</xdr:col>
      <xdr:colOff>1104553</xdr:colOff>
      <xdr:row>122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123</xdr:row>
      <xdr:rowOff>36985</xdr:rowOff>
    </xdr:from>
    <xdr:to>
      <xdr:col>0</xdr:col>
      <xdr:colOff>1096932</xdr:colOff>
      <xdr:row>123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124</xdr:row>
      <xdr:rowOff>54187</xdr:rowOff>
    </xdr:from>
    <xdr:to>
      <xdr:col>0</xdr:col>
      <xdr:colOff>1105400</xdr:colOff>
      <xdr:row>124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125</xdr:row>
      <xdr:rowOff>26089</xdr:rowOff>
    </xdr:from>
    <xdr:to>
      <xdr:col>0</xdr:col>
      <xdr:colOff>1071502</xdr:colOff>
      <xdr:row>125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126</xdr:row>
      <xdr:rowOff>35198</xdr:rowOff>
    </xdr:from>
    <xdr:to>
      <xdr:col>0</xdr:col>
      <xdr:colOff>1049897</xdr:colOff>
      <xdr:row>126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127</xdr:row>
      <xdr:rowOff>44027</xdr:rowOff>
    </xdr:from>
    <xdr:to>
      <xdr:col>0</xdr:col>
      <xdr:colOff>1089720</xdr:colOff>
      <xdr:row>127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128</xdr:row>
      <xdr:rowOff>46567</xdr:rowOff>
    </xdr:from>
    <xdr:to>
      <xdr:col>0</xdr:col>
      <xdr:colOff>1089720</xdr:colOff>
      <xdr:row>128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129</xdr:row>
      <xdr:rowOff>37427</xdr:rowOff>
    </xdr:from>
    <xdr:to>
      <xdr:col>0</xdr:col>
      <xdr:colOff>1099882</xdr:colOff>
      <xdr:row>129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130</xdr:row>
      <xdr:rowOff>61132</xdr:rowOff>
    </xdr:from>
    <xdr:to>
      <xdr:col>0</xdr:col>
      <xdr:colOff>1108348</xdr:colOff>
      <xdr:row>130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118</xdr:row>
      <xdr:rowOff>33021</xdr:rowOff>
    </xdr:from>
    <xdr:to>
      <xdr:col>0</xdr:col>
      <xdr:colOff>1111327</xdr:colOff>
      <xdr:row>118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119</xdr:row>
      <xdr:rowOff>34714</xdr:rowOff>
    </xdr:from>
    <xdr:to>
      <xdr:col>0</xdr:col>
      <xdr:colOff>1118947</xdr:colOff>
      <xdr:row>119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33867</xdr:colOff>
      <xdr:row>141</xdr:row>
      <xdr:rowOff>76202</xdr:rowOff>
    </xdr:from>
    <xdr:to>
      <xdr:col>0</xdr:col>
      <xdr:colOff>1117600</xdr:colOff>
      <xdr:row>141</xdr:row>
      <xdr:rowOff>550123</xdr:rowOff>
    </xdr:to>
    <xdr:pic>
      <xdr:nvPicPr>
        <xdr:cNvPr id="564" name="Рисунок 563" descr="C:\Users\Оксана\Desktop\088.631.jpeg"/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50711102"/>
          <a:ext cx="1083733" cy="473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135</xdr:row>
      <xdr:rowOff>116417</xdr:rowOff>
    </xdr:from>
    <xdr:to>
      <xdr:col>0</xdr:col>
      <xdr:colOff>1064799</xdr:colOff>
      <xdr:row>135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136</xdr:row>
      <xdr:rowOff>105834</xdr:rowOff>
    </xdr:from>
    <xdr:to>
      <xdr:col>0</xdr:col>
      <xdr:colOff>1085965</xdr:colOff>
      <xdr:row>136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142</xdr:row>
      <xdr:rowOff>33866</xdr:rowOff>
    </xdr:from>
    <xdr:to>
      <xdr:col>1</xdr:col>
      <xdr:colOff>105834</xdr:colOff>
      <xdr:row>143</xdr:row>
      <xdr:rowOff>2116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3183366"/>
          <a:ext cx="1209675" cy="74930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142</xdr:row>
      <xdr:rowOff>592668</xdr:rowOff>
    </xdr:from>
    <xdr:to>
      <xdr:col>0</xdr:col>
      <xdr:colOff>952500</xdr:colOff>
      <xdr:row>144</xdr:row>
      <xdr:rowOff>15980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08129918"/>
          <a:ext cx="751417" cy="67214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143</xdr:row>
      <xdr:rowOff>592666</xdr:rowOff>
    </xdr:from>
    <xdr:to>
      <xdr:col>0</xdr:col>
      <xdr:colOff>954933</xdr:colOff>
      <xdr:row>144</xdr:row>
      <xdr:rowOff>603250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08754333"/>
          <a:ext cx="827933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145</xdr:row>
      <xdr:rowOff>0</xdr:rowOff>
    </xdr:from>
    <xdr:to>
      <xdr:col>0</xdr:col>
      <xdr:colOff>975531</xdr:colOff>
      <xdr:row>145</xdr:row>
      <xdr:rowOff>551392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09410500"/>
          <a:ext cx="785032" cy="55139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158752</xdr:colOff>
      <xdr:row>169</xdr:row>
      <xdr:rowOff>52914</xdr:rowOff>
    </xdr:from>
    <xdr:to>
      <xdr:col>0</xdr:col>
      <xdr:colOff>968596</xdr:colOff>
      <xdr:row>169</xdr:row>
      <xdr:rowOff>825499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2" y="110712247"/>
          <a:ext cx="809844" cy="7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170</xdr:row>
      <xdr:rowOff>52917</xdr:rowOff>
    </xdr:from>
    <xdr:to>
      <xdr:col>0</xdr:col>
      <xdr:colOff>946621</xdr:colOff>
      <xdr:row>170</xdr:row>
      <xdr:rowOff>719667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11611834"/>
          <a:ext cx="756120" cy="6667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142</xdr:row>
      <xdr:rowOff>33866</xdr:rowOff>
    </xdr:from>
    <xdr:ext cx="1206500" cy="749301"/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83366"/>
          <a:ext cx="1206500" cy="749301"/>
        </a:xfrm>
        <a:prstGeom prst="rect">
          <a:avLst/>
        </a:prstGeom>
      </xdr:spPr>
    </xdr:pic>
    <xdr:clientData/>
  </xdr:oneCellAnchor>
  <xdr:twoCellAnchor>
    <xdr:from>
      <xdr:col>0</xdr:col>
      <xdr:colOff>243840</xdr:colOff>
      <xdr:row>148</xdr:row>
      <xdr:rowOff>38100</xdr:rowOff>
    </xdr:from>
    <xdr:to>
      <xdr:col>0</xdr:col>
      <xdr:colOff>942240</xdr:colOff>
      <xdr:row>148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149</xdr:row>
      <xdr:rowOff>38100</xdr:rowOff>
    </xdr:from>
    <xdr:to>
      <xdr:col>0</xdr:col>
      <xdr:colOff>919380</xdr:colOff>
      <xdr:row>149</xdr:row>
      <xdr:rowOff>614100</xdr:rowOff>
    </xdr:to>
    <xdr:pic>
      <xdr:nvPicPr>
        <xdr:cNvPr id="594" name="Рисунок 122" descr="http://40nedel.ru/UserFiles/Catalog/cat_1/resized_2/2430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19062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153</xdr:row>
      <xdr:rowOff>30480</xdr:rowOff>
    </xdr:from>
    <xdr:to>
      <xdr:col>0</xdr:col>
      <xdr:colOff>835500</xdr:colOff>
      <xdr:row>153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154</xdr:row>
      <xdr:rowOff>15240</xdr:rowOff>
    </xdr:from>
    <xdr:to>
      <xdr:col>0</xdr:col>
      <xdr:colOff>765556</xdr:colOff>
      <xdr:row>154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155</xdr:row>
      <xdr:rowOff>30480</xdr:rowOff>
    </xdr:from>
    <xdr:to>
      <xdr:col>0</xdr:col>
      <xdr:colOff>802440</xdr:colOff>
      <xdr:row>155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156</xdr:row>
      <xdr:rowOff>30480</xdr:rowOff>
    </xdr:from>
    <xdr:to>
      <xdr:col>0</xdr:col>
      <xdr:colOff>866400</xdr:colOff>
      <xdr:row>156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157</xdr:row>
      <xdr:rowOff>38100</xdr:rowOff>
    </xdr:from>
    <xdr:to>
      <xdr:col>0</xdr:col>
      <xdr:colOff>775050</xdr:colOff>
      <xdr:row>157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158</xdr:row>
      <xdr:rowOff>30480</xdr:rowOff>
    </xdr:from>
    <xdr:to>
      <xdr:col>0</xdr:col>
      <xdr:colOff>837180</xdr:colOff>
      <xdr:row>158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159</xdr:row>
      <xdr:rowOff>30480</xdr:rowOff>
    </xdr:from>
    <xdr:to>
      <xdr:col>0</xdr:col>
      <xdr:colOff>836340</xdr:colOff>
      <xdr:row>159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165</xdr:row>
      <xdr:rowOff>30480</xdr:rowOff>
    </xdr:from>
    <xdr:to>
      <xdr:col>0</xdr:col>
      <xdr:colOff>772748</xdr:colOff>
      <xdr:row>165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166</xdr:row>
      <xdr:rowOff>30480</xdr:rowOff>
    </xdr:from>
    <xdr:to>
      <xdr:col>0</xdr:col>
      <xdr:colOff>764800</xdr:colOff>
      <xdr:row>166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162</xdr:row>
      <xdr:rowOff>30480</xdr:rowOff>
    </xdr:from>
    <xdr:to>
      <xdr:col>0</xdr:col>
      <xdr:colOff>709644</xdr:colOff>
      <xdr:row>162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150</xdr:row>
      <xdr:rowOff>38100</xdr:rowOff>
    </xdr:from>
    <xdr:to>
      <xdr:col>0</xdr:col>
      <xdr:colOff>975360</xdr:colOff>
      <xdr:row>150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151</xdr:row>
      <xdr:rowOff>30480</xdr:rowOff>
    </xdr:from>
    <xdr:to>
      <xdr:col>0</xdr:col>
      <xdr:colOff>947078</xdr:colOff>
      <xdr:row>151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152</xdr:row>
      <xdr:rowOff>30480</xdr:rowOff>
    </xdr:from>
    <xdr:to>
      <xdr:col>0</xdr:col>
      <xdr:colOff>846374</xdr:colOff>
      <xdr:row>152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160</xdr:row>
      <xdr:rowOff>38945</xdr:rowOff>
    </xdr:from>
    <xdr:to>
      <xdr:col>0</xdr:col>
      <xdr:colOff>1018017</xdr:colOff>
      <xdr:row>160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161</xdr:row>
      <xdr:rowOff>31750</xdr:rowOff>
    </xdr:from>
    <xdr:to>
      <xdr:col>0</xdr:col>
      <xdr:colOff>1099020</xdr:colOff>
      <xdr:row>161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163</xdr:row>
      <xdr:rowOff>45893</xdr:rowOff>
    </xdr:from>
    <xdr:to>
      <xdr:col>0</xdr:col>
      <xdr:colOff>1105811</xdr:colOff>
      <xdr:row>163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164</xdr:row>
      <xdr:rowOff>34445</xdr:rowOff>
    </xdr:from>
    <xdr:to>
      <xdr:col>0</xdr:col>
      <xdr:colOff>1083358</xdr:colOff>
      <xdr:row>164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142</xdr:row>
      <xdr:rowOff>137583</xdr:rowOff>
    </xdr:from>
    <xdr:ext cx="1175470" cy="417187"/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875"/>
          <a:ext cx="1175470" cy="417187"/>
        </a:xfrm>
        <a:prstGeom prst="rect">
          <a:avLst/>
        </a:prstGeom>
      </xdr:spPr>
    </xdr:pic>
    <xdr:clientData/>
  </xdr:oneCellAnchor>
  <xdr:twoCellAnchor>
    <xdr:from>
      <xdr:col>0</xdr:col>
      <xdr:colOff>304801</xdr:colOff>
      <xdr:row>172</xdr:row>
      <xdr:rowOff>22860</xdr:rowOff>
    </xdr:from>
    <xdr:to>
      <xdr:col>0</xdr:col>
      <xdr:colOff>726265</xdr:colOff>
      <xdr:row>172</xdr:row>
      <xdr:rowOff>598860</xdr:rowOff>
    </xdr:to>
    <xdr:pic>
      <xdr:nvPicPr>
        <xdr:cNvPr id="635" name="Рисунок 71" descr="http://40nedel.ru/UserFiles/Catalog/cat_1/resized_2/2466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804035"/>
          <a:ext cx="42146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171</xdr:row>
      <xdr:rowOff>30480</xdr:rowOff>
    </xdr:from>
    <xdr:to>
      <xdr:col>0</xdr:col>
      <xdr:colOff>706382</xdr:colOff>
      <xdr:row>171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167641</xdr:colOff>
      <xdr:row>173</xdr:row>
      <xdr:rowOff>22860</xdr:rowOff>
    </xdr:from>
    <xdr:to>
      <xdr:col>0</xdr:col>
      <xdr:colOff>792812</xdr:colOff>
      <xdr:row>173</xdr:row>
      <xdr:rowOff>598860</xdr:rowOff>
    </xdr:to>
    <xdr:pic>
      <xdr:nvPicPr>
        <xdr:cNvPr id="662" name="Рисунок 55" descr="http://40nedel.ru/UserFiles/Catalog/cat_1/resized_2/2500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1" y="54673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176</xdr:row>
      <xdr:rowOff>30480</xdr:rowOff>
    </xdr:from>
    <xdr:to>
      <xdr:col>0</xdr:col>
      <xdr:colOff>758400</xdr:colOff>
      <xdr:row>176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181</xdr:row>
      <xdr:rowOff>30480</xdr:rowOff>
    </xdr:from>
    <xdr:to>
      <xdr:col>0</xdr:col>
      <xdr:colOff>949500</xdr:colOff>
      <xdr:row>181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182</xdr:row>
      <xdr:rowOff>22860</xdr:rowOff>
    </xdr:from>
    <xdr:to>
      <xdr:col>0</xdr:col>
      <xdr:colOff>959610</xdr:colOff>
      <xdr:row>182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391579</xdr:colOff>
      <xdr:row>174</xdr:row>
      <xdr:rowOff>36407</xdr:rowOff>
    </xdr:from>
    <xdr:to>
      <xdr:col>0</xdr:col>
      <xdr:colOff>847812</xdr:colOff>
      <xdr:row>174</xdr:row>
      <xdr:rowOff>612407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79" y="1817582"/>
          <a:ext cx="456233" cy="576000"/>
        </a:xfrm>
        <a:prstGeom prst="rect">
          <a:avLst/>
        </a:prstGeom>
      </xdr:spPr>
    </xdr:pic>
    <xdr:clientData/>
  </xdr:twoCellAnchor>
  <xdr:twoCellAnchor>
    <xdr:from>
      <xdr:col>0</xdr:col>
      <xdr:colOff>366193</xdr:colOff>
      <xdr:row>175</xdr:row>
      <xdr:rowOff>30480</xdr:rowOff>
    </xdr:from>
    <xdr:to>
      <xdr:col>0</xdr:col>
      <xdr:colOff>828843</xdr:colOff>
      <xdr:row>175</xdr:row>
      <xdr:rowOff>606480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193" y="2440305"/>
          <a:ext cx="462650" cy="576000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177</xdr:row>
      <xdr:rowOff>0</xdr:rowOff>
    </xdr:from>
    <xdr:to>
      <xdr:col>0</xdr:col>
      <xdr:colOff>567351</xdr:colOff>
      <xdr:row>177</xdr:row>
      <xdr:rowOff>609600</xdr:rowOff>
    </xdr:to>
    <xdr:pic>
      <xdr:nvPicPr>
        <xdr:cNvPr id="669" name="Рисунок 668" descr="64.311.jpeg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4295775"/>
          <a:ext cx="429768" cy="60960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178</xdr:row>
      <xdr:rowOff>21167</xdr:rowOff>
    </xdr:from>
    <xdr:to>
      <xdr:col>0</xdr:col>
      <xdr:colOff>937768</xdr:colOff>
      <xdr:row>179</xdr:row>
      <xdr:rowOff>6350</xdr:rowOff>
    </xdr:to>
    <xdr:pic>
      <xdr:nvPicPr>
        <xdr:cNvPr id="670" name="Рисунок 669" descr="64.312.jpeg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945592"/>
          <a:ext cx="429768" cy="61383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178</xdr:row>
      <xdr:rowOff>613834</xdr:rowOff>
    </xdr:from>
    <xdr:to>
      <xdr:col>0</xdr:col>
      <xdr:colOff>556768</xdr:colOff>
      <xdr:row>179</xdr:row>
      <xdr:rowOff>599017</xdr:rowOff>
    </xdr:to>
    <xdr:pic>
      <xdr:nvPicPr>
        <xdr:cNvPr id="671" name="Рисунок 670" descr="64.342.jpeg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5538259"/>
          <a:ext cx="429768" cy="613833"/>
        </a:xfrm>
        <a:prstGeom prst="rect">
          <a:avLst/>
        </a:prstGeom>
      </xdr:spPr>
    </xdr:pic>
    <xdr:clientData/>
  </xdr:twoCellAnchor>
  <xdr:twoCellAnchor>
    <xdr:from>
      <xdr:col>0</xdr:col>
      <xdr:colOff>518583</xdr:colOff>
      <xdr:row>180</xdr:row>
      <xdr:rowOff>0</xdr:rowOff>
    </xdr:from>
    <xdr:to>
      <xdr:col>0</xdr:col>
      <xdr:colOff>948351</xdr:colOff>
      <xdr:row>180</xdr:row>
      <xdr:rowOff>609600</xdr:rowOff>
    </xdr:to>
    <xdr:pic>
      <xdr:nvPicPr>
        <xdr:cNvPr id="672" name="Рисунок 671" descr="64.341.jpeg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6181725"/>
          <a:ext cx="429768" cy="609600"/>
        </a:xfrm>
        <a:prstGeom prst="rect">
          <a:avLst/>
        </a:prstGeom>
      </xdr:spPr>
    </xdr:pic>
    <xdr:clientData/>
  </xdr:twoCellAnchor>
  <xdr:twoCellAnchor>
    <xdr:from>
      <xdr:col>0</xdr:col>
      <xdr:colOff>137161</xdr:colOff>
      <xdr:row>191</xdr:row>
      <xdr:rowOff>30480</xdr:rowOff>
    </xdr:from>
    <xdr:to>
      <xdr:col>0</xdr:col>
      <xdr:colOff>942173</xdr:colOff>
      <xdr:row>191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192</xdr:row>
      <xdr:rowOff>22860</xdr:rowOff>
    </xdr:from>
    <xdr:to>
      <xdr:col>0</xdr:col>
      <xdr:colOff>934553</xdr:colOff>
      <xdr:row>192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193</xdr:row>
      <xdr:rowOff>30480</xdr:rowOff>
    </xdr:from>
    <xdr:to>
      <xdr:col>0</xdr:col>
      <xdr:colOff>948240</xdr:colOff>
      <xdr:row>193</xdr:row>
      <xdr:rowOff>606480</xdr:rowOff>
    </xdr:to>
    <xdr:pic>
      <xdr:nvPicPr>
        <xdr:cNvPr id="705" name="Рисунок 89" descr="http://40nedel.ru/UserFiles/Catalog/cat_1/resized_2/2577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1941385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202</xdr:row>
      <xdr:rowOff>30480</xdr:rowOff>
    </xdr:from>
    <xdr:to>
      <xdr:col>0</xdr:col>
      <xdr:colOff>838483</xdr:colOff>
      <xdr:row>202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204</xdr:row>
      <xdr:rowOff>30480</xdr:rowOff>
    </xdr:from>
    <xdr:to>
      <xdr:col>0</xdr:col>
      <xdr:colOff>881482</xdr:colOff>
      <xdr:row>204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206</xdr:row>
      <xdr:rowOff>30480</xdr:rowOff>
    </xdr:from>
    <xdr:to>
      <xdr:col>0</xdr:col>
      <xdr:colOff>1013742</xdr:colOff>
      <xdr:row>206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121921</xdr:colOff>
      <xdr:row>207</xdr:row>
      <xdr:rowOff>22860</xdr:rowOff>
    </xdr:from>
    <xdr:to>
      <xdr:col>0</xdr:col>
      <xdr:colOff>926933</xdr:colOff>
      <xdr:row>207</xdr:row>
      <xdr:rowOff>598860</xdr:rowOff>
    </xdr:to>
    <xdr:pic>
      <xdr:nvPicPr>
        <xdr:cNvPr id="709" name="Рисунок 98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3554158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441960</xdr:colOff>
      <xdr:row>185</xdr:row>
      <xdr:rowOff>30480</xdr:rowOff>
    </xdr:from>
    <xdr:to>
      <xdr:col>0</xdr:col>
      <xdr:colOff>657960</xdr:colOff>
      <xdr:row>185</xdr:row>
      <xdr:rowOff>606480</xdr:rowOff>
    </xdr:to>
    <xdr:pic>
      <xdr:nvPicPr>
        <xdr:cNvPr id="710" name="Рисунок 108" descr="http://40nedel.ru/UserFiles/Catalog/cat_1/2566.jpeg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" y="11870055"/>
          <a:ext cx="21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419101</xdr:colOff>
      <xdr:row>186</xdr:row>
      <xdr:rowOff>38100</xdr:rowOff>
    </xdr:from>
    <xdr:to>
      <xdr:col>0</xdr:col>
      <xdr:colOff>645126</xdr:colOff>
      <xdr:row>186</xdr:row>
      <xdr:rowOff>614100</xdr:rowOff>
    </xdr:to>
    <xdr:pic>
      <xdr:nvPicPr>
        <xdr:cNvPr id="711" name="Рисунок 109" descr="http://40nedel.ru/UserFiles/Catalog/cat_1/2565.jpeg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12506325"/>
          <a:ext cx="22602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203</xdr:row>
      <xdr:rowOff>30480</xdr:rowOff>
    </xdr:from>
    <xdr:to>
      <xdr:col>0</xdr:col>
      <xdr:colOff>938496</xdr:colOff>
      <xdr:row>203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205</xdr:row>
      <xdr:rowOff>38100</xdr:rowOff>
    </xdr:from>
    <xdr:to>
      <xdr:col>0</xdr:col>
      <xdr:colOff>958740</xdr:colOff>
      <xdr:row>205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183</xdr:row>
      <xdr:rowOff>30480</xdr:rowOff>
    </xdr:from>
    <xdr:to>
      <xdr:col>0</xdr:col>
      <xdr:colOff>1109240</xdr:colOff>
      <xdr:row>183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189</xdr:row>
      <xdr:rowOff>76200</xdr:rowOff>
    </xdr:from>
    <xdr:to>
      <xdr:col>0</xdr:col>
      <xdr:colOff>1110480</xdr:colOff>
      <xdr:row>189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190</xdr:row>
      <xdr:rowOff>16934</xdr:rowOff>
    </xdr:from>
    <xdr:to>
      <xdr:col>0</xdr:col>
      <xdr:colOff>1110480</xdr:colOff>
      <xdr:row>190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197</xdr:row>
      <xdr:rowOff>18163</xdr:rowOff>
    </xdr:from>
    <xdr:to>
      <xdr:col>0</xdr:col>
      <xdr:colOff>994834</xdr:colOff>
      <xdr:row>197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187</xdr:row>
      <xdr:rowOff>3737</xdr:rowOff>
    </xdr:from>
    <xdr:to>
      <xdr:col>0</xdr:col>
      <xdr:colOff>994833</xdr:colOff>
      <xdr:row>187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200</xdr:row>
      <xdr:rowOff>21167</xdr:rowOff>
    </xdr:from>
    <xdr:to>
      <xdr:col>0</xdr:col>
      <xdr:colOff>976448</xdr:colOff>
      <xdr:row>200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201</xdr:row>
      <xdr:rowOff>21167</xdr:rowOff>
    </xdr:from>
    <xdr:to>
      <xdr:col>0</xdr:col>
      <xdr:colOff>1002783</xdr:colOff>
      <xdr:row>201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188</xdr:row>
      <xdr:rowOff>0</xdr:rowOff>
    </xdr:from>
    <xdr:to>
      <xdr:col>0</xdr:col>
      <xdr:colOff>703000</xdr:colOff>
      <xdr:row>188</xdr:row>
      <xdr:rowOff>576000</xdr:rowOff>
    </xdr:to>
    <xdr:pic>
      <xdr:nvPicPr>
        <xdr:cNvPr id="736" name="Рисунок 735" descr="849258.jpg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4354175"/>
          <a:ext cx="576000" cy="576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198</xdr:row>
      <xdr:rowOff>21168</xdr:rowOff>
    </xdr:from>
    <xdr:to>
      <xdr:col>0</xdr:col>
      <xdr:colOff>1016000</xdr:colOff>
      <xdr:row>198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199</xdr:row>
      <xdr:rowOff>28786</xdr:rowOff>
    </xdr:from>
    <xdr:to>
      <xdr:col>0</xdr:col>
      <xdr:colOff>1110480</xdr:colOff>
      <xdr:row>199</xdr:row>
      <xdr:rowOff>604786</xdr:rowOff>
    </xdr:to>
    <xdr:pic>
      <xdr:nvPicPr>
        <xdr:cNvPr id="738" name="Рисунок 737" descr="C:\Users\Оксана\Desktop\сима\3169.jpg"/>
        <xdr:cNvPicPr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703216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193</xdr:row>
      <xdr:rowOff>618378</xdr:rowOff>
    </xdr:from>
    <xdr:to>
      <xdr:col>0</xdr:col>
      <xdr:colOff>1015999</xdr:colOff>
      <xdr:row>195</xdr:row>
      <xdr:rowOff>51343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1753"/>
          <a:ext cx="1015999" cy="7950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194</xdr:row>
      <xdr:rowOff>713123</xdr:rowOff>
    </xdr:from>
    <xdr:to>
      <xdr:col>0</xdr:col>
      <xdr:colOff>931333</xdr:colOff>
      <xdr:row>196</xdr:row>
      <xdr:rowOff>65615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196</xdr:row>
      <xdr:rowOff>21165</xdr:rowOff>
    </xdr:from>
    <xdr:to>
      <xdr:col>0</xdr:col>
      <xdr:colOff>899143</xdr:colOff>
      <xdr:row>197</xdr:row>
      <xdr:rowOff>97365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211</xdr:row>
      <xdr:rowOff>30480</xdr:rowOff>
    </xdr:from>
    <xdr:to>
      <xdr:col>0</xdr:col>
      <xdr:colOff>908320</xdr:colOff>
      <xdr:row>211</xdr:row>
      <xdr:rowOff>606480</xdr:rowOff>
    </xdr:to>
    <xdr:pic>
      <xdr:nvPicPr>
        <xdr:cNvPr id="776" name="Рисунок 163" descr="http://40nedel.ru/UserFiles/Catalog/cat_1/2704.jpeg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811655"/>
          <a:ext cx="64162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212</xdr:row>
      <xdr:rowOff>22860</xdr:rowOff>
    </xdr:from>
    <xdr:to>
      <xdr:col>0</xdr:col>
      <xdr:colOff>892260</xdr:colOff>
      <xdr:row>212</xdr:row>
      <xdr:rowOff>598860</xdr:rowOff>
    </xdr:to>
    <xdr:pic>
      <xdr:nvPicPr>
        <xdr:cNvPr id="777" name="Рисунок 164" descr="http://40nedel.ru/UserFiles/Catalog/cat_1/2705.jpeg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2432685"/>
          <a:ext cx="64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211667</xdr:colOff>
      <xdr:row>167</xdr:row>
      <xdr:rowOff>35979</xdr:rowOff>
    </xdr:from>
    <xdr:to>
      <xdr:col>0</xdr:col>
      <xdr:colOff>910167</xdr:colOff>
      <xdr:row>167</xdr:row>
      <xdr:rowOff>783166</xdr:rowOff>
    </xdr:to>
    <xdr:pic>
      <xdr:nvPicPr>
        <xdr:cNvPr id="778" name="Рисунок 777" descr="C:\Users\Оксана\Desktop\i.jpg"/>
        <xdr:cNvPicPr/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125490812"/>
          <a:ext cx="698500" cy="7471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49956</xdr:colOff>
      <xdr:row>213</xdr:row>
      <xdr:rowOff>34449</xdr:rowOff>
    </xdr:from>
    <xdr:to>
      <xdr:col>0</xdr:col>
      <xdr:colOff>1093956</xdr:colOff>
      <xdr:row>213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214</xdr:row>
      <xdr:rowOff>41222</xdr:rowOff>
    </xdr:from>
    <xdr:to>
      <xdr:col>0</xdr:col>
      <xdr:colOff>1084642</xdr:colOff>
      <xdr:row>214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223</xdr:row>
      <xdr:rowOff>22860</xdr:rowOff>
    </xdr:from>
    <xdr:to>
      <xdr:col>0</xdr:col>
      <xdr:colOff>981720</xdr:colOff>
      <xdr:row>223</xdr:row>
      <xdr:rowOff>598860</xdr:rowOff>
    </xdr:to>
    <xdr:pic>
      <xdr:nvPicPr>
        <xdr:cNvPr id="861" name="Рисунок 150" descr="http://40nedel.ru/UserFiles/Catalog/cat_1/resized_2/2771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776335"/>
          <a:ext cx="93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219</xdr:row>
      <xdr:rowOff>22860</xdr:rowOff>
    </xdr:from>
    <xdr:to>
      <xdr:col>0</xdr:col>
      <xdr:colOff>968580</xdr:colOff>
      <xdr:row>219</xdr:row>
      <xdr:rowOff>598860</xdr:rowOff>
    </xdr:to>
    <xdr:pic>
      <xdr:nvPicPr>
        <xdr:cNvPr id="862" name="Рисунок 151" descr="http://40nedel.ru/UserFiles/Catalog/cat_1/resized_2/2770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6261735"/>
          <a:ext cx="90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221</xdr:row>
      <xdr:rowOff>22860</xdr:rowOff>
    </xdr:from>
    <xdr:to>
      <xdr:col>0</xdr:col>
      <xdr:colOff>962465</xdr:colOff>
      <xdr:row>221</xdr:row>
      <xdr:rowOff>598860</xdr:rowOff>
    </xdr:to>
    <xdr:pic>
      <xdr:nvPicPr>
        <xdr:cNvPr id="863" name="Рисунок 152" descr="http://40nedel.ru/UserFiles/Catalog/cat_1/resized_2/2772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7519035"/>
          <a:ext cx="87102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70271</xdr:colOff>
      <xdr:row>222</xdr:row>
      <xdr:rowOff>30480</xdr:rowOff>
    </xdr:from>
    <xdr:to>
      <xdr:col>0</xdr:col>
      <xdr:colOff>999071</xdr:colOff>
      <xdr:row>222</xdr:row>
      <xdr:rowOff>606480</xdr:rowOff>
    </xdr:to>
    <xdr:pic>
      <xdr:nvPicPr>
        <xdr:cNvPr id="864" name="Рисунок 153" descr="http://40nedel.ru/UserFiles/Catalog/cat_1/resized_2/2769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71" y="8155305"/>
          <a:ext cx="92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230</xdr:row>
      <xdr:rowOff>30480</xdr:rowOff>
    </xdr:from>
    <xdr:to>
      <xdr:col>0</xdr:col>
      <xdr:colOff>780840</xdr:colOff>
      <xdr:row>230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270934</xdr:colOff>
      <xdr:row>231</xdr:row>
      <xdr:rowOff>40640</xdr:rowOff>
    </xdr:from>
    <xdr:to>
      <xdr:col>0</xdr:col>
      <xdr:colOff>737567</xdr:colOff>
      <xdr:row>231</xdr:row>
      <xdr:rowOff>616640</xdr:rowOff>
    </xdr:to>
    <xdr:pic>
      <xdr:nvPicPr>
        <xdr:cNvPr id="866" name="Рисунок 157" descr="http://40nedel.ru/UserFiles/Catalog/cat_1/2700.jpeg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934" y="16014065"/>
          <a:ext cx="46663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217</xdr:row>
      <xdr:rowOff>6773</xdr:rowOff>
    </xdr:from>
    <xdr:to>
      <xdr:col>0</xdr:col>
      <xdr:colOff>869224</xdr:colOff>
      <xdr:row>217</xdr:row>
      <xdr:rowOff>582773</xdr:rowOff>
    </xdr:to>
    <xdr:pic>
      <xdr:nvPicPr>
        <xdr:cNvPr id="868" name="Рисунок 202" descr="http://cdn3.sima-land.ru/items/173/173203/0/400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216448"/>
          <a:ext cx="73968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137583</xdr:colOff>
      <xdr:row>236</xdr:row>
      <xdr:rowOff>30480</xdr:rowOff>
    </xdr:from>
    <xdr:to>
      <xdr:col>0</xdr:col>
      <xdr:colOff>677268</xdr:colOff>
      <xdr:row>236</xdr:row>
      <xdr:rowOff>606480</xdr:rowOff>
    </xdr:to>
    <xdr:pic>
      <xdr:nvPicPr>
        <xdr:cNvPr id="872" name="Рисунок 871"/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83" y="22023705"/>
          <a:ext cx="539685" cy="576000"/>
        </a:xfrm>
        <a:prstGeom prst="rect">
          <a:avLst/>
        </a:prstGeom>
      </xdr:spPr>
    </xdr:pic>
    <xdr:clientData/>
  </xdr:twoCellAnchor>
  <xdr:twoCellAnchor>
    <xdr:from>
      <xdr:col>0</xdr:col>
      <xdr:colOff>62230</xdr:colOff>
      <xdr:row>218</xdr:row>
      <xdr:rowOff>0</xdr:rowOff>
    </xdr:from>
    <xdr:to>
      <xdr:col>0</xdr:col>
      <xdr:colOff>1094006</xdr:colOff>
      <xdr:row>218</xdr:row>
      <xdr:rowOff>576000</xdr:rowOff>
    </xdr:to>
    <xdr:pic>
      <xdr:nvPicPr>
        <xdr:cNvPr id="873" name="Рисунок 872"/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" y="3724275"/>
          <a:ext cx="1031776" cy="576000"/>
        </a:xfrm>
        <a:prstGeom prst="rect">
          <a:avLst/>
        </a:prstGeom>
      </xdr:spPr>
    </xdr:pic>
    <xdr:clientData/>
  </xdr:twoCellAnchor>
  <xdr:twoCellAnchor>
    <xdr:from>
      <xdr:col>0</xdr:col>
      <xdr:colOff>317503</xdr:colOff>
      <xdr:row>220</xdr:row>
      <xdr:rowOff>25824</xdr:rowOff>
    </xdr:from>
    <xdr:to>
      <xdr:col>0</xdr:col>
      <xdr:colOff>759746</xdr:colOff>
      <xdr:row>220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508002</xdr:colOff>
      <xdr:row>224</xdr:row>
      <xdr:rowOff>28010</xdr:rowOff>
    </xdr:from>
    <xdr:to>
      <xdr:col>0</xdr:col>
      <xdr:colOff>947598</xdr:colOff>
      <xdr:row>224</xdr:row>
      <xdr:rowOff>604010</xdr:rowOff>
    </xdr:to>
    <xdr:pic>
      <xdr:nvPicPr>
        <xdr:cNvPr id="878" name="Рисунок 877"/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2" y="10038785"/>
          <a:ext cx="439596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229</xdr:row>
      <xdr:rowOff>28788</xdr:rowOff>
    </xdr:from>
    <xdr:to>
      <xdr:col>0</xdr:col>
      <xdr:colOff>1012965</xdr:colOff>
      <xdr:row>229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227</xdr:row>
      <xdr:rowOff>10583</xdr:rowOff>
    </xdr:from>
    <xdr:to>
      <xdr:col>0</xdr:col>
      <xdr:colOff>835017</xdr:colOff>
      <xdr:row>227</xdr:row>
      <xdr:rowOff>730583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107458"/>
          <a:ext cx="591600" cy="720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228</xdr:row>
      <xdr:rowOff>0</xdr:rowOff>
    </xdr:from>
    <xdr:to>
      <xdr:col>0</xdr:col>
      <xdr:colOff>816973</xdr:colOff>
      <xdr:row>228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225</xdr:row>
      <xdr:rowOff>6502</xdr:rowOff>
    </xdr:from>
    <xdr:to>
      <xdr:col>0</xdr:col>
      <xdr:colOff>952500</xdr:colOff>
      <xdr:row>226</xdr:row>
      <xdr:rowOff>1058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1274577"/>
          <a:ext cx="804333" cy="87614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226</xdr:row>
      <xdr:rowOff>8618</xdr:rowOff>
    </xdr:from>
    <xdr:to>
      <xdr:col>0</xdr:col>
      <xdr:colOff>889000</xdr:colOff>
      <xdr:row>227</xdr:row>
      <xdr:rowOff>4232</xdr:rowOff>
    </xdr:to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12191093"/>
          <a:ext cx="730249" cy="88673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243418</xdr:colOff>
      <xdr:row>232</xdr:row>
      <xdr:rowOff>74083</xdr:rowOff>
    </xdr:from>
    <xdr:to>
      <xdr:col>0</xdr:col>
      <xdr:colOff>878342</xdr:colOff>
      <xdr:row>232</xdr:row>
      <xdr:rowOff>624416</xdr:rowOff>
    </xdr:to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16676158"/>
          <a:ext cx="634924" cy="82982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233</xdr:row>
      <xdr:rowOff>105833</xdr:rowOff>
    </xdr:from>
    <xdr:to>
      <xdr:col>0</xdr:col>
      <xdr:colOff>1070362</xdr:colOff>
      <xdr:row>233</xdr:row>
      <xdr:rowOff>532340</xdr:rowOff>
    </xdr:to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94828583"/>
          <a:ext cx="996278" cy="42650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234</xdr:row>
      <xdr:rowOff>105833</xdr:rowOff>
    </xdr:from>
    <xdr:to>
      <xdr:col>0</xdr:col>
      <xdr:colOff>1034194</xdr:colOff>
      <xdr:row>234</xdr:row>
      <xdr:rowOff>531283</xdr:rowOff>
    </xdr:to>
    <xdr:pic>
      <xdr:nvPicPr>
        <xdr:cNvPr id="898" name="Рисунок 897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95453000"/>
          <a:ext cx="981276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235</xdr:row>
      <xdr:rowOff>28629</xdr:rowOff>
    </xdr:from>
    <xdr:to>
      <xdr:col>0</xdr:col>
      <xdr:colOff>975395</xdr:colOff>
      <xdr:row>235</xdr:row>
      <xdr:rowOff>804334</xdr:rowOff>
    </xdr:to>
    <xdr:pic>
      <xdr:nvPicPr>
        <xdr:cNvPr id="899" name="Рисунок 898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2" y="196000212"/>
          <a:ext cx="911893" cy="775705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306918</xdr:colOff>
      <xdr:row>215</xdr:row>
      <xdr:rowOff>622969</xdr:rowOff>
    </xdr:from>
    <xdr:to>
      <xdr:col>0</xdr:col>
      <xdr:colOff>773416</xdr:colOff>
      <xdr:row>217</xdr:row>
      <xdr:rowOff>8856</xdr:rowOff>
    </xdr:to>
    <xdr:pic>
      <xdr:nvPicPr>
        <xdr:cNvPr id="901" name="Рисунок 900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8" y="523875"/>
          <a:ext cx="466498" cy="647031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251</xdr:row>
      <xdr:rowOff>30480</xdr:rowOff>
    </xdr:from>
    <xdr:to>
      <xdr:col>0</xdr:col>
      <xdr:colOff>868980</xdr:colOff>
      <xdr:row>251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252</xdr:row>
      <xdr:rowOff>30480</xdr:rowOff>
    </xdr:from>
    <xdr:to>
      <xdr:col>0</xdr:col>
      <xdr:colOff>825360</xdr:colOff>
      <xdr:row>252</xdr:row>
      <xdr:rowOff>606480</xdr:rowOff>
    </xdr:to>
    <xdr:pic>
      <xdr:nvPicPr>
        <xdr:cNvPr id="919" name="Рисунок 139" descr="http://40nedel.ru/UserFiles/Catalog/cat_1/resized_2/2738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1241405"/>
          <a:ext cx="612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253</xdr:row>
      <xdr:rowOff>30480</xdr:rowOff>
    </xdr:from>
    <xdr:to>
      <xdr:col>0</xdr:col>
      <xdr:colOff>878340</xdr:colOff>
      <xdr:row>253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254</xdr:row>
      <xdr:rowOff>30480</xdr:rowOff>
    </xdr:from>
    <xdr:to>
      <xdr:col>0</xdr:col>
      <xdr:colOff>620460</xdr:colOff>
      <xdr:row>254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254</xdr:row>
      <xdr:rowOff>30480</xdr:rowOff>
    </xdr:from>
    <xdr:to>
      <xdr:col>0</xdr:col>
      <xdr:colOff>1114500</xdr:colOff>
      <xdr:row>254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255</xdr:row>
      <xdr:rowOff>30480</xdr:rowOff>
    </xdr:from>
    <xdr:to>
      <xdr:col>0</xdr:col>
      <xdr:colOff>777000</xdr:colOff>
      <xdr:row>255</xdr:row>
      <xdr:rowOff>606480</xdr:rowOff>
    </xdr:to>
    <xdr:pic>
      <xdr:nvPicPr>
        <xdr:cNvPr id="923" name="Рисунок 167" descr="http://40nedel.ru/UserFiles/Catalog/cat_1/resized_2/2407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127355"/>
          <a:ext cx="39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388621</xdr:colOff>
      <xdr:row>256</xdr:row>
      <xdr:rowOff>38100</xdr:rowOff>
    </xdr:from>
    <xdr:to>
      <xdr:col>0</xdr:col>
      <xdr:colOff>789634</xdr:colOff>
      <xdr:row>256</xdr:row>
      <xdr:rowOff>614100</xdr:rowOff>
    </xdr:to>
    <xdr:pic>
      <xdr:nvPicPr>
        <xdr:cNvPr id="924" name="Рисунок 168" descr="http://40nedel.ru/UserFiles/Catalog/cat_1/resized_2/2409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1" y="13763625"/>
          <a:ext cx="40101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257</xdr:row>
      <xdr:rowOff>30480</xdr:rowOff>
    </xdr:from>
    <xdr:to>
      <xdr:col>0</xdr:col>
      <xdr:colOff>806260</xdr:colOff>
      <xdr:row>257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258</xdr:row>
      <xdr:rowOff>30480</xdr:rowOff>
    </xdr:from>
    <xdr:to>
      <xdr:col>0</xdr:col>
      <xdr:colOff>810060</xdr:colOff>
      <xdr:row>258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358140</xdr:colOff>
      <xdr:row>259</xdr:row>
      <xdr:rowOff>30480</xdr:rowOff>
    </xdr:from>
    <xdr:to>
      <xdr:col>0</xdr:col>
      <xdr:colOff>840540</xdr:colOff>
      <xdr:row>259</xdr:row>
      <xdr:rowOff>606480</xdr:rowOff>
    </xdr:to>
    <xdr:pic>
      <xdr:nvPicPr>
        <xdr:cNvPr id="929" name="Рисунок 174" descr="http://40nedel.ru/UserFiles/Catalog/cat_1/resized_2/2521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89925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260</xdr:row>
      <xdr:rowOff>30480</xdr:rowOff>
    </xdr:from>
    <xdr:to>
      <xdr:col>0</xdr:col>
      <xdr:colOff>817680</xdr:colOff>
      <xdr:row>260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320042</xdr:colOff>
      <xdr:row>240</xdr:row>
      <xdr:rowOff>45720</xdr:rowOff>
    </xdr:from>
    <xdr:to>
      <xdr:col>0</xdr:col>
      <xdr:colOff>775465</xdr:colOff>
      <xdr:row>240</xdr:row>
      <xdr:rowOff>585720</xdr:rowOff>
    </xdr:to>
    <xdr:pic>
      <xdr:nvPicPr>
        <xdr:cNvPr id="932" name="Рисунок 189" descr="http://40nedel.ru/UserFiles/Catalog/cat_1/resized_2/2725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2" y="569595"/>
          <a:ext cx="45542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241</xdr:row>
      <xdr:rowOff>53340</xdr:rowOff>
    </xdr:from>
    <xdr:to>
      <xdr:col>0</xdr:col>
      <xdr:colOff>902070</xdr:colOff>
      <xdr:row>241</xdr:row>
      <xdr:rowOff>593340</xdr:rowOff>
    </xdr:to>
    <xdr:pic>
      <xdr:nvPicPr>
        <xdr:cNvPr id="933" name="Рисунок 190" descr="http://40nedel.ru/UserFiles/Catalog/cat_1/resized_2/2562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205865"/>
          <a:ext cx="627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242</xdr:row>
      <xdr:rowOff>30481</xdr:rowOff>
    </xdr:from>
    <xdr:to>
      <xdr:col>0</xdr:col>
      <xdr:colOff>1001580</xdr:colOff>
      <xdr:row>242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243</xdr:row>
      <xdr:rowOff>30480</xdr:rowOff>
    </xdr:from>
    <xdr:to>
      <xdr:col>0</xdr:col>
      <xdr:colOff>929972</xdr:colOff>
      <xdr:row>243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244</xdr:row>
      <xdr:rowOff>22860</xdr:rowOff>
    </xdr:from>
    <xdr:to>
      <xdr:col>0</xdr:col>
      <xdr:colOff>805915</xdr:colOff>
      <xdr:row>244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246</xdr:row>
      <xdr:rowOff>38100</xdr:rowOff>
    </xdr:from>
    <xdr:to>
      <xdr:col>0</xdr:col>
      <xdr:colOff>718980</xdr:colOff>
      <xdr:row>246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247</xdr:row>
      <xdr:rowOff>30480</xdr:rowOff>
    </xdr:from>
    <xdr:to>
      <xdr:col>0</xdr:col>
      <xdr:colOff>893100</xdr:colOff>
      <xdr:row>247</xdr:row>
      <xdr:rowOff>606480</xdr:rowOff>
    </xdr:to>
    <xdr:pic>
      <xdr:nvPicPr>
        <xdr:cNvPr id="939" name="Рисунок 201" descr="http://40nedel.ru/UserFiles/Catalog/cat_1/resized_2/2504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83555"/>
          <a:ext cx="626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248</xdr:row>
      <xdr:rowOff>38100</xdr:rowOff>
    </xdr:from>
    <xdr:to>
      <xdr:col>0</xdr:col>
      <xdr:colOff>760080</xdr:colOff>
      <xdr:row>248</xdr:row>
      <xdr:rowOff>614100</xdr:rowOff>
    </xdr:to>
    <xdr:pic>
      <xdr:nvPicPr>
        <xdr:cNvPr id="940" name="Рисунок 202" descr="http://40nedel.ru/UserFiles/Catalog/cat_1/resized_2/2551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6219825"/>
          <a:ext cx="424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249</xdr:row>
      <xdr:rowOff>30480</xdr:rowOff>
    </xdr:from>
    <xdr:to>
      <xdr:col>0</xdr:col>
      <xdr:colOff>882540</xdr:colOff>
      <xdr:row>249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250</xdr:row>
      <xdr:rowOff>30480</xdr:rowOff>
    </xdr:from>
    <xdr:to>
      <xdr:col>0</xdr:col>
      <xdr:colOff>904980</xdr:colOff>
      <xdr:row>250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262</xdr:row>
      <xdr:rowOff>45720</xdr:rowOff>
    </xdr:from>
    <xdr:to>
      <xdr:col>0</xdr:col>
      <xdr:colOff>1051560</xdr:colOff>
      <xdr:row>262</xdr:row>
      <xdr:rowOff>609600</xdr:rowOff>
    </xdr:to>
    <xdr:pic>
      <xdr:nvPicPr>
        <xdr:cNvPr id="943" name="Рисунок 224" descr="http://40nedel.ru/UserFiles/Catalog/cat_1/resized_2/2724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20057745"/>
          <a:ext cx="9525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263</xdr:row>
      <xdr:rowOff>45720</xdr:rowOff>
    </xdr:from>
    <xdr:to>
      <xdr:col>0</xdr:col>
      <xdr:colOff>996206</xdr:colOff>
      <xdr:row>263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245</xdr:row>
      <xdr:rowOff>29634</xdr:rowOff>
    </xdr:from>
    <xdr:to>
      <xdr:col>0</xdr:col>
      <xdr:colOff>1083733</xdr:colOff>
      <xdr:row>245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169333</xdr:colOff>
      <xdr:row>261</xdr:row>
      <xdr:rowOff>39793</xdr:rowOff>
    </xdr:from>
    <xdr:to>
      <xdr:col>0</xdr:col>
      <xdr:colOff>1033333</xdr:colOff>
      <xdr:row>261</xdr:row>
      <xdr:rowOff>579793</xdr:rowOff>
    </xdr:to>
    <xdr:pic>
      <xdr:nvPicPr>
        <xdr:cNvPr id="951" name="Рисунок 950" descr="C:\Users\Оксана\Desktop\4035.jpg"/>
        <xdr:cNvPicPr/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333" y="19423168"/>
          <a:ext cx="864000" cy="54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142</xdr:row>
      <xdr:rowOff>33866</xdr:rowOff>
    </xdr:from>
    <xdr:ext cx="1206500" cy="592667"/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4" y="107571116"/>
          <a:ext cx="1206500" cy="592667"/>
        </a:xfrm>
        <a:prstGeom prst="rect">
          <a:avLst/>
        </a:prstGeom>
      </xdr:spPr>
    </xdr:pic>
    <xdr:clientData/>
  </xdr:oneCellAnchor>
  <xdr:oneCellAnchor>
    <xdr:from>
      <xdr:col>0</xdr:col>
      <xdr:colOff>116416</xdr:colOff>
      <xdr:row>146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33866</xdr:rowOff>
    </xdr:from>
    <xdr:ext cx="1206500" cy="749301"/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" y="107571116"/>
          <a:ext cx="1206500" cy="749301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127001</xdr:colOff>
      <xdr:row>131</xdr:row>
      <xdr:rowOff>137584</xdr:rowOff>
    </xdr:from>
    <xdr:to>
      <xdr:col>0</xdr:col>
      <xdr:colOff>995906</xdr:colOff>
      <xdr:row>131</xdr:row>
      <xdr:rowOff>589492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93588417"/>
          <a:ext cx="868905" cy="45190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169332</xdr:colOff>
      <xdr:row>132</xdr:row>
      <xdr:rowOff>148166</xdr:rowOff>
    </xdr:from>
    <xdr:to>
      <xdr:col>0</xdr:col>
      <xdr:colOff>982968</xdr:colOff>
      <xdr:row>132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283368</xdr:rowOff>
    </xdr:from>
    <xdr:to>
      <xdr:col>0</xdr:col>
      <xdr:colOff>1037167</xdr:colOff>
      <xdr:row>184</xdr:row>
      <xdr:rowOff>459316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836201"/>
          <a:ext cx="1037167" cy="175948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237</xdr:row>
      <xdr:rowOff>39778</xdr:rowOff>
    </xdr:from>
    <xdr:to>
      <xdr:col>0</xdr:col>
      <xdr:colOff>814916</xdr:colOff>
      <xdr:row>237</xdr:row>
      <xdr:rowOff>857250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202244945"/>
          <a:ext cx="592667" cy="817472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222252</xdr:colOff>
      <xdr:row>238</xdr:row>
      <xdr:rowOff>21167</xdr:rowOff>
    </xdr:from>
    <xdr:to>
      <xdr:col>0</xdr:col>
      <xdr:colOff>846667</xdr:colOff>
      <xdr:row>238</xdr:row>
      <xdr:rowOff>889919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2" y="203125917"/>
          <a:ext cx="624415" cy="868752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209</xdr:row>
      <xdr:rowOff>10583</xdr:rowOff>
    </xdr:from>
    <xdr:to>
      <xdr:col>0</xdr:col>
      <xdr:colOff>920750</xdr:colOff>
      <xdr:row>209</xdr:row>
      <xdr:rowOff>1076530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73566666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210</xdr:row>
      <xdr:rowOff>88395</xdr:rowOff>
    </xdr:from>
    <xdr:to>
      <xdr:col>0</xdr:col>
      <xdr:colOff>889000</xdr:colOff>
      <xdr:row>210</xdr:row>
      <xdr:rowOff>1047748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74745145"/>
          <a:ext cx="666750" cy="959353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108</xdr:row>
      <xdr:rowOff>55707</xdr:rowOff>
    </xdr:from>
    <xdr:to>
      <xdr:col>0</xdr:col>
      <xdr:colOff>793749</xdr:colOff>
      <xdr:row>108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109</xdr:row>
      <xdr:rowOff>0</xdr:rowOff>
    </xdr:from>
    <xdr:to>
      <xdr:col>0</xdr:col>
      <xdr:colOff>805659</xdr:colOff>
      <xdr:row>109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110</xdr:row>
      <xdr:rowOff>21166</xdr:rowOff>
    </xdr:from>
    <xdr:to>
      <xdr:col>0</xdr:col>
      <xdr:colOff>907256</xdr:colOff>
      <xdr:row>110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63498</xdr:rowOff>
    </xdr:from>
    <xdr:to>
      <xdr:col>0</xdr:col>
      <xdr:colOff>1037167</xdr:colOff>
      <xdr:row>112</xdr:row>
      <xdr:rowOff>582082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71165"/>
          <a:ext cx="1037167" cy="51858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211666</xdr:rowOff>
    </xdr:from>
    <xdr:to>
      <xdr:col>0</xdr:col>
      <xdr:colOff>1052761</xdr:colOff>
      <xdr:row>111</xdr:row>
      <xdr:rowOff>681565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1904416"/>
          <a:ext cx="989261" cy="469899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296334</xdr:colOff>
      <xdr:row>113</xdr:row>
      <xdr:rowOff>26369</xdr:rowOff>
    </xdr:from>
    <xdr:to>
      <xdr:col>0</xdr:col>
      <xdr:colOff>836084</xdr:colOff>
      <xdr:row>114</xdr:row>
      <xdr:rowOff>14572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83158452"/>
          <a:ext cx="539750" cy="7078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114</xdr:row>
      <xdr:rowOff>52917</xdr:rowOff>
    </xdr:from>
    <xdr:to>
      <xdr:col>0</xdr:col>
      <xdr:colOff>902493</xdr:colOff>
      <xdr:row>114</xdr:row>
      <xdr:rowOff>719667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83904667"/>
          <a:ext cx="61674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115</xdr:row>
      <xdr:rowOff>10582</xdr:rowOff>
    </xdr:from>
    <xdr:to>
      <xdr:col>0</xdr:col>
      <xdr:colOff>859898</xdr:colOff>
      <xdr:row>115</xdr:row>
      <xdr:rowOff>751417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71606832"/>
          <a:ext cx="648231" cy="7408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259358</xdr:rowOff>
    </xdr:from>
    <xdr:to>
      <xdr:col>0</xdr:col>
      <xdr:colOff>1090083</xdr:colOff>
      <xdr:row>117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>
    <xdr:from>
      <xdr:col>0</xdr:col>
      <xdr:colOff>62654</xdr:colOff>
      <xdr:row>29</xdr:row>
      <xdr:rowOff>42333</xdr:rowOff>
    </xdr:from>
    <xdr:to>
      <xdr:col>0</xdr:col>
      <xdr:colOff>1104054</xdr:colOff>
      <xdr:row>29</xdr:row>
      <xdr:rowOff>588645</xdr:rowOff>
    </xdr:to>
    <xdr:pic>
      <xdr:nvPicPr>
        <xdr:cNvPr id="365" name="Рисунок 364" descr="C:\Users\Оксана\Desktop\60084.jpg"/>
        <xdr:cNvPicPr/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54" y="20330583"/>
          <a:ext cx="1041400" cy="54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116417</xdr:colOff>
      <xdr:row>92</xdr:row>
      <xdr:rowOff>31749</xdr:rowOff>
    </xdr:from>
    <xdr:to>
      <xdr:col>0</xdr:col>
      <xdr:colOff>973667</xdr:colOff>
      <xdr:row>92</xdr:row>
      <xdr:rowOff>600060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9130332"/>
          <a:ext cx="857250" cy="568311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93</xdr:row>
      <xdr:rowOff>21168</xdr:rowOff>
    </xdr:from>
    <xdr:to>
      <xdr:col>0</xdr:col>
      <xdr:colOff>1022348</xdr:colOff>
      <xdr:row>93</xdr:row>
      <xdr:rowOff>649817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69744168"/>
          <a:ext cx="94826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94</xdr:row>
      <xdr:rowOff>80974</xdr:rowOff>
    </xdr:from>
    <xdr:to>
      <xdr:col>0</xdr:col>
      <xdr:colOff>836083</xdr:colOff>
      <xdr:row>94</xdr:row>
      <xdr:rowOff>879179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6" y="70428391"/>
          <a:ext cx="529167" cy="79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95</xdr:row>
      <xdr:rowOff>21252</xdr:rowOff>
    </xdr:from>
    <xdr:to>
      <xdr:col>0</xdr:col>
      <xdr:colOff>910167</xdr:colOff>
      <xdr:row>95</xdr:row>
      <xdr:rowOff>1090845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1268252"/>
          <a:ext cx="709083" cy="106959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116</xdr:row>
      <xdr:rowOff>272057</xdr:rowOff>
    </xdr:from>
    <xdr:to>
      <xdr:col>0</xdr:col>
      <xdr:colOff>1100667</xdr:colOff>
      <xdr:row>116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36</xdr:row>
      <xdr:rowOff>38100</xdr:rowOff>
    </xdr:from>
    <xdr:to>
      <xdr:col>0</xdr:col>
      <xdr:colOff>777240</xdr:colOff>
      <xdr:row>36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31</xdr:row>
      <xdr:rowOff>45720</xdr:rowOff>
    </xdr:from>
    <xdr:to>
      <xdr:col>0</xdr:col>
      <xdr:colOff>1188720</xdr:colOff>
      <xdr:row>31</xdr:row>
      <xdr:rowOff>792480</xdr:rowOff>
    </xdr:to>
    <xdr:pic>
      <xdr:nvPicPr>
        <xdr:cNvPr id="371426" name="Рисунок 1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2577846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32</xdr:row>
      <xdr:rowOff>15240</xdr:rowOff>
    </xdr:from>
    <xdr:to>
      <xdr:col>0</xdr:col>
      <xdr:colOff>1173480</xdr:colOff>
      <xdr:row>32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15</xdr:row>
      <xdr:rowOff>21166</xdr:rowOff>
    </xdr:from>
    <xdr:to>
      <xdr:col>1</xdr:col>
      <xdr:colOff>1297026</xdr:colOff>
      <xdr:row>15</xdr:row>
      <xdr:rowOff>628650</xdr:rowOff>
    </xdr:to>
    <xdr:pic>
      <xdr:nvPicPr>
        <xdr:cNvPr id="8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20518966"/>
          <a:ext cx="725526" cy="60748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16</xdr:row>
      <xdr:rowOff>21166</xdr:rowOff>
    </xdr:from>
    <xdr:to>
      <xdr:col>1</xdr:col>
      <xdr:colOff>1058333</xdr:colOff>
      <xdr:row>16</xdr:row>
      <xdr:rowOff>428792</xdr:rowOff>
    </xdr:to>
    <xdr:pic>
      <xdr:nvPicPr>
        <xdr:cNvPr id="8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86756769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</xdr:row>
      <xdr:rowOff>666749</xdr:rowOff>
    </xdr:from>
    <xdr:to>
      <xdr:col>1</xdr:col>
      <xdr:colOff>3175</xdr:colOff>
      <xdr:row>16</xdr:row>
      <xdr:rowOff>666749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571500</xdr:colOff>
      <xdr:row>19</xdr:row>
      <xdr:rowOff>21166</xdr:rowOff>
    </xdr:from>
    <xdr:to>
      <xdr:col>1</xdr:col>
      <xdr:colOff>1058333</xdr:colOff>
      <xdr:row>19</xdr:row>
      <xdr:rowOff>428792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201314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19</xdr:row>
      <xdr:rowOff>666749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571500</xdr:colOff>
      <xdr:row>20</xdr:row>
      <xdr:rowOff>21166</xdr:rowOff>
    </xdr:from>
    <xdr:to>
      <xdr:col>1</xdr:col>
      <xdr:colOff>1058333</xdr:colOff>
      <xdr:row>20</xdr:row>
      <xdr:rowOff>428792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201314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20</xdr:row>
      <xdr:rowOff>666749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571500</xdr:colOff>
      <xdr:row>21</xdr:row>
      <xdr:rowOff>21166</xdr:rowOff>
    </xdr:from>
    <xdr:to>
      <xdr:col>1</xdr:col>
      <xdr:colOff>1058333</xdr:colOff>
      <xdr:row>21</xdr:row>
      <xdr:rowOff>428792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201314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0</xdr:colOff>
      <xdr:row>21</xdr:row>
      <xdr:rowOff>666749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3</xdr:row>
      <xdr:rowOff>67845</xdr:rowOff>
    </xdr:from>
    <xdr:to>
      <xdr:col>0</xdr:col>
      <xdr:colOff>1411986</xdr:colOff>
      <xdr:row>3</xdr:row>
      <xdr:rowOff>1125755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77038" y="2976907"/>
          <a:ext cx="1057910" cy="1411986"/>
        </a:xfrm>
        <a:prstGeom prst="rect">
          <a:avLst/>
        </a:prstGeom>
      </xdr:spPr>
    </xdr:pic>
    <xdr:clientData/>
  </xdr:twoCellAnchor>
  <xdr:twoCellAnchor>
    <xdr:from>
      <xdr:col>0</xdr:col>
      <xdr:colOff>3428</xdr:colOff>
      <xdr:row>4</xdr:row>
      <xdr:rowOff>124995</xdr:rowOff>
    </xdr:from>
    <xdr:to>
      <xdr:col>0</xdr:col>
      <xdr:colOff>1415414</xdr:colOff>
      <xdr:row>4</xdr:row>
      <xdr:rowOff>1182905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0466" y="4272307"/>
          <a:ext cx="1057910" cy="1411986"/>
        </a:xfrm>
        <a:prstGeom prst="rect">
          <a:avLst/>
        </a:prstGeom>
      </xdr:spPr>
    </xdr:pic>
    <xdr:clientData/>
  </xdr:twoCellAnchor>
  <xdr:twoCellAnchor>
    <xdr:from>
      <xdr:col>0</xdr:col>
      <xdr:colOff>200055</xdr:colOff>
      <xdr:row>13</xdr:row>
      <xdr:rowOff>38130</xdr:rowOff>
    </xdr:from>
    <xdr:to>
      <xdr:col>0</xdr:col>
      <xdr:colOff>1312575</xdr:colOff>
      <xdr:row>13</xdr:row>
      <xdr:rowOff>927130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55" y="10420380"/>
          <a:ext cx="1112520" cy="8890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5</xdr:row>
      <xdr:rowOff>19050</xdr:rowOff>
    </xdr:from>
    <xdr:to>
      <xdr:col>0</xdr:col>
      <xdr:colOff>1283970</xdr:colOff>
      <xdr:row>5</xdr:row>
      <xdr:rowOff>908050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619875"/>
          <a:ext cx="1112520" cy="889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</xdr:row>
      <xdr:rowOff>57154</xdr:rowOff>
    </xdr:from>
    <xdr:to>
      <xdr:col>0</xdr:col>
      <xdr:colOff>1233847</xdr:colOff>
      <xdr:row>6</xdr:row>
      <xdr:rowOff>867412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7995" y="7484409"/>
          <a:ext cx="810258" cy="1081447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17</xdr:row>
      <xdr:rowOff>21166</xdr:rowOff>
    </xdr:from>
    <xdr:to>
      <xdr:col>1</xdr:col>
      <xdr:colOff>1058333</xdr:colOff>
      <xdr:row>17</xdr:row>
      <xdr:rowOff>428792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686136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17</xdr:row>
      <xdr:rowOff>666749</xdr:rowOff>
    </xdr:from>
    <xdr:to>
      <xdr:col>1</xdr:col>
      <xdr:colOff>3175</xdr:colOff>
      <xdr:row>17</xdr:row>
      <xdr:rowOff>667807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571500</xdr:colOff>
      <xdr:row>18</xdr:row>
      <xdr:rowOff>21166</xdr:rowOff>
    </xdr:from>
    <xdr:to>
      <xdr:col>1</xdr:col>
      <xdr:colOff>1058333</xdr:colOff>
      <xdr:row>18</xdr:row>
      <xdr:rowOff>428792</xdr:rowOff>
    </xdr:to>
    <xdr:pic>
      <xdr:nvPicPr>
        <xdr:cNvPr id="5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686136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22</xdr:row>
      <xdr:rowOff>21166</xdr:rowOff>
    </xdr:from>
    <xdr:to>
      <xdr:col>1</xdr:col>
      <xdr:colOff>1058333</xdr:colOff>
      <xdr:row>22</xdr:row>
      <xdr:rowOff>428792</xdr:rowOff>
    </xdr:to>
    <xdr:pic>
      <xdr:nvPicPr>
        <xdr:cNvPr id="6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7933761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23</xdr:row>
      <xdr:rowOff>21166</xdr:rowOff>
    </xdr:from>
    <xdr:to>
      <xdr:col>1</xdr:col>
      <xdr:colOff>1058333</xdr:colOff>
      <xdr:row>23</xdr:row>
      <xdr:rowOff>428792</xdr:rowOff>
    </xdr:to>
    <xdr:pic>
      <xdr:nvPicPr>
        <xdr:cNvPr id="6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8101401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24</xdr:row>
      <xdr:rowOff>21166</xdr:rowOff>
    </xdr:from>
    <xdr:to>
      <xdr:col>1</xdr:col>
      <xdr:colOff>1058333</xdr:colOff>
      <xdr:row>24</xdr:row>
      <xdr:rowOff>428792</xdr:rowOff>
    </xdr:to>
    <xdr:pic>
      <xdr:nvPicPr>
        <xdr:cNvPr id="7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8269041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25</xdr:row>
      <xdr:rowOff>21166</xdr:rowOff>
    </xdr:from>
    <xdr:to>
      <xdr:col>1</xdr:col>
      <xdr:colOff>1058333</xdr:colOff>
      <xdr:row>25</xdr:row>
      <xdr:rowOff>428792</xdr:rowOff>
    </xdr:to>
    <xdr:pic>
      <xdr:nvPicPr>
        <xdr:cNvPr id="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8436681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26</xdr:row>
      <xdr:rowOff>21166</xdr:rowOff>
    </xdr:from>
    <xdr:to>
      <xdr:col>1</xdr:col>
      <xdr:colOff>1058333</xdr:colOff>
      <xdr:row>26</xdr:row>
      <xdr:rowOff>428792</xdr:rowOff>
    </xdr:to>
    <xdr:pic>
      <xdr:nvPicPr>
        <xdr:cNvPr id="7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8604321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28</xdr:row>
      <xdr:rowOff>21166</xdr:rowOff>
    </xdr:from>
    <xdr:to>
      <xdr:col>1</xdr:col>
      <xdr:colOff>1058333</xdr:colOff>
      <xdr:row>28</xdr:row>
      <xdr:rowOff>428792</xdr:rowOff>
    </xdr:to>
    <xdr:pic>
      <xdr:nvPicPr>
        <xdr:cNvPr id="7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3362536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28</xdr:row>
      <xdr:rowOff>21166</xdr:rowOff>
    </xdr:from>
    <xdr:to>
      <xdr:col>1</xdr:col>
      <xdr:colOff>1058333</xdr:colOff>
      <xdr:row>28</xdr:row>
      <xdr:rowOff>428792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9125339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27</xdr:row>
      <xdr:rowOff>21166</xdr:rowOff>
    </xdr:from>
    <xdr:to>
      <xdr:col>1</xdr:col>
      <xdr:colOff>1058333</xdr:colOff>
      <xdr:row>27</xdr:row>
      <xdr:rowOff>428792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789576991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80435</xdr:colOff>
      <xdr:row>27</xdr:row>
      <xdr:rowOff>42332</xdr:rowOff>
    </xdr:from>
    <xdr:to>
      <xdr:col>0</xdr:col>
      <xdr:colOff>1325931</xdr:colOff>
      <xdr:row>27</xdr:row>
      <xdr:rowOff>1552575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5" y="35322932"/>
          <a:ext cx="1245496" cy="1510243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137583</xdr:colOff>
      <xdr:row>28</xdr:row>
      <xdr:rowOff>74084</xdr:rowOff>
    </xdr:from>
    <xdr:to>
      <xdr:col>0</xdr:col>
      <xdr:colOff>1345489</xdr:colOff>
      <xdr:row>28</xdr:row>
      <xdr:rowOff>1562100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3" y="37031084"/>
          <a:ext cx="1207906" cy="14880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26</xdr:row>
      <xdr:rowOff>75861</xdr:rowOff>
    </xdr:from>
    <xdr:to>
      <xdr:col>0</xdr:col>
      <xdr:colOff>1323975</xdr:colOff>
      <xdr:row>26</xdr:row>
      <xdr:rowOff>1608111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680061"/>
          <a:ext cx="1228725" cy="153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25</xdr:row>
      <xdr:rowOff>92746</xdr:rowOff>
    </xdr:from>
    <xdr:to>
      <xdr:col>0</xdr:col>
      <xdr:colOff>1343026</xdr:colOff>
      <xdr:row>25</xdr:row>
      <xdr:rowOff>1616073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32020546"/>
          <a:ext cx="1181100" cy="152332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24</xdr:row>
      <xdr:rowOff>66675</xdr:rowOff>
    </xdr:from>
    <xdr:to>
      <xdr:col>0</xdr:col>
      <xdr:colOff>1322916</xdr:colOff>
      <xdr:row>24</xdr:row>
      <xdr:rowOff>1657349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0318075"/>
          <a:ext cx="1237191" cy="15906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85725</xdr:rowOff>
    </xdr:from>
    <xdr:to>
      <xdr:col>0</xdr:col>
      <xdr:colOff>1316713</xdr:colOff>
      <xdr:row>23</xdr:row>
      <xdr:rowOff>1600199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8660725"/>
          <a:ext cx="1259563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</xdr:row>
      <xdr:rowOff>38100</xdr:rowOff>
    </xdr:from>
    <xdr:to>
      <xdr:col>0</xdr:col>
      <xdr:colOff>1371692</xdr:colOff>
      <xdr:row>22</xdr:row>
      <xdr:rowOff>1638299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26936700"/>
          <a:ext cx="1305017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21</xdr:row>
      <xdr:rowOff>28575</xdr:rowOff>
    </xdr:from>
    <xdr:to>
      <xdr:col>0</xdr:col>
      <xdr:colOff>1219200</xdr:colOff>
      <xdr:row>21</xdr:row>
      <xdr:rowOff>1597202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5250775"/>
          <a:ext cx="1123949" cy="15686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20</xdr:row>
      <xdr:rowOff>47625</xdr:rowOff>
    </xdr:from>
    <xdr:to>
      <xdr:col>0</xdr:col>
      <xdr:colOff>1263253</xdr:colOff>
      <xdr:row>20</xdr:row>
      <xdr:rowOff>1647824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3593425"/>
          <a:ext cx="1168002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42540</xdr:rowOff>
    </xdr:from>
    <xdr:to>
      <xdr:col>0</xdr:col>
      <xdr:colOff>1285875</xdr:colOff>
      <xdr:row>19</xdr:row>
      <xdr:rowOff>1600199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1911940"/>
          <a:ext cx="1133475" cy="155765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15</xdr:row>
      <xdr:rowOff>19049</xdr:rowOff>
    </xdr:from>
    <xdr:to>
      <xdr:col>0</xdr:col>
      <xdr:colOff>1371599</xdr:colOff>
      <xdr:row>15</xdr:row>
      <xdr:rowOff>1603600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5182849"/>
          <a:ext cx="1304924" cy="1584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16</xdr:row>
      <xdr:rowOff>47624</xdr:rowOff>
    </xdr:from>
    <xdr:to>
      <xdr:col>0</xdr:col>
      <xdr:colOff>1363279</xdr:colOff>
      <xdr:row>16</xdr:row>
      <xdr:rowOff>1676399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887824"/>
          <a:ext cx="130612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17</xdr:row>
      <xdr:rowOff>108092</xdr:rowOff>
    </xdr:from>
    <xdr:to>
      <xdr:col>0</xdr:col>
      <xdr:colOff>1333500</xdr:colOff>
      <xdr:row>17</xdr:row>
      <xdr:rowOff>1552575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8624692"/>
          <a:ext cx="1228725" cy="144448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18</xdr:row>
      <xdr:rowOff>0</xdr:rowOff>
    </xdr:from>
    <xdr:to>
      <xdr:col>0</xdr:col>
      <xdr:colOff>1370919</xdr:colOff>
      <xdr:row>18</xdr:row>
      <xdr:rowOff>1638300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193000"/>
          <a:ext cx="1313768" cy="163830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29</xdr:row>
      <xdr:rowOff>21166</xdr:rowOff>
    </xdr:from>
    <xdr:to>
      <xdr:col>1</xdr:col>
      <xdr:colOff>1058333</xdr:colOff>
      <xdr:row>29</xdr:row>
      <xdr:rowOff>428792</xdr:rowOff>
    </xdr:to>
    <xdr:pic>
      <xdr:nvPicPr>
        <xdr:cNvPr id="8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673933966"/>
          <a:ext cx="486833" cy="4076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137584</xdr:colOff>
      <xdr:row>29</xdr:row>
      <xdr:rowOff>95250</xdr:rowOff>
    </xdr:from>
    <xdr:to>
      <xdr:col>0</xdr:col>
      <xdr:colOff>1289451</xdr:colOff>
      <xdr:row>29</xdr:row>
      <xdr:rowOff>1524000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44996100"/>
          <a:ext cx="1151867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</xdr:row>
      <xdr:rowOff>76200</xdr:rowOff>
    </xdr:from>
    <xdr:to>
      <xdr:col>0</xdr:col>
      <xdr:colOff>1395803</xdr:colOff>
      <xdr:row>7</xdr:row>
      <xdr:rowOff>828675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91700"/>
          <a:ext cx="1395802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29634</xdr:colOff>
      <xdr:row>8</xdr:row>
      <xdr:rowOff>142875</xdr:rowOff>
    </xdr:from>
    <xdr:to>
      <xdr:col>0</xdr:col>
      <xdr:colOff>1381125</xdr:colOff>
      <xdr:row>8</xdr:row>
      <xdr:rowOff>819151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4" y="10772775"/>
          <a:ext cx="1351491" cy="67627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</xdr:row>
      <xdr:rowOff>114300</xdr:rowOff>
    </xdr:from>
    <xdr:to>
      <xdr:col>0</xdr:col>
      <xdr:colOff>1418167</xdr:colOff>
      <xdr:row>10</xdr:row>
      <xdr:rowOff>790575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11658600"/>
          <a:ext cx="1397001" cy="67627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7</xdr:row>
      <xdr:rowOff>21167</xdr:rowOff>
    </xdr:from>
    <xdr:to>
      <xdr:col>1</xdr:col>
      <xdr:colOff>375227</xdr:colOff>
      <xdr:row>7</xdr:row>
      <xdr:rowOff>295275</xdr:rowOff>
    </xdr:to>
    <xdr:pic>
      <xdr:nvPicPr>
        <xdr:cNvPr id="9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4475" y="9736667"/>
          <a:ext cx="299027" cy="27410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8</xdr:row>
      <xdr:rowOff>52916</xdr:rowOff>
    </xdr:from>
    <xdr:to>
      <xdr:col>1</xdr:col>
      <xdr:colOff>409575</xdr:colOff>
      <xdr:row>8</xdr:row>
      <xdr:rowOff>341047</xdr:rowOff>
    </xdr:to>
    <xdr:pic>
      <xdr:nvPicPr>
        <xdr:cNvPr id="9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10682816"/>
          <a:ext cx="314325" cy="28813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129117</xdr:colOff>
      <xdr:row>10</xdr:row>
      <xdr:rowOff>76200</xdr:rowOff>
    </xdr:from>
    <xdr:to>
      <xdr:col>1</xdr:col>
      <xdr:colOff>395816</xdr:colOff>
      <xdr:row>10</xdr:row>
      <xdr:rowOff>320674</xdr:rowOff>
    </xdr:to>
    <xdr:pic>
      <xdr:nvPicPr>
        <xdr:cNvPr id="10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7392" y="11620500"/>
          <a:ext cx="266699" cy="24447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148167</xdr:colOff>
      <xdr:row>9</xdr:row>
      <xdr:rowOff>42333</xdr:rowOff>
    </xdr:from>
    <xdr:to>
      <xdr:col>1</xdr:col>
      <xdr:colOff>413713</xdr:colOff>
      <xdr:row>9</xdr:row>
      <xdr:rowOff>285750</xdr:rowOff>
    </xdr:to>
    <xdr:pic>
      <xdr:nvPicPr>
        <xdr:cNvPr id="10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6442" y="11586633"/>
          <a:ext cx="265546" cy="24341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9</xdr:row>
      <xdr:rowOff>171450</xdr:rowOff>
    </xdr:from>
    <xdr:to>
      <xdr:col>0</xdr:col>
      <xdr:colOff>1428749</xdr:colOff>
      <xdr:row>9</xdr:row>
      <xdr:rowOff>819149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5750"/>
          <a:ext cx="1428749" cy="647699"/>
        </a:xfrm>
        <a:prstGeom prst="rect">
          <a:avLst/>
        </a:prstGeom>
      </xdr:spPr>
    </xdr:pic>
    <xdr:clientData/>
  </xdr:twoCellAnchor>
  <xdr:twoCellAnchor>
    <xdr:from>
      <xdr:col>1</xdr:col>
      <xdr:colOff>148167</xdr:colOff>
      <xdr:row>11</xdr:row>
      <xdr:rowOff>42333</xdr:rowOff>
    </xdr:from>
    <xdr:to>
      <xdr:col>1</xdr:col>
      <xdr:colOff>424104</xdr:colOff>
      <xdr:row>11</xdr:row>
      <xdr:rowOff>295275</xdr:rowOff>
    </xdr:to>
    <xdr:pic>
      <xdr:nvPicPr>
        <xdr:cNvPr id="10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6442" y="13415433"/>
          <a:ext cx="275937" cy="25294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148167</xdr:colOff>
      <xdr:row>12</xdr:row>
      <xdr:rowOff>42333</xdr:rowOff>
    </xdr:from>
    <xdr:to>
      <xdr:col>1</xdr:col>
      <xdr:colOff>413713</xdr:colOff>
      <xdr:row>12</xdr:row>
      <xdr:rowOff>285750</xdr:rowOff>
    </xdr:to>
    <xdr:pic>
      <xdr:nvPicPr>
        <xdr:cNvPr id="10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6442" y="14329833"/>
          <a:ext cx="265546" cy="24341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</xdr:colOff>
      <xdr:row>11</xdr:row>
      <xdr:rowOff>402167</xdr:rowOff>
    </xdr:from>
    <xdr:to>
      <xdr:col>1</xdr:col>
      <xdr:colOff>509</xdr:colOff>
      <xdr:row>11</xdr:row>
      <xdr:rowOff>404285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6377667"/>
          <a:ext cx="1467358" cy="759882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12</xdr:row>
      <xdr:rowOff>104775</xdr:rowOff>
    </xdr:from>
    <xdr:to>
      <xdr:col>0</xdr:col>
      <xdr:colOff>1428750</xdr:colOff>
      <xdr:row>12</xdr:row>
      <xdr:rowOff>857250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14392275"/>
          <a:ext cx="1407584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107079</xdr:rowOff>
    </xdr:from>
    <xdr:to>
      <xdr:col>0</xdr:col>
      <xdr:colOff>1390650</xdr:colOff>
      <xdr:row>11</xdr:row>
      <xdr:rowOff>807507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480179"/>
          <a:ext cx="1352550" cy="700428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38</xdr:row>
      <xdr:rowOff>30748</xdr:rowOff>
    </xdr:from>
    <xdr:to>
      <xdr:col>0</xdr:col>
      <xdr:colOff>981076</xdr:colOff>
      <xdr:row>38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39</xdr:row>
      <xdr:rowOff>30528</xdr:rowOff>
    </xdr:from>
    <xdr:to>
      <xdr:col>0</xdr:col>
      <xdr:colOff>933450</xdr:colOff>
      <xdr:row>39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28575</xdr:rowOff>
    </xdr:from>
    <xdr:to>
      <xdr:col>0</xdr:col>
      <xdr:colOff>984476</xdr:colOff>
      <xdr:row>40</xdr:row>
      <xdr:rowOff>991159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2652950"/>
          <a:ext cx="584426" cy="962584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41</xdr:row>
      <xdr:rowOff>28514</xdr:rowOff>
    </xdr:from>
    <xdr:to>
      <xdr:col>0</xdr:col>
      <xdr:colOff>1028701</xdr:colOff>
      <xdr:row>41</xdr:row>
      <xdr:rowOff>1155699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43662539"/>
          <a:ext cx="666750" cy="1127185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34</xdr:row>
      <xdr:rowOff>47625</xdr:rowOff>
    </xdr:from>
    <xdr:to>
      <xdr:col>0</xdr:col>
      <xdr:colOff>1083733</xdr:colOff>
      <xdr:row>34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24</xdr:row>
      <xdr:rowOff>38100</xdr:rowOff>
    </xdr:from>
    <xdr:to>
      <xdr:col>1</xdr:col>
      <xdr:colOff>522960</xdr:colOff>
      <xdr:row>24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25</xdr:row>
      <xdr:rowOff>30480</xdr:rowOff>
    </xdr:from>
    <xdr:to>
      <xdr:col>1</xdr:col>
      <xdr:colOff>706476</xdr:colOff>
      <xdr:row>25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12275820"/>
          <a:ext cx="6683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26</xdr:row>
      <xdr:rowOff>38100</xdr:rowOff>
    </xdr:from>
    <xdr:to>
      <xdr:col>1</xdr:col>
      <xdr:colOff>509820</xdr:colOff>
      <xdr:row>26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29</xdr:row>
      <xdr:rowOff>53340</xdr:rowOff>
    </xdr:from>
    <xdr:to>
      <xdr:col>1</xdr:col>
      <xdr:colOff>678835</xdr:colOff>
      <xdr:row>29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30</xdr:row>
      <xdr:rowOff>45720</xdr:rowOff>
    </xdr:from>
    <xdr:to>
      <xdr:col>1</xdr:col>
      <xdr:colOff>515820</xdr:colOff>
      <xdr:row>30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31</xdr:row>
      <xdr:rowOff>45720</xdr:rowOff>
    </xdr:from>
    <xdr:to>
      <xdr:col>1</xdr:col>
      <xdr:colOff>681708</xdr:colOff>
      <xdr:row>31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32</xdr:row>
      <xdr:rowOff>45720</xdr:rowOff>
    </xdr:from>
    <xdr:to>
      <xdr:col>1</xdr:col>
      <xdr:colOff>395755</xdr:colOff>
      <xdr:row>32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33</xdr:row>
      <xdr:rowOff>22860</xdr:rowOff>
    </xdr:from>
    <xdr:to>
      <xdr:col>1</xdr:col>
      <xdr:colOff>647700</xdr:colOff>
      <xdr:row>33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36</xdr:row>
      <xdr:rowOff>30480</xdr:rowOff>
    </xdr:from>
    <xdr:to>
      <xdr:col>1</xdr:col>
      <xdr:colOff>460231</xdr:colOff>
      <xdr:row>36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27</xdr:row>
      <xdr:rowOff>38100</xdr:rowOff>
    </xdr:from>
    <xdr:to>
      <xdr:col>1</xdr:col>
      <xdr:colOff>598459</xdr:colOff>
      <xdr:row>27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28</xdr:row>
      <xdr:rowOff>45720</xdr:rowOff>
    </xdr:from>
    <xdr:to>
      <xdr:col>1</xdr:col>
      <xdr:colOff>532032</xdr:colOff>
      <xdr:row>28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39</xdr:row>
      <xdr:rowOff>30480</xdr:rowOff>
    </xdr:from>
    <xdr:to>
      <xdr:col>1</xdr:col>
      <xdr:colOff>650683</xdr:colOff>
      <xdr:row>39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38</xdr:row>
      <xdr:rowOff>53340</xdr:rowOff>
    </xdr:from>
    <xdr:to>
      <xdr:col>1</xdr:col>
      <xdr:colOff>604440</xdr:colOff>
      <xdr:row>38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40</xdr:row>
      <xdr:rowOff>38100</xdr:rowOff>
    </xdr:from>
    <xdr:to>
      <xdr:col>1</xdr:col>
      <xdr:colOff>693343</xdr:colOff>
      <xdr:row>40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41</xdr:row>
      <xdr:rowOff>38100</xdr:rowOff>
    </xdr:from>
    <xdr:to>
      <xdr:col>1</xdr:col>
      <xdr:colOff>618804</xdr:colOff>
      <xdr:row>41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42</xdr:row>
      <xdr:rowOff>45720</xdr:rowOff>
    </xdr:from>
    <xdr:to>
      <xdr:col>1</xdr:col>
      <xdr:colOff>669655</xdr:colOff>
      <xdr:row>42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43</xdr:row>
      <xdr:rowOff>45720</xdr:rowOff>
    </xdr:from>
    <xdr:to>
      <xdr:col>1</xdr:col>
      <xdr:colOff>480096</xdr:colOff>
      <xdr:row>43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45</xdr:row>
      <xdr:rowOff>38100</xdr:rowOff>
    </xdr:from>
    <xdr:to>
      <xdr:col>1</xdr:col>
      <xdr:colOff>631440</xdr:colOff>
      <xdr:row>45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44</xdr:row>
      <xdr:rowOff>38100</xdr:rowOff>
    </xdr:from>
    <xdr:to>
      <xdr:col>1</xdr:col>
      <xdr:colOff>701040</xdr:colOff>
      <xdr:row>44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46</xdr:row>
      <xdr:rowOff>30480</xdr:rowOff>
    </xdr:from>
    <xdr:to>
      <xdr:col>1</xdr:col>
      <xdr:colOff>663439</xdr:colOff>
      <xdr:row>46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49</xdr:row>
      <xdr:rowOff>38100</xdr:rowOff>
    </xdr:from>
    <xdr:to>
      <xdr:col>1</xdr:col>
      <xdr:colOff>655319</xdr:colOff>
      <xdr:row>49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106675</xdr:colOff>
      <xdr:row>52</xdr:row>
      <xdr:rowOff>152400</xdr:rowOff>
    </xdr:from>
    <xdr:to>
      <xdr:col>1</xdr:col>
      <xdr:colOff>532135</xdr:colOff>
      <xdr:row>53</xdr:row>
      <xdr:rowOff>241500</xdr:rowOff>
    </xdr:to>
    <xdr:pic>
      <xdr:nvPicPr>
        <xdr:cNvPr id="375612" name="Рисунок 90" descr="HARTMANN MOLIPANTS &amp;fcy;&amp;icy;&amp;kcy;&amp;scy;&amp;icy;&amp;scy; &amp;tcy;&amp;rcy;&amp;ucy;&amp;scy;&amp;ycy; &amp;ocy;&amp;dcy;&amp;ncy;&amp;ocy;&amp;rcy;&amp;acy;&amp;zcy;&amp;ocy;&amp;vcy;&amp;ycy;&amp;iecy; &amp;zhcy;&amp;iecy;&amp;ncy;&amp;scy;&amp;kcy;&amp;icy;&amp;iecy; &amp;vcy; &amp;rcy;&amp;ocy;&amp;dcy;&amp;dcy;&amp;ocy;&amp;m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15" y="28262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137155</xdr:colOff>
      <xdr:row>55</xdr:row>
      <xdr:rowOff>249555</xdr:rowOff>
    </xdr:from>
    <xdr:to>
      <xdr:col>1</xdr:col>
      <xdr:colOff>507439</xdr:colOff>
      <xdr:row>57</xdr:row>
      <xdr:rowOff>190500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180" y="28281630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198120</xdr:colOff>
      <xdr:row>64</xdr:row>
      <xdr:rowOff>68580</xdr:rowOff>
    </xdr:from>
    <xdr:to>
      <xdr:col>1</xdr:col>
      <xdr:colOff>467424</xdr:colOff>
      <xdr:row>65</xdr:row>
      <xdr:rowOff>172920</xdr:rowOff>
    </xdr:to>
    <xdr:pic>
      <xdr:nvPicPr>
        <xdr:cNvPr id="375616" name="Рисунок 95" descr="&amp;ocy;&amp;dcy;&amp;ncy;&amp;ocy;&amp;rcy;&amp;acy;&amp;zcy;&amp;ocy;&amp;vcy;&amp;ycy;&amp;iecy; &amp;pcy;&amp;iecy;&amp;lcy;&amp;iecy;&amp;ncy;&amp;kcy;&amp;icy; Paul Hartmann &amp;rcy;&amp;acy;&amp;zcy;&amp;mcy;&amp;iecy;&amp;rcy;  60*60, &amp;ucy;&amp;pcy;&amp;acy;&amp;kcy;.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" y="33916620"/>
          <a:ext cx="2693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129535</xdr:colOff>
      <xdr:row>67</xdr:row>
      <xdr:rowOff>190500</xdr:rowOff>
    </xdr:from>
    <xdr:to>
      <xdr:col>1</xdr:col>
      <xdr:colOff>574243</xdr:colOff>
      <xdr:row>67</xdr:row>
      <xdr:rowOff>616785</xdr:rowOff>
    </xdr:to>
    <xdr:pic>
      <xdr:nvPicPr>
        <xdr:cNvPr id="375617" name="Рисунок 96" descr="&amp;Scy;&amp;icy;&amp;lcy;&amp;icy;&amp;kcy;&amp;ocy;&amp;ncy;&amp;ocy;&amp;vcy;&amp;ycy;&amp;iecy; &amp;zcy;&amp;acy;&amp;shchcy;&amp;icy;&amp;tcy;&amp;ncy;&amp;ycy;&amp;iecy; &amp;ncy;&amp;acy;&amp;scy;&amp;acy;&amp;dcy;&amp;kcy;&amp;icy; &amp;ncy;&amp;acy;&amp;kcy;&amp;lcy;&amp;acy;&amp;dcy;&amp;kcy;&amp;icy; &amp;dcy;&amp;lcy;&amp;yacy; &amp;zcy;&amp;shchcy;&amp;icy;&amp;tcy;&amp;ycy; &amp;scy;&amp;ocy;&amp;scy;&amp;kcy;&amp;ocy;&amp;vcy; canpol &amp;kcy;&amp;ecy;&amp;ncy;&amp;pcy;&amp;ocy;&amp;lcy;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0" y="28070175"/>
          <a:ext cx="444708" cy="426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175255</xdr:colOff>
      <xdr:row>66</xdr:row>
      <xdr:rowOff>38100</xdr:rowOff>
    </xdr:from>
    <xdr:to>
      <xdr:col>1</xdr:col>
      <xdr:colOff>570019</xdr:colOff>
      <xdr:row>66</xdr:row>
      <xdr:rowOff>470100</xdr:rowOff>
    </xdr:to>
    <xdr:pic>
      <xdr:nvPicPr>
        <xdr:cNvPr id="375618" name="Рисунок 97" descr="C:\Users\Оксана\Desktop\10_602.jpg"/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5" y="34587180"/>
          <a:ext cx="39476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70</xdr:row>
      <xdr:rowOff>45720</xdr:rowOff>
    </xdr:from>
    <xdr:to>
      <xdr:col>1</xdr:col>
      <xdr:colOff>405624</xdr:colOff>
      <xdr:row>70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69</xdr:row>
      <xdr:rowOff>53340</xdr:rowOff>
    </xdr:from>
    <xdr:to>
      <xdr:col>1</xdr:col>
      <xdr:colOff>619903</xdr:colOff>
      <xdr:row>69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4</xdr:row>
      <xdr:rowOff>30480</xdr:rowOff>
    </xdr:from>
    <xdr:to>
      <xdr:col>1</xdr:col>
      <xdr:colOff>530976</xdr:colOff>
      <xdr:row>4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5</xdr:row>
      <xdr:rowOff>38100</xdr:rowOff>
    </xdr:from>
    <xdr:to>
      <xdr:col>1</xdr:col>
      <xdr:colOff>446268</xdr:colOff>
      <xdr:row>5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6</xdr:row>
      <xdr:rowOff>22860</xdr:rowOff>
    </xdr:from>
    <xdr:to>
      <xdr:col>1</xdr:col>
      <xdr:colOff>584208</xdr:colOff>
      <xdr:row>6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7</xdr:row>
      <xdr:rowOff>30480</xdr:rowOff>
    </xdr:from>
    <xdr:to>
      <xdr:col>1</xdr:col>
      <xdr:colOff>431191</xdr:colOff>
      <xdr:row>7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9</xdr:row>
      <xdr:rowOff>30480</xdr:rowOff>
    </xdr:from>
    <xdr:to>
      <xdr:col>1</xdr:col>
      <xdr:colOff>486415</xdr:colOff>
      <xdr:row>9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10</xdr:row>
      <xdr:rowOff>38100</xdr:rowOff>
    </xdr:from>
    <xdr:to>
      <xdr:col>1</xdr:col>
      <xdr:colOff>472147</xdr:colOff>
      <xdr:row>10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11</xdr:row>
      <xdr:rowOff>45720</xdr:rowOff>
    </xdr:from>
    <xdr:to>
      <xdr:col>1</xdr:col>
      <xdr:colOff>443976</xdr:colOff>
      <xdr:row>11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12</xdr:row>
      <xdr:rowOff>38100</xdr:rowOff>
    </xdr:from>
    <xdr:to>
      <xdr:col>1</xdr:col>
      <xdr:colOff>447144</xdr:colOff>
      <xdr:row>12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20</xdr:row>
      <xdr:rowOff>38100</xdr:rowOff>
    </xdr:from>
    <xdr:to>
      <xdr:col>1</xdr:col>
      <xdr:colOff>434047</xdr:colOff>
      <xdr:row>20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14</xdr:row>
      <xdr:rowOff>45720</xdr:rowOff>
    </xdr:from>
    <xdr:to>
      <xdr:col>1</xdr:col>
      <xdr:colOff>477720</xdr:colOff>
      <xdr:row>14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15</xdr:row>
      <xdr:rowOff>38100</xdr:rowOff>
    </xdr:from>
    <xdr:to>
      <xdr:col>1</xdr:col>
      <xdr:colOff>448212</xdr:colOff>
      <xdr:row>15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17</xdr:row>
      <xdr:rowOff>45720</xdr:rowOff>
    </xdr:from>
    <xdr:to>
      <xdr:col>1</xdr:col>
      <xdr:colOff>353359</xdr:colOff>
      <xdr:row>17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19</xdr:row>
      <xdr:rowOff>45720</xdr:rowOff>
    </xdr:from>
    <xdr:to>
      <xdr:col>1</xdr:col>
      <xdr:colOff>352279</xdr:colOff>
      <xdr:row>19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22</xdr:row>
      <xdr:rowOff>83820</xdr:rowOff>
    </xdr:from>
    <xdr:to>
      <xdr:col>1</xdr:col>
      <xdr:colOff>499759</xdr:colOff>
      <xdr:row>22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35</xdr:row>
      <xdr:rowOff>38100</xdr:rowOff>
    </xdr:from>
    <xdr:to>
      <xdr:col>1</xdr:col>
      <xdr:colOff>513876</xdr:colOff>
      <xdr:row>35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48</xdr:row>
      <xdr:rowOff>53340</xdr:rowOff>
    </xdr:from>
    <xdr:to>
      <xdr:col>1</xdr:col>
      <xdr:colOff>682171</xdr:colOff>
      <xdr:row>48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50</xdr:row>
      <xdr:rowOff>30480</xdr:rowOff>
    </xdr:from>
    <xdr:to>
      <xdr:col>1</xdr:col>
      <xdr:colOff>674815</xdr:colOff>
      <xdr:row>50</xdr:row>
      <xdr:rowOff>462480</xdr:rowOff>
    </xdr:to>
    <xdr:pic>
      <xdr:nvPicPr>
        <xdr:cNvPr id="375652" name="Рисунок 44" descr="i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7348180"/>
          <a:ext cx="6443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34</xdr:row>
      <xdr:rowOff>38100</xdr:rowOff>
    </xdr:from>
    <xdr:to>
      <xdr:col>1</xdr:col>
      <xdr:colOff>370584</xdr:colOff>
      <xdr:row>34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77</xdr:row>
      <xdr:rowOff>116205</xdr:rowOff>
    </xdr:from>
    <xdr:to>
      <xdr:col>1</xdr:col>
      <xdr:colOff>360734</xdr:colOff>
      <xdr:row>77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78</xdr:row>
      <xdr:rowOff>137625</xdr:rowOff>
    </xdr:from>
    <xdr:to>
      <xdr:col>1</xdr:col>
      <xdr:colOff>500712</xdr:colOff>
      <xdr:row>78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79</xdr:row>
      <xdr:rowOff>109384</xdr:rowOff>
    </xdr:from>
    <xdr:to>
      <xdr:col>1</xdr:col>
      <xdr:colOff>417088</xdr:colOff>
      <xdr:row>79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80</xdr:row>
      <xdr:rowOff>58723</xdr:rowOff>
    </xdr:from>
    <xdr:to>
      <xdr:col>1</xdr:col>
      <xdr:colOff>553212</xdr:colOff>
      <xdr:row>80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81</xdr:row>
      <xdr:rowOff>112395</xdr:rowOff>
    </xdr:from>
    <xdr:to>
      <xdr:col>1</xdr:col>
      <xdr:colOff>446879</xdr:colOff>
      <xdr:row>81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82</xdr:row>
      <xdr:rowOff>131445</xdr:rowOff>
    </xdr:from>
    <xdr:to>
      <xdr:col>1</xdr:col>
      <xdr:colOff>495059</xdr:colOff>
      <xdr:row>82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83</xdr:row>
      <xdr:rowOff>182880</xdr:rowOff>
    </xdr:from>
    <xdr:to>
      <xdr:col>1</xdr:col>
      <xdr:colOff>708660</xdr:colOff>
      <xdr:row>83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59</xdr:row>
      <xdr:rowOff>152400</xdr:rowOff>
    </xdr:from>
    <xdr:to>
      <xdr:col>1</xdr:col>
      <xdr:colOff>662902</xdr:colOff>
      <xdr:row>59</xdr:row>
      <xdr:rowOff>542925</xdr:rowOff>
    </xdr:to>
    <xdr:pic>
      <xdr:nvPicPr>
        <xdr:cNvPr id="79" name="Рисунок 93" descr="C:\Users\Оксана\Desktop\трусы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5688925"/>
          <a:ext cx="596227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28575</xdr:rowOff>
    </xdr:from>
    <xdr:to>
      <xdr:col>1</xdr:col>
      <xdr:colOff>590550</xdr:colOff>
      <xdr:row>75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74</xdr:row>
      <xdr:rowOff>4764</xdr:rowOff>
    </xdr:from>
    <xdr:to>
      <xdr:col>1</xdr:col>
      <xdr:colOff>511175</xdr:colOff>
      <xdr:row>75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76</xdr:row>
      <xdr:rowOff>42165</xdr:rowOff>
    </xdr:from>
    <xdr:to>
      <xdr:col>1</xdr:col>
      <xdr:colOff>476251</xdr:colOff>
      <xdr:row>77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30480</xdr:rowOff>
    </xdr:from>
    <xdr:to>
      <xdr:col>1</xdr:col>
      <xdr:colOff>0</xdr:colOff>
      <xdr:row>9</xdr:row>
      <xdr:rowOff>144780</xdr:rowOff>
    </xdr:to>
    <xdr:pic>
      <xdr:nvPicPr>
        <xdr:cNvPr id="37624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1520"/>
          <a:ext cx="8686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38100</xdr:rowOff>
    </xdr:from>
    <xdr:to>
      <xdr:col>1</xdr:col>
      <xdr:colOff>0</xdr:colOff>
      <xdr:row>15</xdr:row>
      <xdr:rowOff>144780</xdr:rowOff>
    </xdr:to>
    <xdr:pic>
      <xdr:nvPicPr>
        <xdr:cNvPr id="37624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82140"/>
          <a:ext cx="8686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</xdr:row>
      <xdr:rowOff>7620</xdr:rowOff>
    </xdr:from>
    <xdr:to>
      <xdr:col>1</xdr:col>
      <xdr:colOff>0</xdr:colOff>
      <xdr:row>21</xdr:row>
      <xdr:rowOff>160020</xdr:rowOff>
    </xdr:to>
    <xdr:pic>
      <xdr:nvPicPr>
        <xdr:cNvPr id="37624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94660"/>
          <a:ext cx="86868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32</xdr:row>
      <xdr:rowOff>129540</xdr:rowOff>
    </xdr:to>
    <xdr:pic>
      <xdr:nvPicPr>
        <xdr:cNvPr id="37624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73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38</xdr:row>
      <xdr:rowOff>129540</xdr:rowOff>
    </xdr:to>
    <xdr:pic>
      <xdr:nvPicPr>
        <xdr:cNvPr id="37625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16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47</xdr:row>
      <xdr:rowOff>129540</xdr:rowOff>
    </xdr:to>
    <xdr:pic>
      <xdr:nvPicPr>
        <xdr:cNvPr id="376251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59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58</xdr:row>
      <xdr:rowOff>129540</xdr:rowOff>
    </xdr:to>
    <xdr:pic>
      <xdr:nvPicPr>
        <xdr:cNvPr id="37625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0204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74</xdr:row>
      <xdr:rowOff>152400</xdr:rowOff>
    </xdr:from>
    <xdr:to>
      <xdr:col>1</xdr:col>
      <xdr:colOff>0</xdr:colOff>
      <xdr:row>77</xdr:row>
      <xdr:rowOff>22860</xdr:rowOff>
    </xdr:to>
    <xdr:pic>
      <xdr:nvPicPr>
        <xdr:cNvPr id="376253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06940"/>
          <a:ext cx="86868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83</xdr:row>
      <xdr:rowOff>30480</xdr:rowOff>
    </xdr:to>
    <xdr:pic>
      <xdr:nvPicPr>
        <xdr:cNvPr id="37625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84280"/>
          <a:ext cx="86868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87</xdr:row>
      <xdr:rowOff>7620</xdr:rowOff>
    </xdr:from>
    <xdr:to>
      <xdr:col>1</xdr:col>
      <xdr:colOff>0</xdr:colOff>
      <xdr:row>89</xdr:row>
      <xdr:rowOff>38100</xdr:rowOff>
    </xdr:to>
    <xdr:pic>
      <xdr:nvPicPr>
        <xdr:cNvPr id="376255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931140"/>
          <a:ext cx="86868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89</xdr:row>
      <xdr:rowOff>182880</xdr:rowOff>
    </xdr:from>
    <xdr:to>
      <xdr:col>1</xdr:col>
      <xdr:colOff>0</xdr:colOff>
      <xdr:row>92</xdr:row>
      <xdr:rowOff>45720</xdr:rowOff>
    </xdr:to>
    <xdr:pic>
      <xdr:nvPicPr>
        <xdr:cNvPr id="376256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08730"/>
          <a:ext cx="847725" cy="6343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86</xdr:row>
      <xdr:rowOff>30480</xdr:rowOff>
    </xdr:to>
    <xdr:pic>
      <xdr:nvPicPr>
        <xdr:cNvPr id="37625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153900"/>
          <a:ext cx="86868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96</xdr:row>
      <xdr:rowOff>38100</xdr:rowOff>
    </xdr:from>
    <xdr:to>
      <xdr:col>0</xdr:col>
      <xdr:colOff>845820</xdr:colOff>
      <xdr:row>97</xdr:row>
      <xdr:rowOff>266700</xdr:rowOff>
    </xdr:to>
    <xdr:pic>
      <xdr:nvPicPr>
        <xdr:cNvPr id="376258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00860"/>
          <a:ext cx="845820" cy="518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105</xdr:row>
      <xdr:rowOff>7620</xdr:rowOff>
    </xdr:from>
    <xdr:to>
      <xdr:col>1</xdr:col>
      <xdr:colOff>0</xdr:colOff>
      <xdr:row>107</xdr:row>
      <xdr:rowOff>7620</xdr:rowOff>
    </xdr:to>
    <xdr:pic>
      <xdr:nvPicPr>
        <xdr:cNvPr id="376259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794480"/>
          <a:ext cx="86868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</xdr:colOff>
      <xdr:row>102</xdr:row>
      <xdr:rowOff>91440</xdr:rowOff>
    </xdr:from>
    <xdr:to>
      <xdr:col>1</xdr:col>
      <xdr:colOff>7620</xdr:colOff>
      <xdr:row>103</xdr:row>
      <xdr:rowOff>236220</xdr:rowOff>
    </xdr:to>
    <xdr:pic>
      <xdr:nvPicPr>
        <xdr:cNvPr id="376260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8752820"/>
          <a:ext cx="868680" cy="434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107</xdr:row>
      <xdr:rowOff>266700</xdr:rowOff>
    </xdr:from>
    <xdr:to>
      <xdr:col>1</xdr:col>
      <xdr:colOff>0</xdr:colOff>
      <xdr:row>110</xdr:row>
      <xdr:rowOff>68580</xdr:rowOff>
    </xdr:to>
    <xdr:pic>
      <xdr:nvPicPr>
        <xdr:cNvPr id="376261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56480"/>
          <a:ext cx="86868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119</xdr:row>
      <xdr:rowOff>0</xdr:rowOff>
    </xdr:to>
    <xdr:pic>
      <xdr:nvPicPr>
        <xdr:cNvPr id="37626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124420"/>
          <a:ext cx="86868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101</xdr:row>
      <xdr:rowOff>38100</xdr:rowOff>
    </xdr:to>
    <xdr:pic>
      <xdr:nvPicPr>
        <xdr:cNvPr id="376263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232380"/>
          <a:ext cx="868680" cy="6172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198120</xdr:colOff>
      <xdr:row>153</xdr:row>
      <xdr:rowOff>0</xdr:rowOff>
    </xdr:from>
    <xdr:to>
      <xdr:col>0</xdr:col>
      <xdr:colOff>739140</xdr:colOff>
      <xdr:row>155</xdr:row>
      <xdr:rowOff>22860</xdr:rowOff>
    </xdr:to>
    <xdr:pic>
      <xdr:nvPicPr>
        <xdr:cNvPr id="376265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672" r="-185"/>
        <a:stretch>
          <a:fillRect/>
        </a:stretch>
      </xdr:blipFill>
      <xdr:spPr bwMode="auto">
        <a:xfrm>
          <a:off x="198120" y="27820620"/>
          <a:ext cx="5410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156</xdr:row>
      <xdr:rowOff>22860</xdr:rowOff>
    </xdr:from>
    <xdr:to>
      <xdr:col>1</xdr:col>
      <xdr:colOff>0</xdr:colOff>
      <xdr:row>157</xdr:row>
      <xdr:rowOff>525780</xdr:rowOff>
    </xdr:to>
    <xdr:pic>
      <xdr:nvPicPr>
        <xdr:cNvPr id="37626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8613100"/>
          <a:ext cx="83820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</xdr:colOff>
      <xdr:row>159</xdr:row>
      <xdr:rowOff>30480</xdr:rowOff>
    </xdr:from>
    <xdr:to>
      <xdr:col>0</xdr:col>
      <xdr:colOff>845820</xdr:colOff>
      <xdr:row>160</xdr:row>
      <xdr:rowOff>502920</xdr:rowOff>
    </xdr:to>
    <xdr:pic>
      <xdr:nvPicPr>
        <xdr:cNvPr id="376267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9390340"/>
          <a:ext cx="815340" cy="548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162</xdr:row>
      <xdr:rowOff>30480</xdr:rowOff>
    </xdr:from>
    <xdr:to>
      <xdr:col>0</xdr:col>
      <xdr:colOff>845820</xdr:colOff>
      <xdr:row>163</xdr:row>
      <xdr:rowOff>525780</xdr:rowOff>
    </xdr:to>
    <xdr:pic>
      <xdr:nvPicPr>
        <xdr:cNvPr id="37626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0159960"/>
          <a:ext cx="822960" cy="548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861060</xdr:colOff>
      <xdr:row>166</xdr:row>
      <xdr:rowOff>464820</xdr:rowOff>
    </xdr:to>
    <xdr:pic>
      <xdr:nvPicPr>
        <xdr:cNvPr id="376269" name="Рисунок 44" descr="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899100"/>
          <a:ext cx="8610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168</xdr:row>
      <xdr:rowOff>30480</xdr:rowOff>
    </xdr:from>
    <xdr:to>
      <xdr:col>0</xdr:col>
      <xdr:colOff>822960</xdr:colOff>
      <xdr:row>169</xdr:row>
      <xdr:rowOff>403860</xdr:rowOff>
    </xdr:to>
    <xdr:pic>
      <xdr:nvPicPr>
        <xdr:cNvPr id="37627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1699200"/>
          <a:ext cx="708660" cy="548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</xdr:colOff>
      <xdr:row>138</xdr:row>
      <xdr:rowOff>22860</xdr:rowOff>
    </xdr:from>
    <xdr:to>
      <xdr:col>0</xdr:col>
      <xdr:colOff>830580</xdr:colOff>
      <xdr:row>139</xdr:row>
      <xdr:rowOff>518160</xdr:rowOff>
    </xdr:to>
    <xdr:pic>
      <xdr:nvPicPr>
        <xdr:cNvPr id="37627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3995380"/>
          <a:ext cx="800100" cy="556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132</xdr:row>
      <xdr:rowOff>0</xdr:rowOff>
    </xdr:from>
    <xdr:to>
      <xdr:col>0</xdr:col>
      <xdr:colOff>845820</xdr:colOff>
      <xdr:row>134</xdr:row>
      <xdr:rowOff>0</xdr:rowOff>
    </xdr:to>
    <xdr:pic>
      <xdr:nvPicPr>
        <xdr:cNvPr id="376273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3202900"/>
          <a:ext cx="82296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60960</xdr:colOff>
      <xdr:row>125</xdr:row>
      <xdr:rowOff>175260</xdr:rowOff>
    </xdr:from>
    <xdr:to>
      <xdr:col>1</xdr:col>
      <xdr:colOff>15240</xdr:colOff>
      <xdr:row>128</xdr:row>
      <xdr:rowOff>30480</xdr:rowOff>
    </xdr:to>
    <xdr:pic>
      <xdr:nvPicPr>
        <xdr:cNvPr id="376274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6730960"/>
          <a:ext cx="822960" cy="624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91440</xdr:colOff>
      <xdr:row>150</xdr:row>
      <xdr:rowOff>0</xdr:rowOff>
    </xdr:from>
    <xdr:to>
      <xdr:col>0</xdr:col>
      <xdr:colOff>792480</xdr:colOff>
      <xdr:row>152</xdr:row>
      <xdr:rowOff>0</xdr:rowOff>
    </xdr:to>
    <xdr:pic>
      <xdr:nvPicPr>
        <xdr:cNvPr id="376275" name="Рисунок 46" descr="07fc18851ee6b63a36f3f1de470c7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26281380"/>
          <a:ext cx="7010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30480</xdr:rowOff>
    </xdr:from>
    <xdr:to>
      <xdr:col>0</xdr:col>
      <xdr:colOff>845820</xdr:colOff>
      <xdr:row>79</xdr:row>
      <xdr:rowOff>266700</xdr:rowOff>
    </xdr:to>
    <xdr:pic>
      <xdr:nvPicPr>
        <xdr:cNvPr id="376276" name="Рисунок 32" descr="C:\Users\Оксана\Desktop\2045.jpg"/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45140"/>
          <a:ext cx="84582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120</xdr:row>
      <xdr:rowOff>60960</xdr:rowOff>
    </xdr:from>
    <xdr:to>
      <xdr:col>0</xdr:col>
      <xdr:colOff>838200</xdr:colOff>
      <xdr:row>121</xdr:row>
      <xdr:rowOff>236220</xdr:rowOff>
    </xdr:to>
    <xdr:pic>
      <xdr:nvPicPr>
        <xdr:cNvPr id="376277" name="Рисунок 33" descr="C:\Users\Оксана\Desktop\93005.jpg"/>
        <xdr:cNvPicPr preferRelativeResize="0"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0"/>
          <a:ext cx="83820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123</xdr:row>
      <xdr:rowOff>30480</xdr:rowOff>
    </xdr:from>
    <xdr:to>
      <xdr:col>0</xdr:col>
      <xdr:colOff>845820</xdr:colOff>
      <xdr:row>124</xdr:row>
      <xdr:rowOff>243840</xdr:rowOff>
    </xdr:to>
    <xdr:pic>
      <xdr:nvPicPr>
        <xdr:cNvPr id="376278" name="Рисунок 34" descr="C:\Users\Оксана\Desktop\73005.jpg"/>
        <xdr:cNvPicPr preferRelativeResize="0"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1694140"/>
          <a:ext cx="8153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147</xdr:row>
      <xdr:rowOff>30480</xdr:rowOff>
    </xdr:from>
    <xdr:to>
      <xdr:col>0</xdr:col>
      <xdr:colOff>670560</xdr:colOff>
      <xdr:row>148</xdr:row>
      <xdr:rowOff>274320</xdr:rowOff>
    </xdr:to>
    <xdr:pic>
      <xdr:nvPicPr>
        <xdr:cNvPr id="376279" name="irc_mi" descr="http://yamamashop.ru/image/cache/data/majka/02905-fest-majka-246x370.jpg"/>
        <xdr:cNvPicPr preferRelativeResize="0"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5542240"/>
          <a:ext cx="4419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45720</xdr:rowOff>
    </xdr:from>
    <xdr:to>
      <xdr:col>1</xdr:col>
      <xdr:colOff>0</xdr:colOff>
      <xdr:row>9</xdr:row>
      <xdr:rowOff>160020</xdr:rowOff>
    </xdr:to>
    <xdr:pic>
      <xdr:nvPicPr>
        <xdr:cNvPr id="37628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6760"/>
          <a:ext cx="8686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</xdr:row>
      <xdr:rowOff>60960</xdr:rowOff>
    </xdr:from>
    <xdr:to>
      <xdr:col>1</xdr:col>
      <xdr:colOff>0</xdr:colOff>
      <xdr:row>15</xdr:row>
      <xdr:rowOff>160020</xdr:rowOff>
    </xdr:to>
    <xdr:pic>
      <xdr:nvPicPr>
        <xdr:cNvPr id="376282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00"/>
          <a:ext cx="8686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</xdr:row>
      <xdr:rowOff>30480</xdr:rowOff>
    </xdr:from>
    <xdr:to>
      <xdr:col>1</xdr:col>
      <xdr:colOff>0</xdr:colOff>
      <xdr:row>21</xdr:row>
      <xdr:rowOff>182880</xdr:rowOff>
    </xdr:to>
    <xdr:pic>
      <xdr:nvPicPr>
        <xdr:cNvPr id="37628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17520"/>
          <a:ext cx="86868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</xdr:row>
      <xdr:rowOff>22860</xdr:rowOff>
    </xdr:from>
    <xdr:to>
      <xdr:col>1</xdr:col>
      <xdr:colOff>0</xdr:colOff>
      <xdr:row>32</xdr:row>
      <xdr:rowOff>152400</xdr:rowOff>
    </xdr:to>
    <xdr:pic>
      <xdr:nvPicPr>
        <xdr:cNvPr id="376285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</xdr:row>
      <xdr:rowOff>22860</xdr:rowOff>
    </xdr:from>
    <xdr:to>
      <xdr:col>1</xdr:col>
      <xdr:colOff>0</xdr:colOff>
      <xdr:row>38</xdr:row>
      <xdr:rowOff>152400</xdr:rowOff>
    </xdr:to>
    <xdr:pic>
      <xdr:nvPicPr>
        <xdr:cNvPr id="37628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38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43</xdr:row>
      <xdr:rowOff>22860</xdr:rowOff>
    </xdr:from>
    <xdr:to>
      <xdr:col>1</xdr:col>
      <xdr:colOff>0</xdr:colOff>
      <xdr:row>47</xdr:row>
      <xdr:rowOff>152400</xdr:rowOff>
    </xdr:to>
    <xdr:pic>
      <xdr:nvPicPr>
        <xdr:cNvPr id="376287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81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54</xdr:row>
      <xdr:rowOff>22860</xdr:rowOff>
    </xdr:from>
    <xdr:to>
      <xdr:col>1</xdr:col>
      <xdr:colOff>0</xdr:colOff>
      <xdr:row>58</xdr:row>
      <xdr:rowOff>152400</xdr:rowOff>
    </xdr:to>
    <xdr:pic>
      <xdr:nvPicPr>
        <xdr:cNvPr id="37628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724900"/>
          <a:ext cx="868680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74</xdr:row>
      <xdr:rowOff>167640</xdr:rowOff>
    </xdr:from>
    <xdr:to>
      <xdr:col>1</xdr:col>
      <xdr:colOff>0</xdr:colOff>
      <xdr:row>77</xdr:row>
      <xdr:rowOff>38100</xdr:rowOff>
    </xdr:to>
    <xdr:pic>
      <xdr:nvPicPr>
        <xdr:cNvPr id="37628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22180"/>
          <a:ext cx="86868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78</xdr:row>
      <xdr:rowOff>45720</xdr:rowOff>
    </xdr:from>
    <xdr:to>
      <xdr:col>0</xdr:col>
      <xdr:colOff>845820</xdr:colOff>
      <xdr:row>80</xdr:row>
      <xdr:rowOff>0</xdr:rowOff>
    </xdr:to>
    <xdr:pic>
      <xdr:nvPicPr>
        <xdr:cNvPr id="376290" name="Рисунок 32" descr="C:\Users\Оксана\Desktop\2045.jpg"/>
        <xdr:cNvPicPr preferRelativeResize="0"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660380"/>
          <a:ext cx="845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114</xdr:row>
      <xdr:rowOff>30480</xdr:rowOff>
    </xdr:from>
    <xdr:to>
      <xdr:col>0</xdr:col>
      <xdr:colOff>662940</xdr:colOff>
      <xdr:row>115</xdr:row>
      <xdr:rowOff>312420</xdr:rowOff>
    </xdr:to>
    <xdr:pic>
      <xdr:nvPicPr>
        <xdr:cNvPr id="376291" name="Рисунок 47" descr="http://www.baby-boom.md/uploads/products/1404_0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309080"/>
          <a:ext cx="3886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60</xdr:row>
      <xdr:rowOff>1</xdr:rowOff>
    </xdr:from>
    <xdr:to>
      <xdr:col>1</xdr:col>
      <xdr:colOff>0</xdr:colOff>
      <xdr:row>63</xdr:row>
      <xdr:rowOff>187065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848851"/>
          <a:ext cx="847724" cy="7585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65</xdr:row>
      <xdr:rowOff>28576</xdr:rowOff>
    </xdr:from>
    <xdr:to>
      <xdr:col>0</xdr:col>
      <xdr:colOff>838200</xdr:colOff>
      <xdr:row>68</xdr:row>
      <xdr:rowOff>47625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10829926"/>
          <a:ext cx="819149" cy="7238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838164</xdr:colOff>
      <xdr:row>113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35975"/>
          <a:ext cx="838164" cy="7143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</xdr:row>
      <xdr:rowOff>19051</xdr:rowOff>
    </xdr:from>
    <xdr:to>
      <xdr:col>0</xdr:col>
      <xdr:colOff>838200</xdr:colOff>
      <xdr:row>74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1772901"/>
          <a:ext cx="828675" cy="7429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171</xdr:row>
      <xdr:rowOff>30480</xdr:rowOff>
    </xdr:from>
    <xdr:to>
      <xdr:col>0</xdr:col>
      <xdr:colOff>822960</xdr:colOff>
      <xdr:row>172</xdr:row>
      <xdr:rowOff>403860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5339655"/>
          <a:ext cx="708660" cy="544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152400</xdr:colOff>
      <xdr:row>93</xdr:row>
      <xdr:rowOff>30480</xdr:rowOff>
    </xdr:from>
    <xdr:to>
      <xdr:col>0</xdr:col>
      <xdr:colOff>754380</xdr:colOff>
      <xdr:row>94</xdr:row>
      <xdr:rowOff>266700</xdr:rowOff>
    </xdr:to>
    <xdr:pic>
      <xdr:nvPicPr>
        <xdr:cNvPr id="56" name="Рисунок 55" descr="C:\Users\Оксана\Desktop\0746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129760"/>
          <a:ext cx="601980" cy="525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190501</xdr:colOff>
      <xdr:row>135</xdr:row>
      <xdr:rowOff>15240</xdr:rowOff>
    </xdr:from>
    <xdr:to>
      <xdr:col>0</xdr:col>
      <xdr:colOff>693420</xdr:colOff>
      <xdr:row>137</xdr:row>
      <xdr:rowOff>3720</xdr:rowOff>
    </xdr:to>
    <xdr:pic>
      <xdr:nvPicPr>
        <xdr:cNvPr id="59" name="Рисунок 58" descr="C:\Users\Оксана\Desktop\928b89e23e0c962b8eef94c67a7e3517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28300680"/>
          <a:ext cx="502919" cy="567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838200</xdr:colOff>
      <xdr:row>143</xdr:row>
      <xdr:rowOff>0</xdr:rowOff>
    </xdr:to>
    <xdr:pic>
      <xdr:nvPicPr>
        <xdr:cNvPr id="61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693360"/>
          <a:ext cx="838200" cy="5791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91440</xdr:colOff>
      <xdr:row>144</xdr:row>
      <xdr:rowOff>30480</xdr:rowOff>
    </xdr:from>
    <xdr:to>
      <xdr:col>0</xdr:col>
      <xdr:colOff>792480</xdr:colOff>
      <xdr:row>145</xdr:row>
      <xdr:rowOff>278040</xdr:rowOff>
    </xdr:to>
    <xdr:pic>
      <xdr:nvPicPr>
        <xdr:cNvPr id="62" name="Рисунок 61" descr="&amp;bcy;&amp;acy;&amp;ncy;&amp;dcy;&amp;acy;&amp;zhcy; &amp;dcy;&amp;lcy;&amp;yacy; &amp;bcy;&amp;iecy;&amp;rcy;&amp;iecy;&amp;mcy;&amp;iecy;&amp;ncy;&amp;ncy;&amp;ycy;&amp;khcy; &amp;bcy;&amp;iecy;&amp;scy;&amp;shcy;&amp;ocy;&amp;vcy;&amp;ncy;&amp;ycy;&amp;jcy; &amp;Bcy;-170"/>
        <xdr:cNvPicPr preferRelativeResize="0"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0624780"/>
          <a:ext cx="701040" cy="537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167640</xdr:colOff>
      <xdr:row>129</xdr:row>
      <xdr:rowOff>15240</xdr:rowOff>
    </xdr:from>
    <xdr:to>
      <xdr:col>0</xdr:col>
      <xdr:colOff>732790</xdr:colOff>
      <xdr:row>130</xdr:row>
      <xdr:rowOff>274320</xdr:rowOff>
    </xdr:to>
    <xdr:pic>
      <xdr:nvPicPr>
        <xdr:cNvPr id="64" name="image_3198" descr="&amp;Tcy;&amp;ocy;&amp;pcy; &amp;dcy;&amp;ocy;&amp;rcy;&amp;ocy;&amp;dcy;&amp;ocy;&amp;vcy;&amp;ocy;&amp;jcy; &amp;Bcy;-120"/>
        <xdr:cNvPicPr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640" y="27531060"/>
          <a:ext cx="565150" cy="548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22</xdr:row>
      <xdr:rowOff>7620</xdr:rowOff>
    </xdr:from>
    <xdr:to>
      <xdr:col>1</xdr:col>
      <xdr:colOff>0</xdr:colOff>
      <xdr:row>26</xdr:row>
      <xdr:rowOff>160020</xdr:rowOff>
    </xdr:to>
    <xdr:pic>
      <xdr:nvPicPr>
        <xdr:cNvPr id="5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0345"/>
          <a:ext cx="8477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22</xdr:row>
      <xdr:rowOff>30480</xdr:rowOff>
    </xdr:from>
    <xdr:to>
      <xdr:col>1</xdr:col>
      <xdr:colOff>0</xdr:colOff>
      <xdr:row>26</xdr:row>
      <xdr:rowOff>182880</xdr:rowOff>
    </xdr:to>
    <xdr:pic>
      <xdr:nvPicPr>
        <xdr:cNvPr id="58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83205"/>
          <a:ext cx="84772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52</xdr:row>
      <xdr:rowOff>129540</xdr:rowOff>
    </xdr:to>
    <xdr:pic>
      <xdr:nvPicPr>
        <xdr:cNvPr id="6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4225"/>
          <a:ext cx="847725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48</xdr:row>
      <xdr:rowOff>22860</xdr:rowOff>
    </xdr:from>
    <xdr:to>
      <xdr:col>1</xdr:col>
      <xdr:colOff>0</xdr:colOff>
      <xdr:row>52</xdr:row>
      <xdr:rowOff>152400</xdr:rowOff>
    </xdr:to>
    <xdr:pic>
      <xdr:nvPicPr>
        <xdr:cNvPr id="63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7085"/>
          <a:ext cx="847725" cy="891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174</xdr:row>
      <xdr:rowOff>38100</xdr:rowOff>
    </xdr:from>
    <xdr:to>
      <xdr:col>0</xdr:col>
      <xdr:colOff>794385</xdr:colOff>
      <xdr:row>177</xdr:row>
      <xdr:rowOff>173355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41414700"/>
          <a:ext cx="708660" cy="64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19050</xdr:colOff>
      <xdr:row>40</xdr:row>
      <xdr:rowOff>171449</xdr:rowOff>
    </xdr:from>
    <xdr:to>
      <xdr:col>0</xdr:col>
      <xdr:colOff>825149</xdr:colOff>
      <xdr:row>41</xdr:row>
      <xdr:rowOff>419099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7953374"/>
          <a:ext cx="806099" cy="657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410</xdr:row>
      <xdr:rowOff>99060</xdr:rowOff>
    </xdr:from>
    <xdr:to>
      <xdr:col>0</xdr:col>
      <xdr:colOff>1927860</xdr:colOff>
      <xdr:row>419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160020</xdr:colOff>
      <xdr:row>765</xdr:row>
      <xdr:rowOff>91440</xdr:rowOff>
    </xdr:from>
    <xdr:to>
      <xdr:col>0</xdr:col>
      <xdr:colOff>1821180</xdr:colOff>
      <xdr:row>770</xdr:row>
      <xdr:rowOff>114300</xdr:rowOff>
    </xdr:to>
    <xdr:pic>
      <xdr:nvPicPr>
        <xdr:cNvPr id="3" name="Рисунок 8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121340880"/>
          <a:ext cx="166116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152400</xdr:colOff>
      <xdr:row>758</xdr:row>
      <xdr:rowOff>38100</xdr:rowOff>
    </xdr:from>
    <xdr:to>
      <xdr:col>0</xdr:col>
      <xdr:colOff>1790700</xdr:colOff>
      <xdr:row>763</xdr:row>
      <xdr:rowOff>167640</xdr:rowOff>
    </xdr:to>
    <xdr:pic>
      <xdr:nvPicPr>
        <xdr:cNvPr id="4" name="Рисунок 8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9900700"/>
          <a:ext cx="16383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37</xdr:row>
      <xdr:rowOff>144780</xdr:rowOff>
    </xdr:from>
    <xdr:to>
      <xdr:col>0</xdr:col>
      <xdr:colOff>1874520</xdr:colOff>
      <xdr:row>47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50</xdr:row>
      <xdr:rowOff>129540</xdr:rowOff>
    </xdr:from>
    <xdr:to>
      <xdr:col>0</xdr:col>
      <xdr:colOff>1912620</xdr:colOff>
      <xdr:row>60</xdr:row>
      <xdr:rowOff>175260</xdr:rowOff>
    </xdr:to>
    <xdr:pic>
      <xdr:nvPicPr>
        <xdr:cNvPr id="8" name="Рисунок 11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8648700"/>
          <a:ext cx="1775460" cy="202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63</xdr:row>
      <xdr:rowOff>152400</xdr:rowOff>
    </xdr:from>
    <xdr:to>
      <xdr:col>0</xdr:col>
      <xdr:colOff>1866900</xdr:colOff>
      <xdr:row>73</xdr:row>
      <xdr:rowOff>152400</xdr:rowOff>
    </xdr:to>
    <xdr:pic>
      <xdr:nvPicPr>
        <xdr:cNvPr id="9" name="Рисунок 12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11247120"/>
          <a:ext cx="177546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127</xdr:row>
      <xdr:rowOff>152400</xdr:rowOff>
    </xdr:from>
    <xdr:to>
      <xdr:col>0</xdr:col>
      <xdr:colOff>1836420</xdr:colOff>
      <xdr:row>137</xdr:row>
      <xdr:rowOff>190500</xdr:rowOff>
    </xdr:to>
    <xdr:pic>
      <xdr:nvPicPr>
        <xdr:cNvPr id="10" name="Рисунок 16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23926800"/>
          <a:ext cx="173736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140</xdr:row>
      <xdr:rowOff>60960</xdr:rowOff>
    </xdr:from>
    <xdr:to>
      <xdr:col>0</xdr:col>
      <xdr:colOff>1744980</xdr:colOff>
      <xdr:row>144</xdr:row>
      <xdr:rowOff>99060</xdr:rowOff>
    </xdr:to>
    <xdr:pic>
      <xdr:nvPicPr>
        <xdr:cNvPr id="11" name="Рисунок 17"/>
        <xdr:cNvPicPr preferRelativeResize="0"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880" y="26410920"/>
          <a:ext cx="1524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146</xdr:row>
      <xdr:rowOff>121920</xdr:rowOff>
    </xdr:from>
    <xdr:to>
      <xdr:col>0</xdr:col>
      <xdr:colOff>1851660</xdr:colOff>
      <xdr:row>156</xdr:row>
      <xdr:rowOff>144780</xdr:rowOff>
    </xdr:to>
    <xdr:pic>
      <xdr:nvPicPr>
        <xdr:cNvPr id="12" name="Рисунок 18"/>
        <xdr:cNvPicPr preferRelativeResize="0"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27660600"/>
          <a:ext cx="173736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236220</xdr:colOff>
      <xdr:row>159</xdr:row>
      <xdr:rowOff>68580</xdr:rowOff>
    </xdr:from>
    <xdr:to>
      <xdr:col>0</xdr:col>
      <xdr:colOff>1805940</xdr:colOff>
      <xdr:row>163</xdr:row>
      <xdr:rowOff>114300</xdr:rowOff>
    </xdr:to>
    <xdr:pic>
      <xdr:nvPicPr>
        <xdr:cNvPr id="13" name="Рисунок 19"/>
        <xdr:cNvPicPr preferRelativeResize="0"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30182820"/>
          <a:ext cx="15697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184</xdr:row>
      <xdr:rowOff>152400</xdr:rowOff>
    </xdr:from>
    <xdr:to>
      <xdr:col>0</xdr:col>
      <xdr:colOff>1813560</xdr:colOff>
      <xdr:row>194</xdr:row>
      <xdr:rowOff>167640</xdr:rowOff>
    </xdr:to>
    <xdr:pic>
      <xdr:nvPicPr>
        <xdr:cNvPr id="14" name="Рисунок 27"/>
        <xdr:cNvPicPr preferRelativeResize="0"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580" y="35219640"/>
          <a:ext cx="1706880" cy="1996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463</xdr:row>
      <xdr:rowOff>68580</xdr:rowOff>
    </xdr:from>
    <xdr:to>
      <xdr:col>0</xdr:col>
      <xdr:colOff>1882140</xdr:colOff>
      <xdr:row>470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597</xdr:row>
      <xdr:rowOff>7620</xdr:rowOff>
    </xdr:from>
    <xdr:to>
      <xdr:col>0</xdr:col>
      <xdr:colOff>1912620</xdr:colOff>
      <xdr:row>604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659</xdr:row>
      <xdr:rowOff>182880</xdr:rowOff>
    </xdr:from>
    <xdr:to>
      <xdr:col>0</xdr:col>
      <xdr:colOff>1905000</xdr:colOff>
      <xdr:row>668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613</xdr:row>
      <xdr:rowOff>182880</xdr:rowOff>
    </xdr:from>
    <xdr:to>
      <xdr:col>0</xdr:col>
      <xdr:colOff>1920240</xdr:colOff>
      <xdr:row>617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626</xdr:row>
      <xdr:rowOff>191460</xdr:rowOff>
    </xdr:from>
    <xdr:to>
      <xdr:col>0</xdr:col>
      <xdr:colOff>1912620</xdr:colOff>
      <xdr:row>630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634165</xdr:colOff>
      <xdr:row>784</xdr:row>
      <xdr:rowOff>92445</xdr:rowOff>
    </xdr:from>
    <xdr:to>
      <xdr:col>0</xdr:col>
      <xdr:colOff>1247774</xdr:colOff>
      <xdr:row>785</xdr:row>
      <xdr:rowOff>400050</xdr:rowOff>
    </xdr:to>
    <xdr:pic>
      <xdr:nvPicPr>
        <xdr:cNvPr id="21" name="Рисунок 15"/>
        <xdr:cNvPicPr preferRelativeResize="0"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165" y="151511370"/>
          <a:ext cx="613609" cy="87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197</xdr:row>
      <xdr:rowOff>99060</xdr:rowOff>
    </xdr:from>
    <xdr:to>
      <xdr:col>0</xdr:col>
      <xdr:colOff>1760220</xdr:colOff>
      <xdr:row>201</xdr:row>
      <xdr:rowOff>114300</xdr:rowOff>
    </xdr:to>
    <xdr:pic>
      <xdr:nvPicPr>
        <xdr:cNvPr id="22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8220" y="37741860"/>
          <a:ext cx="14859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448</xdr:row>
      <xdr:rowOff>99060</xdr:rowOff>
    </xdr:from>
    <xdr:to>
      <xdr:col>0</xdr:col>
      <xdr:colOff>1920240</xdr:colOff>
      <xdr:row>459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487</xdr:row>
      <xdr:rowOff>99060</xdr:rowOff>
    </xdr:from>
    <xdr:to>
      <xdr:col>0</xdr:col>
      <xdr:colOff>1905000</xdr:colOff>
      <xdr:row>498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422</xdr:row>
      <xdr:rowOff>68580</xdr:rowOff>
    </xdr:from>
    <xdr:to>
      <xdr:col>0</xdr:col>
      <xdr:colOff>1874520</xdr:colOff>
      <xdr:row>433</xdr:row>
      <xdr:rowOff>22860</xdr:rowOff>
    </xdr:to>
    <xdr:pic>
      <xdr:nvPicPr>
        <xdr:cNvPr id="25" name="Picture 2421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58513980"/>
          <a:ext cx="172212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697</xdr:row>
      <xdr:rowOff>114300</xdr:rowOff>
    </xdr:from>
    <xdr:to>
      <xdr:col>0</xdr:col>
      <xdr:colOff>1645920</xdr:colOff>
      <xdr:row>705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586</xdr:row>
      <xdr:rowOff>45719</xdr:rowOff>
    </xdr:from>
    <xdr:to>
      <xdr:col>0</xdr:col>
      <xdr:colOff>1546860</xdr:colOff>
      <xdr:row>594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528</xdr:row>
      <xdr:rowOff>60960</xdr:rowOff>
    </xdr:from>
    <xdr:to>
      <xdr:col>0</xdr:col>
      <xdr:colOff>1912620</xdr:colOff>
      <xdr:row>539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717</xdr:row>
      <xdr:rowOff>22860</xdr:rowOff>
    </xdr:from>
    <xdr:to>
      <xdr:col>0</xdr:col>
      <xdr:colOff>1440180</xdr:colOff>
      <xdr:row>722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737</xdr:row>
      <xdr:rowOff>137160</xdr:rowOff>
    </xdr:from>
    <xdr:to>
      <xdr:col>0</xdr:col>
      <xdr:colOff>1485900</xdr:colOff>
      <xdr:row>742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607</xdr:row>
      <xdr:rowOff>38504</xdr:rowOff>
    </xdr:from>
    <xdr:to>
      <xdr:col>0</xdr:col>
      <xdr:colOff>1310640</xdr:colOff>
      <xdr:row>615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632</xdr:row>
      <xdr:rowOff>45720</xdr:rowOff>
    </xdr:from>
    <xdr:to>
      <xdr:col>0</xdr:col>
      <xdr:colOff>1851660</xdr:colOff>
      <xdr:row>643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645</xdr:row>
      <xdr:rowOff>129540</xdr:rowOff>
    </xdr:from>
    <xdr:to>
      <xdr:col>0</xdr:col>
      <xdr:colOff>1691640</xdr:colOff>
      <xdr:row>656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671</xdr:row>
      <xdr:rowOff>160020</xdr:rowOff>
    </xdr:from>
    <xdr:to>
      <xdr:col>0</xdr:col>
      <xdr:colOff>1851660</xdr:colOff>
      <xdr:row>682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744</xdr:row>
      <xdr:rowOff>114300</xdr:rowOff>
    </xdr:from>
    <xdr:to>
      <xdr:col>0</xdr:col>
      <xdr:colOff>1531620</xdr:colOff>
      <xdr:row>749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707</xdr:row>
      <xdr:rowOff>114300</xdr:rowOff>
    </xdr:from>
    <xdr:to>
      <xdr:col>0</xdr:col>
      <xdr:colOff>1455420</xdr:colOff>
      <xdr:row>715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435</xdr:row>
      <xdr:rowOff>76200</xdr:rowOff>
    </xdr:from>
    <xdr:to>
      <xdr:col>0</xdr:col>
      <xdr:colOff>1897380</xdr:colOff>
      <xdr:row>446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751</xdr:row>
      <xdr:rowOff>114300</xdr:rowOff>
    </xdr:from>
    <xdr:to>
      <xdr:col>0</xdr:col>
      <xdr:colOff>1699260</xdr:colOff>
      <xdr:row>756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101</xdr:row>
      <xdr:rowOff>91440</xdr:rowOff>
    </xdr:from>
    <xdr:to>
      <xdr:col>0</xdr:col>
      <xdr:colOff>1905000</xdr:colOff>
      <xdr:row>111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77</xdr:row>
      <xdr:rowOff>22860</xdr:rowOff>
    </xdr:from>
    <xdr:to>
      <xdr:col>0</xdr:col>
      <xdr:colOff>1836420</xdr:colOff>
      <xdr:row>87</xdr:row>
      <xdr:rowOff>137160</xdr:rowOff>
    </xdr:to>
    <xdr:pic>
      <xdr:nvPicPr>
        <xdr:cNvPr id="42" name="Picture 2588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13891260"/>
          <a:ext cx="169926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731</xdr:row>
      <xdr:rowOff>60960</xdr:rowOff>
    </xdr:from>
    <xdr:to>
      <xdr:col>0</xdr:col>
      <xdr:colOff>1531620</xdr:colOff>
      <xdr:row>735</xdr:row>
      <xdr:rowOff>137160</xdr:rowOff>
    </xdr:to>
    <xdr:pic>
      <xdr:nvPicPr>
        <xdr:cNvPr id="45" name="Picture 2638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574320"/>
          <a:ext cx="1341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724</xdr:row>
      <xdr:rowOff>99060</xdr:rowOff>
    </xdr:from>
    <xdr:to>
      <xdr:col>0</xdr:col>
      <xdr:colOff>1722120</xdr:colOff>
      <xdr:row>729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559</xdr:row>
      <xdr:rowOff>76200</xdr:rowOff>
    </xdr:from>
    <xdr:to>
      <xdr:col>0</xdr:col>
      <xdr:colOff>1844040</xdr:colOff>
      <xdr:row>573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114</xdr:row>
      <xdr:rowOff>83820</xdr:rowOff>
    </xdr:from>
    <xdr:to>
      <xdr:col>0</xdr:col>
      <xdr:colOff>1828800</xdr:colOff>
      <xdr:row>125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165</xdr:row>
      <xdr:rowOff>106680</xdr:rowOff>
    </xdr:from>
    <xdr:to>
      <xdr:col>0</xdr:col>
      <xdr:colOff>1714500</xdr:colOff>
      <xdr:row>176</xdr:row>
      <xdr:rowOff>76200</xdr:rowOff>
    </xdr:to>
    <xdr:pic>
      <xdr:nvPicPr>
        <xdr:cNvPr id="49" name="Рисунок 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" y="31409640"/>
          <a:ext cx="153162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178</xdr:row>
      <xdr:rowOff>45720</xdr:rowOff>
    </xdr:from>
    <xdr:to>
      <xdr:col>0</xdr:col>
      <xdr:colOff>1722120</xdr:colOff>
      <xdr:row>182</xdr:row>
      <xdr:rowOff>129540</xdr:rowOff>
    </xdr:to>
    <xdr:pic>
      <xdr:nvPicPr>
        <xdr:cNvPr id="50" name="Рисунок 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9160" y="33924240"/>
          <a:ext cx="1546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225</xdr:row>
      <xdr:rowOff>121920</xdr:rowOff>
    </xdr:from>
    <xdr:to>
      <xdr:col>0</xdr:col>
      <xdr:colOff>1752600</xdr:colOff>
      <xdr:row>233</xdr:row>
      <xdr:rowOff>83820</xdr:rowOff>
    </xdr:to>
    <xdr:pic>
      <xdr:nvPicPr>
        <xdr:cNvPr id="52" name="Рисунок 1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8953440"/>
          <a:ext cx="17145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235</xdr:row>
      <xdr:rowOff>38100</xdr:rowOff>
    </xdr:from>
    <xdr:to>
      <xdr:col>0</xdr:col>
      <xdr:colOff>1790700</xdr:colOff>
      <xdr:row>239</xdr:row>
      <xdr:rowOff>137160</xdr:rowOff>
    </xdr:to>
    <xdr:pic>
      <xdr:nvPicPr>
        <xdr:cNvPr id="53" name="Рисунок 1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" y="40850820"/>
          <a:ext cx="16078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260</xdr:row>
      <xdr:rowOff>129540</xdr:rowOff>
    </xdr:from>
    <xdr:to>
      <xdr:col>0</xdr:col>
      <xdr:colOff>1912620</xdr:colOff>
      <xdr:row>271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273</xdr:row>
      <xdr:rowOff>91440</xdr:rowOff>
    </xdr:from>
    <xdr:to>
      <xdr:col>0</xdr:col>
      <xdr:colOff>1828800</xdr:colOff>
      <xdr:row>277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500</xdr:row>
      <xdr:rowOff>129540</xdr:rowOff>
    </xdr:from>
    <xdr:to>
      <xdr:col>0</xdr:col>
      <xdr:colOff>1874520</xdr:colOff>
      <xdr:row>511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619</xdr:row>
      <xdr:rowOff>53340</xdr:rowOff>
    </xdr:from>
    <xdr:to>
      <xdr:col>0</xdr:col>
      <xdr:colOff>1480504</xdr:colOff>
      <xdr:row>627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684</xdr:row>
      <xdr:rowOff>121920</xdr:rowOff>
    </xdr:from>
    <xdr:to>
      <xdr:col>0</xdr:col>
      <xdr:colOff>1836420</xdr:colOff>
      <xdr:row>694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292</xdr:row>
      <xdr:rowOff>60960</xdr:rowOff>
    </xdr:from>
    <xdr:to>
      <xdr:col>0</xdr:col>
      <xdr:colOff>1790700</xdr:colOff>
      <xdr:row>296</xdr:row>
      <xdr:rowOff>106680</xdr:rowOff>
    </xdr:to>
    <xdr:pic>
      <xdr:nvPicPr>
        <xdr:cNvPr id="63" name="Рисунок 2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52166520"/>
          <a:ext cx="1676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</xdr:colOff>
      <xdr:row>279</xdr:row>
      <xdr:rowOff>99060</xdr:rowOff>
    </xdr:from>
    <xdr:to>
      <xdr:col>0</xdr:col>
      <xdr:colOff>1905000</xdr:colOff>
      <xdr:row>290</xdr:row>
      <xdr:rowOff>76200</xdr:rowOff>
    </xdr:to>
    <xdr:pic>
      <xdr:nvPicPr>
        <xdr:cNvPr id="64" name="Рисунок 2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40" y="49629060"/>
          <a:ext cx="1851660" cy="2156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396</xdr:row>
      <xdr:rowOff>137160</xdr:rowOff>
    </xdr:from>
    <xdr:to>
      <xdr:col>0</xdr:col>
      <xdr:colOff>1798320</xdr:colOff>
      <xdr:row>407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95</xdr:row>
      <xdr:rowOff>76200</xdr:rowOff>
    </xdr:from>
    <xdr:to>
      <xdr:col>0</xdr:col>
      <xdr:colOff>1554480</xdr:colOff>
      <xdr:row>99</xdr:row>
      <xdr:rowOff>121920</xdr:rowOff>
    </xdr:to>
    <xdr:pic>
      <xdr:nvPicPr>
        <xdr:cNvPr id="66" name="Рисунок 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17510760"/>
          <a:ext cx="1295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312420</xdr:colOff>
      <xdr:row>89</xdr:row>
      <xdr:rowOff>68580</xdr:rowOff>
    </xdr:from>
    <xdr:to>
      <xdr:col>0</xdr:col>
      <xdr:colOff>1691640</xdr:colOff>
      <xdr:row>93</xdr:row>
      <xdr:rowOff>68580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320" y="16314420"/>
          <a:ext cx="13792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19</xdr:row>
      <xdr:rowOff>53340</xdr:rowOff>
    </xdr:from>
    <xdr:to>
      <xdr:col>0</xdr:col>
      <xdr:colOff>1577340</xdr:colOff>
      <xdr:row>23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25</xdr:row>
      <xdr:rowOff>30480</xdr:rowOff>
    </xdr:from>
    <xdr:to>
      <xdr:col>0</xdr:col>
      <xdr:colOff>1554480</xdr:colOff>
      <xdr:row>29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180975</xdr:colOff>
      <xdr:row>78</xdr:row>
      <xdr:rowOff>95251</xdr:rowOff>
    </xdr:from>
    <xdr:to>
      <xdr:col>11</xdr:col>
      <xdr:colOff>371475</xdr:colOff>
      <xdr:row>82</xdr:row>
      <xdr:rowOff>1</xdr:rowOff>
    </xdr:to>
    <xdr:pic>
      <xdr:nvPicPr>
        <xdr:cNvPr id="6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72575" y="14497051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142875</xdr:colOff>
      <xdr:row>89</xdr:row>
      <xdr:rowOff>142875</xdr:rowOff>
    </xdr:from>
    <xdr:to>
      <xdr:col>11</xdr:col>
      <xdr:colOff>333375</xdr:colOff>
      <xdr:row>93</xdr:row>
      <xdr:rowOff>47625</xdr:rowOff>
    </xdr:to>
    <xdr:pic>
      <xdr:nvPicPr>
        <xdr:cNvPr id="6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34475" y="1674495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123825</xdr:colOff>
      <xdr:row>95</xdr:row>
      <xdr:rowOff>190500</xdr:rowOff>
    </xdr:from>
    <xdr:to>
      <xdr:col>11</xdr:col>
      <xdr:colOff>314325</xdr:colOff>
      <xdr:row>99</xdr:row>
      <xdr:rowOff>95250</xdr:rowOff>
    </xdr:to>
    <xdr:pic>
      <xdr:nvPicPr>
        <xdr:cNvPr id="6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15425" y="1799272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85725</xdr:colOff>
      <xdr:row>262</xdr:row>
      <xdr:rowOff>0</xdr:rowOff>
    </xdr:from>
    <xdr:to>
      <xdr:col>11</xdr:col>
      <xdr:colOff>276225</xdr:colOff>
      <xdr:row>265</xdr:row>
      <xdr:rowOff>104775</xdr:rowOff>
    </xdr:to>
    <xdr:pic>
      <xdr:nvPicPr>
        <xdr:cNvPr id="7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325" y="4680585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95250</xdr:colOff>
      <xdr:row>273</xdr:row>
      <xdr:rowOff>190500</xdr:rowOff>
    </xdr:from>
    <xdr:to>
      <xdr:col>11</xdr:col>
      <xdr:colOff>285750</xdr:colOff>
      <xdr:row>277</xdr:row>
      <xdr:rowOff>95250</xdr:rowOff>
    </xdr:to>
    <xdr:pic>
      <xdr:nvPicPr>
        <xdr:cNvPr id="7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6850" y="4919662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76200</xdr:colOff>
      <xdr:row>751</xdr:row>
      <xdr:rowOff>190500</xdr:rowOff>
    </xdr:from>
    <xdr:to>
      <xdr:col>11</xdr:col>
      <xdr:colOff>266700</xdr:colOff>
      <xdr:row>755</xdr:row>
      <xdr:rowOff>95250</xdr:rowOff>
    </xdr:to>
    <xdr:pic>
      <xdr:nvPicPr>
        <xdr:cNvPr id="7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0" y="1200054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2133636</xdr:colOff>
      <xdr:row>345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353</xdr:row>
      <xdr:rowOff>9525</xdr:rowOff>
    </xdr:from>
    <xdr:to>
      <xdr:col>0</xdr:col>
      <xdr:colOff>1623580</xdr:colOff>
      <xdr:row>357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361</xdr:row>
      <xdr:rowOff>47625</xdr:rowOff>
    </xdr:from>
    <xdr:to>
      <xdr:col>0</xdr:col>
      <xdr:colOff>2147455</xdr:colOff>
      <xdr:row>368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377</xdr:row>
      <xdr:rowOff>9525</xdr:rowOff>
    </xdr:from>
    <xdr:to>
      <xdr:col>0</xdr:col>
      <xdr:colOff>1671205</xdr:colOff>
      <xdr:row>381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1562100</xdr:colOff>
      <xdr:row>787</xdr:row>
      <xdr:rowOff>104775</xdr:rowOff>
    </xdr:from>
    <xdr:to>
      <xdr:col>0</xdr:col>
      <xdr:colOff>1987402</xdr:colOff>
      <xdr:row>788</xdr:row>
      <xdr:rowOff>190500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152828625"/>
          <a:ext cx="425302" cy="3810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1628775</xdr:colOff>
      <xdr:row>793</xdr:row>
      <xdr:rowOff>157025</xdr:rowOff>
    </xdr:from>
    <xdr:to>
      <xdr:col>0</xdr:col>
      <xdr:colOff>2095500</xdr:colOff>
      <xdr:row>794</xdr:row>
      <xdr:rowOff>247650</xdr:rowOff>
    </xdr:to>
    <xdr:pic>
      <xdr:nvPicPr>
        <xdr:cNvPr id="9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8775" y="154557275"/>
          <a:ext cx="466725" cy="4906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590552</xdr:colOff>
      <xdr:row>805</xdr:row>
      <xdr:rowOff>48714</xdr:rowOff>
    </xdr:from>
    <xdr:to>
      <xdr:col>0</xdr:col>
      <xdr:colOff>1247776</xdr:colOff>
      <xdr:row>809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609602</xdr:colOff>
      <xdr:row>203</xdr:row>
      <xdr:rowOff>28268</xdr:rowOff>
    </xdr:from>
    <xdr:to>
      <xdr:col>0</xdr:col>
      <xdr:colOff>1190625</xdr:colOff>
      <xdr:row>205</xdr:row>
      <xdr:rowOff>190499</xdr:rowOff>
    </xdr:to>
    <xdr:pic>
      <xdr:nvPicPr>
        <xdr:cNvPr id="93" name="Рисунок 7907"/>
        <xdr:cNvPicPr preferRelativeResize="0"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2" y="40633343"/>
          <a:ext cx="581023" cy="56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207</xdr:row>
      <xdr:rowOff>57150</xdr:rowOff>
    </xdr:from>
    <xdr:to>
      <xdr:col>0</xdr:col>
      <xdr:colOff>1752601</xdr:colOff>
      <xdr:row>211</xdr:row>
      <xdr:rowOff>152400</xdr:rowOff>
    </xdr:to>
    <xdr:pic>
      <xdr:nvPicPr>
        <xdr:cNvPr id="94" name="Рисунок 95"/>
        <xdr:cNvPicPr preferRelativeResize="0"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1" y="4246245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152400</xdr:colOff>
      <xdr:row>300</xdr:row>
      <xdr:rowOff>0</xdr:rowOff>
    </xdr:from>
    <xdr:to>
      <xdr:col>11</xdr:col>
      <xdr:colOff>342900</xdr:colOff>
      <xdr:row>303</xdr:row>
      <xdr:rowOff>104775</xdr:rowOff>
    </xdr:to>
    <xdr:pic>
      <xdr:nvPicPr>
        <xdr:cNvPr id="9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510063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152400</xdr:colOff>
      <xdr:row>385</xdr:row>
      <xdr:rowOff>0</xdr:rowOff>
    </xdr:from>
    <xdr:to>
      <xdr:col>11</xdr:col>
      <xdr:colOff>342900</xdr:colOff>
      <xdr:row>388</xdr:row>
      <xdr:rowOff>104775</xdr:rowOff>
    </xdr:to>
    <xdr:pic>
      <xdr:nvPicPr>
        <xdr:cNvPr id="9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5480685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</xdr:colOff>
      <xdr:row>299</xdr:row>
      <xdr:rowOff>152401</xdr:rowOff>
    </xdr:from>
    <xdr:to>
      <xdr:col>0</xdr:col>
      <xdr:colOff>2024003</xdr:colOff>
      <xdr:row>307</xdr:row>
      <xdr:rowOff>103058</xdr:rowOff>
    </xdr:to>
    <xdr:pic>
      <xdr:nvPicPr>
        <xdr:cNvPr id="95" name="Рисунок 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" y="54759226"/>
          <a:ext cx="2024000" cy="155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384</xdr:row>
      <xdr:rowOff>1</xdr:rowOff>
    </xdr:from>
    <xdr:to>
      <xdr:col>0</xdr:col>
      <xdr:colOff>2096001</xdr:colOff>
      <xdr:row>393</xdr:row>
      <xdr:rowOff>55776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70408801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254</xdr:row>
      <xdr:rowOff>68580</xdr:rowOff>
    </xdr:from>
    <xdr:to>
      <xdr:col>0</xdr:col>
      <xdr:colOff>1684020</xdr:colOff>
      <xdr:row>258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241</xdr:row>
      <xdr:rowOff>106680</xdr:rowOff>
    </xdr:from>
    <xdr:to>
      <xdr:col>0</xdr:col>
      <xdr:colOff>1844040</xdr:colOff>
      <xdr:row>252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95250</xdr:colOff>
      <xdr:row>243</xdr:row>
      <xdr:rowOff>19050</xdr:rowOff>
    </xdr:from>
    <xdr:to>
      <xdr:col>11</xdr:col>
      <xdr:colOff>285750</xdr:colOff>
      <xdr:row>246</xdr:row>
      <xdr:rowOff>123825</xdr:rowOff>
    </xdr:to>
    <xdr:pic>
      <xdr:nvPicPr>
        <xdr:cNvPr id="10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6850" y="4722495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152400</xdr:colOff>
      <xdr:row>254</xdr:row>
      <xdr:rowOff>171450</xdr:rowOff>
    </xdr:from>
    <xdr:to>
      <xdr:col>11</xdr:col>
      <xdr:colOff>342900</xdr:colOff>
      <xdr:row>258</xdr:row>
      <xdr:rowOff>76200</xdr:rowOff>
    </xdr:to>
    <xdr:pic>
      <xdr:nvPicPr>
        <xdr:cNvPr id="10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0" y="4957762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161925</xdr:colOff>
      <xdr:row>213</xdr:row>
      <xdr:rowOff>76200</xdr:rowOff>
    </xdr:from>
    <xdr:to>
      <xdr:col>0</xdr:col>
      <xdr:colOff>1871230</xdr:colOff>
      <xdr:row>217</xdr:row>
      <xdr:rowOff>167986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4881800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219</xdr:row>
      <xdr:rowOff>47625</xdr:rowOff>
    </xdr:from>
    <xdr:to>
      <xdr:col>0</xdr:col>
      <xdr:colOff>1909330</xdr:colOff>
      <xdr:row>223</xdr:row>
      <xdr:rowOff>157596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6053375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213</xdr:row>
      <xdr:rowOff>161925</xdr:rowOff>
    </xdr:from>
    <xdr:to>
      <xdr:col>11</xdr:col>
      <xdr:colOff>238125</xdr:colOff>
      <xdr:row>217</xdr:row>
      <xdr:rowOff>66675</xdr:rowOff>
    </xdr:to>
    <xdr:pic>
      <xdr:nvPicPr>
        <xdr:cNvPr id="10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39225" y="4496752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57150</xdr:colOff>
      <xdr:row>219</xdr:row>
      <xdr:rowOff>171450</xdr:rowOff>
    </xdr:from>
    <xdr:to>
      <xdr:col>11</xdr:col>
      <xdr:colOff>247650</xdr:colOff>
      <xdr:row>223</xdr:row>
      <xdr:rowOff>76200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46177200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1343025</xdr:colOff>
      <xdr:row>814</xdr:row>
      <xdr:rowOff>171450</xdr:rowOff>
    </xdr:from>
    <xdr:to>
      <xdr:col>0</xdr:col>
      <xdr:colOff>1872414</xdr:colOff>
      <xdr:row>816</xdr:row>
      <xdr:rowOff>133350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" y="162382200"/>
          <a:ext cx="529389" cy="5238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1428750</xdr:colOff>
      <xdr:row>820</xdr:row>
      <xdr:rowOff>226814</xdr:rowOff>
    </xdr:from>
    <xdr:to>
      <xdr:col>0</xdr:col>
      <xdr:colOff>1866900</xdr:colOff>
      <xdr:row>822</xdr:row>
      <xdr:rowOff>152400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164075864"/>
          <a:ext cx="438150" cy="50661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1362075</xdr:colOff>
      <xdr:row>826</xdr:row>
      <xdr:rowOff>123627</xdr:rowOff>
    </xdr:from>
    <xdr:to>
      <xdr:col>0</xdr:col>
      <xdr:colOff>1885950</xdr:colOff>
      <xdr:row>828</xdr:row>
      <xdr:rowOff>142875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075" y="165668127"/>
          <a:ext cx="523875" cy="60027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1466850</xdr:colOff>
      <xdr:row>832</xdr:row>
      <xdr:rowOff>75605</xdr:rowOff>
    </xdr:from>
    <xdr:to>
      <xdr:col>0</xdr:col>
      <xdr:colOff>1990725</xdr:colOff>
      <xdr:row>833</xdr:row>
      <xdr:rowOff>285750</xdr:rowOff>
    </xdr:to>
    <xdr:pic>
      <xdr:nvPicPr>
        <xdr:cNvPr id="11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850" y="167334605"/>
          <a:ext cx="523875" cy="56257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523876</xdr:colOff>
      <xdr:row>799</xdr:row>
      <xdr:rowOff>1</xdr:rowOff>
    </xdr:from>
    <xdr:to>
      <xdr:col>0</xdr:col>
      <xdr:colOff>1689590</xdr:colOff>
      <xdr:row>803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1485900</xdr:colOff>
      <xdr:row>837</xdr:row>
      <xdr:rowOff>216098</xdr:rowOff>
    </xdr:from>
    <xdr:to>
      <xdr:col>0</xdr:col>
      <xdr:colOff>1971675</xdr:colOff>
      <xdr:row>837</xdr:row>
      <xdr:rowOff>590550</xdr:rowOff>
    </xdr:to>
    <xdr:pic>
      <xdr:nvPicPr>
        <xdr:cNvPr id="11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5900" y="169103873"/>
          <a:ext cx="485775" cy="37445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428625</xdr:colOff>
      <xdr:row>837</xdr:row>
      <xdr:rowOff>28575</xdr:rowOff>
    </xdr:from>
    <xdr:to>
      <xdr:col>0</xdr:col>
      <xdr:colOff>1440997</xdr:colOff>
      <xdr:row>838</xdr:row>
      <xdr:rowOff>774700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67001825"/>
          <a:ext cx="1012372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813</xdr:row>
      <xdr:rowOff>16388</xdr:rowOff>
    </xdr:from>
    <xdr:to>
      <xdr:col>0</xdr:col>
      <xdr:colOff>1152525</xdr:colOff>
      <xdr:row>817</xdr:row>
      <xdr:rowOff>251642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61960438"/>
          <a:ext cx="552449" cy="1330629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647701</xdr:colOff>
      <xdr:row>819</xdr:row>
      <xdr:rowOff>19050</xdr:rowOff>
    </xdr:from>
    <xdr:to>
      <xdr:col>0</xdr:col>
      <xdr:colOff>1225211</xdr:colOff>
      <xdr:row>823</xdr:row>
      <xdr:rowOff>298449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1" y="163544250"/>
          <a:ext cx="577510" cy="147002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825</xdr:row>
      <xdr:rowOff>38099</xdr:rowOff>
    </xdr:from>
    <xdr:to>
      <xdr:col>0</xdr:col>
      <xdr:colOff>1192099</xdr:colOff>
      <xdr:row>829</xdr:row>
      <xdr:rowOff>298448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65277799"/>
          <a:ext cx="592023" cy="14414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831</xdr:row>
      <xdr:rowOff>65181</xdr:rowOff>
    </xdr:from>
    <xdr:to>
      <xdr:col>0</xdr:col>
      <xdr:colOff>1323975</xdr:colOff>
      <xdr:row>835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787</xdr:row>
      <xdr:rowOff>47386</xdr:rowOff>
    </xdr:from>
    <xdr:to>
      <xdr:col>0</xdr:col>
      <xdr:colOff>1485900</xdr:colOff>
      <xdr:row>791</xdr:row>
      <xdr:rowOff>257176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152771236"/>
          <a:ext cx="981075" cy="139089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793</xdr:row>
      <xdr:rowOff>62252</xdr:rowOff>
    </xdr:from>
    <xdr:to>
      <xdr:col>0</xdr:col>
      <xdr:colOff>1495425</xdr:colOff>
      <xdr:row>797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329</xdr:row>
      <xdr:rowOff>57688</xdr:rowOff>
    </xdr:from>
    <xdr:to>
      <xdr:col>0</xdr:col>
      <xdr:colOff>1400175</xdr:colOff>
      <xdr:row>333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314</xdr:row>
      <xdr:rowOff>152399</xdr:rowOff>
    </xdr:from>
    <xdr:to>
      <xdr:col>0</xdr:col>
      <xdr:colOff>1946694</xdr:colOff>
      <xdr:row>324</xdr:row>
      <xdr:rowOff>79374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63960374"/>
          <a:ext cx="1708569" cy="192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811</xdr:row>
      <xdr:rowOff>12809</xdr:rowOff>
    </xdr:from>
    <xdr:to>
      <xdr:col>0</xdr:col>
      <xdr:colOff>1095375</xdr:colOff>
      <xdr:row>811</xdr:row>
      <xdr:rowOff>1047750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0509"/>
          <a:ext cx="438150" cy="1034941"/>
        </a:xfrm>
        <a:prstGeom prst="rect">
          <a:avLst/>
        </a:prstGeom>
      </xdr:spPr>
    </xdr:pic>
    <xdr:clientData/>
  </xdr:twoCellAnchor>
  <xdr:twoCellAnchor>
    <xdr:from>
      <xdr:col>10</xdr:col>
      <xdr:colOff>38100</xdr:colOff>
      <xdr:row>478</xdr:row>
      <xdr:rowOff>0</xdr:rowOff>
    </xdr:from>
    <xdr:to>
      <xdr:col>11</xdr:col>
      <xdr:colOff>228600</xdr:colOff>
      <xdr:row>481</xdr:row>
      <xdr:rowOff>104775</xdr:rowOff>
    </xdr:to>
    <xdr:pic>
      <xdr:nvPicPr>
        <xdr:cNvPr id="11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29700" y="9661207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95250</xdr:colOff>
      <xdr:row>517</xdr:row>
      <xdr:rowOff>180975</xdr:rowOff>
    </xdr:from>
    <xdr:to>
      <xdr:col>11</xdr:col>
      <xdr:colOff>285750</xdr:colOff>
      <xdr:row>521</xdr:row>
      <xdr:rowOff>85725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86850" y="10499407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123851</xdr:colOff>
      <xdr:row>513</xdr:row>
      <xdr:rowOff>152433</xdr:rowOff>
    </xdr:from>
    <xdr:to>
      <xdr:col>0</xdr:col>
      <xdr:colOff>1986234</xdr:colOff>
      <xdr:row>524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474</xdr:row>
      <xdr:rowOff>142880</xdr:rowOff>
    </xdr:from>
    <xdr:to>
      <xdr:col>0</xdr:col>
      <xdr:colOff>2057411</xdr:colOff>
      <xdr:row>485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772</xdr:row>
      <xdr:rowOff>104775</xdr:rowOff>
    </xdr:from>
    <xdr:to>
      <xdr:col>0</xdr:col>
      <xdr:colOff>1485900</xdr:colOff>
      <xdr:row>776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773</xdr:row>
      <xdr:rowOff>209550</xdr:rowOff>
    </xdr:from>
    <xdr:to>
      <xdr:col>11</xdr:col>
      <xdr:colOff>409575</xdr:colOff>
      <xdr:row>776</xdr:row>
      <xdr:rowOff>57150</xdr:rowOff>
    </xdr:to>
    <xdr:pic>
      <xdr:nvPicPr>
        <xdr:cNvPr id="12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0675" y="157400625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600076</xdr:colOff>
      <xdr:row>778</xdr:row>
      <xdr:rowOff>28575</xdr:rowOff>
    </xdr:from>
    <xdr:to>
      <xdr:col>0</xdr:col>
      <xdr:colOff>1193644</xdr:colOff>
      <xdr:row>782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779</xdr:row>
      <xdr:rowOff>0</xdr:rowOff>
    </xdr:from>
    <xdr:to>
      <xdr:col>11</xdr:col>
      <xdr:colOff>514350</xdr:colOff>
      <xdr:row>781</xdr:row>
      <xdr:rowOff>133350</xdr:rowOff>
    </xdr:to>
    <xdr:pic>
      <xdr:nvPicPr>
        <xdr:cNvPr id="12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0" y="157391100"/>
          <a:ext cx="9144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13</xdr:row>
      <xdr:rowOff>83820</xdr:rowOff>
    </xdr:from>
    <xdr:to>
      <xdr:col>0</xdr:col>
      <xdr:colOff>769620</xdr:colOff>
      <xdr:row>19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20</xdr:row>
      <xdr:rowOff>15240</xdr:rowOff>
    </xdr:from>
    <xdr:to>
      <xdr:col>0</xdr:col>
      <xdr:colOff>739140</xdr:colOff>
      <xdr:row>23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769620</xdr:colOff>
      <xdr:row>33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37</xdr:row>
      <xdr:rowOff>167640</xdr:rowOff>
    </xdr:from>
    <xdr:to>
      <xdr:col>0</xdr:col>
      <xdr:colOff>744855</xdr:colOff>
      <xdr:row>42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44</xdr:row>
      <xdr:rowOff>45720</xdr:rowOff>
    </xdr:from>
    <xdr:to>
      <xdr:col>0</xdr:col>
      <xdr:colOff>754380</xdr:colOff>
      <xdr:row>47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48</xdr:row>
      <xdr:rowOff>7620</xdr:rowOff>
    </xdr:from>
    <xdr:to>
      <xdr:col>0</xdr:col>
      <xdr:colOff>754380</xdr:colOff>
      <xdr:row>51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76201</xdr:colOff>
      <xdr:row>10</xdr:row>
      <xdr:rowOff>28574</xdr:rowOff>
    </xdr:from>
    <xdr:to>
      <xdr:col>0</xdr:col>
      <xdr:colOff>656191</xdr:colOff>
      <xdr:row>11</xdr:row>
      <xdr:rowOff>320039</xdr:rowOff>
    </xdr:to>
    <xdr:pic>
      <xdr:nvPicPr>
        <xdr:cNvPr id="366866" name="Рисунок 8" descr="&amp;Kcy;&amp;ocy;&amp;lcy;&amp;gcy;&amp;ocy;&amp;tcy;&amp;kcy;&amp;icy; &amp;kcy;&amp;acy;&amp;pcy;&amp;rcy;&amp;ocy;&amp;ncy;&amp;ocy;&amp;vcy;&amp;ycy;&amp;iecy; &amp;dcy;&amp;lcy;&amp;yacy; &amp;bcy;&amp;iecy;&amp;rcy;&amp;iecy;&amp;mcy;&amp;iecy;&amp;ncy;&amp;ncy;&amp;ycy;&amp;khcy; &amp;bcy;&amp;ucy;&amp;dcy;&amp;ucy;&amp;shchcy;&amp;icy;&amp;khcy; &amp;mcy;&amp;acy;&amp;mcy; 20 &amp;dcy;&amp;iecy;&amp;ncy; Marilyn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2419349"/>
          <a:ext cx="57999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52</xdr:row>
      <xdr:rowOff>0</xdr:rowOff>
    </xdr:from>
    <xdr:to>
      <xdr:col>0</xdr:col>
      <xdr:colOff>742950</xdr:colOff>
      <xdr:row>55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56</xdr:row>
      <xdr:rowOff>95250</xdr:rowOff>
    </xdr:from>
    <xdr:to>
      <xdr:col>0</xdr:col>
      <xdr:colOff>723900</xdr:colOff>
      <xdr:row>59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60</xdr:row>
      <xdr:rowOff>57150</xdr:rowOff>
    </xdr:from>
    <xdr:to>
      <xdr:col>0</xdr:col>
      <xdr:colOff>737235</xdr:colOff>
      <xdr:row>63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40nedel.ru/catalog/copy_autumn/nomer_na_avto/794.html" TargetMode="External"/><Relationship Id="rId117" Type="http://schemas.openxmlformats.org/officeDocument/2006/relationships/hyperlink" Target="http://40nedel.ru/UserFiles/Catalog/cat_1/resized_1/2562.jpg" TargetMode="External"/><Relationship Id="rId21" Type="http://schemas.openxmlformats.org/officeDocument/2006/relationships/hyperlink" Target="http://40nedel.ru/UserFiles/Catalog/cat_1/resized_1/2446.jpg" TargetMode="External"/><Relationship Id="rId42" Type="http://schemas.openxmlformats.org/officeDocument/2006/relationships/hyperlink" Target="http://40nedel.ru/UserFiles/Catalog/cat_1/resized_1/3037.jpg" TargetMode="External"/><Relationship Id="rId47" Type="http://schemas.openxmlformats.org/officeDocument/2006/relationships/hyperlink" Target="http://40nedel.ru/UserFiles/Catalog/cat_1/resized_1/3047.jpg" TargetMode="External"/><Relationship Id="rId63" Type="http://schemas.openxmlformats.org/officeDocument/2006/relationships/hyperlink" Target="http://40nedel.ru/catalog/copy_autumn/suvenir_na_avto/1083.html" TargetMode="External"/><Relationship Id="rId68" Type="http://schemas.openxmlformats.org/officeDocument/2006/relationships/hyperlink" Target="http://40nedel.ru/UserFiles/Catalog/cat_1/resized_1/2512.jpg" TargetMode="External"/><Relationship Id="rId84" Type="http://schemas.openxmlformats.org/officeDocument/2006/relationships/hyperlink" Target="http://40nedel.ru/catalog/copy_autumn/suvenir_podarki/864.html" TargetMode="External"/><Relationship Id="rId89" Type="http://schemas.openxmlformats.org/officeDocument/2006/relationships/hyperlink" Target="http://40nedel.ru/UserFiles/Catalog/cat_1/resized_1/2347.jpg" TargetMode="External"/><Relationship Id="rId112" Type="http://schemas.openxmlformats.org/officeDocument/2006/relationships/hyperlink" Target="http://40nedel.ru/catalog/copy_autumn/certificate/925.html" TargetMode="External"/><Relationship Id="rId133" Type="http://schemas.openxmlformats.org/officeDocument/2006/relationships/hyperlink" Target="http://40nedel.ru/catalog/copy_autumn/suvenir_podarki/960.html" TargetMode="External"/><Relationship Id="rId138" Type="http://schemas.openxmlformats.org/officeDocument/2006/relationships/printerSettings" Target="../printerSettings/printerSettings2.bin"/><Relationship Id="rId16" Type="http://schemas.openxmlformats.org/officeDocument/2006/relationships/hyperlink" Target="http://40nedel.ru/UserFiles/Catalog/cat_1/resized_1/2436.jpg" TargetMode="External"/><Relationship Id="rId107" Type="http://schemas.openxmlformats.org/officeDocument/2006/relationships/hyperlink" Target="http://40nedel.ru/UserFiles/Catalog/cat_1/2704.jpeg" TargetMode="External"/><Relationship Id="rId11" Type="http://schemas.openxmlformats.org/officeDocument/2006/relationships/hyperlink" Target="http://40nedel.ru/catalog/copy_autumn/suvenir_podarki/851.html" TargetMode="External"/><Relationship Id="rId32" Type="http://schemas.openxmlformats.org/officeDocument/2006/relationships/hyperlink" Target="http://40nedel.ru/UserFiles/Catalog/cat_1/resized_1/3024.jpg" TargetMode="External"/><Relationship Id="rId37" Type="http://schemas.openxmlformats.org/officeDocument/2006/relationships/hyperlink" Target="http://40nedel.ru/UserFiles/Catalog/cat_1/resized_1/3032.jpg" TargetMode="External"/><Relationship Id="rId53" Type="http://schemas.openxmlformats.org/officeDocument/2006/relationships/hyperlink" Target="http://40nedel.ru/catalog/copy_autumn/suvenir_na_avto/773.html" TargetMode="External"/><Relationship Id="rId58" Type="http://schemas.openxmlformats.org/officeDocument/2006/relationships/hyperlink" Target="http://40nedel.ru/catalog/copy_autumn/suvenir_na_avto/921.html" TargetMode="External"/><Relationship Id="rId74" Type="http://schemas.openxmlformats.org/officeDocument/2006/relationships/hyperlink" Target="http://40nedel.ru/UserFiles/Catalog/cat_1/2768.jpg" TargetMode="External"/><Relationship Id="rId79" Type="http://schemas.openxmlformats.org/officeDocument/2006/relationships/hyperlink" Target="http://40nedel.ru/catalog/copy_autumn/suvenir_podarki/937.html" TargetMode="External"/><Relationship Id="rId102" Type="http://schemas.openxmlformats.org/officeDocument/2006/relationships/hyperlink" Target="http://40nedel.ru/UserFiles/Catalog/cat_1/resized_1/2774.jpg" TargetMode="External"/><Relationship Id="rId123" Type="http://schemas.openxmlformats.org/officeDocument/2006/relationships/hyperlink" Target="http://40nedel.ru/catalog/copy_autumn/suvenir_podarki/947.html" TargetMode="External"/><Relationship Id="rId128" Type="http://schemas.openxmlformats.org/officeDocument/2006/relationships/hyperlink" Target="http://40nedel.ru/catalog/copy_autumn/suvenir_room/827.html" TargetMode="External"/><Relationship Id="rId5" Type="http://schemas.openxmlformats.org/officeDocument/2006/relationships/hyperlink" Target="http://40nedel.ru/UserFiles/Catalog/cat_1/resized_1/3088.jpg" TargetMode="External"/><Relationship Id="rId90" Type="http://schemas.openxmlformats.org/officeDocument/2006/relationships/hyperlink" Target="http://40nedel.ru/UserFiles/Catalog/cat_1/resized_1/2346.jpg" TargetMode="External"/><Relationship Id="rId95" Type="http://schemas.openxmlformats.org/officeDocument/2006/relationships/hyperlink" Target="http://40nedel.ru/UserFiles/Catalog/cat_1/resized_1/2348.jpg" TargetMode="External"/><Relationship Id="rId22" Type="http://schemas.openxmlformats.org/officeDocument/2006/relationships/hyperlink" Target="http://40nedel.ru/UserFiles/Catalog/cat_1/resized_1/2448.jpg" TargetMode="External"/><Relationship Id="rId27" Type="http://schemas.openxmlformats.org/officeDocument/2006/relationships/hyperlink" Target="http://40nedel.ru/UserFiles/Catalog/cat_1/resized_1/2462.jpg" TargetMode="External"/><Relationship Id="rId43" Type="http://schemas.openxmlformats.org/officeDocument/2006/relationships/hyperlink" Target="http://40nedel.ru/UserFiles/Catalog/cat_1/resized_1/3038.jpg" TargetMode="External"/><Relationship Id="rId48" Type="http://schemas.openxmlformats.org/officeDocument/2006/relationships/hyperlink" Target="http://40nedel.ru/UserFiles/Catalog/cat_1/resized_1/3046.jpg" TargetMode="External"/><Relationship Id="rId64" Type="http://schemas.openxmlformats.org/officeDocument/2006/relationships/hyperlink" Target="http://40nedel.ru/catalog/copy_autumn/suvenir_na_avto/1022.html" TargetMode="External"/><Relationship Id="rId69" Type="http://schemas.openxmlformats.org/officeDocument/2006/relationships/hyperlink" Target="http://40nedel.ru/UserFiles/Catalog/cat_1/resized_1/2514.jpg" TargetMode="External"/><Relationship Id="rId113" Type="http://schemas.openxmlformats.org/officeDocument/2006/relationships/hyperlink" Target="http://40nedel.ru/UserFiles/Catalog/cat_1/resized_1/3127.jpg" TargetMode="External"/><Relationship Id="rId118" Type="http://schemas.openxmlformats.org/officeDocument/2006/relationships/hyperlink" Target="http://40nedel.ru/UserFiles/Catalog/cat_1/resized_1/2334.jpg" TargetMode="External"/><Relationship Id="rId134" Type="http://schemas.openxmlformats.org/officeDocument/2006/relationships/hyperlink" Target="http://40nedel.ru/catalog/copy_autumn/suvenir_podarki/956.html" TargetMode="External"/><Relationship Id="rId139" Type="http://schemas.openxmlformats.org/officeDocument/2006/relationships/drawing" Target="../drawings/drawing2.xml"/><Relationship Id="rId8" Type="http://schemas.openxmlformats.org/officeDocument/2006/relationships/hyperlink" Target="http://40nedel.ru/catalog/copy_autumn/dly_njvorojdenogo/775.html" TargetMode="External"/><Relationship Id="rId51" Type="http://schemas.openxmlformats.org/officeDocument/2006/relationships/hyperlink" Target="http://40nedel.ru/catalog/copy_autumn/suvenir_na_avto/762.html" TargetMode="External"/><Relationship Id="rId72" Type="http://schemas.openxmlformats.org/officeDocument/2006/relationships/hyperlink" Target="http://40nedel.ru/UserFiles/Catalog/cat_1/resized_1/2507.jpg" TargetMode="External"/><Relationship Id="rId80" Type="http://schemas.openxmlformats.org/officeDocument/2006/relationships/hyperlink" Target="http://40nedel.ru/catalog/copy_autumn/suvenir_podarki/1039.html" TargetMode="External"/><Relationship Id="rId85" Type="http://schemas.openxmlformats.org/officeDocument/2006/relationships/hyperlink" Target="http://40nedel.ru/catalog/copy_autumn/suvenir_room/1088.html" TargetMode="External"/><Relationship Id="rId93" Type="http://schemas.openxmlformats.org/officeDocument/2006/relationships/hyperlink" Target="http://40nedel.ru/UserFiles/Catalog/cat_1/resized_1/3167.jpg" TargetMode="External"/><Relationship Id="rId98" Type="http://schemas.openxmlformats.org/officeDocument/2006/relationships/hyperlink" Target="http://40nedel.ru/UserFiles/Catalog/cat_1/resized_1/2351.jpg" TargetMode="External"/><Relationship Id="rId121" Type="http://schemas.openxmlformats.org/officeDocument/2006/relationships/hyperlink" Target="http://40nedel.ru/UserFiles/Catalog/cat_1/resized_1/2331.jpg" TargetMode="External"/><Relationship Id="rId3" Type="http://schemas.openxmlformats.org/officeDocument/2006/relationships/hyperlink" Target="http://40nedel.ru/catalog/copy_autumn/pac/838.html" TargetMode="External"/><Relationship Id="rId12" Type="http://schemas.openxmlformats.org/officeDocument/2006/relationships/hyperlink" Target="http://40nedel.ru/catalog/copy_autumn/suvenir_podarki/933.html" TargetMode="External"/><Relationship Id="rId17" Type="http://schemas.openxmlformats.org/officeDocument/2006/relationships/hyperlink" Target="http://40nedel.ru/UserFiles/Catalog/cat_1/resized_1/2438.jpg" TargetMode="External"/><Relationship Id="rId25" Type="http://schemas.openxmlformats.org/officeDocument/2006/relationships/hyperlink" Target="http://40nedel.ru/UserFiles/Catalog/cat_1/resized_1/2454.jpg" TargetMode="External"/><Relationship Id="rId33" Type="http://schemas.openxmlformats.org/officeDocument/2006/relationships/hyperlink" Target="http://40nedel.ru/UserFiles/Catalog/cat_1/resized_1/3025.jpg" TargetMode="External"/><Relationship Id="rId38" Type="http://schemas.openxmlformats.org/officeDocument/2006/relationships/hyperlink" Target="http://40nedel.ru/UserFiles/Catalog/cat_1/resized_1/3033.jpg" TargetMode="External"/><Relationship Id="rId46" Type="http://schemas.openxmlformats.org/officeDocument/2006/relationships/hyperlink" Target="http://40nedel.ru/UserFiles/Catalog/cat_1/resized_1/3044.jpg" TargetMode="External"/><Relationship Id="rId59" Type="http://schemas.openxmlformats.org/officeDocument/2006/relationships/hyperlink" Target="http://40nedel.ru/catalog/copy_autumn/suvenir_na_avto/1032.html" TargetMode="External"/><Relationship Id="rId67" Type="http://schemas.openxmlformats.org/officeDocument/2006/relationships/hyperlink" Target="http://40nedel.ru/catalog/copy_autumn/suvenir_na_avto/1026.html" TargetMode="External"/><Relationship Id="rId103" Type="http://schemas.openxmlformats.org/officeDocument/2006/relationships/hyperlink" Target="http://40nedel.ru/UserFiles/Catalog/cat_1/resized_1/2774.jpg" TargetMode="External"/><Relationship Id="rId108" Type="http://schemas.openxmlformats.org/officeDocument/2006/relationships/hyperlink" Target="http://40nedel.ru/UserFiles/Catalog/cat_1/2700.jpeg" TargetMode="External"/><Relationship Id="rId116" Type="http://schemas.openxmlformats.org/officeDocument/2006/relationships/hyperlink" Target="http://40nedel.ru/UserFiles/Catalog/cat_1/resized_1/2409.jpg" TargetMode="External"/><Relationship Id="rId124" Type="http://schemas.openxmlformats.org/officeDocument/2006/relationships/hyperlink" Target="http://40nedel.ru/catalog/copy_autumn/suvenir_podarki/948.html" TargetMode="External"/><Relationship Id="rId129" Type="http://schemas.openxmlformats.org/officeDocument/2006/relationships/hyperlink" Target="http://40nedel.ru/catalog/copy_autumn/suvenir_room/828.html" TargetMode="External"/><Relationship Id="rId137" Type="http://schemas.openxmlformats.org/officeDocument/2006/relationships/hyperlink" Target="http://40nedel.ru/UserFiles/Catalog/cat_1/resized_1/3090.jpg" TargetMode="External"/><Relationship Id="rId20" Type="http://schemas.openxmlformats.org/officeDocument/2006/relationships/hyperlink" Target="http://40nedel.ru/UserFiles/Catalog/cat_1/resized_1/2444.jpg" TargetMode="External"/><Relationship Id="rId41" Type="http://schemas.openxmlformats.org/officeDocument/2006/relationships/hyperlink" Target="http://40nedel.ru/UserFiles/Catalog/cat_1/resized_1/3036.jpg" TargetMode="External"/><Relationship Id="rId54" Type="http://schemas.openxmlformats.org/officeDocument/2006/relationships/hyperlink" Target="http://40nedel.ru/catalog/copy_autumn/suvenir_na_avto/777.html" TargetMode="External"/><Relationship Id="rId62" Type="http://schemas.openxmlformats.org/officeDocument/2006/relationships/hyperlink" Target="http://40nedel.ru/catalog/copy_autumn/suvenir_na_avto/1081.html" TargetMode="External"/><Relationship Id="rId70" Type="http://schemas.openxmlformats.org/officeDocument/2006/relationships/hyperlink" Target="http://40nedel.ru/UserFiles/Catalog/cat_1/resized_1/2506.jpg" TargetMode="External"/><Relationship Id="rId75" Type="http://schemas.openxmlformats.org/officeDocument/2006/relationships/hyperlink" Target="http://40nedel.ru/catalog/copy_autumn/suvenir_podarki/779.html" TargetMode="External"/><Relationship Id="rId83" Type="http://schemas.openxmlformats.org/officeDocument/2006/relationships/hyperlink" Target="http://40nedel.ru/catalog/copy_autumn/suvenir_podarki/865.html" TargetMode="External"/><Relationship Id="rId88" Type="http://schemas.openxmlformats.org/officeDocument/2006/relationships/hyperlink" Target="http://40nedel.ru/UserFiles/Catalog/cat_1/resized_1/2469.jpg" TargetMode="External"/><Relationship Id="rId91" Type="http://schemas.openxmlformats.org/officeDocument/2006/relationships/hyperlink" Target="http://40nedel.ru/UserFiles/Catalog/cat_1/resized_1/2352.jpg" TargetMode="External"/><Relationship Id="rId96" Type="http://schemas.openxmlformats.org/officeDocument/2006/relationships/hyperlink" Target="http://40nedel.ru/UserFiles/Catalog/cat_1/resized_1/2349.jpg" TargetMode="External"/><Relationship Id="rId111" Type="http://schemas.openxmlformats.org/officeDocument/2006/relationships/hyperlink" Target="http://40nedel.ru/catalog/copy_autumn/certificate/968.html" TargetMode="External"/><Relationship Id="rId132" Type="http://schemas.openxmlformats.org/officeDocument/2006/relationships/hyperlink" Target="http://40nedel.ru/catalog/copy_autumn/suvenir_podarki/842.html" TargetMode="External"/><Relationship Id="rId1" Type="http://schemas.openxmlformats.org/officeDocument/2006/relationships/hyperlink" Target="http://40nedel.ru/catalog/copy_autumn/suvenir_podarki/926.html" TargetMode="External"/><Relationship Id="rId6" Type="http://schemas.openxmlformats.org/officeDocument/2006/relationships/hyperlink" Target="http://40nedel.ru/UserFiles/Catalog/cat_1/resized_1/3089.jpg" TargetMode="External"/><Relationship Id="rId15" Type="http://schemas.openxmlformats.org/officeDocument/2006/relationships/hyperlink" Target="http://40nedel.ru/UserFiles/Catalog/cat_1/resized_1/2434.jpg" TargetMode="External"/><Relationship Id="rId23" Type="http://schemas.openxmlformats.org/officeDocument/2006/relationships/hyperlink" Target="http://40nedel.ru/UserFiles/Catalog/cat_1/resized_1/2450.jpg" TargetMode="External"/><Relationship Id="rId28" Type="http://schemas.openxmlformats.org/officeDocument/2006/relationships/hyperlink" Target="http://40nedel.ru/UserFiles/Catalog/cat_1/resized_1/2460.jpg" TargetMode="External"/><Relationship Id="rId36" Type="http://schemas.openxmlformats.org/officeDocument/2006/relationships/hyperlink" Target="http://40nedel.ru/UserFiles/Catalog/cat_1/resized_1/3031.jpg" TargetMode="External"/><Relationship Id="rId49" Type="http://schemas.openxmlformats.org/officeDocument/2006/relationships/hyperlink" Target="http://40nedel.ru/UserFiles/Catalog/cat_1/resized_1/2395.jpg" TargetMode="External"/><Relationship Id="rId57" Type="http://schemas.openxmlformats.org/officeDocument/2006/relationships/hyperlink" Target="http://40nedel.ru/catalog/copy_autumn/suvenir_na_avto/920.html" TargetMode="External"/><Relationship Id="rId106" Type="http://schemas.openxmlformats.org/officeDocument/2006/relationships/hyperlink" Target="http://40nedel.ru/UserFiles/Catalog/cat_1/2705.jpeg" TargetMode="External"/><Relationship Id="rId114" Type="http://schemas.openxmlformats.org/officeDocument/2006/relationships/hyperlink" Target="http://40nedel.ru/UserFiles/Catalog/cat_1/resized_1/3246.jpg" TargetMode="External"/><Relationship Id="rId119" Type="http://schemas.openxmlformats.org/officeDocument/2006/relationships/hyperlink" Target="http://40nedel.ru/UserFiles/Catalog/cat_1/resized_1/2551.jpg" TargetMode="External"/><Relationship Id="rId127" Type="http://schemas.openxmlformats.org/officeDocument/2006/relationships/hyperlink" Target="http://40nedel.ru/catalog/copy_autumn/suvenir_room/826.html" TargetMode="External"/><Relationship Id="rId10" Type="http://schemas.openxmlformats.org/officeDocument/2006/relationships/hyperlink" Target="http://40nedel.ru/catalog/copy_autumn/suvenir_podarki/845.html" TargetMode="External"/><Relationship Id="rId31" Type="http://schemas.openxmlformats.org/officeDocument/2006/relationships/hyperlink" Target="http://40nedel.ru/UserFiles/Catalog/cat_1/resized_1/3023.jpg" TargetMode="External"/><Relationship Id="rId44" Type="http://schemas.openxmlformats.org/officeDocument/2006/relationships/hyperlink" Target="http://40nedel.ru/UserFiles/Catalog/cat_1/resized_1/3039.jpg" TargetMode="External"/><Relationship Id="rId52" Type="http://schemas.openxmlformats.org/officeDocument/2006/relationships/hyperlink" Target="http://40nedel.ru/catalog/copy_autumn/suvenir_na_avto/763.html" TargetMode="External"/><Relationship Id="rId60" Type="http://schemas.openxmlformats.org/officeDocument/2006/relationships/hyperlink" Target="http://40nedel.ru/catalog/copy_autumn/suvenir_na_avto/1033.html" TargetMode="External"/><Relationship Id="rId65" Type="http://schemas.openxmlformats.org/officeDocument/2006/relationships/hyperlink" Target="http://40nedel.ru/catalog/copy_autumn/suvenir_na_avto/1025.html" TargetMode="External"/><Relationship Id="rId73" Type="http://schemas.openxmlformats.org/officeDocument/2006/relationships/hyperlink" Target="http://40nedel.ru/UserFiles/Catalog/cat_1/resized_1/2510.jpg" TargetMode="External"/><Relationship Id="rId78" Type="http://schemas.openxmlformats.org/officeDocument/2006/relationships/hyperlink" Target="http://40nedel.ru/catalog/copy_autumn/suvenir_podarki/864.html" TargetMode="External"/><Relationship Id="rId81" Type="http://schemas.openxmlformats.org/officeDocument/2006/relationships/hyperlink" Target="http://40nedel.ru/catalog/copy_autumn/suvenir_podarki/1040.html" TargetMode="External"/><Relationship Id="rId86" Type="http://schemas.openxmlformats.org/officeDocument/2006/relationships/hyperlink" Target="http://40nedel.ru/UserFiles/Catalog/cat_1/resized_1/2466.jpg" TargetMode="External"/><Relationship Id="rId94" Type="http://schemas.openxmlformats.org/officeDocument/2006/relationships/hyperlink" Target="http://40nedel.ru/UserFiles/Catalog/cat_1/resized_1/3166.jpg" TargetMode="External"/><Relationship Id="rId99" Type="http://schemas.openxmlformats.org/officeDocument/2006/relationships/hyperlink" Target="http://40nedel.ru/UserFiles/Catalog/cat_1/resized_1/2577.jpg" TargetMode="External"/><Relationship Id="rId101" Type="http://schemas.openxmlformats.org/officeDocument/2006/relationships/hyperlink" Target="http://40nedel.ru/UserFiles/Catalog/cat_1/resized_1/2776.jpg" TargetMode="External"/><Relationship Id="rId122" Type="http://schemas.openxmlformats.org/officeDocument/2006/relationships/hyperlink" Target="http://40nedel.ru/catalog/copy_autumn/suvenir_podarki/957.html" TargetMode="External"/><Relationship Id="rId130" Type="http://schemas.openxmlformats.org/officeDocument/2006/relationships/hyperlink" Target="http://40nedel.ru/catalog/copy_autumn/suvenir_podarki/940.html" TargetMode="External"/><Relationship Id="rId135" Type="http://schemas.openxmlformats.org/officeDocument/2006/relationships/hyperlink" Target="http://40nedel.ru/catalog/copy_autumn/suvenir_podarki/815.html" TargetMode="External"/><Relationship Id="rId4" Type="http://schemas.openxmlformats.org/officeDocument/2006/relationships/hyperlink" Target="http://40nedel.ru/UserFiles/Catalog/cat_1/2753.jpg" TargetMode="External"/><Relationship Id="rId9" Type="http://schemas.openxmlformats.org/officeDocument/2006/relationships/hyperlink" Target="http://40nedel.ru/UserFiles/Catalog/cat_1/resized_1/2336.jpg" TargetMode="External"/><Relationship Id="rId13" Type="http://schemas.openxmlformats.org/officeDocument/2006/relationships/hyperlink" Target="http://40nedel.ru/catalog/copy_autumn/suvenir_podarki/935.html" TargetMode="External"/><Relationship Id="rId18" Type="http://schemas.openxmlformats.org/officeDocument/2006/relationships/hyperlink" Target="http://40nedel.ru/UserFiles/Catalog/cat_1/resized_1/2440.jpg" TargetMode="External"/><Relationship Id="rId39" Type="http://schemas.openxmlformats.org/officeDocument/2006/relationships/hyperlink" Target="http://40nedel.ru/UserFiles/Catalog/cat_1/resized_1/3034.jpg" TargetMode="External"/><Relationship Id="rId109" Type="http://schemas.openxmlformats.org/officeDocument/2006/relationships/hyperlink" Target="http://40nedel.ru/catalog/copy_autumn/certificate/969.html" TargetMode="External"/><Relationship Id="rId34" Type="http://schemas.openxmlformats.org/officeDocument/2006/relationships/hyperlink" Target="http://40nedel.ru/UserFiles/Catalog/cat_1/resized_1/3026.jpg" TargetMode="External"/><Relationship Id="rId50" Type="http://schemas.openxmlformats.org/officeDocument/2006/relationships/hyperlink" Target="http://40nedel.ru/UserFiles/Catalog/cat_1/resized_1/2401.jpg" TargetMode="External"/><Relationship Id="rId55" Type="http://schemas.openxmlformats.org/officeDocument/2006/relationships/hyperlink" Target="http://40nedel.ru/catalog/copy_autumn/suvenir_na_avto/918.html" TargetMode="External"/><Relationship Id="rId76" Type="http://schemas.openxmlformats.org/officeDocument/2006/relationships/hyperlink" Target="http://40nedel.ru/catalog/copy_autumn/suvenir_podarki/780.html" TargetMode="External"/><Relationship Id="rId97" Type="http://schemas.openxmlformats.org/officeDocument/2006/relationships/hyperlink" Target="http://40nedel.ru/UserFiles/Catalog/cat_1/resized_1/2350.jpg" TargetMode="External"/><Relationship Id="rId104" Type="http://schemas.openxmlformats.org/officeDocument/2006/relationships/hyperlink" Target="http://40nedel.ru/UserFiles/Catalog/cat_1/resized_1/3168.jpg" TargetMode="External"/><Relationship Id="rId120" Type="http://schemas.openxmlformats.org/officeDocument/2006/relationships/hyperlink" Target="http://40nedel.ru/UserFiles/Catalog/cat_1/resized_1/2553.jpg" TargetMode="External"/><Relationship Id="rId125" Type="http://schemas.openxmlformats.org/officeDocument/2006/relationships/hyperlink" Target="http://40nedel.ru/catalog/copy_autumn/suvenir_podarki/942.html" TargetMode="External"/><Relationship Id="rId7" Type="http://schemas.openxmlformats.org/officeDocument/2006/relationships/hyperlink" Target="http://40nedel.ru/UserFiles/Catalog/cat_1/resized_1/2423.jpg" TargetMode="External"/><Relationship Id="rId71" Type="http://schemas.openxmlformats.org/officeDocument/2006/relationships/hyperlink" Target="http://40nedel.ru/UserFiles/Catalog/cat_1/resized_1/2505.jpg" TargetMode="External"/><Relationship Id="rId92" Type="http://schemas.openxmlformats.org/officeDocument/2006/relationships/hyperlink" Target="http://40nedel.ru/catalog/copy_autumn/suvenir_room/1038.html" TargetMode="External"/><Relationship Id="rId2" Type="http://schemas.openxmlformats.org/officeDocument/2006/relationships/hyperlink" Target="http://40nedel.ru/UserFiles/Catalog/cat_1/resized_1/2534.jpg" TargetMode="External"/><Relationship Id="rId29" Type="http://schemas.openxmlformats.org/officeDocument/2006/relationships/hyperlink" Target="http://40nedel.ru/UserFiles/Catalog/cat_1/resized_1/2458.jpg" TargetMode="External"/><Relationship Id="rId24" Type="http://schemas.openxmlformats.org/officeDocument/2006/relationships/hyperlink" Target="http://40nedel.ru/UserFiles/Catalog/cat_1/resized_1/2452.jpg" TargetMode="External"/><Relationship Id="rId40" Type="http://schemas.openxmlformats.org/officeDocument/2006/relationships/hyperlink" Target="http://40nedel.ru/UserFiles/Catalog/cat_1/resized_1/3035.jpg" TargetMode="External"/><Relationship Id="rId45" Type="http://schemas.openxmlformats.org/officeDocument/2006/relationships/hyperlink" Target="http://40nedel.ru/UserFiles/Catalog/cat_1/resized_1/3041.jpg" TargetMode="External"/><Relationship Id="rId66" Type="http://schemas.openxmlformats.org/officeDocument/2006/relationships/hyperlink" Target="http://40nedel.ru/catalog/copy_autumn/suvenir_na_avto/1021.html" TargetMode="External"/><Relationship Id="rId87" Type="http://schemas.openxmlformats.org/officeDocument/2006/relationships/hyperlink" Target="http://40nedel.ru/UserFiles/Catalog/cat_1/resized_1/2500.jpg" TargetMode="External"/><Relationship Id="rId110" Type="http://schemas.openxmlformats.org/officeDocument/2006/relationships/hyperlink" Target="http://40nedel.ru/catalog/copy_autumn/certificate/971.html" TargetMode="External"/><Relationship Id="rId115" Type="http://schemas.openxmlformats.org/officeDocument/2006/relationships/hyperlink" Target="http://40nedel.ru/UserFiles/Catalog/cat_1/resized_1/2407.jpg" TargetMode="External"/><Relationship Id="rId131" Type="http://schemas.openxmlformats.org/officeDocument/2006/relationships/hyperlink" Target="http://40nedel.ru/catalog/copy_autumn/suvenir_podarki/958.html" TargetMode="External"/><Relationship Id="rId136" Type="http://schemas.openxmlformats.org/officeDocument/2006/relationships/hyperlink" Target="http://40nedel.ru/catalog/copy_autumn/suvenir_podarki/939.html" TargetMode="External"/><Relationship Id="rId61" Type="http://schemas.openxmlformats.org/officeDocument/2006/relationships/hyperlink" Target="http://40nedel.ru/catalog/copy_autumn/suvenir_na_avto/852.html" TargetMode="External"/><Relationship Id="rId82" Type="http://schemas.openxmlformats.org/officeDocument/2006/relationships/hyperlink" Target="http://40nedel.ru/UserFiles/Catalog/cat_1/resized_1/3018.jpg" TargetMode="External"/><Relationship Id="rId19" Type="http://schemas.openxmlformats.org/officeDocument/2006/relationships/hyperlink" Target="http://40nedel.ru/UserFiles/Catalog/cat_1/resized_1/2442.jpg" TargetMode="External"/><Relationship Id="rId14" Type="http://schemas.openxmlformats.org/officeDocument/2006/relationships/hyperlink" Target="http://40nedel.ru/catalog/copy_autumn/suvenir_podarki/934.html" TargetMode="External"/><Relationship Id="rId30" Type="http://schemas.openxmlformats.org/officeDocument/2006/relationships/hyperlink" Target="http://40nedel.ru/UserFiles/Catalog/cat_1/resized_1/3048.jpg" TargetMode="External"/><Relationship Id="rId35" Type="http://schemas.openxmlformats.org/officeDocument/2006/relationships/hyperlink" Target="http://40nedel.ru/UserFiles/Catalog/cat_1/resized_1/3027.jpg" TargetMode="External"/><Relationship Id="rId56" Type="http://schemas.openxmlformats.org/officeDocument/2006/relationships/hyperlink" Target="http://40nedel.ru/catalog/copy_autumn/suvenir_na_avto/919.html" TargetMode="External"/><Relationship Id="rId77" Type="http://schemas.openxmlformats.org/officeDocument/2006/relationships/hyperlink" Target="http://40nedel.ru/catalog/copy_autumn/suvenir_podarki/865.html" TargetMode="External"/><Relationship Id="rId100" Type="http://schemas.openxmlformats.org/officeDocument/2006/relationships/hyperlink" Target="http://40nedel.ru/UserFiles/Catalog/cat_1/resized_1/2776.jpg" TargetMode="External"/><Relationship Id="rId105" Type="http://schemas.openxmlformats.org/officeDocument/2006/relationships/hyperlink" Target="http://40nedel.ru/UserFiles/Catalog/cat_1/resized_1/3169.jpg" TargetMode="External"/><Relationship Id="rId126" Type="http://schemas.openxmlformats.org/officeDocument/2006/relationships/hyperlink" Target="http://40nedel.ru/catalog/copy_autumn/suvenir_room/825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40nedel.ru/UserFiles/Catalog/cat_1/2763.jpg" TargetMode="External"/><Relationship Id="rId13" Type="http://schemas.openxmlformats.org/officeDocument/2006/relationships/hyperlink" Target="http://40nedel.ru/UserFiles/Catalog/cat_1/resized_2/2284.jpg" TargetMode="External"/><Relationship Id="rId3" Type="http://schemas.openxmlformats.org/officeDocument/2006/relationships/hyperlink" Target="http://40nedel.ru/UserFiles/Catalog/cat_1/2275.jpg" TargetMode="External"/><Relationship Id="rId7" Type="http://schemas.openxmlformats.org/officeDocument/2006/relationships/hyperlink" Target="http://40nedel.ru/UserFiles/Catalog/cat_1/resized_1/2777.jpg" TargetMode="External"/><Relationship Id="rId12" Type="http://schemas.openxmlformats.org/officeDocument/2006/relationships/hyperlink" Target="http://40nedel.ru/UserFiles/Catalog/cat_1/2282.jpg" TargetMode="External"/><Relationship Id="rId2" Type="http://schemas.openxmlformats.org/officeDocument/2006/relationships/hyperlink" Target="http://40nedel.ru/UserFiles/Catalog/cat_1/2273.jpg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://40nedel.ru/UserFiles/Catalog/cat_1/resized_1/2272.jpg" TargetMode="External"/><Relationship Id="rId6" Type="http://schemas.openxmlformats.org/officeDocument/2006/relationships/hyperlink" Target="http://40nedel.ru/UserFiles/Catalog/cat_1/2279.jpg" TargetMode="External"/><Relationship Id="rId11" Type="http://schemas.openxmlformats.org/officeDocument/2006/relationships/hyperlink" Target="http://40nedel.ru/catalog/linen/tights/705.html" TargetMode="External"/><Relationship Id="rId5" Type="http://schemas.openxmlformats.org/officeDocument/2006/relationships/hyperlink" Target="http://40nedel.ru/UserFiles/Catalog/cat_1/resized_1/2278.jpg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://40nedel.ru/UserFiles/Catalog/cat_1/2765.jpg" TargetMode="External"/><Relationship Id="rId4" Type="http://schemas.openxmlformats.org/officeDocument/2006/relationships/hyperlink" Target="http://40nedel.ru/UserFiles/Catalog/cat_1/2276.jpg" TargetMode="External"/><Relationship Id="rId9" Type="http://schemas.openxmlformats.org/officeDocument/2006/relationships/hyperlink" Target="http://40nedel.ru/UserFiles/Catalog/cat_1/2778.jpg" TargetMode="External"/><Relationship Id="rId14" Type="http://schemas.openxmlformats.org/officeDocument/2006/relationships/hyperlink" Target="http://40nedel.ru/UserFiles/Catalog/cat_1/2285.jpg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13"/>
  <sheetViews>
    <sheetView tabSelected="1" workbookViewId="0">
      <selection activeCell="A17" sqref="A17"/>
    </sheetView>
  </sheetViews>
  <sheetFormatPr defaultRowHeight="20.45" customHeight="1" x14ac:dyDescent="0.35"/>
  <cols>
    <col min="1" max="1" width="28.7109375" style="253" customWidth="1"/>
    <col min="2" max="2" width="19.85546875" style="252" customWidth="1"/>
    <col min="3" max="3" width="10.7109375" style="252" customWidth="1"/>
    <col min="4" max="4" width="1.5703125" customWidth="1"/>
    <col min="5" max="5" width="27.140625" customWidth="1"/>
    <col min="6" max="6" width="82.28515625" customWidth="1"/>
  </cols>
  <sheetData>
    <row r="1" spans="1:6" ht="20.45" customHeight="1" x14ac:dyDescent="0.25">
      <c r="A1" s="415" t="s">
        <v>560</v>
      </c>
      <c r="B1" s="415" t="s">
        <v>559</v>
      </c>
      <c r="C1" s="416" t="s">
        <v>561</v>
      </c>
      <c r="E1" s="417"/>
      <c r="F1" s="267" t="s">
        <v>19</v>
      </c>
    </row>
    <row r="2" spans="1:6" ht="20.45" customHeight="1" x14ac:dyDescent="0.45">
      <c r="A2" s="268" t="s">
        <v>553</v>
      </c>
      <c r="B2" s="369">
        <f>'СУВЕНИРЫ '!H1</f>
        <v>0</v>
      </c>
      <c r="C2" s="370">
        <f>'СУВЕНИРЫ '!I1</f>
        <v>0</v>
      </c>
      <c r="E2" s="417"/>
      <c r="F2" s="418" t="s">
        <v>182</v>
      </c>
    </row>
    <row r="3" spans="1:6" ht="20.45" customHeight="1" x14ac:dyDescent="0.35">
      <c r="A3" s="269" t="s">
        <v>554</v>
      </c>
      <c r="B3" s="369">
        <f>ПОДУШКИ!J1</f>
        <v>0</v>
      </c>
      <c r="C3" s="275">
        <f>ПОДУШКИ!G1</f>
        <v>0</v>
      </c>
      <c r="E3" s="417"/>
      <c r="F3" s="539" t="s">
        <v>15</v>
      </c>
    </row>
    <row r="4" spans="1:6" ht="20.45" customHeight="1" x14ac:dyDescent="0.35">
      <c r="A4" s="270" t="s">
        <v>555</v>
      </c>
      <c r="B4" s="369">
        <f>'КОСМЕТИКА ГИГИЕНА'!F1:F1</f>
        <v>0</v>
      </c>
      <c r="C4" s="275">
        <f>'КОСМЕТИКА ГИГИЕНА'!H1</f>
        <v>0</v>
      </c>
      <c r="E4" s="936" t="s">
        <v>5</v>
      </c>
      <c r="F4" s="503" t="s">
        <v>6</v>
      </c>
    </row>
    <row r="5" spans="1:6" ht="19.899999999999999" customHeight="1" x14ac:dyDescent="0.35">
      <c r="A5" s="271" t="s">
        <v>556</v>
      </c>
      <c r="B5" s="369">
        <f>'белье ФЭСТ'!Y1</f>
        <v>0</v>
      </c>
      <c r="C5" s="275">
        <v>0</v>
      </c>
      <c r="E5" s="937"/>
      <c r="F5" s="503" t="s">
        <v>7</v>
      </c>
    </row>
    <row r="6" spans="1:6" ht="20.45" customHeight="1" x14ac:dyDescent="0.35">
      <c r="A6" s="272" t="s">
        <v>557</v>
      </c>
      <c r="B6" s="369">
        <f>'Белье МамаЛайн'!I3</f>
        <v>0</v>
      </c>
      <c r="C6" s="276">
        <f>'Белье МамаЛайн'!I4</f>
        <v>0</v>
      </c>
      <c r="E6" s="505" t="s">
        <v>8</v>
      </c>
      <c r="F6" s="503" t="s">
        <v>9</v>
      </c>
    </row>
    <row r="7" spans="1:6" ht="20.45" customHeight="1" x14ac:dyDescent="0.35">
      <c r="A7" s="501"/>
      <c r="B7" s="414"/>
      <c r="C7" s="414"/>
      <c r="E7" s="505" t="s">
        <v>10</v>
      </c>
      <c r="F7" s="502" t="s">
        <v>773</v>
      </c>
    </row>
    <row r="8" spans="1:6" ht="20.45" customHeight="1" x14ac:dyDescent="0.35">
      <c r="A8" s="268"/>
      <c r="B8" s="369"/>
      <c r="C8" s="275"/>
      <c r="E8" s="506" t="s">
        <v>11</v>
      </c>
      <c r="F8" s="502" t="s">
        <v>16</v>
      </c>
    </row>
    <row r="9" spans="1:6" ht="26.25" customHeight="1" x14ac:dyDescent="0.35">
      <c r="A9" s="273" t="s">
        <v>558</v>
      </c>
      <c r="B9" s="369">
        <f>КОЛГОТКИ!J1</f>
        <v>0</v>
      </c>
      <c r="C9" s="275">
        <f>КОЛГОТКИ!E1</f>
        <v>0</v>
      </c>
      <c r="E9" s="938" t="s">
        <v>12</v>
      </c>
      <c r="F9" s="502" t="s">
        <v>17</v>
      </c>
    </row>
    <row r="10" spans="1:6" ht="20.45" customHeight="1" x14ac:dyDescent="0.35">
      <c r="A10" s="274" t="s">
        <v>497</v>
      </c>
      <c r="B10" s="369">
        <f>АКЦИЯ!M1</f>
        <v>0</v>
      </c>
      <c r="C10" s="275">
        <f>АКЦИЯ!N1</f>
        <v>0</v>
      </c>
      <c r="E10" s="939"/>
      <c r="F10" s="502" t="s">
        <v>14</v>
      </c>
    </row>
    <row r="11" spans="1:6" ht="20.45" customHeight="1" x14ac:dyDescent="0.35">
      <c r="A11" s="507" t="s">
        <v>566</v>
      </c>
      <c r="B11" s="266">
        <f>SUM(B2:B9)</f>
        <v>0</v>
      </c>
      <c r="C11" s="251"/>
      <c r="E11" s="506" t="s">
        <v>13</v>
      </c>
      <c r="F11" s="502" t="s">
        <v>18</v>
      </c>
    </row>
    <row r="12" spans="1:6" ht="23.45" customHeight="1" x14ac:dyDescent="0.35">
      <c r="E12" s="506" t="s">
        <v>567</v>
      </c>
      <c r="F12" s="504" t="s">
        <v>774</v>
      </c>
    </row>
    <row r="13" spans="1:6" ht="24.6" customHeight="1" x14ac:dyDescent="0.35">
      <c r="A13" s="713" t="s">
        <v>936</v>
      </c>
    </row>
  </sheetData>
  <sheetProtection password="CEF9" sheet="1" objects="1" scenarios="1"/>
  <mergeCells count="2">
    <mergeCell ref="E4:E5"/>
    <mergeCell ref="E9:E10"/>
  </mergeCells>
  <hyperlinks>
    <hyperlink ref="A2" location="'СУВЕНИРЫ '!A1" tooltip="нажми на меня)))" display="Сувениры"/>
    <hyperlink ref="A3" location="ПОДУШКИ!A1" display="Подушки"/>
    <hyperlink ref="A4" location="'КОСМЕТИКА ГИГИЕНА'!A1" display="Косметика, гигиена"/>
    <hyperlink ref="A5" location="'белье ФЭСТ'!A1" display="Белье ФЭСТ"/>
    <hyperlink ref="A6" location="'белье МЛ'!A1" display="Белье МамаЛайн"/>
    <hyperlink ref="A9" location="колготки!A1" display="Колготки"/>
    <hyperlink ref="F2" r:id="rId1"/>
    <hyperlink ref="A10" location="АКЦИЯ!A1" display="АКЦИЯ"/>
  </hyperlinks>
  <pageMargins left="0.7" right="0.7" top="0.75" bottom="0.75" header="0.3" footer="0.3"/>
  <pageSetup paperSize="9" orientation="portrait" r:id="rId2"/>
  <ignoredErrors>
    <ignoredError sqref="C6" emptyCellReferenc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64"/>
  <sheetViews>
    <sheetView zoomScale="90" zoomScaleNormal="90" workbookViewId="0">
      <pane ySplit="2" topLeftCell="A3" activePane="bottomLeft" state="frozen"/>
      <selection pane="bottomLeft" activeCell="Q9" sqref="Q9"/>
    </sheetView>
  </sheetViews>
  <sheetFormatPr defaultColWidth="8.85546875" defaultRowHeight="49.9" customHeight="1" x14ac:dyDescent="0.2"/>
  <cols>
    <col min="1" max="1" width="16.7109375" style="159" customWidth="1"/>
    <col min="2" max="2" width="12.42578125" style="381" customWidth="1"/>
    <col min="3" max="3" width="14.7109375" style="410" customWidth="1"/>
    <col min="4" max="4" width="50.42578125" style="397" customWidth="1"/>
    <col min="5" max="5" width="7.85546875" style="381" customWidth="1"/>
    <col min="6" max="6" width="6.85546875" style="381" customWidth="1"/>
    <col min="7" max="7" width="7" style="398" customWidth="1"/>
    <col min="8" max="8" width="17.28515625" style="407" customWidth="1"/>
    <col min="9" max="9" width="11.28515625" style="368" customWidth="1"/>
    <col min="10" max="10" width="7.28515625" style="373" hidden="1" customWidth="1"/>
    <col min="11" max="11" width="1.5703125" style="159" hidden="1" customWidth="1"/>
    <col min="12" max="12" width="12.85546875" style="856" customWidth="1"/>
    <col min="13" max="13" width="8.5703125" style="159" customWidth="1"/>
    <col min="14" max="16384" width="8.85546875" style="159"/>
  </cols>
  <sheetData>
    <row r="1" spans="1:13" s="158" customFormat="1" ht="21.75" customHeight="1" x14ac:dyDescent="0.2">
      <c r="A1" s="378"/>
      <c r="B1" s="371"/>
      <c r="C1" s="404"/>
      <c r="D1" s="396"/>
      <c r="E1" s="391"/>
      <c r="F1" s="391"/>
      <c r="G1" s="399" t="s">
        <v>179</v>
      </c>
      <c r="H1" s="408">
        <f>SUM(I4:I264)</f>
        <v>0</v>
      </c>
      <c r="I1" s="376">
        <f>SUM(H4:H264)</f>
        <v>0</v>
      </c>
      <c r="J1" s="373"/>
      <c r="K1" s="372"/>
      <c r="L1" s="855"/>
      <c r="M1" s="899"/>
    </row>
    <row r="2" spans="1:13" s="380" customFormat="1" ht="23.45" customHeight="1" thickBot="1" x14ac:dyDescent="0.3">
      <c r="A2" s="827" t="s">
        <v>178</v>
      </c>
      <c r="B2" s="827" t="s">
        <v>0</v>
      </c>
      <c r="C2" s="828"/>
      <c r="D2" s="829" t="s">
        <v>1</v>
      </c>
      <c r="E2" s="827"/>
      <c r="F2" s="827" t="s">
        <v>170</v>
      </c>
      <c r="G2" s="830" t="s">
        <v>2</v>
      </c>
      <c r="H2" s="831" t="s">
        <v>627</v>
      </c>
      <c r="I2" s="832" t="s">
        <v>176</v>
      </c>
      <c r="J2" s="373" t="s">
        <v>255</v>
      </c>
      <c r="L2" s="855" t="s">
        <v>1056</v>
      </c>
    </row>
    <row r="3" spans="1:13" ht="29.25" customHeight="1" thickBot="1" x14ac:dyDescent="0.25">
      <c r="A3" s="841"/>
      <c r="B3" s="842"/>
      <c r="C3" s="843"/>
      <c r="D3" s="851" t="s">
        <v>1022</v>
      </c>
      <c r="E3" s="842"/>
      <c r="F3" s="842"/>
      <c r="G3" s="844"/>
      <c r="H3" s="845"/>
      <c r="I3" s="846"/>
    </row>
    <row r="4" spans="1:13" ht="49.9" customHeight="1" x14ac:dyDescent="0.25">
      <c r="A4" s="833"/>
      <c r="B4" s="833">
        <v>5122</v>
      </c>
      <c r="C4" s="834" t="s">
        <v>601</v>
      </c>
      <c r="D4" s="835" t="s">
        <v>1093</v>
      </c>
      <c r="E4" s="836"/>
      <c r="F4" s="837" t="s">
        <v>430</v>
      </c>
      <c r="G4" s="838">
        <v>9</v>
      </c>
      <c r="H4" s="839"/>
      <c r="I4" s="840">
        <f>G4*H4</f>
        <v>0</v>
      </c>
      <c r="J4" s="372"/>
      <c r="K4" s="852" t="s">
        <v>1034</v>
      </c>
      <c r="L4" s="855"/>
      <c r="M4" s="372"/>
    </row>
    <row r="5" spans="1:13" ht="49.9" customHeight="1" x14ac:dyDescent="0.25">
      <c r="A5" s="374"/>
      <c r="B5" s="374">
        <v>5123</v>
      </c>
      <c r="C5" s="405" t="s">
        <v>601</v>
      </c>
      <c r="D5" s="382" t="s">
        <v>1094</v>
      </c>
      <c r="E5" s="379"/>
      <c r="F5" s="375" t="s">
        <v>430</v>
      </c>
      <c r="G5" s="403">
        <v>9</v>
      </c>
      <c r="H5" s="839"/>
      <c r="I5" s="840">
        <f t="shared" ref="I5:I56" si="0">G5*H5</f>
        <v>0</v>
      </c>
      <c r="J5" s="372"/>
      <c r="K5" s="853" t="s">
        <v>1035</v>
      </c>
      <c r="L5" s="855"/>
      <c r="M5" s="372"/>
    </row>
    <row r="6" spans="1:13" ht="49.9" customHeight="1" x14ac:dyDescent="0.25">
      <c r="A6" s="374"/>
      <c r="B6" s="374" t="s">
        <v>133</v>
      </c>
      <c r="C6" s="405" t="s">
        <v>601</v>
      </c>
      <c r="D6" s="382" t="s">
        <v>856</v>
      </c>
      <c r="E6" s="249" t="s">
        <v>3</v>
      </c>
      <c r="F6" s="375" t="s">
        <v>4</v>
      </c>
      <c r="G6" s="403">
        <v>10</v>
      </c>
      <c r="H6" s="839"/>
      <c r="I6" s="840">
        <f t="shared" si="0"/>
        <v>0</v>
      </c>
      <c r="J6" s="372">
        <v>1</v>
      </c>
      <c r="K6" s="853" t="s">
        <v>1036</v>
      </c>
      <c r="L6" s="855">
        <v>1</v>
      </c>
      <c r="M6" s="372"/>
    </row>
    <row r="7" spans="1:13" ht="49.9" customHeight="1" x14ac:dyDescent="0.25">
      <c r="A7" s="374"/>
      <c r="B7" s="374" t="s">
        <v>533</v>
      </c>
      <c r="C7" s="405" t="s">
        <v>601</v>
      </c>
      <c r="D7" s="382" t="s">
        <v>857</v>
      </c>
      <c r="E7" s="250"/>
      <c r="F7" s="375" t="s">
        <v>430</v>
      </c>
      <c r="G7" s="403">
        <v>9</v>
      </c>
      <c r="H7" s="839"/>
      <c r="I7" s="840">
        <f t="shared" si="0"/>
        <v>0</v>
      </c>
      <c r="J7" s="372">
        <v>10</v>
      </c>
      <c r="K7" s="853" t="s">
        <v>1037</v>
      </c>
      <c r="L7" s="855"/>
      <c r="M7" s="158"/>
    </row>
    <row r="8" spans="1:13" ht="49.9" customHeight="1" x14ac:dyDescent="0.25">
      <c r="A8" s="374"/>
      <c r="B8" s="374" t="s">
        <v>804</v>
      </c>
      <c r="C8" s="405" t="s">
        <v>601</v>
      </c>
      <c r="D8" s="382" t="s">
        <v>858</v>
      </c>
      <c r="E8" s="250"/>
      <c r="F8" s="375" t="s">
        <v>430</v>
      </c>
      <c r="G8" s="403">
        <v>11</v>
      </c>
      <c r="H8" s="839"/>
      <c r="I8" s="840">
        <f t="shared" si="0"/>
        <v>0</v>
      </c>
      <c r="J8" s="372"/>
      <c r="K8" s="853" t="s">
        <v>1038</v>
      </c>
      <c r="L8" s="855"/>
      <c r="M8" s="372"/>
    </row>
    <row r="9" spans="1:13" ht="49.9" customHeight="1" thickBot="1" x14ac:dyDescent="0.3">
      <c r="A9" s="393"/>
      <c r="B9" s="393" t="s">
        <v>805</v>
      </c>
      <c r="C9" s="847" t="s">
        <v>601</v>
      </c>
      <c r="D9" s="848" t="s">
        <v>859</v>
      </c>
      <c r="E9" s="422"/>
      <c r="F9" s="402" t="s">
        <v>430</v>
      </c>
      <c r="G9" s="511">
        <v>11</v>
      </c>
      <c r="H9" s="839"/>
      <c r="I9" s="840">
        <f t="shared" si="0"/>
        <v>0</v>
      </c>
      <c r="J9" s="372"/>
      <c r="K9" s="854" t="s">
        <v>1039</v>
      </c>
      <c r="L9" s="855"/>
      <c r="M9" s="372"/>
    </row>
    <row r="10" spans="1:13" ht="32.25" customHeight="1" thickBot="1" x14ac:dyDescent="0.3">
      <c r="A10" s="841"/>
      <c r="B10" s="842"/>
      <c r="C10" s="843"/>
      <c r="D10" s="851" t="s">
        <v>1023</v>
      </c>
      <c r="E10" s="842"/>
      <c r="F10" s="842"/>
      <c r="G10" s="844"/>
      <c r="H10" s="845"/>
      <c r="I10" s="845"/>
      <c r="J10" s="372"/>
      <c r="K10" s="854" t="s">
        <v>1040</v>
      </c>
    </row>
    <row r="11" spans="1:13" ht="49.9" customHeight="1" x14ac:dyDescent="0.25">
      <c r="A11" s="189"/>
      <c r="B11" s="389">
        <v>648824</v>
      </c>
      <c r="C11" s="409" t="s">
        <v>595</v>
      </c>
      <c r="D11" s="383" t="s">
        <v>594</v>
      </c>
      <c r="E11" s="389"/>
      <c r="F11" s="389" t="s">
        <v>427</v>
      </c>
      <c r="G11" s="508">
        <v>10</v>
      </c>
      <c r="H11" s="839"/>
      <c r="I11" s="840">
        <f t="shared" si="0"/>
        <v>0</v>
      </c>
      <c r="J11" s="372">
        <v>5</v>
      </c>
      <c r="K11" s="854" t="s">
        <v>1041</v>
      </c>
      <c r="L11" s="855"/>
      <c r="M11" s="158"/>
    </row>
    <row r="12" spans="1:13" ht="49.9" customHeight="1" x14ac:dyDescent="0.2">
      <c r="A12" s="189"/>
      <c r="B12" s="384" t="s">
        <v>618</v>
      </c>
      <c r="C12" s="409" t="s">
        <v>595</v>
      </c>
      <c r="D12" s="413" t="s">
        <v>628</v>
      </c>
      <c r="E12" s="389"/>
      <c r="F12" s="389" t="s">
        <v>427</v>
      </c>
      <c r="G12" s="509">
        <v>10</v>
      </c>
      <c r="H12" s="839"/>
      <c r="I12" s="840">
        <f t="shared" si="0"/>
        <v>0</v>
      </c>
      <c r="J12" s="372">
        <v>5</v>
      </c>
      <c r="L12" s="855"/>
      <c r="M12" s="158"/>
    </row>
    <row r="13" spans="1:13" ht="49.9" customHeight="1" x14ac:dyDescent="0.2">
      <c r="A13" s="189"/>
      <c r="B13" s="384" t="s">
        <v>619</v>
      </c>
      <c r="C13" s="409" t="s">
        <v>595</v>
      </c>
      <c r="D13" s="413" t="s">
        <v>629</v>
      </c>
      <c r="E13" s="389"/>
      <c r="F13" s="389" t="s">
        <v>427</v>
      </c>
      <c r="G13" s="509">
        <v>10</v>
      </c>
      <c r="H13" s="839"/>
      <c r="I13" s="840">
        <f t="shared" si="0"/>
        <v>0</v>
      </c>
      <c r="J13" s="372">
        <v>5</v>
      </c>
      <c r="L13" s="855"/>
      <c r="M13" s="158"/>
    </row>
    <row r="14" spans="1:13" ht="49.9" customHeight="1" x14ac:dyDescent="0.2">
      <c r="A14" s="189"/>
      <c r="B14" s="384" t="s">
        <v>620</v>
      </c>
      <c r="C14" s="409" t="s">
        <v>595</v>
      </c>
      <c r="D14" s="413" t="s">
        <v>630</v>
      </c>
      <c r="E14" s="389"/>
      <c r="F14" s="389" t="s">
        <v>427</v>
      </c>
      <c r="G14" s="509">
        <v>10</v>
      </c>
      <c r="H14" s="839"/>
      <c r="I14" s="840">
        <f t="shared" si="0"/>
        <v>0</v>
      </c>
      <c r="J14" s="372">
        <v>5</v>
      </c>
      <c r="L14" s="855"/>
      <c r="M14" s="158"/>
    </row>
    <row r="15" spans="1:13" ht="49.9" customHeight="1" x14ac:dyDescent="0.2">
      <c r="A15" s="189"/>
      <c r="B15" s="384">
        <v>722437</v>
      </c>
      <c r="C15" s="409" t="s">
        <v>595</v>
      </c>
      <c r="D15" s="413" t="s">
        <v>159</v>
      </c>
      <c r="E15" s="389"/>
      <c r="F15" s="375" t="s">
        <v>430</v>
      </c>
      <c r="G15" s="510">
        <v>51</v>
      </c>
      <c r="H15" s="839"/>
      <c r="I15" s="840">
        <f t="shared" si="0"/>
        <v>0</v>
      </c>
      <c r="J15" s="372">
        <v>5</v>
      </c>
      <c r="L15" s="857"/>
      <c r="M15" s="388"/>
    </row>
    <row r="16" spans="1:13" ht="49.9" customHeight="1" x14ac:dyDescent="0.2">
      <c r="A16" s="189"/>
      <c r="B16" s="384">
        <v>722588</v>
      </c>
      <c r="C16" s="409" t="s">
        <v>595</v>
      </c>
      <c r="D16" s="413" t="s">
        <v>631</v>
      </c>
      <c r="E16" s="389"/>
      <c r="F16" s="375" t="s">
        <v>430</v>
      </c>
      <c r="G16" s="510">
        <v>51</v>
      </c>
      <c r="H16" s="839"/>
      <c r="I16" s="840">
        <f t="shared" si="0"/>
        <v>0</v>
      </c>
      <c r="J16" s="372">
        <v>5</v>
      </c>
      <c r="K16" s="642"/>
      <c r="L16" s="855"/>
      <c r="M16" s="158"/>
    </row>
    <row r="17" spans="1:13" ht="49.9" customHeight="1" x14ac:dyDescent="0.2">
      <c r="A17" s="189"/>
      <c r="B17" s="384">
        <v>565321</v>
      </c>
      <c r="C17" s="409" t="s">
        <v>595</v>
      </c>
      <c r="D17" s="413" t="s">
        <v>160</v>
      </c>
      <c r="E17" s="389"/>
      <c r="F17" s="375" t="s">
        <v>430</v>
      </c>
      <c r="G17" s="509">
        <v>61</v>
      </c>
      <c r="H17" s="839"/>
      <c r="I17" s="840">
        <f t="shared" si="0"/>
        <v>0</v>
      </c>
      <c r="J17" s="372">
        <v>5</v>
      </c>
      <c r="K17" s="643"/>
      <c r="L17" s="857"/>
      <c r="M17" s="388"/>
    </row>
    <row r="18" spans="1:13" ht="49.9" customHeight="1" x14ac:dyDescent="0.2">
      <c r="A18" s="189"/>
      <c r="B18" s="384">
        <v>643188</v>
      </c>
      <c r="C18" s="409" t="s">
        <v>595</v>
      </c>
      <c r="D18" s="413" t="s">
        <v>632</v>
      </c>
      <c r="E18" s="389"/>
      <c r="F18" s="375" t="s">
        <v>430</v>
      </c>
      <c r="G18" s="509">
        <v>75</v>
      </c>
      <c r="H18" s="839"/>
      <c r="I18" s="840">
        <f t="shared" si="0"/>
        <v>0</v>
      </c>
      <c r="J18" s="372">
        <v>5</v>
      </c>
      <c r="K18" s="643"/>
      <c r="L18" s="857"/>
      <c r="M18" s="388"/>
    </row>
    <row r="19" spans="1:13" ht="49.9" customHeight="1" x14ac:dyDescent="0.2">
      <c r="A19" s="189"/>
      <c r="B19" s="384">
        <v>643189</v>
      </c>
      <c r="C19" s="409" t="s">
        <v>595</v>
      </c>
      <c r="D19" s="413" t="s">
        <v>633</v>
      </c>
      <c r="E19" s="389"/>
      <c r="F19" s="375" t="s">
        <v>430</v>
      </c>
      <c r="G19" s="509">
        <v>75</v>
      </c>
      <c r="H19" s="839"/>
      <c r="I19" s="840">
        <f t="shared" si="0"/>
        <v>0</v>
      </c>
      <c r="J19" s="372">
        <v>5</v>
      </c>
      <c r="K19" s="643"/>
      <c r="L19" s="857"/>
      <c r="M19" s="388"/>
    </row>
    <row r="20" spans="1:13" ht="49.9" customHeight="1" x14ac:dyDescent="0.2">
      <c r="A20" s="189"/>
      <c r="B20" s="384">
        <v>565315</v>
      </c>
      <c r="C20" s="409" t="s">
        <v>595</v>
      </c>
      <c r="D20" s="413" t="s">
        <v>634</v>
      </c>
      <c r="E20" s="389"/>
      <c r="F20" s="375" t="s">
        <v>430</v>
      </c>
      <c r="G20" s="509">
        <v>61</v>
      </c>
      <c r="H20" s="839"/>
      <c r="I20" s="840">
        <f t="shared" si="0"/>
        <v>0</v>
      </c>
      <c r="J20" s="372">
        <v>5</v>
      </c>
      <c r="K20" s="642"/>
      <c r="L20" s="855"/>
      <c r="M20" s="158"/>
    </row>
    <row r="21" spans="1:13" ht="49.9" customHeight="1" x14ac:dyDescent="0.2">
      <c r="A21" s="374"/>
      <c r="B21" s="374">
        <v>722445</v>
      </c>
      <c r="C21" s="405" t="s">
        <v>595</v>
      </c>
      <c r="D21" s="382" t="s">
        <v>158</v>
      </c>
      <c r="E21" s="250" t="s">
        <v>3</v>
      </c>
      <c r="F21" s="375" t="s">
        <v>430</v>
      </c>
      <c r="G21" s="403">
        <v>71</v>
      </c>
      <c r="H21" s="839"/>
      <c r="I21" s="840">
        <f t="shared" si="0"/>
        <v>0</v>
      </c>
      <c r="J21" s="372">
        <v>5</v>
      </c>
      <c r="K21" s="642"/>
      <c r="L21" s="855"/>
      <c r="M21" s="158"/>
    </row>
    <row r="22" spans="1:13" ht="49.9" customHeight="1" x14ac:dyDescent="0.2">
      <c r="A22" s="374"/>
      <c r="B22" s="374">
        <v>722437</v>
      </c>
      <c r="C22" s="405" t="s">
        <v>595</v>
      </c>
      <c r="D22" s="382" t="s">
        <v>159</v>
      </c>
      <c r="E22" s="249" t="s">
        <v>3</v>
      </c>
      <c r="F22" s="375" t="s">
        <v>430</v>
      </c>
      <c r="G22" s="403">
        <v>51</v>
      </c>
      <c r="H22" s="839"/>
      <c r="I22" s="840">
        <f t="shared" si="0"/>
        <v>0</v>
      </c>
      <c r="J22" s="372">
        <v>5</v>
      </c>
      <c r="K22" s="642"/>
      <c r="L22" s="855"/>
      <c r="M22" s="158"/>
    </row>
    <row r="23" spans="1:13" ht="49.9" customHeight="1" thickBot="1" x14ac:dyDescent="0.25">
      <c r="A23" s="393"/>
      <c r="B23" s="393">
        <v>594609</v>
      </c>
      <c r="C23" s="847" t="s">
        <v>595</v>
      </c>
      <c r="D23" s="848" t="s">
        <v>540</v>
      </c>
      <c r="E23" s="858" t="s">
        <v>3</v>
      </c>
      <c r="F23" s="402" t="s">
        <v>430</v>
      </c>
      <c r="G23" s="511">
        <v>43</v>
      </c>
      <c r="H23" s="859"/>
      <c r="I23" s="860">
        <f t="shared" si="0"/>
        <v>0</v>
      </c>
      <c r="J23" s="372">
        <v>9</v>
      </c>
      <c r="K23" s="642"/>
      <c r="L23" s="855"/>
      <c r="M23" s="158"/>
    </row>
    <row r="24" spans="1:13" ht="32.25" customHeight="1" thickBot="1" x14ac:dyDescent="0.25">
      <c r="A24" s="841"/>
      <c r="B24" s="842"/>
      <c r="C24" s="843"/>
      <c r="D24" s="851" t="s">
        <v>1024</v>
      </c>
      <c r="E24" s="842"/>
      <c r="F24" s="842"/>
      <c r="G24" s="844"/>
      <c r="H24" s="845"/>
      <c r="I24" s="861"/>
      <c r="J24" s="372"/>
    </row>
    <row r="25" spans="1:13" ht="49.9" customHeight="1" x14ac:dyDescent="0.2">
      <c r="A25" s="833"/>
      <c r="B25" s="833">
        <v>156473</v>
      </c>
      <c r="C25" s="834" t="s">
        <v>599</v>
      </c>
      <c r="D25" s="835" t="s">
        <v>476</v>
      </c>
      <c r="E25" s="836" t="s">
        <v>3</v>
      </c>
      <c r="F25" s="837" t="s">
        <v>430</v>
      </c>
      <c r="G25" s="838">
        <v>85</v>
      </c>
      <c r="H25" s="839"/>
      <c r="I25" s="840">
        <f t="shared" si="0"/>
        <v>0</v>
      </c>
      <c r="J25" s="372">
        <v>5</v>
      </c>
      <c r="K25" s="642"/>
      <c r="L25" s="855"/>
      <c r="M25" s="372"/>
    </row>
    <row r="26" spans="1:13" ht="49.9" customHeight="1" thickBot="1" x14ac:dyDescent="0.25">
      <c r="A26" s="393"/>
      <c r="B26" s="393">
        <v>157225</v>
      </c>
      <c r="C26" s="847" t="s">
        <v>599</v>
      </c>
      <c r="D26" s="848" t="s">
        <v>475</v>
      </c>
      <c r="E26" s="862" t="s">
        <v>3</v>
      </c>
      <c r="F26" s="402" t="s">
        <v>430</v>
      </c>
      <c r="G26" s="511">
        <v>55</v>
      </c>
      <c r="H26" s="859"/>
      <c r="I26" s="860">
        <f t="shared" si="0"/>
        <v>0</v>
      </c>
      <c r="J26" s="372">
        <v>5</v>
      </c>
      <c r="K26" s="642"/>
      <c r="L26" s="855"/>
      <c r="M26" s="372"/>
    </row>
    <row r="27" spans="1:13" ht="32.25" customHeight="1" thickBot="1" x14ac:dyDescent="0.25">
      <c r="A27" s="841"/>
      <c r="B27" s="842"/>
      <c r="C27" s="843"/>
      <c r="D27" s="851" t="s">
        <v>1025</v>
      </c>
      <c r="E27" s="842"/>
      <c r="F27" s="842"/>
      <c r="G27" s="844"/>
      <c r="H27" s="845"/>
      <c r="I27" s="861"/>
      <c r="J27" s="372"/>
    </row>
    <row r="28" spans="1:13" ht="49.9" customHeight="1" x14ac:dyDescent="0.2">
      <c r="A28" s="833"/>
      <c r="B28" s="833">
        <v>187508</v>
      </c>
      <c r="C28" s="834" t="s">
        <v>600</v>
      </c>
      <c r="D28" s="863" t="s">
        <v>582</v>
      </c>
      <c r="E28" s="864"/>
      <c r="F28" s="423" t="s">
        <v>427</v>
      </c>
      <c r="G28" s="838">
        <v>92</v>
      </c>
      <c r="H28" s="839"/>
      <c r="I28" s="840">
        <f t="shared" si="0"/>
        <v>0</v>
      </c>
      <c r="J28" s="372">
        <v>5</v>
      </c>
      <c r="K28" s="642"/>
      <c r="L28" s="855"/>
      <c r="M28" s="158"/>
    </row>
    <row r="29" spans="1:13" ht="49.9" customHeight="1" x14ac:dyDescent="0.2">
      <c r="A29" s="374"/>
      <c r="B29" s="374">
        <v>187509</v>
      </c>
      <c r="C29" s="405" t="s">
        <v>600</v>
      </c>
      <c r="D29" s="387" t="s">
        <v>583</v>
      </c>
      <c r="E29" s="248"/>
      <c r="F29" s="389" t="s">
        <v>427</v>
      </c>
      <c r="G29" s="403">
        <v>92</v>
      </c>
      <c r="H29" s="839"/>
      <c r="I29" s="840">
        <f t="shared" si="0"/>
        <v>0</v>
      </c>
      <c r="J29" s="372">
        <v>5</v>
      </c>
      <c r="K29" s="642"/>
      <c r="L29" s="855"/>
      <c r="M29" s="158"/>
    </row>
    <row r="30" spans="1:13" ht="49.9" customHeight="1" x14ac:dyDescent="0.2">
      <c r="A30" s="374"/>
      <c r="B30" s="374" t="s">
        <v>103</v>
      </c>
      <c r="C30" s="405" t="s">
        <v>600</v>
      </c>
      <c r="D30" s="382" t="s">
        <v>1059</v>
      </c>
      <c r="E30" s="249"/>
      <c r="F30" s="375" t="s">
        <v>4</v>
      </c>
      <c r="G30" s="403">
        <v>40</v>
      </c>
      <c r="H30" s="839"/>
      <c r="I30" s="840">
        <f t="shared" ref="I30" si="1">G30*H30</f>
        <v>0</v>
      </c>
      <c r="J30" s="372"/>
      <c r="K30" s="642"/>
      <c r="L30" s="855"/>
      <c r="M30" s="158"/>
    </row>
    <row r="31" spans="1:13" ht="49.9" customHeight="1" x14ac:dyDescent="0.2">
      <c r="A31" s="374"/>
      <c r="B31" s="374" t="s">
        <v>104</v>
      </c>
      <c r="C31" s="405" t="s">
        <v>600</v>
      </c>
      <c r="D31" s="382" t="s">
        <v>539</v>
      </c>
      <c r="E31" s="249"/>
      <c r="F31" s="375" t="s">
        <v>4</v>
      </c>
      <c r="G31" s="403">
        <v>40</v>
      </c>
      <c r="H31" s="839"/>
      <c r="I31" s="840">
        <f t="shared" si="0"/>
        <v>0</v>
      </c>
      <c r="J31" s="372">
        <v>7</v>
      </c>
      <c r="K31" s="642"/>
      <c r="L31" s="855"/>
      <c r="M31" s="158"/>
    </row>
    <row r="32" spans="1:13" ht="49.9" customHeight="1" x14ac:dyDescent="0.2">
      <c r="A32" s="374"/>
      <c r="B32" s="374" t="s">
        <v>538</v>
      </c>
      <c r="C32" s="405" t="s">
        <v>600</v>
      </c>
      <c r="D32" s="382" t="s">
        <v>860</v>
      </c>
      <c r="E32" s="249" t="s">
        <v>3</v>
      </c>
      <c r="F32" s="375" t="s">
        <v>427</v>
      </c>
      <c r="G32" s="403">
        <v>100</v>
      </c>
      <c r="H32" s="839"/>
      <c r="I32" s="840">
        <f t="shared" si="0"/>
        <v>0</v>
      </c>
      <c r="J32" s="372">
        <v>7</v>
      </c>
      <c r="K32" s="642"/>
      <c r="L32" s="855"/>
      <c r="M32" s="158"/>
    </row>
    <row r="33" spans="1:13" ht="49.9" customHeight="1" x14ac:dyDescent="0.2">
      <c r="A33" s="374"/>
      <c r="B33" s="374" t="s">
        <v>57</v>
      </c>
      <c r="C33" s="405" t="s">
        <v>600</v>
      </c>
      <c r="D33" s="382" t="s">
        <v>60</v>
      </c>
      <c r="E33" s="249" t="s">
        <v>3</v>
      </c>
      <c r="F33" s="375" t="s">
        <v>4</v>
      </c>
      <c r="G33" s="403">
        <v>90</v>
      </c>
      <c r="H33" s="839"/>
      <c r="I33" s="840">
        <f t="shared" si="0"/>
        <v>0</v>
      </c>
      <c r="J33" s="372">
        <v>4</v>
      </c>
      <c r="K33" s="642"/>
      <c r="L33" s="855"/>
      <c r="M33" s="158"/>
    </row>
    <row r="34" spans="1:13" ht="49.9" customHeight="1" thickBot="1" x14ac:dyDescent="0.25">
      <c r="A34" s="393"/>
      <c r="B34" s="393" t="s">
        <v>59</v>
      </c>
      <c r="C34" s="847" t="s">
        <v>600</v>
      </c>
      <c r="D34" s="848" t="s">
        <v>58</v>
      </c>
      <c r="E34" s="422" t="s">
        <v>3</v>
      </c>
      <c r="F34" s="402" t="s">
        <v>4</v>
      </c>
      <c r="G34" s="511">
        <v>90</v>
      </c>
      <c r="H34" s="859"/>
      <c r="I34" s="860">
        <f t="shared" si="0"/>
        <v>0</v>
      </c>
      <c r="J34" s="372">
        <v>4</v>
      </c>
      <c r="K34" s="642"/>
      <c r="L34" s="855"/>
      <c r="M34" s="158"/>
    </row>
    <row r="35" spans="1:13" ht="34.5" customHeight="1" thickBot="1" x14ac:dyDescent="0.25">
      <c r="A35" s="841"/>
      <c r="B35" s="842"/>
      <c r="C35" s="843"/>
      <c r="D35" s="851" t="s">
        <v>1026</v>
      </c>
      <c r="E35" s="842"/>
      <c r="F35" s="842"/>
      <c r="G35" s="844"/>
      <c r="H35" s="845"/>
      <c r="I35" s="861"/>
      <c r="J35" s="372"/>
    </row>
    <row r="36" spans="1:13" ht="49.9" customHeight="1" x14ac:dyDescent="0.2">
      <c r="A36" s="833"/>
      <c r="B36" s="865">
        <v>566295</v>
      </c>
      <c r="C36" s="866" t="s">
        <v>598</v>
      </c>
      <c r="D36" s="863" t="s">
        <v>987</v>
      </c>
      <c r="E36" s="867" t="s">
        <v>3</v>
      </c>
      <c r="F36" s="837" t="s">
        <v>4</v>
      </c>
      <c r="G36" s="838">
        <v>9</v>
      </c>
      <c r="H36" s="839"/>
      <c r="I36" s="840">
        <f t="shared" si="0"/>
        <v>0</v>
      </c>
      <c r="J36" s="372">
        <v>5</v>
      </c>
      <c r="K36" s="642"/>
      <c r="L36" s="855"/>
      <c r="M36" s="158"/>
    </row>
    <row r="37" spans="1:13" ht="49.9" customHeight="1" x14ac:dyDescent="0.2">
      <c r="A37" s="374"/>
      <c r="B37" s="390">
        <v>658533</v>
      </c>
      <c r="C37" s="406" t="s">
        <v>598</v>
      </c>
      <c r="D37" s="387" t="s">
        <v>988</v>
      </c>
      <c r="E37" s="249" t="s">
        <v>3</v>
      </c>
      <c r="F37" s="375" t="s">
        <v>4</v>
      </c>
      <c r="G37" s="403">
        <v>9</v>
      </c>
      <c r="H37" s="839"/>
      <c r="I37" s="840">
        <f t="shared" si="0"/>
        <v>0</v>
      </c>
      <c r="J37" s="372">
        <v>5</v>
      </c>
      <c r="K37" s="642"/>
      <c r="L37" s="855"/>
      <c r="M37" s="158"/>
    </row>
    <row r="38" spans="1:13" ht="49.9" customHeight="1" x14ac:dyDescent="0.2">
      <c r="A38" s="374"/>
      <c r="B38" s="390">
        <v>566294</v>
      </c>
      <c r="C38" s="406" t="s">
        <v>598</v>
      </c>
      <c r="D38" s="387" t="s">
        <v>989</v>
      </c>
      <c r="E38" s="249" t="s">
        <v>3</v>
      </c>
      <c r="F38" s="375" t="s">
        <v>4</v>
      </c>
      <c r="G38" s="403">
        <v>9</v>
      </c>
      <c r="H38" s="839"/>
      <c r="I38" s="840">
        <f t="shared" si="0"/>
        <v>0</v>
      </c>
      <c r="J38" s="372">
        <v>5</v>
      </c>
      <c r="K38" s="642"/>
      <c r="L38" s="855"/>
      <c r="M38" s="158"/>
    </row>
    <row r="39" spans="1:13" ht="49.9" customHeight="1" x14ac:dyDescent="0.2">
      <c r="A39" s="374"/>
      <c r="B39" s="390">
        <v>658534</v>
      </c>
      <c r="C39" s="406" t="s">
        <v>598</v>
      </c>
      <c r="D39" s="387" t="s">
        <v>989</v>
      </c>
      <c r="E39" s="249" t="s">
        <v>3</v>
      </c>
      <c r="F39" s="375" t="s">
        <v>4</v>
      </c>
      <c r="G39" s="403">
        <v>9</v>
      </c>
      <c r="H39" s="839"/>
      <c r="I39" s="840">
        <f t="shared" si="0"/>
        <v>0</v>
      </c>
      <c r="J39" s="372">
        <v>5</v>
      </c>
      <c r="K39" s="642"/>
      <c r="L39" s="855"/>
      <c r="M39" s="158"/>
    </row>
    <row r="40" spans="1:13" ht="49.9" customHeight="1" x14ac:dyDescent="0.2">
      <c r="A40" s="374"/>
      <c r="B40" s="374">
        <v>658058</v>
      </c>
      <c r="C40" s="405" t="s">
        <v>598</v>
      </c>
      <c r="D40" s="382" t="s">
        <v>157</v>
      </c>
      <c r="E40" s="249" t="s">
        <v>3</v>
      </c>
      <c r="F40" s="375" t="s">
        <v>4</v>
      </c>
      <c r="G40" s="403">
        <v>30</v>
      </c>
      <c r="H40" s="839"/>
      <c r="I40" s="840">
        <f t="shared" si="0"/>
        <v>0</v>
      </c>
      <c r="J40" s="372">
        <v>5</v>
      </c>
      <c r="K40" s="642"/>
      <c r="L40" s="855"/>
      <c r="M40" s="158"/>
    </row>
    <row r="41" spans="1:13" ht="49.9" customHeight="1" x14ac:dyDescent="0.2">
      <c r="A41" s="374"/>
      <c r="B41" s="374">
        <v>676970</v>
      </c>
      <c r="C41" s="405" t="s">
        <v>598</v>
      </c>
      <c r="D41" s="382" t="s">
        <v>112</v>
      </c>
      <c r="E41" s="249" t="s">
        <v>3</v>
      </c>
      <c r="F41" s="375" t="s">
        <v>4</v>
      </c>
      <c r="G41" s="403">
        <v>31</v>
      </c>
      <c r="H41" s="839"/>
      <c r="I41" s="840">
        <f t="shared" si="0"/>
        <v>0</v>
      </c>
      <c r="J41" s="372">
        <v>5</v>
      </c>
      <c r="K41" s="642"/>
      <c r="L41" s="855"/>
      <c r="M41" s="158"/>
    </row>
    <row r="42" spans="1:13" ht="49.9" customHeight="1" x14ac:dyDescent="0.2">
      <c r="A42" s="189"/>
      <c r="B42" s="374">
        <v>230897</v>
      </c>
      <c r="C42" s="409" t="s">
        <v>598</v>
      </c>
      <c r="D42" s="383" t="s">
        <v>590</v>
      </c>
      <c r="E42" s="389"/>
      <c r="F42" s="389" t="s">
        <v>427</v>
      </c>
      <c r="G42" s="508">
        <v>38</v>
      </c>
      <c r="H42" s="839"/>
      <c r="I42" s="840">
        <f t="shared" si="0"/>
        <v>0</v>
      </c>
      <c r="J42" s="372">
        <v>5</v>
      </c>
      <c r="K42" s="642"/>
      <c r="L42" s="855"/>
      <c r="M42" s="158"/>
    </row>
    <row r="43" spans="1:13" ht="49.9" customHeight="1" thickBot="1" x14ac:dyDescent="0.25">
      <c r="A43" s="412"/>
      <c r="B43" s="393">
        <v>230974</v>
      </c>
      <c r="C43" s="868" t="s">
        <v>598</v>
      </c>
      <c r="D43" s="419" t="s">
        <v>591</v>
      </c>
      <c r="E43" s="394"/>
      <c r="F43" s="394" t="s">
        <v>427</v>
      </c>
      <c r="G43" s="512">
        <v>38</v>
      </c>
      <c r="H43" s="859"/>
      <c r="I43" s="860">
        <f t="shared" si="0"/>
        <v>0</v>
      </c>
      <c r="J43" s="372">
        <v>5</v>
      </c>
      <c r="K43" s="642"/>
      <c r="L43" s="855"/>
      <c r="M43" s="158"/>
    </row>
    <row r="44" spans="1:13" ht="36" customHeight="1" thickBot="1" x14ac:dyDescent="0.25">
      <c r="A44" s="841"/>
      <c r="B44" s="842"/>
      <c r="C44" s="843"/>
      <c r="D44" s="851" t="s">
        <v>1027</v>
      </c>
      <c r="E44" s="842"/>
      <c r="F44" s="842"/>
      <c r="G44" s="844"/>
      <c r="H44" s="845"/>
      <c r="I44" s="861"/>
      <c r="J44" s="372"/>
    </row>
    <row r="45" spans="1:13" ht="49.9" customHeight="1" x14ac:dyDescent="0.2">
      <c r="A45" s="869"/>
      <c r="B45" s="833" t="s">
        <v>73</v>
      </c>
      <c r="C45" s="834" t="s">
        <v>596</v>
      </c>
      <c r="D45" s="835" t="s">
        <v>74</v>
      </c>
      <c r="E45" s="836" t="s">
        <v>3</v>
      </c>
      <c r="F45" s="837" t="s">
        <v>4</v>
      </c>
      <c r="G45" s="838">
        <v>170</v>
      </c>
      <c r="H45" s="839"/>
      <c r="I45" s="840">
        <f t="shared" si="0"/>
        <v>0</v>
      </c>
      <c r="J45" s="372">
        <v>4</v>
      </c>
      <c r="K45" s="642"/>
      <c r="L45" s="855"/>
      <c r="M45" s="158"/>
    </row>
    <row r="46" spans="1:13" ht="49.9" customHeight="1" x14ac:dyDescent="0.2">
      <c r="A46" s="187"/>
      <c r="B46" s="374" t="s">
        <v>75</v>
      </c>
      <c r="C46" s="405" t="s">
        <v>596</v>
      </c>
      <c r="D46" s="382" t="s">
        <v>76</v>
      </c>
      <c r="E46" s="379" t="s">
        <v>3</v>
      </c>
      <c r="F46" s="375" t="s">
        <v>4</v>
      </c>
      <c r="G46" s="403">
        <v>170</v>
      </c>
      <c r="H46" s="839"/>
      <c r="I46" s="840">
        <f t="shared" si="0"/>
        <v>0</v>
      </c>
      <c r="J46" s="372">
        <v>4</v>
      </c>
      <c r="K46" s="642"/>
      <c r="L46" s="855"/>
      <c r="M46" s="158"/>
    </row>
    <row r="47" spans="1:13" ht="49.9" customHeight="1" x14ac:dyDescent="0.2">
      <c r="A47" s="187"/>
      <c r="B47" s="374" t="s">
        <v>77</v>
      </c>
      <c r="C47" s="405" t="s">
        <v>596</v>
      </c>
      <c r="D47" s="382" t="s">
        <v>78</v>
      </c>
      <c r="E47" s="379" t="s">
        <v>3</v>
      </c>
      <c r="F47" s="375" t="s">
        <v>4</v>
      </c>
      <c r="G47" s="403">
        <v>170</v>
      </c>
      <c r="H47" s="839"/>
      <c r="I47" s="840">
        <f t="shared" si="0"/>
        <v>0</v>
      </c>
      <c r="J47" s="372">
        <v>4</v>
      </c>
      <c r="K47" s="642"/>
      <c r="L47" s="855"/>
      <c r="M47" s="158"/>
    </row>
    <row r="48" spans="1:13" ht="49.9" customHeight="1" x14ac:dyDescent="0.2">
      <c r="A48" s="187"/>
      <c r="B48" s="374" t="s">
        <v>79</v>
      </c>
      <c r="C48" s="405" t="s">
        <v>596</v>
      </c>
      <c r="D48" s="382" t="s">
        <v>80</v>
      </c>
      <c r="E48" s="249" t="s">
        <v>3</v>
      </c>
      <c r="F48" s="375" t="s">
        <v>4</v>
      </c>
      <c r="G48" s="403">
        <v>170</v>
      </c>
      <c r="H48" s="839"/>
      <c r="I48" s="840">
        <f t="shared" si="0"/>
        <v>0</v>
      </c>
      <c r="J48" s="372">
        <v>4</v>
      </c>
      <c r="K48" s="642"/>
      <c r="L48" s="855"/>
      <c r="M48" s="158"/>
    </row>
    <row r="49" spans="1:13" ht="49.9" customHeight="1" x14ac:dyDescent="0.2">
      <c r="A49" s="187"/>
      <c r="B49" s="374" t="s">
        <v>81</v>
      </c>
      <c r="C49" s="405" t="s">
        <v>596</v>
      </c>
      <c r="D49" s="382" t="s">
        <v>82</v>
      </c>
      <c r="E49" s="250" t="s">
        <v>3</v>
      </c>
      <c r="F49" s="375" t="s">
        <v>4</v>
      </c>
      <c r="G49" s="403">
        <v>170</v>
      </c>
      <c r="H49" s="839"/>
      <c r="I49" s="840">
        <f t="shared" si="0"/>
        <v>0</v>
      </c>
      <c r="J49" s="372">
        <v>4</v>
      </c>
      <c r="K49" s="642"/>
      <c r="L49" s="855"/>
      <c r="M49" s="158"/>
    </row>
    <row r="50" spans="1:13" ht="49.9" customHeight="1" x14ac:dyDescent="0.2">
      <c r="A50" s="187"/>
      <c r="B50" s="374" t="s">
        <v>83</v>
      </c>
      <c r="C50" s="405" t="s">
        <v>596</v>
      </c>
      <c r="D50" s="382" t="s">
        <v>84</v>
      </c>
      <c r="E50" s="250" t="s">
        <v>3</v>
      </c>
      <c r="F50" s="375" t="s">
        <v>4</v>
      </c>
      <c r="G50" s="403">
        <v>170</v>
      </c>
      <c r="H50" s="839"/>
      <c r="I50" s="840">
        <f t="shared" si="0"/>
        <v>0</v>
      </c>
      <c r="J50" s="372">
        <v>4</v>
      </c>
      <c r="K50" s="642"/>
      <c r="L50" s="855"/>
      <c r="M50" s="158"/>
    </row>
    <row r="51" spans="1:13" ht="49.9" customHeight="1" x14ac:dyDescent="0.2">
      <c r="A51" s="187"/>
      <c r="B51" s="374" t="s">
        <v>85</v>
      </c>
      <c r="C51" s="405" t="s">
        <v>596</v>
      </c>
      <c r="D51" s="382" t="s">
        <v>86</v>
      </c>
      <c r="E51" s="250" t="s">
        <v>3</v>
      </c>
      <c r="F51" s="375" t="s">
        <v>4</v>
      </c>
      <c r="G51" s="403">
        <v>170</v>
      </c>
      <c r="H51" s="839"/>
      <c r="I51" s="840">
        <f t="shared" si="0"/>
        <v>0</v>
      </c>
      <c r="J51" s="372">
        <v>4</v>
      </c>
      <c r="K51" s="642"/>
      <c r="L51" s="855"/>
      <c r="M51" s="158"/>
    </row>
    <row r="52" spans="1:13" ht="49.9" customHeight="1" x14ac:dyDescent="0.2">
      <c r="A52" s="187"/>
      <c r="B52" s="374" t="s">
        <v>87</v>
      </c>
      <c r="C52" s="405" t="s">
        <v>596</v>
      </c>
      <c r="D52" s="382" t="s">
        <v>88</v>
      </c>
      <c r="E52" s="250" t="s">
        <v>3</v>
      </c>
      <c r="F52" s="375" t="s">
        <v>4</v>
      </c>
      <c r="G52" s="403">
        <v>170</v>
      </c>
      <c r="H52" s="839"/>
      <c r="I52" s="840">
        <f t="shared" si="0"/>
        <v>0</v>
      </c>
      <c r="J52" s="372">
        <v>4</v>
      </c>
      <c r="K52" s="642"/>
      <c r="L52" s="855"/>
      <c r="M52" s="158"/>
    </row>
    <row r="53" spans="1:13" ht="49.9" customHeight="1" x14ac:dyDescent="0.2">
      <c r="A53" s="187"/>
      <c r="B53" s="374" t="s">
        <v>89</v>
      </c>
      <c r="C53" s="405" t="s">
        <v>596</v>
      </c>
      <c r="D53" s="382" t="s">
        <v>90</v>
      </c>
      <c r="E53" s="250" t="s">
        <v>3</v>
      </c>
      <c r="F53" s="375" t="s">
        <v>4</v>
      </c>
      <c r="G53" s="403">
        <v>170</v>
      </c>
      <c r="H53" s="839"/>
      <c r="I53" s="840">
        <f t="shared" si="0"/>
        <v>0</v>
      </c>
      <c r="J53" s="372">
        <v>4</v>
      </c>
      <c r="K53" s="642"/>
      <c r="L53" s="855"/>
      <c r="M53" s="158"/>
    </row>
    <row r="54" spans="1:13" ht="49.9" customHeight="1" x14ac:dyDescent="0.2">
      <c r="A54" s="187"/>
      <c r="B54" s="374" t="s">
        <v>91</v>
      </c>
      <c r="C54" s="405" t="s">
        <v>596</v>
      </c>
      <c r="D54" s="382" t="s">
        <v>92</v>
      </c>
      <c r="E54" s="250" t="s">
        <v>3</v>
      </c>
      <c r="F54" s="375" t="s">
        <v>4</v>
      </c>
      <c r="G54" s="403">
        <v>170</v>
      </c>
      <c r="H54" s="839"/>
      <c r="I54" s="840">
        <f t="shared" si="0"/>
        <v>0</v>
      </c>
      <c r="J54" s="372">
        <v>4</v>
      </c>
      <c r="K54" s="642"/>
      <c r="L54" s="855"/>
      <c r="M54" s="158"/>
    </row>
    <row r="55" spans="1:13" ht="49.9" customHeight="1" x14ac:dyDescent="0.2">
      <c r="A55" s="187"/>
      <c r="B55" s="374" t="s">
        <v>93</v>
      </c>
      <c r="C55" s="405" t="s">
        <v>596</v>
      </c>
      <c r="D55" s="382" t="s">
        <v>94</v>
      </c>
      <c r="E55" s="250" t="s">
        <v>3</v>
      </c>
      <c r="F55" s="375" t="s">
        <v>4</v>
      </c>
      <c r="G55" s="403">
        <v>170</v>
      </c>
      <c r="H55" s="839"/>
      <c r="I55" s="840">
        <f t="shared" si="0"/>
        <v>0</v>
      </c>
      <c r="J55" s="372">
        <v>4</v>
      </c>
      <c r="K55" s="642"/>
      <c r="L55" s="855"/>
      <c r="M55" s="158"/>
    </row>
    <row r="56" spans="1:13" ht="49.9" customHeight="1" x14ac:dyDescent="0.2">
      <c r="A56" s="187"/>
      <c r="B56" s="374" t="s">
        <v>95</v>
      </c>
      <c r="C56" s="405" t="s">
        <v>596</v>
      </c>
      <c r="D56" s="382" t="s">
        <v>96</v>
      </c>
      <c r="E56" s="250" t="s">
        <v>3</v>
      </c>
      <c r="F56" s="375" t="s">
        <v>4</v>
      </c>
      <c r="G56" s="403">
        <v>170</v>
      </c>
      <c r="H56" s="839"/>
      <c r="I56" s="840">
        <f t="shared" si="0"/>
        <v>0</v>
      </c>
      <c r="J56" s="372">
        <v>4</v>
      </c>
      <c r="K56" s="642"/>
      <c r="L56" s="855"/>
      <c r="M56" s="158"/>
    </row>
    <row r="57" spans="1:13" ht="49.9" customHeight="1" x14ac:dyDescent="0.2">
      <c r="A57" s="187"/>
      <c r="B57" s="374" t="s">
        <v>97</v>
      </c>
      <c r="C57" s="405" t="s">
        <v>596</v>
      </c>
      <c r="D57" s="382" t="s">
        <v>98</v>
      </c>
      <c r="E57" s="250" t="s">
        <v>3</v>
      </c>
      <c r="F57" s="375" t="s">
        <v>4</v>
      </c>
      <c r="G57" s="403">
        <v>170</v>
      </c>
      <c r="H57" s="839"/>
      <c r="I57" s="840">
        <f t="shared" ref="I57:I111" si="2">G57*H57</f>
        <v>0</v>
      </c>
      <c r="J57" s="372">
        <v>4</v>
      </c>
      <c r="K57" s="642"/>
      <c r="L57" s="855"/>
      <c r="M57" s="158"/>
    </row>
    <row r="58" spans="1:13" ht="49.9" customHeight="1" x14ac:dyDescent="0.2">
      <c r="A58" s="187"/>
      <c r="B58" s="374" t="s">
        <v>99</v>
      </c>
      <c r="C58" s="405" t="s">
        <v>596</v>
      </c>
      <c r="D58" s="382" t="s">
        <v>100</v>
      </c>
      <c r="E58" s="250" t="s">
        <v>3</v>
      </c>
      <c r="F58" s="375" t="s">
        <v>4</v>
      </c>
      <c r="G58" s="403">
        <v>170</v>
      </c>
      <c r="H58" s="839"/>
      <c r="I58" s="840">
        <f t="shared" si="2"/>
        <v>0</v>
      </c>
      <c r="J58" s="372">
        <v>4</v>
      </c>
      <c r="K58" s="642"/>
      <c r="L58" s="855"/>
      <c r="M58" s="158"/>
    </row>
    <row r="59" spans="1:13" ht="49.9" customHeight="1" x14ac:dyDescent="0.2">
      <c r="A59" s="187"/>
      <c r="B59" s="374" t="s">
        <v>101</v>
      </c>
      <c r="C59" s="405" t="s">
        <v>596</v>
      </c>
      <c r="D59" s="382" t="s">
        <v>102</v>
      </c>
      <c r="E59" s="250" t="s">
        <v>3</v>
      </c>
      <c r="F59" s="375" t="s">
        <v>4</v>
      </c>
      <c r="G59" s="403">
        <v>170</v>
      </c>
      <c r="H59" s="839"/>
      <c r="I59" s="840">
        <f t="shared" si="2"/>
        <v>0</v>
      </c>
      <c r="J59" s="372">
        <v>4</v>
      </c>
      <c r="K59" s="642"/>
      <c r="L59" s="855"/>
      <c r="M59" s="158"/>
    </row>
    <row r="60" spans="1:13" ht="49.9" customHeight="1" x14ac:dyDescent="0.2">
      <c r="A60" s="187"/>
      <c r="B60" s="374">
        <v>178992</v>
      </c>
      <c r="C60" s="405" t="s">
        <v>596</v>
      </c>
      <c r="D60" s="382" t="s">
        <v>461</v>
      </c>
      <c r="E60" s="379" t="s">
        <v>3</v>
      </c>
      <c r="F60" s="375" t="s">
        <v>427</v>
      </c>
      <c r="G60" s="403">
        <v>220</v>
      </c>
      <c r="H60" s="839"/>
      <c r="I60" s="840">
        <f t="shared" si="2"/>
        <v>0</v>
      </c>
      <c r="J60" s="372">
        <v>5</v>
      </c>
      <c r="K60" s="642"/>
      <c r="L60" s="855"/>
      <c r="M60" s="158"/>
    </row>
    <row r="61" spans="1:13" ht="49.9" customHeight="1" x14ac:dyDescent="0.2">
      <c r="A61" s="187"/>
      <c r="B61" s="374">
        <v>178994</v>
      </c>
      <c r="C61" s="405" t="s">
        <v>596</v>
      </c>
      <c r="D61" s="382" t="s">
        <v>466</v>
      </c>
      <c r="E61" s="379" t="s">
        <v>3</v>
      </c>
      <c r="F61" s="375" t="s">
        <v>427</v>
      </c>
      <c r="G61" s="403">
        <v>220</v>
      </c>
      <c r="H61" s="839"/>
      <c r="I61" s="840">
        <f t="shared" si="2"/>
        <v>0</v>
      </c>
      <c r="J61" s="372">
        <v>5</v>
      </c>
      <c r="K61" s="642"/>
      <c r="L61" s="855"/>
      <c r="M61" s="158"/>
    </row>
    <row r="62" spans="1:13" ht="49.9" customHeight="1" x14ac:dyDescent="0.2">
      <c r="A62" s="187"/>
      <c r="B62" s="374">
        <v>178995</v>
      </c>
      <c r="C62" s="405" t="s">
        <v>596</v>
      </c>
      <c r="D62" s="382" t="s">
        <v>460</v>
      </c>
      <c r="E62" s="379" t="s">
        <v>3</v>
      </c>
      <c r="F62" s="375" t="s">
        <v>427</v>
      </c>
      <c r="G62" s="403">
        <v>220</v>
      </c>
      <c r="H62" s="839"/>
      <c r="I62" s="840">
        <f t="shared" si="2"/>
        <v>0</v>
      </c>
      <c r="J62" s="372">
        <v>5</v>
      </c>
      <c r="K62" s="642"/>
      <c r="L62" s="855"/>
      <c r="M62" s="158"/>
    </row>
    <row r="63" spans="1:13" ht="49.9" customHeight="1" x14ac:dyDescent="0.2">
      <c r="A63" s="187"/>
      <c r="B63" s="374">
        <v>178996</v>
      </c>
      <c r="C63" s="405" t="s">
        <v>596</v>
      </c>
      <c r="D63" s="382" t="s">
        <v>465</v>
      </c>
      <c r="E63" s="379" t="s">
        <v>3</v>
      </c>
      <c r="F63" s="375" t="s">
        <v>427</v>
      </c>
      <c r="G63" s="403">
        <v>220</v>
      </c>
      <c r="H63" s="839"/>
      <c r="I63" s="840">
        <f t="shared" si="2"/>
        <v>0</v>
      </c>
      <c r="J63" s="372">
        <v>5</v>
      </c>
      <c r="K63" s="642"/>
      <c r="L63" s="855"/>
      <c r="M63" s="158"/>
    </row>
    <row r="64" spans="1:13" ht="49.9" customHeight="1" x14ac:dyDescent="0.2">
      <c r="A64" s="187"/>
      <c r="B64" s="374">
        <v>178997</v>
      </c>
      <c r="C64" s="405" t="s">
        <v>596</v>
      </c>
      <c r="D64" s="382" t="s">
        <v>471</v>
      </c>
      <c r="E64" s="379" t="s">
        <v>3</v>
      </c>
      <c r="F64" s="375" t="s">
        <v>427</v>
      </c>
      <c r="G64" s="403">
        <v>220</v>
      </c>
      <c r="H64" s="839"/>
      <c r="I64" s="840">
        <f t="shared" si="2"/>
        <v>0</v>
      </c>
      <c r="J64" s="372">
        <v>5</v>
      </c>
      <c r="K64" s="642"/>
      <c r="L64" s="855"/>
      <c r="M64" s="158"/>
    </row>
    <row r="65" spans="1:13" ht="49.9" customHeight="1" x14ac:dyDescent="0.2">
      <c r="A65" s="187"/>
      <c r="B65" s="374">
        <v>178998</v>
      </c>
      <c r="C65" s="405" t="s">
        <v>596</v>
      </c>
      <c r="D65" s="382" t="s">
        <v>76</v>
      </c>
      <c r="E65" s="379" t="s">
        <v>3</v>
      </c>
      <c r="F65" s="375" t="s">
        <v>427</v>
      </c>
      <c r="G65" s="403">
        <v>220</v>
      </c>
      <c r="H65" s="839"/>
      <c r="I65" s="840">
        <f t="shared" si="2"/>
        <v>0</v>
      </c>
      <c r="J65" s="372">
        <v>5</v>
      </c>
      <c r="K65" s="642"/>
      <c r="L65" s="855">
        <v>1</v>
      </c>
      <c r="M65" s="158"/>
    </row>
    <row r="66" spans="1:13" ht="49.9" customHeight="1" x14ac:dyDescent="0.2">
      <c r="A66" s="187"/>
      <c r="B66" s="374">
        <v>179000</v>
      </c>
      <c r="C66" s="405" t="s">
        <v>596</v>
      </c>
      <c r="D66" s="382" t="s">
        <v>459</v>
      </c>
      <c r="E66" s="379" t="s">
        <v>3</v>
      </c>
      <c r="F66" s="375" t="s">
        <v>430</v>
      </c>
      <c r="G66" s="403">
        <v>220</v>
      </c>
      <c r="H66" s="839"/>
      <c r="I66" s="840">
        <f t="shared" si="2"/>
        <v>0</v>
      </c>
      <c r="J66" s="372">
        <v>5</v>
      </c>
      <c r="K66" s="642"/>
      <c r="L66" s="855"/>
      <c r="M66" s="158"/>
    </row>
    <row r="67" spans="1:13" ht="49.9" customHeight="1" x14ac:dyDescent="0.2">
      <c r="A67" s="187"/>
      <c r="B67" s="374">
        <v>179001</v>
      </c>
      <c r="C67" s="405" t="s">
        <v>596</v>
      </c>
      <c r="D67" s="382" t="s">
        <v>469</v>
      </c>
      <c r="E67" s="379" t="s">
        <v>3</v>
      </c>
      <c r="F67" s="375" t="s">
        <v>430</v>
      </c>
      <c r="G67" s="403">
        <v>220</v>
      </c>
      <c r="H67" s="839"/>
      <c r="I67" s="840">
        <f t="shared" si="2"/>
        <v>0</v>
      </c>
      <c r="J67" s="372">
        <v>5</v>
      </c>
      <c r="K67" s="642"/>
      <c r="L67" s="855"/>
      <c r="M67" s="158"/>
    </row>
    <row r="68" spans="1:13" ht="49.9" customHeight="1" x14ac:dyDescent="0.2">
      <c r="A68" s="187"/>
      <c r="B68" s="374">
        <v>179002</v>
      </c>
      <c r="C68" s="405" t="s">
        <v>596</v>
      </c>
      <c r="D68" s="382" t="s">
        <v>464</v>
      </c>
      <c r="E68" s="379" t="s">
        <v>3</v>
      </c>
      <c r="F68" s="375" t="s">
        <v>430</v>
      </c>
      <c r="G68" s="403">
        <v>220</v>
      </c>
      <c r="H68" s="839"/>
      <c r="I68" s="840">
        <f t="shared" si="2"/>
        <v>0</v>
      </c>
      <c r="J68" s="372">
        <v>5</v>
      </c>
      <c r="K68" s="642"/>
      <c r="L68" s="855"/>
      <c r="M68" s="158"/>
    </row>
    <row r="69" spans="1:13" ht="49.9" customHeight="1" x14ac:dyDescent="0.2">
      <c r="A69" s="187"/>
      <c r="B69" s="374">
        <v>179003</v>
      </c>
      <c r="C69" s="405" t="s">
        <v>596</v>
      </c>
      <c r="D69" s="382" t="s">
        <v>468</v>
      </c>
      <c r="E69" s="379" t="s">
        <v>3</v>
      </c>
      <c r="F69" s="375" t="s">
        <v>430</v>
      </c>
      <c r="G69" s="403">
        <v>220</v>
      </c>
      <c r="H69" s="839"/>
      <c r="I69" s="840">
        <f t="shared" si="2"/>
        <v>0</v>
      </c>
      <c r="J69" s="372">
        <v>5</v>
      </c>
      <c r="K69" s="642"/>
      <c r="L69" s="855"/>
      <c r="M69" s="158"/>
    </row>
    <row r="70" spans="1:13" ht="49.9" customHeight="1" x14ac:dyDescent="0.2">
      <c r="A70" s="187"/>
      <c r="B70" s="374">
        <v>179004</v>
      </c>
      <c r="C70" s="405" t="s">
        <v>596</v>
      </c>
      <c r="D70" s="382" t="s">
        <v>472</v>
      </c>
      <c r="E70" s="379" t="s">
        <v>3</v>
      </c>
      <c r="F70" s="375" t="s">
        <v>430</v>
      </c>
      <c r="G70" s="403">
        <v>220</v>
      </c>
      <c r="H70" s="839"/>
      <c r="I70" s="840">
        <f t="shared" si="2"/>
        <v>0</v>
      </c>
      <c r="J70" s="372">
        <v>5</v>
      </c>
      <c r="K70" s="642"/>
      <c r="L70" s="855"/>
      <c r="M70" s="158"/>
    </row>
    <row r="71" spans="1:13" ht="49.9" customHeight="1" x14ac:dyDescent="0.2">
      <c r="A71" s="187"/>
      <c r="B71" s="374">
        <v>179005</v>
      </c>
      <c r="C71" s="405" t="s">
        <v>596</v>
      </c>
      <c r="D71" s="382" t="s">
        <v>473</v>
      </c>
      <c r="E71" s="379" t="s">
        <v>3</v>
      </c>
      <c r="F71" s="375" t="s">
        <v>430</v>
      </c>
      <c r="G71" s="403">
        <v>220</v>
      </c>
      <c r="H71" s="839"/>
      <c r="I71" s="840">
        <f t="shared" si="2"/>
        <v>0</v>
      </c>
      <c r="J71" s="372">
        <v>5</v>
      </c>
      <c r="K71" s="642"/>
      <c r="L71" s="855"/>
      <c r="M71" s="158"/>
    </row>
    <row r="72" spans="1:13" ht="49.9" customHeight="1" x14ac:dyDescent="0.2">
      <c r="A72" s="187"/>
      <c r="B72" s="374">
        <v>179006</v>
      </c>
      <c r="C72" s="405" t="s">
        <v>596</v>
      </c>
      <c r="D72" s="383" t="s">
        <v>457</v>
      </c>
      <c r="E72" s="392" t="s">
        <v>3</v>
      </c>
      <c r="F72" s="389" t="s">
        <v>427</v>
      </c>
      <c r="G72" s="403">
        <v>220</v>
      </c>
      <c r="H72" s="839"/>
      <c r="I72" s="840">
        <f t="shared" si="2"/>
        <v>0</v>
      </c>
      <c r="J72" s="372">
        <v>5</v>
      </c>
      <c r="K72" s="642"/>
      <c r="L72" s="855"/>
      <c r="M72" s="158"/>
    </row>
    <row r="73" spans="1:13" ht="49.9" customHeight="1" x14ac:dyDescent="0.2">
      <c r="A73" s="187"/>
      <c r="B73" s="374">
        <v>179007</v>
      </c>
      <c r="C73" s="405" t="s">
        <v>596</v>
      </c>
      <c r="D73" s="383" t="s">
        <v>458</v>
      </c>
      <c r="E73" s="392" t="s">
        <v>3</v>
      </c>
      <c r="F73" s="389" t="s">
        <v>427</v>
      </c>
      <c r="G73" s="403">
        <v>220</v>
      </c>
      <c r="H73" s="839"/>
      <c r="I73" s="840">
        <f t="shared" si="2"/>
        <v>0</v>
      </c>
      <c r="J73" s="372">
        <v>5</v>
      </c>
      <c r="K73" s="642"/>
      <c r="L73" s="855"/>
      <c r="M73" s="158"/>
    </row>
    <row r="74" spans="1:13" ht="49.9" customHeight="1" x14ac:dyDescent="0.2">
      <c r="A74" s="187"/>
      <c r="B74" s="374">
        <v>179008</v>
      </c>
      <c r="C74" s="405" t="s">
        <v>596</v>
      </c>
      <c r="D74" s="383" t="s">
        <v>470</v>
      </c>
      <c r="E74" s="392" t="s">
        <v>3</v>
      </c>
      <c r="F74" s="389" t="s">
        <v>427</v>
      </c>
      <c r="G74" s="403">
        <v>220</v>
      </c>
      <c r="H74" s="839"/>
      <c r="I74" s="840">
        <f t="shared" si="2"/>
        <v>0</v>
      </c>
      <c r="J74" s="372">
        <v>5</v>
      </c>
      <c r="K74" s="642"/>
      <c r="L74" s="855"/>
      <c r="M74" s="158"/>
    </row>
    <row r="75" spans="1:13" ht="49.9" customHeight="1" x14ac:dyDescent="0.2">
      <c r="A75" s="187"/>
      <c r="B75" s="374">
        <v>179010</v>
      </c>
      <c r="C75" s="405" t="s">
        <v>596</v>
      </c>
      <c r="D75" s="383" t="s">
        <v>463</v>
      </c>
      <c r="E75" s="392" t="s">
        <v>3</v>
      </c>
      <c r="F75" s="389" t="s">
        <v>427</v>
      </c>
      <c r="G75" s="403">
        <v>220</v>
      </c>
      <c r="H75" s="839"/>
      <c r="I75" s="840">
        <f t="shared" si="2"/>
        <v>0</v>
      </c>
      <c r="J75" s="372">
        <v>5</v>
      </c>
      <c r="K75" s="642"/>
      <c r="L75" s="855"/>
      <c r="M75" s="158"/>
    </row>
    <row r="76" spans="1:13" ht="49.9" customHeight="1" x14ac:dyDescent="0.2">
      <c r="A76" s="187"/>
      <c r="B76" s="374">
        <v>179013</v>
      </c>
      <c r="C76" s="405" t="s">
        <v>596</v>
      </c>
      <c r="D76" s="383" t="s">
        <v>92</v>
      </c>
      <c r="E76" s="392" t="s">
        <v>3</v>
      </c>
      <c r="F76" s="389" t="s">
        <v>427</v>
      </c>
      <c r="G76" s="403">
        <v>220</v>
      </c>
      <c r="H76" s="839"/>
      <c r="I76" s="840">
        <f t="shared" si="2"/>
        <v>0</v>
      </c>
      <c r="J76" s="372">
        <v>5</v>
      </c>
      <c r="K76" s="642"/>
      <c r="L76" s="855"/>
      <c r="M76" s="158"/>
    </row>
    <row r="77" spans="1:13" ht="49.9" customHeight="1" x14ac:dyDescent="0.2">
      <c r="A77" s="187"/>
      <c r="B77" s="374">
        <v>179015</v>
      </c>
      <c r="C77" s="405" t="s">
        <v>596</v>
      </c>
      <c r="D77" s="383" t="s">
        <v>462</v>
      </c>
      <c r="E77" s="392" t="s">
        <v>3</v>
      </c>
      <c r="F77" s="389" t="s">
        <v>427</v>
      </c>
      <c r="G77" s="403">
        <v>220</v>
      </c>
      <c r="H77" s="839"/>
      <c r="I77" s="840">
        <f t="shared" si="2"/>
        <v>0</v>
      </c>
      <c r="J77" s="372">
        <v>5</v>
      </c>
      <c r="K77" s="642"/>
      <c r="L77" s="855"/>
      <c r="M77" s="158"/>
    </row>
    <row r="78" spans="1:13" ht="49.9" customHeight="1" thickBot="1" x14ac:dyDescent="0.25">
      <c r="A78" s="870"/>
      <c r="B78" s="393">
        <v>179016</v>
      </c>
      <c r="C78" s="847" t="s">
        <v>596</v>
      </c>
      <c r="D78" s="419" t="s">
        <v>467</v>
      </c>
      <c r="E78" s="871" t="s">
        <v>3</v>
      </c>
      <c r="F78" s="394" t="s">
        <v>427</v>
      </c>
      <c r="G78" s="511">
        <v>220</v>
      </c>
      <c r="H78" s="859"/>
      <c r="I78" s="860">
        <f t="shared" si="2"/>
        <v>0</v>
      </c>
      <c r="J78" s="372">
        <v>5</v>
      </c>
      <c r="K78" s="642"/>
      <c r="L78" s="855"/>
      <c r="M78" s="158"/>
    </row>
    <row r="79" spans="1:13" ht="36.75" customHeight="1" thickBot="1" x14ac:dyDescent="0.25">
      <c r="A79" s="841"/>
      <c r="B79" s="842"/>
      <c r="C79" s="843"/>
      <c r="D79" s="851" t="s">
        <v>1028</v>
      </c>
      <c r="E79" s="842"/>
      <c r="F79" s="842"/>
      <c r="G79" s="844"/>
      <c r="H79" s="845"/>
      <c r="I79" s="861"/>
      <c r="J79" s="372"/>
    </row>
    <row r="80" spans="1:13" ht="49.9" customHeight="1" x14ac:dyDescent="0.2">
      <c r="A80" s="869"/>
      <c r="B80" s="833">
        <v>687540</v>
      </c>
      <c r="C80" s="834" t="s">
        <v>584</v>
      </c>
      <c r="D80" s="835" t="s">
        <v>871</v>
      </c>
      <c r="E80" s="872" t="s">
        <v>3</v>
      </c>
      <c r="F80" s="837" t="s">
        <v>4</v>
      </c>
      <c r="G80" s="838">
        <v>22</v>
      </c>
      <c r="H80" s="839"/>
      <c r="I80" s="840">
        <f t="shared" si="2"/>
        <v>0</v>
      </c>
      <c r="J80" s="372">
        <v>5</v>
      </c>
      <c r="K80" s="642"/>
      <c r="L80" s="855"/>
      <c r="M80" s="158"/>
    </row>
    <row r="81" spans="1:13" ht="49.9" customHeight="1" x14ac:dyDescent="0.2">
      <c r="A81" s="187"/>
      <c r="B81" s="374">
        <v>687545</v>
      </c>
      <c r="C81" s="405" t="s">
        <v>584</v>
      </c>
      <c r="D81" s="382" t="s">
        <v>872</v>
      </c>
      <c r="E81" s="379" t="s">
        <v>3</v>
      </c>
      <c r="F81" s="375" t="s">
        <v>4</v>
      </c>
      <c r="G81" s="403">
        <v>22</v>
      </c>
      <c r="H81" s="839"/>
      <c r="I81" s="840">
        <f t="shared" si="2"/>
        <v>0</v>
      </c>
      <c r="J81" s="372">
        <v>5</v>
      </c>
      <c r="K81" s="642"/>
      <c r="L81" s="855"/>
      <c r="M81" s="158"/>
    </row>
    <row r="82" spans="1:13" ht="49.9" customHeight="1" x14ac:dyDescent="0.2">
      <c r="A82" s="187"/>
      <c r="B82" s="374">
        <v>743813</v>
      </c>
      <c r="C82" s="405" t="s">
        <v>584</v>
      </c>
      <c r="D82" s="382" t="s">
        <v>109</v>
      </c>
      <c r="E82" s="249" t="s">
        <v>3</v>
      </c>
      <c r="F82" s="375" t="s">
        <v>4</v>
      </c>
      <c r="G82" s="403">
        <v>62</v>
      </c>
      <c r="H82" s="839"/>
      <c r="I82" s="840">
        <f t="shared" si="2"/>
        <v>0</v>
      </c>
      <c r="J82" s="372">
        <v>5</v>
      </c>
      <c r="K82" s="642"/>
      <c r="L82" s="855"/>
      <c r="M82" s="158"/>
    </row>
    <row r="83" spans="1:13" ht="49.9" customHeight="1" x14ac:dyDescent="0.2">
      <c r="A83" s="187"/>
      <c r="B83" s="374">
        <v>608639</v>
      </c>
      <c r="C83" s="405" t="s">
        <v>584</v>
      </c>
      <c r="D83" s="382" t="s">
        <v>873</v>
      </c>
      <c r="E83" s="250" t="s">
        <v>3</v>
      </c>
      <c r="F83" s="375" t="s">
        <v>4</v>
      </c>
      <c r="G83" s="403">
        <v>31</v>
      </c>
      <c r="H83" s="839"/>
      <c r="I83" s="840">
        <f t="shared" si="2"/>
        <v>0</v>
      </c>
      <c r="J83" s="372">
        <v>5</v>
      </c>
      <c r="K83" s="642"/>
      <c r="L83" s="855"/>
      <c r="M83" s="158"/>
    </row>
    <row r="84" spans="1:13" ht="49.9" customHeight="1" x14ac:dyDescent="0.2">
      <c r="A84" s="187"/>
      <c r="B84" s="374">
        <v>538556</v>
      </c>
      <c r="C84" s="405" t="s">
        <v>584</v>
      </c>
      <c r="D84" s="382" t="s">
        <v>474</v>
      </c>
      <c r="E84" s="379" t="s">
        <v>3</v>
      </c>
      <c r="F84" s="375" t="s">
        <v>430</v>
      </c>
      <c r="G84" s="403">
        <v>43</v>
      </c>
      <c r="H84" s="839"/>
      <c r="I84" s="840">
        <f t="shared" si="2"/>
        <v>0</v>
      </c>
      <c r="J84" s="372">
        <v>5</v>
      </c>
      <c r="K84" s="642"/>
      <c r="L84" s="855"/>
      <c r="M84" s="158"/>
    </row>
    <row r="85" spans="1:13" ht="49.9" customHeight="1" x14ac:dyDescent="0.2">
      <c r="A85" s="187"/>
      <c r="B85" s="374" t="s">
        <v>43</v>
      </c>
      <c r="C85" s="405" t="s">
        <v>584</v>
      </c>
      <c r="D85" s="382" t="s">
        <v>44</v>
      </c>
      <c r="E85" s="250" t="s">
        <v>3</v>
      </c>
      <c r="F85" s="375" t="s">
        <v>4</v>
      </c>
      <c r="G85" s="403">
        <v>213</v>
      </c>
      <c r="H85" s="839"/>
      <c r="I85" s="840">
        <f t="shared" si="2"/>
        <v>0</v>
      </c>
      <c r="J85" s="372">
        <v>4</v>
      </c>
      <c r="K85" s="642"/>
      <c r="L85" s="855"/>
      <c r="M85" s="158"/>
    </row>
    <row r="86" spans="1:13" ht="49.9" customHeight="1" x14ac:dyDescent="0.2">
      <c r="A86" s="386"/>
      <c r="B86" s="374" t="s">
        <v>45</v>
      </c>
      <c r="C86" s="405" t="s">
        <v>584</v>
      </c>
      <c r="D86" s="382" t="s">
        <v>46</v>
      </c>
      <c r="E86" s="249" t="s">
        <v>3</v>
      </c>
      <c r="F86" s="375" t="s">
        <v>4</v>
      </c>
      <c r="G86" s="403">
        <v>213</v>
      </c>
      <c r="H86" s="839"/>
      <c r="I86" s="840">
        <f t="shared" si="2"/>
        <v>0</v>
      </c>
      <c r="J86" s="372">
        <v>4</v>
      </c>
      <c r="K86" s="642"/>
      <c r="L86" s="855"/>
      <c r="M86" s="158"/>
    </row>
    <row r="87" spans="1:13" ht="49.9" customHeight="1" x14ac:dyDescent="0.2">
      <c r="A87" s="386"/>
      <c r="B87" s="374" t="s">
        <v>47</v>
      </c>
      <c r="C87" s="405" t="s">
        <v>584</v>
      </c>
      <c r="D87" s="382" t="s">
        <v>48</v>
      </c>
      <c r="E87" s="249" t="s">
        <v>3</v>
      </c>
      <c r="F87" s="375" t="s">
        <v>4</v>
      </c>
      <c r="G87" s="403">
        <v>213</v>
      </c>
      <c r="H87" s="839"/>
      <c r="I87" s="840">
        <f t="shared" si="2"/>
        <v>0</v>
      </c>
      <c r="J87" s="372">
        <v>4</v>
      </c>
      <c r="K87" s="642"/>
      <c r="L87" s="855"/>
      <c r="M87" s="158"/>
    </row>
    <row r="88" spans="1:13" ht="49.9" customHeight="1" x14ac:dyDescent="0.2">
      <c r="A88" s="187"/>
      <c r="B88" s="374" t="s">
        <v>49</v>
      </c>
      <c r="C88" s="405" t="s">
        <v>584</v>
      </c>
      <c r="D88" s="382" t="s">
        <v>50</v>
      </c>
      <c r="E88" s="250" t="s">
        <v>3</v>
      </c>
      <c r="F88" s="375" t="s">
        <v>4</v>
      </c>
      <c r="G88" s="403">
        <v>213</v>
      </c>
      <c r="H88" s="839"/>
      <c r="I88" s="840">
        <f t="shared" si="2"/>
        <v>0</v>
      </c>
      <c r="J88" s="372">
        <v>4</v>
      </c>
      <c r="K88" s="642"/>
      <c r="L88" s="855"/>
      <c r="M88" s="158"/>
    </row>
    <row r="89" spans="1:13" ht="49.9" customHeight="1" x14ac:dyDescent="0.2">
      <c r="A89" s="187"/>
      <c r="B89" s="374" t="s">
        <v>426</v>
      </c>
      <c r="C89" s="405" t="s">
        <v>584</v>
      </c>
      <c r="D89" s="382" t="s">
        <v>502</v>
      </c>
      <c r="E89" s="250" t="s">
        <v>3</v>
      </c>
      <c r="F89" s="375" t="s">
        <v>427</v>
      </c>
      <c r="G89" s="403">
        <v>407</v>
      </c>
      <c r="H89" s="839"/>
      <c r="I89" s="840">
        <f t="shared" si="2"/>
        <v>0</v>
      </c>
      <c r="J89" s="372">
        <v>4</v>
      </c>
      <c r="K89" s="642"/>
      <c r="L89" s="855"/>
      <c r="M89" s="158"/>
    </row>
    <row r="90" spans="1:13" ht="49.9" customHeight="1" x14ac:dyDescent="0.2">
      <c r="A90" s="187"/>
      <c r="B90" s="374" t="s">
        <v>428</v>
      </c>
      <c r="C90" s="405" t="s">
        <v>584</v>
      </c>
      <c r="D90" s="382" t="s">
        <v>429</v>
      </c>
      <c r="E90" s="250" t="s">
        <v>3</v>
      </c>
      <c r="F90" s="375" t="s">
        <v>430</v>
      </c>
      <c r="G90" s="403">
        <v>407</v>
      </c>
      <c r="H90" s="839"/>
      <c r="I90" s="840">
        <f t="shared" si="2"/>
        <v>0</v>
      </c>
      <c r="J90" s="372">
        <v>4</v>
      </c>
      <c r="K90" s="642"/>
      <c r="L90" s="855"/>
      <c r="M90" s="158"/>
    </row>
    <row r="91" spans="1:13" ht="49.9" customHeight="1" x14ac:dyDescent="0.2">
      <c r="A91" s="187"/>
      <c r="B91" s="374" t="s">
        <v>431</v>
      </c>
      <c r="C91" s="405" t="s">
        <v>584</v>
      </c>
      <c r="D91" s="382" t="s">
        <v>432</v>
      </c>
      <c r="E91" s="250" t="s">
        <v>3</v>
      </c>
      <c r="F91" s="375" t="s">
        <v>427</v>
      </c>
      <c r="G91" s="403">
        <v>213</v>
      </c>
      <c r="H91" s="839"/>
      <c r="I91" s="840">
        <f t="shared" si="2"/>
        <v>0</v>
      </c>
      <c r="J91" s="372">
        <v>4</v>
      </c>
      <c r="K91" s="642"/>
      <c r="L91" s="855"/>
      <c r="M91" s="158"/>
    </row>
    <row r="92" spans="1:13" ht="49.9" customHeight="1" x14ac:dyDescent="0.2">
      <c r="A92" s="187"/>
      <c r="B92" s="374" t="s">
        <v>433</v>
      </c>
      <c r="C92" s="405" t="s">
        <v>584</v>
      </c>
      <c r="D92" s="382" t="s">
        <v>432</v>
      </c>
      <c r="E92" s="250" t="s">
        <v>3</v>
      </c>
      <c r="F92" s="375" t="s">
        <v>427</v>
      </c>
      <c r="G92" s="403">
        <v>213</v>
      </c>
      <c r="H92" s="839"/>
      <c r="I92" s="840">
        <f t="shared" si="2"/>
        <v>0</v>
      </c>
      <c r="J92" s="372">
        <v>4</v>
      </c>
      <c r="K92" s="642"/>
      <c r="L92" s="855"/>
      <c r="M92" s="158"/>
    </row>
    <row r="93" spans="1:13" ht="52.5" customHeight="1" x14ac:dyDescent="0.2">
      <c r="A93" s="187"/>
      <c r="B93" s="374" t="s">
        <v>1073</v>
      </c>
      <c r="C93" s="405" t="s">
        <v>584</v>
      </c>
      <c r="D93" s="382" t="s">
        <v>1077</v>
      </c>
      <c r="E93" s="250"/>
      <c r="F93" s="375" t="s">
        <v>427</v>
      </c>
      <c r="G93" s="403">
        <v>213</v>
      </c>
      <c r="H93" s="839"/>
      <c r="I93" s="840">
        <f t="shared" si="2"/>
        <v>0</v>
      </c>
      <c r="J93" s="372"/>
      <c r="K93" s="642"/>
      <c r="L93" s="855"/>
      <c r="M93" s="158"/>
    </row>
    <row r="94" spans="1:13" ht="55.5" customHeight="1" x14ac:dyDescent="0.2">
      <c r="A94" s="187"/>
      <c r="B94" s="374" t="s">
        <v>1074</v>
      </c>
      <c r="C94" s="405" t="s">
        <v>584</v>
      </c>
      <c r="D94" s="382" t="s">
        <v>1078</v>
      </c>
      <c r="E94" s="250"/>
      <c r="F94" s="375" t="s">
        <v>427</v>
      </c>
      <c r="G94" s="403">
        <v>213</v>
      </c>
      <c r="H94" s="839"/>
      <c r="I94" s="840">
        <f t="shared" si="2"/>
        <v>0</v>
      </c>
      <c r="J94" s="372"/>
      <c r="K94" s="642"/>
      <c r="L94" s="855"/>
      <c r="M94" s="158"/>
    </row>
    <row r="95" spans="1:13" ht="70.5" customHeight="1" x14ac:dyDescent="0.2">
      <c r="A95" s="187"/>
      <c r="B95" s="374" t="s">
        <v>1075</v>
      </c>
      <c r="C95" s="405" t="s">
        <v>584</v>
      </c>
      <c r="D95" s="382" t="s">
        <v>1079</v>
      </c>
      <c r="E95" s="250"/>
      <c r="F95" s="375" t="s">
        <v>427</v>
      </c>
      <c r="G95" s="403">
        <v>213</v>
      </c>
      <c r="H95" s="839"/>
      <c r="I95" s="840">
        <f t="shared" si="2"/>
        <v>0</v>
      </c>
      <c r="J95" s="372"/>
      <c r="K95" s="642"/>
      <c r="L95" s="855"/>
      <c r="M95" s="158"/>
    </row>
    <row r="96" spans="1:13" ht="89.25" customHeight="1" x14ac:dyDescent="0.2">
      <c r="A96" s="187"/>
      <c r="B96" s="374" t="s">
        <v>1076</v>
      </c>
      <c r="C96" s="405" t="s">
        <v>584</v>
      </c>
      <c r="D96" s="382" t="s">
        <v>1080</v>
      </c>
      <c r="E96" s="250"/>
      <c r="F96" s="375" t="s">
        <v>427</v>
      </c>
      <c r="G96" s="403">
        <v>213</v>
      </c>
      <c r="H96" s="839"/>
      <c r="I96" s="840">
        <f t="shared" si="2"/>
        <v>0</v>
      </c>
      <c r="J96" s="372"/>
      <c r="K96" s="642"/>
      <c r="L96" s="855"/>
      <c r="M96" s="158"/>
    </row>
    <row r="97" spans="1:13" ht="49.9" customHeight="1" x14ac:dyDescent="0.2">
      <c r="A97" s="187"/>
      <c r="B97" s="374" t="s">
        <v>55</v>
      </c>
      <c r="C97" s="405" t="s">
        <v>584</v>
      </c>
      <c r="D97" s="382" t="s">
        <v>56</v>
      </c>
      <c r="E97" s="249" t="s">
        <v>3</v>
      </c>
      <c r="F97" s="375" t="s">
        <v>4</v>
      </c>
      <c r="G97" s="403">
        <v>60</v>
      </c>
      <c r="H97" s="839"/>
      <c r="I97" s="840">
        <f t="shared" si="2"/>
        <v>0</v>
      </c>
      <c r="J97" s="372">
        <v>4</v>
      </c>
      <c r="K97" s="642"/>
      <c r="L97" s="855"/>
      <c r="M97" s="158"/>
    </row>
    <row r="98" spans="1:13" ht="49.9" customHeight="1" x14ac:dyDescent="0.2">
      <c r="A98" s="187"/>
      <c r="B98" s="374" t="s">
        <v>61</v>
      </c>
      <c r="C98" s="405" t="s">
        <v>584</v>
      </c>
      <c r="D98" s="382" t="s">
        <v>62</v>
      </c>
      <c r="E98" s="249" t="s">
        <v>3</v>
      </c>
      <c r="F98" s="375" t="s">
        <v>4</v>
      </c>
      <c r="G98" s="403">
        <v>90</v>
      </c>
      <c r="H98" s="839"/>
      <c r="I98" s="840">
        <f t="shared" si="2"/>
        <v>0</v>
      </c>
      <c r="J98" s="372">
        <v>4</v>
      </c>
      <c r="K98" s="642"/>
      <c r="L98" s="855"/>
      <c r="M98" s="158"/>
    </row>
    <row r="99" spans="1:13" ht="49.9" customHeight="1" x14ac:dyDescent="0.2">
      <c r="A99" s="189"/>
      <c r="B99" s="389">
        <v>863275</v>
      </c>
      <c r="C99" s="409" t="s">
        <v>584</v>
      </c>
      <c r="D99" s="383" t="s">
        <v>816</v>
      </c>
      <c r="E99" s="389"/>
      <c r="F99" s="389" t="s">
        <v>427</v>
      </c>
      <c r="G99" s="508">
        <v>35</v>
      </c>
      <c r="H99" s="839"/>
      <c r="I99" s="840">
        <f t="shared" si="2"/>
        <v>0</v>
      </c>
      <c r="J99" s="372">
        <v>5</v>
      </c>
      <c r="K99" s="642"/>
      <c r="L99" s="855"/>
      <c r="M99" s="158"/>
    </row>
    <row r="100" spans="1:13" ht="49.9" customHeight="1" x14ac:dyDescent="0.2">
      <c r="A100" s="189"/>
      <c r="B100" s="389">
        <v>863276</v>
      </c>
      <c r="C100" s="409" t="s">
        <v>584</v>
      </c>
      <c r="D100" s="383" t="s">
        <v>817</v>
      </c>
      <c r="E100" s="389"/>
      <c r="F100" s="389" t="s">
        <v>427</v>
      </c>
      <c r="G100" s="508">
        <v>40</v>
      </c>
      <c r="H100" s="839"/>
      <c r="I100" s="840">
        <f t="shared" si="2"/>
        <v>0</v>
      </c>
      <c r="J100" s="372">
        <v>5</v>
      </c>
      <c r="K100" s="642"/>
      <c r="L100" s="855"/>
      <c r="M100" s="158"/>
    </row>
    <row r="101" spans="1:13" ht="49.9" customHeight="1" x14ac:dyDescent="0.2">
      <c r="A101" s="189"/>
      <c r="B101" s="374">
        <v>863282</v>
      </c>
      <c r="C101" s="409" t="s">
        <v>584</v>
      </c>
      <c r="D101" s="383" t="s">
        <v>818</v>
      </c>
      <c r="E101" s="389"/>
      <c r="F101" s="389" t="s">
        <v>427</v>
      </c>
      <c r="G101" s="508">
        <v>40</v>
      </c>
      <c r="H101" s="839"/>
      <c r="I101" s="840">
        <f t="shared" si="2"/>
        <v>0</v>
      </c>
      <c r="J101" s="372">
        <v>5</v>
      </c>
      <c r="K101" s="642"/>
      <c r="L101" s="855"/>
      <c r="M101" s="158"/>
    </row>
    <row r="102" spans="1:13" ht="49.9" customHeight="1" x14ac:dyDescent="0.2">
      <c r="A102" s="189"/>
      <c r="B102" s="389">
        <v>863283</v>
      </c>
      <c r="C102" s="409" t="s">
        <v>584</v>
      </c>
      <c r="D102" s="383" t="s">
        <v>817</v>
      </c>
      <c r="E102" s="389"/>
      <c r="F102" s="389" t="s">
        <v>427</v>
      </c>
      <c r="G102" s="508">
        <v>35</v>
      </c>
      <c r="H102" s="839"/>
      <c r="I102" s="840">
        <f t="shared" si="2"/>
        <v>0</v>
      </c>
      <c r="J102" s="372">
        <v>5</v>
      </c>
      <c r="K102" s="642"/>
      <c r="L102" s="855"/>
      <c r="M102" s="158"/>
    </row>
    <row r="103" spans="1:13" ht="49.9" customHeight="1" x14ac:dyDescent="0.2">
      <c r="A103" s="189"/>
      <c r="B103" s="389" t="s">
        <v>585</v>
      </c>
      <c r="C103" s="409" t="s">
        <v>584</v>
      </c>
      <c r="D103" s="383" t="s">
        <v>819</v>
      </c>
      <c r="E103" s="389"/>
      <c r="F103" s="389" t="s">
        <v>427</v>
      </c>
      <c r="G103" s="508">
        <v>35</v>
      </c>
      <c r="H103" s="839"/>
      <c r="I103" s="840">
        <f t="shared" si="2"/>
        <v>0</v>
      </c>
      <c r="J103" s="372">
        <v>5</v>
      </c>
      <c r="K103" s="642"/>
      <c r="L103" s="855"/>
      <c r="M103" s="158"/>
    </row>
    <row r="104" spans="1:13" ht="49.9" customHeight="1" x14ac:dyDescent="0.2">
      <c r="A104" s="189"/>
      <c r="B104" s="389">
        <v>863305</v>
      </c>
      <c r="C104" s="409" t="s">
        <v>584</v>
      </c>
      <c r="D104" s="383" t="s">
        <v>820</v>
      </c>
      <c r="E104" s="389"/>
      <c r="F104" s="389" t="s">
        <v>427</v>
      </c>
      <c r="G104" s="508">
        <v>35</v>
      </c>
      <c r="H104" s="839"/>
      <c r="I104" s="840">
        <f t="shared" si="2"/>
        <v>0</v>
      </c>
      <c r="J104" s="372">
        <v>5</v>
      </c>
      <c r="K104" s="642"/>
      <c r="L104" s="855"/>
      <c r="M104" s="158"/>
    </row>
    <row r="105" spans="1:13" ht="49.9" customHeight="1" x14ac:dyDescent="0.2">
      <c r="A105" s="189"/>
      <c r="B105" s="389">
        <v>863306</v>
      </c>
      <c r="C105" s="409" t="s">
        <v>584</v>
      </c>
      <c r="D105" s="383" t="s">
        <v>821</v>
      </c>
      <c r="E105" s="389"/>
      <c r="F105" s="389" t="s">
        <v>427</v>
      </c>
      <c r="G105" s="508">
        <v>35</v>
      </c>
      <c r="H105" s="839"/>
      <c r="I105" s="840">
        <f t="shared" si="2"/>
        <v>0</v>
      </c>
      <c r="J105" s="372">
        <v>5</v>
      </c>
      <c r="K105" s="643"/>
      <c r="L105" s="857"/>
      <c r="M105" s="388"/>
    </row>
    <row r="106" spans="1:13" ht="49.9" customHeight="1" x14ac:dyDescent="0.2">
      <c r="A106" s="189"/>
      <c r="B106" s="389">
        <v>863308</v>
      </c>
      <c r="C106" s="409" t="s">
        <v>584</v>
      </c>
      <c r="D106" s="383" t="s">
        <v>822</v>
      </c>
      <c r="E106" s="389"/>
      <c r="F106" s="389" t="s">
        <v>427</v>
      </c>
      <c r="G106" s="508">
        <v>35</v>
      </c>
      <c r="H106" s="839"/>
      <c r="I106" s="840">
        <f t="shared" si="2"/>
        <v>0</v>
      </c>
      <c r="J106" s="372">
        <v>5</v>
      </c>
      <c r="K106" s="643"/>
      <c r="L106" s="857"/>
      <c r="M106" s="388"/>
    </row>
    <row r="107" spans="1:13" ht="49.9" customHeight="1" x14ac:dyDescent="0.2">
      <c r="A107" s="189"/>
      <c r="B107" s="389">
        <v>863317</v>
      </c>
      <c r="C107" s="409" t="s">
        <v>584</v>
      </c>
      <c r="D107" s="383" t="s">
        <v>823</v>
      </c>
      <c r="E107" s="389"/>
      <c r="F107" s="389" t="s">
        <v>427</v>
      </c>
      <c r="G107" s="508">
        <v>35</v>
      </c>
      <c r="H107" s="839"/>
      <c r="I107" s="840">
        <f t="shared" si="2"/>
        <v>0</v>
      </c>
      <c r="J107" s="372">
        <v>5</v>
      </c>
      <c r="K107" s="642"/>
      <c r="L107" s="855"/>
      <c r="M107" s="158"/>
    </row>
    <row r="108" spans="1:13" ht="49.9" customHeight="1" x14ac:dyDescent="0.2">
      <c r="A108" s="189"/>
      <c r="B108" s="389">
        <v>863318</v>
      </c>
      <c r="C108" s="409" t="s">
        <v>584</v>
      </c>
      <c r="D108" s="383" t="s">
        <v>824</v>
      </c>
      <c r="E108" s="389"/>
      <c r="F108" s="389" t="s">
        <v>427</v>
      </c>
      <c r="G108" s="508">
        <v>35</v>
      </c>
      <c r="H108" s="839"/>
      <c r="I108" s="840">
        <f t="shared" si="2"/>
        <v>0</v>
      </c>
      <c r="J108" s="372">
        <v>5</v>
      </c>
      <c r="K108" s="642"/>
      <c r="L108" s="855"/>
      <c r="M108" s="158"/>
    </row>
    <row r="109" spans="1:13" ht="61.5" customHeight="1" x14ac:dyDescent="0.2">
      <c r="A109" s="189"/>
      <c r="B109" s="389">
        <v>874216</v>
      </c>
      <c r="C109" s="409" t="s">
        <v>584</v>
      </c>
      <c r="D109" s="383" t="s">
        <v>1043</v>
      </c>
      <c r="E109" s="389"/>
      <c r="F109" s="389" t="s">
        <v>427</v>
      </c>
      <c r="G109" s="508">
        <v>53</v>
      </c>
      <c r="H109" s="839"/>
      <c r="I109" s="840">
        <f t="shared" si="2"/>
        <v>0</v>
      </c>
      <c r="J109" s="372"/>
      <c r="K109" s="642"/>
      <c r="L109" s="855"/>
      <c r="M109" s="158"/>
    </row>
    <row r="110" spans="1:13" ht="62.25" customHeight="1" x14ac:dyDescent="0.2">
      <c r="A110" s="189"/>
      <c r="B110" s="389">
        <v>874218</v>
      </c>
      <c r="C110" s="409" t="s">
        <v>584</v>
      </c>
      <c r="D110" s="383" t="s">
        <v>1044</v>
      </c>
      <c r="E110" s="389"/>
      <c r="F110" s="389" t="s">
        <v>427</v>
      </c>
      <c r="G110" s="508">
        <v>53</v>
      </c>
      <c r="H110" s="839"/>
      <c r="I110" s="840">
        <f t="shared" si="2"/>
        <v>0</v>
      </c>
      <c r="J110" s="372"/>
      <c r="K110" s="642"/>
      <c r="L110" s="855"/>
      <c r="M110" s="158"/>
    </row>
    <row r="111" spans="1:13" ht="66.75" customHeight="1" x14ac:dyDescent="0.2">
      <c r="A111" s="189"/>
      <c r="B111" s="389">
        <v>874220</v>
      </c>
      <c r="C111" s="409" t="s">
        <v>584</v>
      </c>
      <c r="D111" s="383" t="s">
        <v>1045</v>
      </c>
      <c r="E111" s="389"/>
      <c r="F111" s="389" t="s">
        <v>427</v>
      </c>
      <c r="G111" s="508">
        <v>53</v>
      </c>
      <c r="H111" s="839"/>
      <c r="I111" s="840">
        <f t="shared" si="2"/>
        <v>0</v>
      </c>
      <c r="J111" s="372"/>
      <c r="K111" s="642"/>
      <c r="L111" s="855"/>
      <c r="M111" s="158"/>
    </row>
    <row r="112" spans="1:13" ht="63.75" customHeight="1" x14ac:dyDescent="0.2">
      <c r="A112" s="189"/>
      <c r="B112" s="389">
        <v>1058289</v>
      </c>
      <c r="C112" s="409" t="s">
        <v>584</v>
      </c>
      <c r="D112" s="383" t="s">
        <v>1046</v>
      </c>
      <c r="E112" s="389"/>
      <c r="F112" s="389" t="s">
        <v>427</v>
      </c>
      <c r="G112" s="508">
        <v>20</v>
      </c>
      <c r="H112" s="839"/>
      <c r="I112" s="840">
        <f t="shared" ref="I112:I158" si="3">G112*H112</f>
        <v>0</v>
      </c>
      <c r="J112" s="372"/>
      <c r="K112" s="642"/>
      <c r="L112" s="855"/>
      <c r="M112" s="158"/>
    </row>
    <row r="113" spans="1:13" ht="49.9" customHeight="1" x14ac:dyDescent="0.2">
      <c r="A113" s="189"/>
      <c r="B113" s="389">
        <v>1058290</v>
      </c>
      <c r="C113" s="409" t="s">
        <v>584</v>
      </c>
      <c r="D113" s="383" t="s">
        <v>1047</v>
      </c>
      <c r="E113" s="389"/>
      <c r="F113" s="389" t="s">
        <v>427</v>
      </c>
      <c r="G113" s="508">
        <v>20</v>
      </c>
      <c r="H113" s="839"/>
      <c r="I113" s="840">
        <f t="shared" si="3"/>
        <v>0</v>
      </c>
      <c r="J113" s="372"/>
      <c r="K113" s="642"/>
      <c r="L113" s="855"/>
      <c r="M113" s="158"/>
    </row>
    <row r="114" spans="1:13" ht="57" customHeight="1" x14ac:dyDescent="0.2">
      <c r="A114" s="189"/>
      <c r="B114" s="389">
        <v>1058301</v>
      </c>
      <c r="C114" s="409" t="s">
        <v>584</v>
      </c>
      <c r="D114" s="383" t="s">
        <v>1042</v>
      </c>
      <c r="E114" s="389"/>
      <c r="F114" s="389" t="s">
        <v>427</v>
      </c>
      <c r="G114" s="508">
        <v>20</v>
      </c>
      <c r="H114" s="839"/>
      <c r="I114" s="840">
        <f t="shared" si="3"/>
        <v>0</v>
      </c>
      <c r="J114" s="372"/>
      <c r="K114" s="642"/>
      <c r="L114" s="855"/>
      <c r="M114" s="158"/>
    </row>
    <row r="115" spans="1:13" ht="59.25" customHeight="1" x14ac:dyDescent="0.2">
      <c r="A115" s="189"/>
      <c r="B115" s="389">
        <v>1058302</v>
      </c>
      <c r="C115" s="409" t="s">
        <v>584</v>
      </c>
      <c r="D115" s="383" t="s">
        <v>1048</v>
      </c>
      <c r="E115" s="389"/>
      <c r="F115" s="389" t="s">
        <v>427</v>
      </c>
      <c r="G115" s="508">
        <v>20</v>
      </c>
      <c r="H115" s="839"/>
      <c r="I115" s="840">
        <f t="shared" si="3"/>
        <v>0</v>
      </c>
      <c r="J115" s="372"/>
      <c r="K115" s="642"/>
      <c r="L115" s="855"/>
      <c r="M115" s="158"/>
    </row>
    <row r="116" spans="1:13" ht="60" customHeight="1" x14ac:dyDescent="0.2">
      <c r="A116" s="189"/>
      <c r="B116" s="389">
        <v>1058303</v>
      </c>
      <c r="C116" s="409" t="s">
        <v>584</v>
      </c>
      <c r="D116" s="383" t="s">
        <v>1049</v>
      </c>
      <c r="E116" s="389"/>
      <c r="F116" s="389" t="s">
        <v>427</v>
      </c>
      <c r="G116" s="508">
        <v>20</v>
      </c>
      <c r="H116" s="839"/>
      <c r="I116" s="840">
        <f t="shared" si="3"/>
        <v>0</v>
      </c>
      <c r="J116" s="372"/>
      <c r="K116" s="642"/>
      <c r="L116" s="855"/>
      <c r="M116" s="158"/>
    </row>
    <row r="117" spans="1:13" ht="61.5" customHeight="1" x14ac:dyDescent="0.2">
      <c r="A117" s="189"/>
      <c r="B117" s="389">
        <v>1158781</v>
      </c>
      <c r="C117" s="409" t="s">
        <v>584</v>
      </c>
      <c r="D117" s="383" t="s">
        <v>1054</v>
      </c>
      <c r="E117" s="389"/>
      <c r="F117" s="389" t="s">
        <v>427</v>
      </c>
      <c r="G117" s="508">
        <v>9</v>
      </c>
      <c r="H117" s="839"/>
      <c r="I117" s="840">
        <f t="shared" si="3"/>
        <v>0</v>
      </c>
      <c r="J117" s="372"/>
      <c r="K117" s="642"/>
      <c r="L117" s="855"/>
      <c r="M117" s="158"/>
    </row>
    <row r="118" spans="1:13" ht="69" customHeight="1" x14ac:dyDescent="0.2">
      <c r="A118" s="189"/>
      <c r="B118" s="389">
        <v>1158784</v>
      </c>
      <c r="C118" s="409" t="s">
        <v>584</v>
      </c>
      <c r="D118" s="383" t="s">
        <v>1055</v>
      </c>
      <c r="E118" s="389"/>
      <c r="F118" s="389" t="s">
        <v>427</v>
      </c>
      <c r="G118" s="508">
        <v>9</v>
      </c>
      <c r="H118" s="839"/>
      <c r="I118" s="840">
        <f t="shared" si="3"/>
        <v>0</v>
      </c>
      <c r="J118" s="372"/>
      <c r="K118" s="642"/>
      <c r="L118" s="855"/>
      <c r="M118" s="158"/>
    </row>
    <row r="119" spans="1:13" ht="49.9" customHeight="1" x14ac:dyDescent="0.2">
      <c r="A119" s="189"/>
      <c r="B119" s="389">
        <v>908167</v>
      </c>
      <c r="C119" s="409" t="s">
        <v>584</v>
      </c>
      <c r="D119" s="383" t="s">
        <v>592</v>
      </c>
      <c r="E119" s="389"/>
      <c r="F119" s="389" t="s">
        <v>427</v>
      </c>
      <c r="G119" s="508">
        <v>107</v>
      </c>
      <c r="H119" s="839"/>
      <c r="I119" s="840">
        <f t="shared" si="3"/>
        <v>0</v>
      </c>
      <c r="J119" s="372">
        <v>5</v>
      </c>
      <c r="K119" s="642"/>
      <c r="L119" s="855"/>
      <c r="M119" s="158"/>
    </row>
    <row r="120" spans="1:13" ht="49.9" customHeight="1" x14ac:dyDescent="0.2">
      <c r="A120" s="189"/>
      <c r="B120" s="389">
        <v>908171</v>
      </c>
      <c r="C120" s="409" t="s">
        <v>584</v>
      </c>
      <c r="D120" s="383" t="s">
        <v>593</v>
      </c>
      <c r="E120" s="389"/>
      <c r="F120" s="389" t="s">
        <v>427</v>
      </c>
      <c r="G120" s="508">
        <v>107</v>
      </c>
      <c r="H120" s="839"/>
      <c r="I120" s="840">
        <f t="shared" si="3"/>
        <v>0</v>
      </c>
      <c r="J120" s="372">
        <v>5</v>
      </c>
      <c r="K120" s="642"/>
      <c r="L120" s="855"/>
      <c r="M120" s="158"/>
    </row>
    <row r="121" spans="1:13" ht="49.9" customHeight="1" x14ac:dyDescent="0.2">
      <c r="A121" s="189"/>
      <c r="B121" s="384">
        <v>870570</v>
      </c>
      <c r="C121" s="409" t="s">
        <v>584</v>
      </c>
      <c r="D121" s="413" t="s">
        <v>607</v>
      </c>
      <c r="E121" s="389"/>
      <c r="F121" s="389" t="s">
        <v>427</v>
      </c>
      <c r="G121" s="508">
        <v>283</v>
      </c>
      <c r="H121" s="839"/>
      <c r="I121" s="840">
        <f t="shared" si="3"/>
        <v>0</v>
      </c>
      <c r="J121" s="372">
        <v>5</v>
      </c>
      <c r="K121" s="642"/>
      <c r="L121" s="855"/>
      <c r="M121" s="158"/>
    </row>
    <row r="122" spans="1:13" ht="49.9" customHeight="1" x14ac:dyDescent="0.2">
      <c r="A122" s="189"/>
      <c r="B122" s="384">
        <v>870571</v>
      </c>
      <c r="C122" s="409" t="s">
        <v>584</v>
      </c>
      <c r="D122" s="413" t="s">
        <v>608</v>
      </c>
      <c r="E122" s="389"/>
      <c r="F122" s="389" t="s">
        <v>427</v>
      </c>
      <c r="G122" s="508">
        <v>283</v>
      </c>
      <c r="H122" s="839"/>
      <c r="I122" s="840">
        <f t="shared" si="3"/>
        <v>0</v>
      </c>
      <c r="J122" s="372">
        <v>5</v>
      </c>
      <c r="K122" s="642"/>
      <c r="L122" s="855"/>
      <c r="M122" s="158"/>
    </row>
    <row r="123" spans="1:13" ht="49.9" customHeight="1" x14ac:dyDescent="0.2">
      <c r="A123" s="189"/>
      <c r="B123" s="384">
        <v>870573</v>
      </c>
      <c r="C123" s="409" t="s">
        <v>584</v>
      </c>
      <c r="D123" s="413" t="s">
        <v>609</v>
      </c>
      <c r="E123" s="389"/>
      <c r="F123" s="389" t="s">
        <v>427</v>
      </c>
      <c r="G123" s="508">
        <v>283</v>
      </c>
      <c r="H123" s="839"/>
      <c r="I123" s="840">
        <f t="shared" si="3"/>
        <v>0</v>
      </c>
      <c r="J123" s="372">
        <v>5</v>
      </c>
      <c r="K123" s="642"/>
      <c r="L123" s="855"/>
      <c r="M123" s="158"/>
    </row>
    <row r="124" spans="1:13" ht="49.9" customHeight="1" x14ac:dyDescent="0.2">
      <c r="A124" s="189"/>
      <c r="B124" s="384">
        <v>870574</v>
      </c>
      <c r="C124" s="409" t="s">
        <v>584</v>
      </c>
      <c r="D124" s="413" t="s">
        <v>610</v>
      </c>
      <c r="E124" s="389"/>
      <c r="F124" s="389" t="s">
        <v>427</v>
      </c>
      <c r="G124" s="508">
        <v>283</v>
      </c>
      <c r="H124" s="839"/>
      <c r="I124" s="840">
        <f t="shared" si="3"/>
        <v>0</v>
      </c>
      <c r="J124" s="372">
        <v>5</v>
      </c>
      <c r="K124" s="642"/>
      <c r="L124" s="855"/>
      <c r="M124" s="158"/>
    </row>
    <row r="125" spans="1:13" ht="49.9" customHeight="1" x14ac:dyDescent="0.2">
      <c r="A125" s="189"/>
      <c r="B125" s="384">
        <v>870575</v>
      </c>
      <c r="C125" s="409" t="s">
        <v>584</v>
      </c>
      <c r="D125" s="413" t="s">
        <v>611</v>
      </c>
      <c r="E125" s="389"/>
      <c r="F125" s="389" t="s">
        <v>427</v>
      </c>
      <c r="G125" s="508">
        <v>283</v>
      </c>
      <c r="H125" s="839"/>
      <c r="I125" s="840">
        <f t="shared" si="3"/>
        <v>0</v>
      </c>
      <c r="J125" s="372">
        <v>5</v>
      </c>
      <c r="K125" s="642"/>
      <c r="L125" s="855"/>
      <c r="M125" s="158"/>
    </row>
    <row r="126" spans="1:13" ht="49.9" customHeight="1" x14ac:dyDescent="0.2">
      <c r="A126" s="189"/>
      <c r="B126" s="384">
        <v>870576</v>
      </c>
      <c r="C126" s="409" t="s">
        <v>584</v>
      </c>
      <c r="D126" s="413" t="s">
        <v>612</v>
      </c>
      <c r="E126" s="389"/>
      <c r="F126" s="389" t="s">
        <v>427</v>
      </c>
      <c r="G126" s="508">
        <v>283</v>
      </c>
      <c r="H126" s="839"/>
      <c r="I126" s="840">
        <f t="shared" si="3"/>
        <v>0</v>
      </c>
      <c r="J126" s="372">
        <v>5</v>
      </c>
      <c r="K126" s="642"/>
      <c r="L126" s="855"/>
      <c r="M126" s="158"/>
    </row>
    <row r="127" spans="1:13" ht="49.9" customHeight="1" x14ac:dyDescent="0.2">
      <c r="A127" s="189"/>
      <c r="B127" s="384">
        <v>870577</v>
      </c>
      <c r="C127" s="409" t="s">
        <v>584</v>
      </c>
      <c r="D127" s="413" t="s">
        <v>613</v>
      </c>
      <c r="E127" s="389"/>
      <c r="F127" s="389" t="s">
        <v>427</v>
      </c>
      <c r="G127" s="508">
        <v>283</v>
      </c>
      <c r="H127" s="839"/>
      <c r="I127" s="840">
        <f t="shared" si="3"/>
        <v>0</v>
      </c>
      <c r="J127" s="372">
        <v>5</v>
      </c>
      <c r="K127" s="642"/>
      <c r="L127" s="855"/>
      <c r="M127" s="158"/>
    </row>
    <row r="128" spans="1:13" ht="49.9" customHeight="1" x14ac:dyDescent="0.2">
      <c r="A128" s="189"/>
      <c r="B128" s="384">
        <v>870578</v>
      </c>
      <c r="C128" s="409" t="s">
        <v>584</v>
      </c>
      <c r="D128" s="413" t="s">
        <v>614</v>
      </c>
      <c r="E128" s="389"/>
      <c r="F128" s="389" t="s">
        <v>427</v>
      </c>
      <c r="G128" s="508">
        <v>283</v>
      </c>
      <c r="H128" s="839"/>
      <c r="I128" s="840">
        <f t="shared" si="3"/>
        <v>0</v>
      </c>
      <c r="J128" s="372">
        <v>5</v>
      </c>
      <c r="K128" s="642"/>
      <c r="L128" s="855"/>
      <c r="M128" s="158"/>
    </row>
    <row r="129" spans="1:13" ht="49.9" customHeight="1" x14ac:dyDescent="0.2">
      <c r="A129" s="189"/>
      <c r="B129" s="384">
        <v>870579</v>
      </c>
      <c r="C129" s="409" t="s">
        <v>584</v>
      </c>
      <c r="D129" s="413" t="s">
        <v>615</v>
      </c>
      <c r="E129" s="389"/>
      <c r="F129" s="389" t="s">
        <v>427</v>
      </c>
      <c r="G129" s="508">
        <v>283</v>
      </c>
      <c r="H129" s="839"/>
      <c r="I129" s="840">
        <f t="shared" si="3"/>
        <v>0</v>
      </c>
      <c r="J129" s="372">
        <v>5</v>
      </c>
      <c r="K129" s="642"/>
      <c r="L129" s="855"/>
      <c r="M129" s="158"/>
    </row>
    <row r="130" spans="1:13" ht="49.9" customHeight="1" x14ac:dyDescent="0.2">
      <c r="A130" s="189"/>
      <c r="B130" s="384">
        <v>870580</v>
      </c>
      <c r="C130" s="409" t="s">
        <v>584</v>
      </c>
      <c r="D130" s="413" t="s">
        <v>616</v>
      </c>
      <c r="E130" s="389"/>
      <c r="F130" s="389" t="s">
        <v>427</v>
      </c>
      <c r="G130" s="508">
        <v>283</v>
      </c>
      <c r="H130" s="839"/>
      <c r="I130" s="840">
        <f t="shared" si="3"/>
        <v>0</v>
      </c>
      <c r="J130" s="372">
        <v>5</v>
      </c>
      <c r="K130" s="642"/>
      <c r="L130" s="855"/>
      <c r="M130" s="158"/>
    </row>
    <row r="131" spans="1:13" ht="49.9" customHeight="1" x14ac:dyDescent="0.2">
      <c r="A131" s="189"/>
      <c r="B131" s="384">
        <v>870581</v>
      </c>
      <c r="C131" s="409" t="s">
        <v>584</v>
      </c>
      <c r="D131" s="413" t="s">
        <v>617</v>
      </c>
      <c r="E131" s="389"/>
      <c r="F131" s="389" t="s">
        <v>427</v>
      </c>
      <c r="G131" s="508">
        <v>283</v>
      </c>
      <c r="H131" s="839"/>
      <c r="I131" s="840">
        <f t="shared" si="3"/>
        <v>0</v>
      </c>
      <c r="J131" s="372">
        <v>5</v>
      </c>
      <c r="K131" s="642"/>
      <c r="L131" s="855"/>
      <c r="M131" s="158"/>
    </row>
    <row r="132" spans="1:13" ht="49.9" customHeight="1" x14ac:dyDescent="0.2">
      <c r="A132" s="189"/>
      <c r="B132" s="384">
        <v>877853</v>
      </c>
      <c r="C132" s="409" t="s">
        <v>584</v>
      </c>
      <c r="D132" s="413" t="s">
        <v>861</v>
      </c>
      <c r="E132" s="389"/>
      <c r="F132" s="389" t="s">
        <v>427</v>
      </c>
      <c r="G132" s="508">
        <v>180</v>
      </c>
      <c r="H132" s="839"/>
      <c r="I132" s="840">
        <f t="shared" si="3"/>
        <v>0</v>
      </c>
      <c r="J132" s="372"/>
      <c r="K132" s="642"/>
      <c r="L132" s="855"/>
      <c r="M132" s="158"/>
    </row>
    <row r="133" spans="1:13" ht="63" customHeight="1" x14ac:dyDescent="0.2">
      <c r="A133" s="189"/>
      <c r="B133" s="384">
        <v>877854</v>
      </c>
      <c r="C133" s="409" t="s">
        <v>584</v>
      </c>
      <c r="D133" s="413" t="s">
        <v>862</v>
      </c>
      <c r="E133" s="389"/>
      <c r="F133" s="389" t="s">
        <v>427</v>
      </c>
      <c r="G133" s="508">
        <v>180</v>
      </c>
      <c r="H133" s="839"/>
      <c r="I133" s="840">
        <f t="shared" si="3"/>
        <v>0</v>
      </c>
      <c r="J133" s="372"/>
      <c r="K133" s="642"/>
      <c r="L133" s="855"/>
      <c r="M133" s="158"/>
    </row>
    <row r="134" spans="1:13" ht="49.9" customHeight="1" x14ac:dyDescent="0.2">
      <c r="A134" s="189"/>
      <c r="B134" s="389" t="s">
        <v>586</v>
      </c>
      <c r="C134" s="409" t="s">
        <v>584</v>
      </c>
      <c r="D134" s="395" t="s">
        <v>603</v>
      </c>
      <c r="E134" s="389"/>
      <c r="F134" s="389" t="s">
        <v>427</v>
      </c>
      <c r="G134" s="508">
        <v>213</v>
      </c>
      <c r="H134" s="839"/>
      <c r="I134" s="840">
        <f t="shared" si="3"/>
        <v>0</v>
      </c>
      <c r="J134" s="372">
        <v>4</v>
      </c>
      <c r="K134" s="642"/>
      <c r="L134" s="855"/>
      <c r="M134" s="158"/>
    </row>
    <row r="135" spans="1:13" ht="49.9" customHeight="1" x14ac:dyDescent="0.2">
      <c r="A135" s="189"/>
      <c r="B135" s="389" t="s">
        <v>587</v>
      </c>
      <c r="C135" s="409" t="s">
        <v>584</v>
      </c>
      <c r="D135" s="395" t="s">
        <v>604</v>
      </c>
      <c r="E135" s="389"/>
      <c r="F135" s="389" t="s">
        <v>427</v>
      </c>
      <c r="G135" s="508">
        <v>213</v>
      </c>
      <c r="H135" s="839"/>
      <c r="I135" s="840">
        <f t="shared" si="3"/>
        <v>0</v>
      </c>
      <c r="J135" s="372">
        <v>4</v>
      </c>
      <c r="K135" s="642"/>
      <c r="L135" s="855"/>
      <c r="M135" s="158"/>
    </row>
    <row r="136" spans="1:13" ht="49.9" customHeight="1" x14ac:dyDescent="0.2">
      <c r="A136" s="189"/>
      <c r="B136" s="389">
        <v>200092</v>
      </c>
      <c r="C136" s="409" t="s">
        <v>584</v>
      </c>
      <c r="D136" s="395" t="s">
        <v>784</v>
      </c>
      <c r="E136" s="389"/>
      <c r="F136" s="389" t="s">
        <v>427</v>
      </c>
      <c r="G136" s="508">
        <v>49</v>
      </c>
      <c r="H136" s="839"/>
      <c r="I136" s="840">
        <f t="shared" si="3"/>
        <v>0</v>
      </c>
      <c r="J136" s="372"/>
      <c r="K136" s="642"/>
      <c r="L136" s="855"/>
      <c r="M136" s="158"/>
    </row>
    <row r="137" spans="1:13" ht="49.9" customHeight="1" x14ac:dyDescent="0.2">
      <c r="A137" s="189"/>
      <c r="B137" s="389">
        <v>200091</v>
      </c>
      <c r="C137" s="409" t="s">
        <v>584</v>
      </c>
      <c r="D137" s="395" t="s">
        <v>785</v>
      </c>
      <c r="E137" s="389"/>
      <c r="F137" s="389" t="s">
        <v>427</v>
      </c>
      <c r="G137" s="508">
        <v>49</v>
      </c>
      <c r="H137" s="839"/>
      <c r="I137" s="840">
        <f t="shared" si="3"/>
        <v>0</v>
      </c>
      <c r="J137" s="372"/>
      <c r="K137" s="642"/>
      <c r="L137" s="855"/>
      <c r="M137" s="158"/>
    </row>
    <row r="138" spans="1:13" ht="49.9" customHeight="1" x14ac:dyDescent="0.2">
      <c r="A138" s="187"/>
      <c r="B138" s="374" t="s">
        <v>113</v>
      </c>
      <c r="C138" s="405" t="s">
        <v>584</v>
      </c>
      <c r="D138" s="382" t="s">
        <v>114</v>
      </c>
      <c r="E138" s="249" t="s">
        <v>3</v>
      </c>
      <c r="F138" s="375" t="s">
        <v>4</v>
      </c>
      <c r="G138" s="403">
        <v>75</v>
      </c>
      <c r="H138" s="839"/>
      <c r="I138" s="840">
        <f t="shared" si="3"/>
        <v>0</v>
      </c>
      <c r="J138" s="372">
        <v>1</v>
      </c>
      <c r="K138" s="642"/>
      <c r="L138" s="855"/>
      <c r="M138" s="158"/>
    </row>
    <row r="139" spans="1:13" ht="49.9" customHeight="1" x14ac:dyDescent="0.2">
      <c r="A139" s="187"/>
      <c r="B139" s="374" t="s">
        <v>115</v>
      </c>
      <c r="C139" s="405" t="s">
        <v>584</v>
      </c>
      <c r="D139" s="382" t="s">
        <v>116</v>
      </c>
      <c r="E139" s="249" t="s">
        <v>3</v>
      </c>
      <c r="F139" s="375" t="s">
        <v>4</v>
      </c>
      <c r="G139" s="403">
        <v>75</v>
      </c>
      <c r="H139" s="839"/>
      <c r="I139" s="840">
        <f t="shared" si="3"/>
        <v>0</v>
      </c>
      <c r="J139" s="372">
        <v>1</v>
      </c>
      <c r="K139" s="642"/>
      <c r="L139" s="855"/>
      <c r="M139" s="158"/>
    </row>
    <row r="140" spans="1:13" ht="49.9" customHeight="1" x14ac:dyDescent="0.2">
      <c r="A140" s="187"/>
      <c r="B140" s="374" t="s">
        <v>117</v>
      </c>
      <c r="C140" s="405" t="s">
        <v>584</v>
      </c>
      <c r="D140" s="382" t="s">
        <v>119</v>
      </c>
      <c r="E140" s="249" t="s">
        <v>3</v>
      </c>
      <c r="F140" s="375" t="s">
        <v>4</v>
      </c>
      <c r="G140" s="403">
        <v>75</v>
      </c>
      <c r="H140" s="839"/>
      <c r="I140" s="840">
        <f t="shared" si="3"/>
        <v>0</v>
      </c>
      <c r="J140" s="372">
        <v>1</v>
      </c>
      <c r="K140" s="642"/>
      <c r="L140" s="855"/>
      <c r="M140" s="158"/>
    </row>
    <row r="141" spans="1:13" ht="49.9" customHeight="1" x14ac:dyDescent="0.2">
      <c r="A141" s="187"/>
      <c r="B141" s="374" t="s">
        <v>118</v>
      </c>
      <c r="C141" s="405" t="s">
        <v>584</v>
      </c>
      <c r="D141" s="382" t="s">
        <v>120</v>
      </c>
      <c r="E141" s="249" t="s">
        <v>3</v>
      </c>
      <c r="F141" s="375" t="s">
        <v>4</v>
      </c>
      <c r="G141" s="403">
        <v>75</v>
      </c>
      <c r="H141" s="839"/>
      <c r="I141" s="840">
        <f t="shared" si="3"/>
        <v>0</v>
      </c>
      <c r="J141" s="372">
        <v>1</v>
      </c>
      <c r="K141" s="642"/>
      <c r="L141" s="855"/>
      <c r="M141" s="158"/>
    </row>
    <row r="142" spans="1:13" ht="49.9" customHeight="1" x14ac:dyDescent="0.2">
      <c r="A142" s="189"/>
      <c r="B142" s="389" t="s">
        <v>946</v>
      </c>
      <c r="C142" s="409" t="s">
        <v>584</v>
      </c>
      <c r="D142" s="383" t="s">
        <v>884</v>
      </c>
      <c r="E142" s="389"/>
      <c r="F142" s="375" t="s">
        <v>430</v>
      </c>
      <c r="G142" s="508">
        <v>47</v>
      </c>
      <c r="H142" s="839"/>
      <c r="I142" s="840">
        <f t="shared" si="3"/>
        <v>0</v>
      </c>
      <c r="J142" s="372">
        <v>4</v>
      </c>
      <c r="K142" s="642"/>
      <c r="L142" s="855"/>
      <c r="M142" s="158"/>
    </row>
    <row r="143" spans="1:13" ht="49.9" customHeight="1" x14ac:dyDescent="0.2">
      <c r="A143" s="189"/>
      <c r="B143" s="389" t="s">
        <v>947</v>
      </c>
      <c r="C143" s="409" t="s">
        <v>584</v>
      </c>
      <c r="D143" s="383" t="s">
        <v>948</v>
      </c>
      <c r="E143" s="389"/>
      <c r="F143" s="375" t="s">
        <v>430</v>
      </c>
      <c r="G143" s="508">
        <v>50</v>
      </c>
      <c r="H143" s="839"/>
      <c r="I143" s="840">
        <f t="shared" si="3"/>
        <v>0</v>
      </c>
      <c r="J143" s="372"/>
      <c r="K143" s="642"/>
      <c r="L143" s="855"/>
      <c r="M143" s="158"/>
    </row>
    <row r="144" spans="1:13" ht="49.9" customHeight="1" x14ac:dyDescent="0.2">
      <c r="A144" s="189"/>
      <c r="B144" s="389" t="s">
        <v>949</v>
      </c>
      <c r="C144" s="409" t="s">
        <v>584</v>
      </c>
      <c r="D144" s="383" t="s">
        <v>950</v>
      </c>
      <c r="E144" s="389"/>
      <c r="F144" s="375" t="s">
        <v>430</v>
      </c>
      <c r="G144" s="508">
        <v>50</v>
      </c>
      <c r="H144" s="839"/>
      <c r="I144" s="840">
        <f t="shared" si="3"/>
        <v>0</v>
      </c>
      <c r="J144" s="372"/>
      <c r="K144" s="642"/>
      <c r="L144" s="855"/>
      <c r="M144" s="158"/>
    </row>
    <row r="145" spans="1:13" ht="49.9" customHeight="1" x14ac:dyDescent="0.2">
      <c r="A145" s="189"/>
      <c r="B145" s="389" t="s">
        <v>951</v>
      </c>
      <c r="C145" s="409" t="s">
        <v>584</v>
      </c>
      <c r="D145" s="383" t="s">
        <v>884</v>
      </c>
      <c r="E145" s="389"/>
      <c r="F145" s="375" t="s">
        <v>430</v>
      </c>
      <c r="G145" s="508">
        <v>50</v>
      </c>
      <c r="H145" s="839"/>
      <c r="I145" s="840">
        <f t="shared" si="3"/>
        <v>0</v>
      </c>
      <c r="J145" s="372"/>
      <c r="K145" s="642"/>
      <c r="L145" s="855"/>
      <c r="M145" s="158"/>
    </row>
    <row r="146" spans="1:13" ht="49.9" customHeight="1" x14ac:dyDescent="0.2">
      <c r="A146" s="189"/>
      <c r="B146" s="389" t="s">
        <v>952</v>
      </c>
      <c r="C146" s="409" t="s">
        <v>584</v>
      </c>
      <c r="D146" s="383" t="s">
        <v>953</v>
      </c>
      <c r="E146" s="389"/>
      <c r="F146" s="375" t="s">
        <v>430</v>
      </c>
      <c r="G146" s="508">
        <v>50</v>
      </c>
      <c r="H146" s="839"/>
      <c r="I146" s="840">
        <f t="shared" si="3"/>
        <v>0</v>
      </c>
      <c r="J146" s="372"/>
      <c r="K146" s="642"/>
      <c r="L146" s="855"/>
      <c r="M146" s="158"/>
    </row>
    <row r="147" spans="1:13" ht="49.9" customHeight="1" thickBot="1" x14ac:dyDescent="0.25">
      <c r="A147" s="189"/>
      <c r="B147" s="389" t="s">
        <v>971</v>
      </c>
      <c r="C147" s="409" t="s">
        <v>584</v>
      </c>
      <c r="D147" s="383" t="s">
        <v>972</v>
      </c>
      <c r="E147" s="389"/>
      <c r="F147" s="375" t="s">
        <v>430</v>
      </c>
      <c r="G147" s="508">
        <v>50</v>
      </c>
      <c r="H147" s="839"/>
      <c r="I147" s="840">
        <f t="shared" si="3"/>
        <v>0</v>
      </c>
      <c r="J147" s="372"/>
      <c r="K147" s="642"/>
      <c r="L147" s="855"/>
      <c r="M147" s="158"/>
    </row>
    <row r="148" spans="1:13" ht="34.5" customHeight="1" thickBot="1" x14ac:dyDescent="0.25">
      <c r="A148" s="841"/>
      <c r="B148" s="842"/>
      <c r="C148" s="843"/>
      <c r="D148" s="851" t="s">
        <v>1029</v>
      </c>
      <c r="E148" s="842"/>
      <c r="F148" s="842"/>
      <c r="G148" s="844"/>
      <c r="H148" s="845"/>
      <c r="I148" s="861"/>
      <c r="J148" s="372"/>
    </row>
    <row r="149" spans="1:13" ht="49.9" customHeight="1" x14ac:dyDescent="0.2">
      <c r="A149" s="833"/>
      <c r="B149" s="833" t="s">
        <v>63</v>
      </c>
      <c r="C149" s="834" t="s">
        <v>624</v>
      </c>
      <c r="D149" s="835" t="s">
        <v>64</v>
      </c>
      <c r="E149" s="873" t="s">
        <v>3</v>
      </c>
      <c r="F149" s="837" t="s">
        <v>4</v>
      </c>
      <c r="G149" s="838">
        <v>90</v>
      </c>
      <c r="H149" s="839"/>
      <c r="I149" s="840">
        <f t="shared" si="3"/>
        <v>0</v>
      </c>
      <c r="J149" s="372">
        <v>4</v>
      </c>
      <c r="K149" s="642"/>
      <c r="L149" s="855"/>
      <c r="M149" s="158"/>
    </row>
    <row r="150" spans="1:13" ht="49.9" customHeight="1" x14ac:dyDescent="0.2">
      <c r="A150" s="374"/>
      <c r="B150" s="374" t="s">
        <v>65</v>
      </c>
      <c r="C150" s="405" t="s">
        <v>624</v>
      </c>
      <c r="D150" s="382" t="s">
        <v>66</v>
      </c>
      <c r="E150" s="249" t="s">
        <v>3</v>
      </c>
      <c r="F150" s="375" t="s">
        <v>4</v>
      </c>
      <c r="G150" s="403">
        <v>90</v>
      </c>
      <c r="H150" s="839"/>
      <c r="I150" s="840">
        <f t="shared" si="3"/>
        <v>0</v>
      </c>
      <c r="J150" s="372">
        <v>4</v>
      </c>
      <c r="K150" s="642"/>
      <c r="L150" s="855"/>
      <c r="M150" s="158"/>
    </row>
    <row r="151" spans="1:13" ht="49.9" customHeight="1" x14ac:dyDescent="0.2">
      <c r="A151" s="374"/>
      <c r="B151" s="374">
        <v>163082</v>
      </c>
      <c r="C151" s="405" t="s">
        <v>624</v>
      </c>
      <c r="D151" s="382" t="s">
        <v>420</v>
      </c>
      <c r="E151" s="249" t="s">
        <v>3</v>
      </c>
      <c r="F151" s="375" t="s">
        <v>4</v>
      </c>
      <c r="G151" s="403">
        <v>34</v>
      </c>
      <c r="H151" s="839"/>
      <c r="I151" s="840">
        <f t="shared" si="3"/>
        <v>0</v>
      </c>
      <c r="J151" s="372">
        <v>5</v>
      </c>
      <c r="K151" s="642"/>
      <c r="L151" s="855"/>
      <c r="M151" s="158"/>
    </row>
    <row r="152" spans="1:13" ht="49.9" customHeight="1" x14ac:dyDescent="0.2">
      <c r="A152" s="374"/>
      <c r="B152" s="374">
        <v>163083</v>
      </c>
      <c r="C152" s="405" t="s">
        <v>624</v>
      </c>
      <c r="D152" s="382" t="s">
        <v>421</v>
      </c>
      <c r="E152" s="249" t="s">
        <v>3</v>
      </c>
      <c r="F152" s="375" t="s">
        <v>4</v>
      </c>
      <c r="G152" s="403">
        <v>34</v>
      </c>
      <c r="H152" s="839"/>
      <c r="I152" s="840">
        <f t="shared" si="3"/>
        <v>0</v>
      </c>
      <c r="J152" s="372">
        <v>5</v>
      </c>
      <c r="K152" s="642"/>
      <c r="L152" s="855"/>
      <c r="M152" s="158"/>
    </row>
    <row r="153" spans="1:13" ht="49.9" customHeight="1" x14ac:dyDescent="0.2">
      <c r="A153" s="374"/>
      <c r="B153" s="374">
        <v>170841</v>
      </c>
      <c r="C153" s="405" t="s">
        <v>624</v>
      </c>
      <c r="D153" s="382" t="s">
        <v>455</v>
      </c>
      <c r="E153" s="379" t="s">
        <v>3</v>
      </c>
      <c r="F153" s="375" t="s">
        <v>430</v>
      </c>
      <c r="G153" s="403">
        <v>34</v>
      </c>
      <c r="H153" s="839"/>
      <c r="I153" s="840">
        <f t="shared" si="3"/>
        <v>0</v>
      </c>
      <c r="J153" s="372">
        <v>5</v>
      </c>
      <c r="K153" s="642"/>
      <c r="L153" s="855"/>
      <c r="M153" s="158"/>
    </row>
    <row r="154" spans="1:13" ht="49.9" customHeight="1" x14ac:dyDescent="0.2">
      <c r="A154" s="374"/>
      <c r="B154" s="374">
        <v>673499</v>
      </c>
      <c r="C154" s="405" t="s">
        <v>624</v>
      </c>
      <c r="D154" s="382" t="s">
        <v>161</v>
      </c>
      <c r="E154" s="250" t="s">
        <v>3</v>
      </c>
      <c r="F154" s="375" t="s">
        <v>4</v>
      </c>
      <c r="G154" s="403">
        <v>110</v>
      </c>
      <c r="H154" s="839"/>
      <c r="I154" s="840">
        <f t="shared" si="3"/>
        <v>0</v>
      </c>
      <c r="J154" s="372">
        <v>5</v>
      </c>
      <c r="K154" s="642"/>
      <c r="L154" s="855"/>
      <c r="M154" s="158"/>
    </row>
    <row r="155" spans="1:13" ht="49.9" customHeight="1" x14ac:dyDescent="0.2">
      <c r="A155" s="374"/>
      <c r="B155" s="374">
        <v>531977</v>
      </c>
      <c r="C155" s="405" t="s">
        <v>624</v>
      </c>
      <c r="D155" s="382" t="s">
        <v>162</v>
      </c>
      <c r="E155" s="250" t="s">
        <v>3</v>
      </c>
      <c r="F155" s="375" t="s">
        <v>4</v>
      </c>
      <c r="G155" s="403">
        <v>408</v>
      </c>
      <c r="H155" s="839"/>
      <c r="I155" s="840">
        <f t="shared" si="3"/>
        <v>0</v>
      </c>
      <c r="J155" s="372">
        <v>5</v>
      </c>
      <c r="K155" s="642"/>
      <c r="L155" s="855"/>
      <c r="M155" s="158"/>
    </row>
    <row r="156" spans="1:13" ht="49.9" customHeight="1" x14ac:dyDescent="0.2">
      <c r="A156" s="374"/>
      <c r="B156" s="374">
        <v>519589</v>
      </c>
      <c r="C156" s="405" t="s">
        <v>624</v>
      </c>
      <c r="D156" s="382" t="s">
        <v>163</v>
      </c>
      <c r="E156" s="250" t="s">
        <v>3</v>
      </c>
      <c r="F156" s="375" t="s">
        <v>4</v>
      </c>
      <c r="G156" s="403">
        <v>298</v>
      </c>
      <c r="H156" s="839"/>
      <c r="I156" s="840">
        <f t="shared" si="3"/>
        <v>0</v>
      </c>
      <c r="J156" s="372">
        <v>5</v>
      </c>
      <c r="K156" s="642"/>
      <c r="L156" s="855"/>
      <c r="M156" s="158"/>
    </row>
    <row r="157" spans="1:13" ht="49.9" customHeight="1" x14ac:dyDescent="0.2">
      <c r="A157" s="374"/>
      <c r="B157" s="374">
        <v>671698</v>
      </c>
      <c r="C157" s="405" t="s">
        <v>624</v>
      </c>
      <c r="D157" s="382" t="s">
        <v>164</v>
      </c>
      <c r="E157" s="250" t="s">
        <v>3</v>
      </c>
      <c r="F157" s="375" t="s">
        <v>4</v>
      </c>
      <c r="G157" s="403">
        <v>285</v>
      </c>
      <c r="H157" s="839"/>
      <c r="I157" s="840">
        <f t="shared" si="3"/>
        <v>0</v>
      </c>
      <c r="J157" s="372">
        <v>5</v>
      </c>
      <c r="K157" s="642"/>
      <c r="L157" s="855"/>
      <c r="M157" s="158"/>
    </row>
    <row r="158" spans="1:13" ht="49.9" customHeight="1" x14ac:dyDescent="0.2">
      <c r="A158" s="374"/>
      <c r="B158" s="374">
        <v>624647</v>
      </c>
      <c r="C158" s="405" t="s">
        <v>624</v>
      </c>
      <c r="D158" s="382" t="s">
        <v>165</v>
      </c>
      <c r="E158" s="250" t="s">
        <v>3</v>
      </c>
      <c r="F158" s="375" t="s">
        <v>4</v>
      </c>
      <c r="G158" s="403">
        <v>357</v>
      </c>
      <c r="H158" s="839"/>
      <c r="I158" s="840">
        <f t="shared" si="3"/>
        <v>0</v>
      </c>
      <c r="J158" s="372">
        <v>5</v>
      </c>
      <c r="K158" s="642"/>
      <c r="L158" s="855"/>
      <c r="M158" s="158"/>
    </row>
    <row r="159" spans="1:13" ht="49.9" customHeight="1" x14ac:dyDescent="0.2">
      <c r="A159" s="374"/>
      <c r="B159" s="374">
        <v>669385</v>
      </c>
      <c r="C159" s="405" t="s">
        <v>624</v>
      </c>
      <c r="D159" s="382" t="s">
        <v>166</v>
      </c>
      <c r="E159" s="250" t="s">
        <v>3</v>
      </c>
      <c r="F159" s="375" t="s">
        <v>4</v>
      </c>
      <c r="G159" s="403">
        <v>203</v>
      </c>
      <c r="H159" s="839"/>
      <c r="I159" s="840">
        <f t="shared" ref="I159:I197" si="4">G159*H159</f>
        <v>0</v>
      </c>
      <c r="J159" s="372">
        <v>5</v>
      </c>
      <c r="K159" s="643"/>
      <c r="L159" s="857"/>
      <c r="M159" s="388"/>
    </row>
    <row r="160" spans="1:13" ht="49.9" customHeight="1" x14ac:dyDescent="0.2">
      <c r="A160" s="374"/>
      <c r="B160" s="374">
        <v>669386</v>
      </c>
      <c r="C160" s="405" t="s">
        <v>624</v>
      </c>
      <c r="D160" s="382" t="s">
        <v>167</v>
      </c>
      <c r="E160" s="250" t="s">
        <v>3</v>
      </c>
      <c r="F160" s="375" t="s">
        <v>4</v>
      </c>
      <c r="G160" s="403">
        <v>203</v>
      </c>
      <c r="H160" s="839"/>
      <c r="I160" s="840">
        <f t="shared" si="4"/>
        <v>0</v>
      </c>
      <c r="J160" s="372">
        <v>5</v>
      </c>
      <c r="K160" s="643"/>
      <c r="L160" s="857"/>
      <c r="M160" s="388"/>
    </row>
    <row r="161" spans="1:13" ht="49.9" customHeight="1" x14ac:dyDescent="0.2">
      <c r="A161" s="374"/>
      <c r="B161" s="374">
        <v>104251</v>
      </c>
      <c r="C161" s="405" t="s">
        <v>624</v>
      </c>
      <c r="D161" s="382" t="s">
        <v>552</v>
      </c>
      <c r="E161" s="249" t="s">
        <v>3</v>
      </c>
      <c r="F161" s="375" t="s">
        <v>4</v>
      </c>
      <c r="G161" s="403">
        <v>133</v>
      </c>
      <c r="H161" s="839"/>
      <c r="I161" s="840">
        <f t="shared" si="4"/>
        <v>0</v>
      </c>
      <c r="J161" s="372">
        <v>5</v>
      </c>
      <c r="K161" s="642"/>
      <c r="L161" s="855"/>
      <c r="M161" s="158"/>
    </row>
    <row r="162" spans="1:13" ht="49.9" customHeight="1" x14ac:dyDescent="0.2">
      <c r="A162" s="374"/>
      <c r="B162" s="374">
        <v>104250</v>
      </c>
      <c r="C162" s="405" t="s">
        <v>624</v>
      </c>
      <c r="D162" s="382" t="s">
        <v>551</v>
      </c>
      <c r="E162" s="249" t="s">
        <v>3</v>
      </c>
      <c r="F162" s="375" t="s">
        <v>4</v>
      </c>
      <c r="G162" s="403">
        <v>133</v>
      </c>
      <c r="H162" s="839"/>
      <c r="I162" s="840">
        <f t="shared" si="4"/>
        <v>0</v>
      </c>
      <c r="J162" s="372">
        <v>5</v>
      </c>
      <c r="K162" s="642"/>
      <c r="L162" s="855"/>
      <c r="M162" s="158"/>
    </row>
    <row r="163" spans="1:13" ht="49.9" customHeight="1" x14ac:dyDescent="0.2">
      <c r="A163" s="374"/>
      <c r="B163" s="374">
        <v>669859</v>
      </c>
      <c r="C163" s="405" t="s">
        <v>624</v>
      </c>
      <c r="D163" s="382" t="s">
        <v>106</v>
      </c>
      <c r="E163" s="249" t="s">
        <v>3</v>
      </c>
      <c r="F163" s="375" t="s">
        <v>4</v>
      </c>
      <c r="G163" s="403">
        <v>240</v>
      </c>
      <c r="H163" s="839"/>
      <c r="I163" s="840">
        <f t="shared" si="4"/>
        <v>0</v>
      </c>
      <c r="J163" s="372">
        <v>5</v>
      </c>
      <c r="K163" s="642"/>
      <c r="L163" s="855"/>
      <c r="M163" s="158"/>
    </row>
    <row r="164" spans="1:13" ht="49.9" customHeight="1" x14ac:dyDescent="0.2">
      <c r="A164" s="189"/>
      <c r="B164" s="389">
        <v>103575</v>
      </c>
      <c r="C164" s="409" t="s">
        <v>624</v>
      </c>
      <c r="D164" s="395" t="s">
        <v>605</v>
      </c>
      <c r="E164" s="389"/>
      <c r="F164" s="389" t="s">
        <v>427</v>
      </c>
      <c r="G164" s="508">
        <v>96</v>
      </c>
      <c r="H164" s="839"/>
      <c r="I164" s="840">
        <f t="shared" si="4"/>
        <v>0</v>
      </c>
      <c r="J164" s="372">
        <v>5</v>
      </c>
      <c r="K164" s="642"/>
      <c r="L164" s="855"/>
      <c r="M164" s="158"/>
    </row>
    <row r="165" spans="1:13" ht="49.9" customHeight="1" x14ac:dyDescent="0.2">
      <c r="A165" s="189"/>
      <c r="B165" s="389">
        <v>103574</v>
      </c>
      <c r="C165" s="409" t="s">
        <v>624</v>
      </c>
      <c r="D165" s="395" t="s">
        <v>606</v>
      </c>
      <c r="E165" s="389"/>
      <c r="F165" s="389" t="s">
        <v>427</v>
      </c>
      <c r="G165" s="508">
        <v>96</v>
      </c>
      <c r="H165" s="839"/>
      <c r="I165" s="840">
        <f t="shared" si="4"/>
        <v>0</v>
      </c>
      <c r="J165" s="372">
        <v>5</v>
      </c>
      <c r="K165" s="642"/>
      <c r="L165" s="855"/>
      <c r="M165" s="158"/>
    </row>
    <row r="166" spans="1:13" ht="49.9" customHeight="1" x14ac:dyDescent="0.2">
      <c r="A166" s="374"/>
      <c r="B166" s="374" t="s">
        <v>141</v>
      </c>
      <c r="C166" s="405" t="s">
        <v>624</v>
      </c>
      <c r="D166" s="382" t="s">
        <v>143</v>
      </c>
      <c r="E166" s="249" t="s">
        <v>3</v>
      </c>
      <c r="F166" s="375" t="s">
        <v>4</v>
      </c>
      <c r="G166" s="403">
        <v>56</v>
      </c>
      <c r="H166" s="839"/>
      <c r="I166" s="840">
        <f t="shared" si="4"/>
        <v>0</v>
      </c>
      <c r="J166" s="372">
        <v>4</v>
      </c>
      <c r="K166" s="642"/>
      <c r="L166" s="855"/>
      <c r="M166" s="158"/>
    </row>
    <row r="167" spans="1:13" ht="49.9" customHeight="1" x14ac:dyDescent="0.2">
      <c r="A167" s="393"/>
      <c r="B167" s="393" t="s">
        <v>142</v>
      </c>
      <c r="C167" s="847" t="s">
        <v>624</v>
      </c>
      <c r="D167" s="848" t="s">
        <v>144</v>
      </c>
      <c r="E167" s="858" t="s">
        <v>3</v>
      </c>
      <c r="F167" s="402" t="s">
        <v>4</v>
      </c>
      <c r="G167" s="511">
        <v>56</v>
      </c>
      <c r="H167" s="859"/>
      <c r="I167" s="860">
        <f t="shared" si="4"/>
        <v>0</v>
      </c>
      <c r="J167" s="372">
        <v>4</v>
      </c>
      <c r="K167" s="642"/>
      <c r="L167" s="855"/>
      <c r="M167" s="158"/>
    </row>
    <row r="168" spans="1:13" ht="64.5" customHeight="1" thickBot="1" x14ac:dyDescent="0.25">
      <c r="A168" s="412"/>
      <c r="B168" s="394" t="s">
        <v>1052</v>
      </c>
      <c r="C168" s="847" t="s">
        <v>624</v>
      </c>
      <c r="D168" s="419" t="s">
        <v>1053</v>
      </c>
      <c r="E168" s="394"/>
      <c r="F168" s="402" t="s">
        <v>430</v>
      </c>
      <c r="G168" s="512">
        <v>9</v>
      </c>
      <c r="H168" s="849"/>
      <c r="I168" s="850">
        <f>G168*H168</f>
        <v>0</v>
      </c>
      <c r="J168" s="372">
        <v>4</v>
      </c>
      <c r="K168" s="642"/>
      <c r="L168" s="855"/>
      <c r="M168" s="158"/>
    </row>
    <row r="169" spans="1:13" ht="34.5" customHeight="1" thickBot="1" x14ac:dyDescent="0.25">
      <c r="A169" s="841"/>
      <c r="B169" s="842"/>
      <c r="C169" s="843"/>
      <c r="D169" s="851" t="s">
        <v>1030</v>
      </c>
      <c r="E169" s="842"/>
      <c r="F169" s="842"/>
      <c r="G169" s="844"/>
      <c r="H169" s="845"/>
      <c r="I169" s="861"/>
      <c r="J169" s="372"/>
    </row>
    <row r="170" spans="1:13" s="887" customFormat="1" ht="70.5" customHeight="1" x14ac:dyDescent="0.2">
      <c r="A170" s="888"/>
      <c r="B170" s="889" t="s">
        <v>954</v>
      </c>
      <c r="C170" s="890" t="s">
        <v>635</v>
      </c>
      <c r="D170" s="891" t="s">
        <v>955</v>
      </c>
      <c r="E170" s="889"/>
      <c r="F170" s="892" t="s">
        <v>430</v>
      </c>
      <c r="G170" s="893">
        <v>110</v>
      </c>
      <c r="H170" s="876"/>
      <c r="I170" s="882">
        <f>G170*H170</f>
        <v>0</v>
      </c>
      <c r="J170" s="883"/>
      <c r="K170" s="884"/>
      <c r="L170" s="885"/>
      <c r="M170" s="886"/>
    </row>
    <row r="171" spans="1:13" s="887" customFormat="1" ht="60" customHeight="1" x14ac:dyDescent="0.2">
      <c r="A171" s="874"/>
      <c r="B171" s="875" t="s">
        <v>957</v>
      </c>
      <c r="C171" s="878" t="s">
        <v>635</v>
      </c>
      <c r="D171" s="879" t="s">
        <v>956</v>
      </c>
      <c r="E171" s="875"/>
      <c r="F171" s="880" t="s">
        <v>430</v>
      </c>
      <c r="G171" s="881">
        <v>110</v>
      </c>
      <c r="H171" s="876"/>
      <c r="I171" s="882">
        <f>G171*H171</f>
        <v>0</v>
      </c>
      <c r="J171" s="883"/>
      <c r="K171" s="884"/>
      <c r="L171" s="885"/>
      <c r="M171" s="886"/>
    </row>
    <row r="172" spans="1:13" ht="49.9" customHeight="1" x14ac:dyDescent="0.2">
      <c r="A172" s="187"/>
      <c r="B172" s="374" t="s">
        <v>487</v>
      </c>
      <c r="C172" s="405" t="s">
        <v>602</v>
      </c>
      <c r="D172" s="382" t="s">
        <v>488</v>
      </c>
      <c r="E172" s="249" t="s">
        <v>3</v>
      </c>
      <c r="F172" s="375" t="s">
        <v>430</v>
      </c>
      <c r="G172" s="403">
        <v>200</v>
      </c>
      <c r="H172" s="839"/>
      <c r="I172" s="840">
        <f t="shared" si="4"/>
        <v>0</v>
      </c>
      <c r="J172" s="372">
        <v>4</v>
      </c>
      <c r="K172" s="642"/>
      <c r="L172" s="855"/>
      <c r="M172" s="158"/>
    </row>
    <row r="173" spans="1:13" ht="49.9" customHeight="1" x14ac:dyDescent="0.2">
      <c r="A173" s="187"/>
      <c r="B173" s="374" t="s">
        <v>71</v>
      </c>
      <c r="C173" s="405" t="s">
        <v>602</v>
      </c>
      <c r="D173" s="382" t="s">
        <v>72</v>
      </c>
      <c r="E173" s="249" t="s">
        <v>3</v>
      </c>
      <c r="F173" s="375" t="s">
        <v>430</v>
      </c>
      <c r="G173" s="403">
        <v>135</v>
      </c>
      <c r="H173" s="839"/>
      <c r="I173" s="840">
        <f t="shared" si="4"/>
        <v>0</v>
      </c>
      <c r="J173" s="372">
        <v>4</v>
      </c>
      <c r="K173" s="642"/>
      <c r="L173" s="855"/>
      <c r="M173" s="158"/>
    </row>
    <row r="174" spans="1:13" ht="49.9" customHeight="1" x14ac:dyDescent="0.2">
      <c r="A174" s="187"/>
      <c r="B174" s="374" t="s">
        <v>134</v>
      </c>
      <c r="C174" s="405" t="s">
        <v>623</v>
      </c>
      <c r="D174" s="382" t="s">
        <v>976</v>
      </c>
      <c r="E174" s="249" t="s">
        <v>3</v>
      </c>
      <c r="F174" s="375" t="s">
        <v>430</v>
      </c>
      <c r="G174" s="403">
        <v>61</v>
      </c>
      <c r="H174" s="839"/>
      <c r="I174" s="840">
        <f t="shared" si="4"/>
        <v>0</v>
      </c>
      <c r="J174" s="372">
        <v>8</v>
      </c>
      <c r="K174" s="642"/>
      <c r="L174" s="855">
        <v>1</v>
      </c>
      <c r="M174" s="158"/>
    </row>
    <row r="175" spans="1:13" ht="49.9" customHeight="1" x14ac:dyDescent="0.2">
      <c r="A175" s="187"/>
      <c r="B175" s="374" t="s">
        <v>534</v>
      </c>
      <c r="C175" s="405" t="s">
        <v>623</v>
      </c>
      <c r="D175" s="382" t="s">
        <v>535</v>
      </c>
      <c r="E175" s="249"/>
      <c r="F175" s="375" t="s">
        <v>430</v>
      </c>
      <c r="G175" s="403">
        <v>25</v>
      </c>
      <c r="H175" s="839"/>
      <c r="I175" s="840">
        <f t="shared" si="4"/>
        <v>0</v>
      </c>
      <c r="J175" s="372">
        <v>11</v>
      </c>
      <c r="K175" s="642"/>
      <c r="L175" s="855">
        <v>1</v>
      </c>
      <c r="M175" s="158"/>
    </row>
    <row r="176" spans="1:13" ht="49.9" customHeight="1" x14ac:dyDescent="0.2">
      <c r="A176" s="187"/>
      <c r="B176" s="374" t="s">
        <v>536</v>
      </c>
      <c r="C176" s="405" t="s">
        <v>623</v>
      </c>
      <c r="D176" s="382" t="s">
        <v>537</v>
      </c>
      <c r="E176" s="249"/>
      <c r="F176" s="375" t="s">
        <v>430</v>
      </c>
      <c r="G176" s="403">
        <v>25</v>
      </c>
      <c r="H176" s="839"/>
      <c r="I176" s="840">
        <f t="shared" si="4"/>
        <v>0</v>
      </c>
      <c r="J176" s="372">
        <v>11</v>
      </c>
      <c r="K176" s="642"/>
      <c r="L176" s="855"/>
      <c r="M176" s="158"/>
    </row>
    <row r="177" spans="1:13" ht="49.9" customHeight="1" x14ac:dyDescent="0.2">
      <c r="A177" s="187"/>
      <c r="B177" s="374" t="s">
        <v>69</v>
      </c>
      <c r="C177" s="405" t="s">
        <v>623</v>
      </c>
      <c r="D177" s="382" t="s">
        <v>70</v>
      </c>
      <c r="E177" s="249" t="s">
        <v>3</v>
      </c>
      <c r="F177" s="375" t="s">
        <v>4</v>
      </c>
      <c r="G177" s="403">
        <v>29</v>
      </c>
      <c r="H177" s="839"/>
      <c r="I177" s="840">
        <f t="shared" si="4"/>
        <v>0</v>
      </c>
      <c r="J177" s="372">
        <v>4</v>
      </c>
      <c r="K177" s="642"/>
      <c r="L177" s="855">
        <v>1</v>
      </c>
      <c r="M177" s="158"/>
    </row>
    <row r="178" spans="1:13" ht="49.9" customHeight="1" x14ac:dyDescent="0.2">
      <c r="A178" s="187"/>
      <c r="B178" s="374" t="s">
        <v>808</v>
      </c>
      <c r="C178" s="405" t="s">
        <v>623</v>
      </c>
      <c r="D178" s="382" t="s">
        <v>810</v>
      </c>
      <c r="E178" s="249"/>
      <c r="F178" s="375" t="s">
        <v>430</v>
      </c>
      <c r="G178" s="403">
        <v>29</v>
      </c>
      <c r="H178" s="839"/>
      <c r="I178" s="840">
        <f t="shared" si="4"/>
        <v>0</v>
      </c>
      <c r="J178" s="372"/>
      <c r="K178" s="642"/>
      <c r="L178" s="855"/>
      <c r="M178" s="158"/>
    </row>
    <row r="179" spans="1:13" ht="49.9" customHeight="1" x14ac:dyDescent="0.2">
      <c r="A179" s="187"/>
      <c r="B179" s="374" t="s">
        <v>809</v>
      </c>
      <c r="C179" s="405" t="s">
        <v>623</v>
      </c>
      <c r="D179" s="382" t="s">
        <v>811</v>
      </c>
      <c r="E179" s="249"/>
      <c r="F179" s="375" t="s">
        <v>430</v>
      </c>
      <c r="G179" s="403">
        <v>29</v>
      </c>
      <c r="H179" s="839"/>
      <c r="I179" s="840">
        <f t="shared" si="4"/>
        <v>0</v>
      </c>
      <c r="J179" s="372"/>
      <c r="K179" s="642"/>
      <c r="L179" s="855"/>
      <c r="M179" s="158"/>
    </row>
    <row r="180" spans="1:13" ht="49.9" customHeight="1" x14ac:dyDescent="0.2">
      <c r="A180" s="187"/>
      <c r="B180" s="374" t="s">
        <v>812</v>
      </c>
      <c r="C180" s="405" t="s">
        <v>623</v>
      </c>
      <c r="D180" s="382" t="s">
        <v>814</v>
      </c>
      <c r="E180" s="249"/>
      <c r="F180" s="375" t="s">
        <v>430</v>
      </c>
      <c r="G180" s="403">
        <v>29</v>
      </c>
      <c r="H180" s="839"/>
      <c r="I180" s="840">
        <f t="shared" si="4"/>
        <v>0</v>
      </c>
      <c r="J180" s="372"/>
      <c r="K180" s="642"/>
      <c r="L180" s="855"/>
      <c r="M180" s="158"/>
    </row>
    <row r="181" spans="1:13" ht="49.9" customHeight="1" x14ac:dyDescent="0.2">
      <c r="A181" s="187"/>
      <c r="B181" s="374" t="s">
        <v>813</v>
      </c>
      <c r="C181" s="405" t="s">
        <v>623</v>
      </c>
      <c r="D181" s="382" t="s">
        <v>815</v>
      </c>
      <c r="E181" s="249"/>
      <c r="F181" s="375" t="s">
        <v>430</v>
      </c>
      <c r="G181" s="403">
        <v>29</v>
      </c>
      <c r="H181" s="839"/>
      <c r="I181" s="840">
        <f t="shared" si="4"/>
        <v>0</v>
      </c>
      <c r="J181" s="372"/>
      <c r="K181" s="642"/>
      <c r="L181" s="855"/>
      <c r="M181" s="158"/>
    </row>
    <row r="182" spans="1:13" ht="49.9" customHeight="1" x14ac:dyDescent="0.2">
      <c r="A182" s="187"/>
      <c r="B182" s="374" t="s">
        <v>31</v>
      </c>
      <c r="C182" s="405" t="s">
        <v>623</v>
      </c>
      <c r="D182" s="382" t="s">
        <v>32</v>
      </c>
      <c r="E182" s="249" t="s">
        <v>3</v>
      </c>
      <c r="F182" s="375" t="s">
        <v>4</v>
      </c>
      <c r="G182" s="403">
        <v>34</v>
      </c>
      <c r="H182" s="839"/>
      <c r="I182" s="840">
        <f t="shared" si="4"/>
        <v>0</v>
      </c>
      <c r="J182" s="372">
        <v>3</v>
      </c>
      <c r="K182" s="642"/>
      <c r="L182" s="855"/>
      <c r="M182" s="158"/>
    </row>
    <row r="183" spans="1:13" ht="49.9" customHeight="1" x14ac:dyDescent="0.2">
      <c r="A183" s="187"/>
      <c r="B183" s="374" t="s">
        <v>33</v>
      </c>
      <c r="C183" s="405" t="s">
        <v>623</v>
      </c>
      <c r="D183" s="382" t="s">
        <v>35</v>
      </c>
      <c r="E183" s="249" t="s">
        <v>3</v>
      </c>
      <c r="F183" s="375" t="s">
        <v>4</v>
      </c>
      <c r="G183" s="403">
        <v>34</v>
      </c>
      <c r="H183" s="839"/>
      <c r="I183" s="840">
        <f t="shared" si="4"/>
        <v>0</v>
      </c>
      <c r="J183" s="372">
        <v>3</v>
      </c>
      <c r="K183" s="642"/>
      <c r="L183" s="855"/>
      <c r="M183" s="158"/>
    </row>
    <row r="184" spans="1:13" ht="49.9" customHeight="1" x14ac:dyDescent="0.2">
      <c r="A184" s="187"/>
      <c r="B184" s="374">
        <v>141602</v>
      </c>
      <c r="C184" s="411" t="s">
        <v>635</v>
      </c>
      <c r="D184" s="382" t="s">
        <v>419</v>
      </c>
      <c r="E184" s="250" t="s">
        <v>3</v>
      </c>
      <c r="F184" s="375" t="s">
        <v>4</v>
      </c>
      <c r="G184" s="403">
        <v>142</v>
      </c>
      <c r="H184" s="839"/>
      <c r="I184" s="840">
        <f t="shared" si="4"/>
        <v>0</v>
      </c>
      <c r="J184" s="372">
        <v>5</v>
      </c>
      <c r="K184" s="644"/>
    </row>
    <row r="185" spans="1:13" ht="49.9" customHeight="1" x14ac:dyDescent="0.2">
      <c r="A185" s="187"/>
      <c r="B185" s="374">
        <v>28308</v>
      </c>
      <c r="C185" s="411" t="s">
        <v>635</v>
      </c>
      <c r="D185" s="382" t="s">
        <v>937</v>
      </c>
      <c r="E185" s="249"/>
      <c r="F185" s="402" t="s">
        <v>430</v>
      </c>
      <c r="G185" s="403">
        <v>94</v>
      </c>
      <c r="H185" s="839"/>
      <c r="I185" s="840">
        <f t="shared" si="4"/>
        <v>0</v>
      </c>
      <c r="J185" s="372"/>
      <c r="K185" s="644"/>
    </row>
    <row r="186" spans="1:13" ht="49.9" customHeight="1" x14ac:dyDescent="0.2">
      <c r="A186" s="187"/>
      <c r="B186" s="374" t="s">
        <v>145</v>
      </c>
      <c r="C186" s="411" t="s">
        <v>635</v>
      </c>
      <c r="D186" s="382" t="s">
        <v>147</v>
      </c>
      <c r="E186" s="249" t="s">
        <v>3</v>
      </c>
      <c r="F186" s="402" t="s">
        <v>4</v>
      </c>
      <c r="G186" s="403">
        <v>61</v>
      </c>
      <c r="H186" s="839"/>
      <c r="I186" s="840">
        <f t="shared" si="4"/>
        <v>0</v>
      </c>
      <c r="J186" s="372">
        <v>8</v>
      </c>
      <c r="K186" s="644"/>
    </row>
    <row r="187" spans="1:13" ht="49.9" customHeight="1" x14ac:dyDescent="0.2">
      <c r="A187" s="187"/>
      <c r="B187" s="374" t="s">
        <v>146</v>
      </c>
      <c r="C187" s="411" t="s">
        <v>635</v>
      </c>
      <c r="D187" s="382" t="s">
        <v>148</v>
      </c>
      <c r="E187" s="249" t="s">
        <v>3</v>
      </c>
      <c r="F187" s="402" t="s">
        <v>4</v>
      </c>
      <c r="G187" s="403">
        <v>61</v>
      </c>
      <c r="H187" s="839"/>
      <c r="I187" s="840">
        <f t="shared" si="4"/>
        <v>0</v>
      </c>
      <c r="J187" s="372">
        <v>8</v>
      </c>
      <c r="K187" s="644"/>
    </row>
    <row r="188" spans="1:13" ht="49.9" customHeight="1" x14ac:dyDescent="0.2">
      <c r="A188" s="187"/>
      <c r="B188" s="374">
        <v>841584</v>
      </c>
      <c r="C188" s="411" t="s">
        <v>635</v>
      </c>
      <c r="D188" s="382" t="s">
        <v>791</v>
      </c>
      <c r="E188" s="249"/>
      <c r="F188" s="402" t="s">
        <v>430</v>
      </c>
      <c r="G188" s="403">
        <v>63</v>
      </c>
      <c r="H188" s="839"/>
      <c r="I188" s="840">
        <f t="shared" si="4"/>
        <v>0</v>
      </c>
      <c r="J188" s="372"/>
      <c r="K188" s="644"/>
    </row>
    <row r="189" spans="1:13" ht="49.9" customHeight="1" x14ac:dyDescent="0.2">
      <c r="A189" s="187"/>
      <c r="B189" s="374">
        <v>849258</v>
      </c>
      <c r="C189" s="411" t="s">
        <v>635</v>
      </c>
      <c r="D189" s="382" t="s">
        <v>792</v>
      </c>
      <c r="E189" s="249"/>
      <c r="F189" s="402" t="s">
        <v>430</v>
      </c>
      <c r="G189" s="403">
        <v>71</v>
      </c>
      <c r="H189" s="839"/>
      <c r="I189" s="840">
        <f t="shared" si="4"/>
        <v>0</v>
      </c>
      <c r="J189" s="372"/>
      <c r="K189" s="644"/>
    </row>
    <row r="190" spans="1:13" ht="49.9" customHeight="1" x14ac:dyDescent="0.2">
      <c r="A190" s="187"/>
      <c r="B190" s="374" t="s">
        <v>34</v>
      </c>
      <c r="C190" s="411" t="s">
        <v>635</v>
      </c>
      <c r="D190" s="382" t="s">
        <v>180</v>
      </c>
      <c r="E190" s="249" t="s">
        <v>3</v>
      </c>
      <c r="F190" s="402" t="s">
        <v>4</v>
      </c>
      <c r="G190" s="403">
        <v>89</v>
      </c>
      <c r="H190" s="839"/>
      <c r="I190" s="840">
        <f t="shared" si="4"/>
        <v>0</v>
      </c>
      <c r="J190" s="372">
        <v>3</v>
      </c>
      <c r="K190" s="644"/>
    </row>
    <row r="191" spans="1:13" ht="49.9" customHeight="1" x14ac:dyDescent="0.2">
      <c r="A191" s="374"/>
      <c r="B191" s="374" t="s">
        <v>36</v>
      </c>
      <c r="C191" s="411" t="s">
        <v>635</v>
      </c>
      <c r="D191" s="382" t="s">
        <v>181</v>
      </c>
      <c r="E191" s="249" t="s">
        <v>3</v>
      </c>
      <c r="F191" s="402" t="s">
        <v>4</v>
      </c>
      <c r="G191" s="403">
        <v>89</v>
      </c>
      <c r="H191" s="839"/>
      <c r="I191" s="840">
        <f t="shared" si="4"/>
        <v>0</v>
      </c>
      <c r="J191" s="372">
        <v>3</v>
      </c>
      <c r="K191" s="644"/>
    </row>
    <row r="192" spans="1:13" ht="49.9" customHeight="1" x14ac:dyDescent="0.2">
      <c r="A192" s="187"/>
      <c r="B192" s="374" t="s">
        <v>37</v>
      </c>
      <c r="C192" s="411" t="s">
        <v>635</v>
      </c>
      <c r="D192" s="382" t="s">
        <v>184</v>
      </c>
      <c r="E192" s="249" t="s">
        <v>3</v>
      </c>
      <c r="F192" s="375" t="s">
        <v>4</v>
      </c>
      <c r="G192" s="403">
        <v>74</v>
      </c>
      <c r="H192" s="839"/>
      <c r="I192" s="840">
        <f t="shared" si="4"/>
        <v>0</v>
      </c>
      <c r="J192" s="372">
        <v>3</v>
      </c>
      <c r="K192" s="644"/>
    </row>
    <row r="193" spans="1:13" ht="49.9" customHeight="1" x14ac:dyDescent="0.2">
      <c r="A193" s="187"/>
      <c r="B193" s="374" t="s">
        <v>38</v>
      </c>
      <c r="C193" s="411" t="s">
        <v>635</v>
      </c>
      <c r="D193" s="382" t="s">
        <v>184</v>
      </c>
      <c r="E193" s="249" t="s">
        <v>3</v>
      </c>
      <c r="F193" s="375" t="s">
        <v>4</v>
      </c>
      <c r="G193" s="513">
        <v>74</v>
      </c>
      <c r="H193" s="839"/>
      <c r="I193" s="840">
        <f t="shared" si="4"/>
        <v>0</v>
      </c>
      <c r="J193" s="372">
        <v>3</v>
      </c>
      <c r="K193" s="644"/>
    </row>
    <row r="194" spans="1:13" ht="49.9" customHeight="1" x14ac:dyDescent="0.2">
      <c r="A194" s="187"/>
      <c r="B194" s="374" t="s">
        <v>139</v>
      </c>
      <c r="C194" s="411" t="s">
        <v>635</v>
      </c>
      <c r="D194" s="382" t="s">
        <v>140</v>
      </c>
      <c r="E194" s="249" t="s">
        <v>3</v>
      </c>
      <c r="F194" s="375" t="s">
        <v>4</v>
      </c>
      <c r="G194" s="403">
        <v>92</v>
      </c>
      <c r="H194" s="839"/>
      <c r="I194" s="840">
        <f t="shared" si="4"/>
        <v>0</v>
      </c>
      <c r="J194" s="372">
        <v>4</v>
      </c>
      <c r="K194" s="644"/>
    </row>
    <row r="195" spans="1:13" ht="49.9" customHeight="1" x14ac:dyDescent="0.2">
      <c r="A195" s="187"/>
      <c r="B195" s="374">
        <v>1020550</v>
      </c>
      <c r="C195" s="411" t="s">
        <v>635</v>
      </c>
      <c r="D195" s="382" t="s">
        <v>979</v>
      </c>
      <c r="E195" s="249"/>
      <c r="F195" s="375" t="s">
        <v>4</v>
      </c>
      <c r="G195" s="403">
        <v>52</v>
      </c>
      <c r="H195" s="839"/>
      <c r="I195" s="840">
        <f t="shared" si="4"/>
        <v>0</v>
      </c>
      <c r="J195" s="372"/>
      <c r="K195" s="644"/>
    </row>
    <row r="196" spans="1:13" ht="49.9" customHeight="1" x14ac:dyDescent="0.2">
      <c r="A196" s="187"/>
      <c r="B196" s="374">
        <v>1062367</v>
      </c>
      <c r="C196" s="411" t="s">
        <v>635</v>
      </c>
      <c r="D196" s="382" t="s">
        <v>981</v>
      </c>
      <c r="E196" s="249"/>
      <c r="F196" s="375" t="s">
        <v>4</v>
      </c>
      <c r="G196" s="403">
        <v>67</v>
      </c>
      <c r="H196" s="839"/>
      <c r="I196" s="840">
        <f t="shared" si="4"/>
        <v>0</v>
      </c>
      <c r="J196" s="372"/>
      <c r="K196" s="644"/>
    </row>
    <row r="197" spans="1:13" ht="49.9" customHeight="1" x14ac:dyDescent="0.2">
      <c r="A197" s="187"/>
      <c r="B197" s="374">
        <v>1062368</v>
      </c>
      <c r="C197" s="411" t="s">
        <v>635</v>
      </c>
      <c r="D197" s="382" t="s">
        <v>980</v>
      </c>
      <c r="E197" s="249"/>
      <c r="F197" s="375" t="s">
        <v>4</v>
      </c>
      <c r="G197" s="403">
        <v>67</v>
      </c>
      <c r="H197" s="839"/>
      <c r="I197" s="840">
        <f t="shared" si="4"/>
        <v>0</v>
      </c>
      <c r="J197" s="372"/>
      <c r="K197" s="644"/>
    </row>
    <row r="198" spans="1:13" ht="49.9" customHeight="1" x14ac:dyDescent="0.2">
      <c r="A198" s="187"/>
      <c r="B198" s="374" t="s">
        <v>782</v>
      </c>
      <c r="C198" s="411" t="s">
        <v>635</v>
      </c>
      <c r="D198" s="382" t="s">
        <v>783</v>
      </c>
      <c r="E198" s="249"/>
      <c r="F198" s="375" t="s">
        <v>430</v>
      </c>
      <c r="G198" s="403">
        <v>86</v>
      </c>
      <c r="H198" s="839"/>
      <c r="I198" s="840">
        <f t="shared" ref="I198:I238" si="5">G198*H198</f>
        <v>0</v>
      </c>
      <c r="J198" s="372"/>
      <c r="K198" s="644"/>
    </row>
    <row r="199" spans="1:13" ht="49.9" customHeight="1" x14ac:dyDescent="0.2">
      <c r="A199" s="187"/>
      <c r="B199" s="374" t="s">
        <v>121</v>
      </c>
      <c r="C199" s="411" t="s">
        <v>635</v>
      </c>
      <c r="D199" s="382" t="s">
        <v>122</v>
      </c>
      <c r="E199" s="249" t="s">
        <v>3</v>
      </c>
      <c r="F199" s="375" t="s">
        <v>4</v>
      </c>
      <c r="G199" s="403">
        <v>50</v>
      </c>
      <c r="H199" s="839"/>
      <c r="I199" s="840">
        <f t="shared" si="5"/>
        <v>0</v>
      </c>
      <c r="J199" s="372">
        <v>1</v>
      </c>
      <c r="K199" s="642"/>
      <c r="L199" s="855"/>
      <c r="M199" s="158"/>
    </row>
    <row r="200" spans="1:13" ht="49.9" customHeight="1" x14ac:dyDescent="0.2">
      <c r="A200" s="187"/>
      <c r="B200" s="374" t="s">
        <v>123</v>
      </c>
      <c r="C200" s="411" t="s">
        <v>635</v>
      </c>
      <c r="D200" s="382" t="s">
        <v>124</v>
      </c>
      <c r="E200" s="249" t="s">
        <v>3</v>
      </c>
      <c r="F200" s="375" t="s">
        <v>4</v>
      </c>
      <c r="G200" s="403">
        <v>65</v>
      </c>
      <c r="H200" s="839"/>
      <c r="I200" s="840">
        <f t="shared" si="5"/>
        <v>0</v>
      </c>
      <c r="J200" s="372">
        <v>1</v>
      </c>
      <c r="K200" s="642"/>
      <c r="L200" s="855"/>
      <c r="M200" s="158"/>
    </row>
    <row r="201" spans="1:13" ht="49.9" customHeight="1" x14ac:dyDescent="0.2">
      <c r="A201" s="187"/>
      <c r="B201" s="374" t="s">
        <v>806</v>
      </c>
      <c r="C201" s="411" t="s">
        <v>635</v>
      </c>
      <c r="D201" s="382" t="s">
        <v>68</v>
      </c>
      <c r="E201" s="249"/>
      <c r="F201" s="375" t="s">
        <v>430</v>
      </c>
      <c r="G201" s="403">
        <v>109</v>
      </c>
      <c r="H201" s="839"/>
      <c r="I201" s="840">
        <f t="shared" si="5"/>
        <v>0</v>
      </c>
      <c r="J201" s="372"/>
      <c r="K201" s="644"/>
    </row>
    <row r="202" spans="1:13" ht="49.9" customHeight="1" x14ac:dyDescent="0.2">
      <c r="A202" s="187"/>
      <c r="B202" s="374" t="s">
        <v>807</v>
      </c>
      <c r="C202" s="411" t="s">
        <v>635</v>
      </c>
      <c r="D202" s="382" t="s">
        <v>67</v>
      </c>
      <c r="E202" s="249"/>
      <c r="F202" s="375" t="s">
        <v>430</v>
      </c>
      <c r="G202" s="403">
        <v>109</v>
      </c>
      <c r="H202" s="839"/>
      <c r="I202" s="840">
        <f t="shared" si="5"/>
        <v>0</v>
      </c>
      <c r="J202" s="372"/>
      <c r="K202" s="644"/>
    </row>
    <row r="203" spans="1:13" ht="49.9" customHeight="1" x14ac:dyDescent="0.2">
      <c r="A203" s="187"/>
      <c r="B203" s="374">
        <v>331546</v>
      </c>
      <c r="C203" s="411" t="s">
        <v>635</v>
      </c>
      <c r="D203" s="382" t="s">
        <v>156</v>
      </c>
      <c r="E203" s="249" t="s">
        <v>3</v>
      </c>
      <c r="F203" s="375" t="s">
        <v>4</v>
      </c>
      <c r="G203" s="403">
        <v>175</v>
      </c>
      <c r="H203" s="839"/>
      <c r="I203" s="840">
        <f t="shared" si="5"/>
        <v>0</v>
      </c>
      <c r="J203" s="372">
        <v>5</v>
      </c>
      <c r="K203" s="644"/>
    </row>
    <row r="204" spans="1:13" ht="49.9" customHeight="1" x14ac:dyDescent="0.2">
      <c r="A204" s="187"/>
      <c r="B204" s="374">
        <v>331547</v>
      </c>
      <c r="C204" s="411" t="s">
        <v>635</v>
      </c>
      <c r="D204" s="382" t="s">
        <v>155</v>
      </c>
      <c r="E204" s="249" t="s">
        <v>3</v>
      </c>
      <c r="F204" s="375" t="s">
        <v>4</v>
      </c>
      <c r="G204" s="403">
        <v>350</v>
      </c>
      <c r="H204" s="839"/>
      <c r="I204" s="840">
        <f t="shared" si="5"/>
        <v>0</v>
      </c>
      <c r="J204" s="372">
        <v>5</v>
      </c>
      <c r="K204" s="644"/>
    </row>
    <row r="205" spans="1:13" ht="49.9" customHeight="1" x14ac:dyDescent="0.2">
      <c r="A205" s="374"/>
      <c r="B205" s="374">
        <v>331548</v>
      </c>
      <c r="C205" s="411" t="s">
        <v>635</v>
      </c>
      <c r="D205" s="382" t="s">
        <v>153</v>
      </c>
      <c r="E205" s="249" t="s">
        <v>3</v>
      </c>
      <c r="F205" s="375" t="s">
        <v>4</v>
      </c>
      <c r="G205" s="403">
        <v>175</v>
      </c>
      <c r="H205" s="839"/>
      <c r="I205" s="840">
        <f t="shared" si="5"/>
        <v>0</v>
      </c>
      <c r="J205" s="372">
        <v>5</v>
      </c>
      <c r="K205" s="644"/>
    </row>
    <row r="206" spans="1:13" ht="49.9" customHeight="1" x14ac:dyDescent="0.2">
      <c r="A206" s="374"/>
      <c r="B206" s="374">
        <v>331549</v>
      </c>
      <c r="C206" s="411" t="s">
        <v>635</v>
      </c>
      <c r="D206" s="382" t="s">
        <v>154</v>
      </c>
      <c r="E206" s="249" t="s">
        <v>3</v>
      </c>
      <c r="F206" s="375" t="s">
        <v>4</v>
      </c>
      <c r="G206" s="403">
        <v>350</v>
      </c>
      <c r="H206" s="839"/>
      <c r="I206" s="840">
        <f t="shared" si="5"/>
        <v>0</v>
      </c>
      <c r="J206" s="372">
        <v>5</v>
      </c>
      <c r="K206" s="644"/>
    </row>
    <row r="207" spans="1:13" ht="49.9" customHeight="1" x14ac:dyDescent="0.2">
      <c r="A207" s="187"/>
      <c r="B207" s="374" t="s">
        <v>39</v>
      </c>
      <c r="C207" s="411" t="s">
        <v>635</v>
      </c>
      <c r="D207" s="382" t="s">
        <v>40</v>
      </c>
      <c r="E207" s="250" t="s">
        <v>3</v>
      </c>
      <c r="F207" s="375" t="s">
        <v>4</v>
      </c>
      <c r="G207" s="403">
        <v>0.9</v>
      </c>
      <c r="H207" s="839"/>
      <c r="I207" s="840">
        <f t="shared" si="5"/>
        <v>0</v>
      </c>
      <c r="J207" s="372">
        <v>3</v>
      </c>
      <c r="K207" s="644"/>
    </row>
    <row r="208" spans="1:13" ht="49.9" customHeight="1" thickBot="1" x14ac:dyDescent="0.25">
      <c r="A208" s="393"/>
      <c r="B208" s="393" t="s">
        <v>41</v>
      </c>
      <c r="C208" s="894" t="s">
        <v>635</v>
      </c>
      <c r="D208" s="848" t="s">
        <v>42</v>
      </c>
      <c r="E208" s="895"/>
      <c r="F208" s="402" t="s">
        <v>4</v>
      </c>
      <c r="G208" s="511">
        <v>0</v>
      </c>
      <c r="H208" s="859"/>
      <c r="I208" s="860">
        <f t="shared" si="5"/>
        <v>0</v>
      </c>
      <c r="J208" s="372">
        <v>3</v>
      </c>
      <c r="K208" s="644"/>
    </row>
    <row r="209" spans="1:13" ht="31.5" customHeight="1" thickBot="1" x14ac:dyDescent="0.25">
      <c r="A209" s="841"/>
      <c r="B209" s="842"/>
      <c r="C209" s="843"/>
      <c r="D209" s="851" t="s">
        <v>1031</v>
      </c>
      <c r="E209" s="842"/>
      <c r="F209" s="842"/>
      <c r="G209" s="844"/>
      <c r="H209" s="845"/>
      <c r="I209" s="861"/>
      <c r="J209" s="372"/>
    </row>
    <row r="210" spans="1:13" ht="86.25" customHeight="1" x14ac:dyDescent="0.2">
      <c r="A210" s="888"/>
      <c r="B210" s="889" t="s">
        <v>1050</v>
      </c>
      <c r="C210" s="834" t="s">
        <v>626</v>
      </c>
      <c r="D210" s="898" t="s">
        <v>130</v>
      </c>
      <c r="E210" s="889"/>
      <c r="F210" s="837" t="s">
        <v>430</v>
      </c>
      <c r="G210" s="893">
        <v>17</v>
      </c>
      <c r="H210" s="877"/>
      <c r="I210" s="840">
        <f t="shared" si="5"/>
        <v>0</v>
      </c>
      <c r="J210" s="372"/>
    </row>
    <row r="211" spans="1:13" ht="85.5" customHeight="1" x14ac:dyDescent="0.2">
      <c r="A211" s="874"/>
      <c r="B211" s="875" t="s">
        <v>1051</v>
      </c>
      <c r="C211" s="834" t="s">
        <v>626</v>
      </c>
      <c r="D211" s="897" t="s">
        <v>132</v>
      </c>
      <c r="E211" s="875"/>
      <c r="F211" s="837" t="s">
        <v>430</v>
      </c>
      <c r="G211" s="881">
        <v>17</v>
      </c>
      <c r="H211" s="896"/>
      <c r="I211" s="377">
        <f t="shared" si="5"/>
        <v>0</v>
      </c>
      <c r="J211" s="372"/>
    </row>
    <row r="212" spans="1:13" ht="49.9" customHeight="1" x14ac:dyDescent="0.2">
      <c r="A212" s="374"/>
      <c r="B212" s="374" t="s">
        <v>129</v>
      </c>
      <c r="C212" s="405" t="s">
        <v>626</v>
      </c>
      <c r="D212" s="382" t="s">
        <v>130</v>
      </c>
      <c r="E212" s="250" t="s">
        <v>3</v>
      </c>
      <c r="F212" s="375" t="s">
        <v>430</v>
      </c>
      <c r="G212" s="403">
        <v>10</v>
      </c>
      <c r="H212" s="839"/>
      <c r="I212" s="840">
        <f t="shared" si="5"/>
        <v>0</v>
      </c>
      <c r="J212" s="372">
        <v>1</v>
      </c>
      <c r="K212" s="643"/>
      <c r="L212" s="855"/>
      <c r="M212" s="158"/>
    </row>
    <row r="213" spans="1:13" ht="49.9" customHeight="1" x14ac:dyDescent="0.2">
      <c r="A213" s="374"/>
      <c r="B213" s="374" t="s">
        <v>131</v>
      </c>
      <c r="C213" s="405" t="s">
        <v>626</v>
      </c>
      <c r="D213" s="382" t="s">
        <v>132</v>
      </c>
      <c r="E213" s="250" t="s">
        <v>3</v>
      </c>
      <c r="F213" s="375" t="s">
        <v>430</v>
      </c>
      <c r="G213" s="403">
        <v>10</v>
      </c>
      <c r="H213" s="839"/>
      <c r="I213" s="840">
        <f t="shared" si="5"/>
        <v>0</v>
      </c>
      <c r="J213" s="372">
        <v>1</v>
      </c>
      <c r="K213" s="643"/>
      <c r="L213" s="855"/>
      <c r="M213" s="158"/>
    </row>
    <row r="214" spans="1:13" ht="49.9" customHeight="1" x14ac:dyDescent="0.2">
      <c r="A214" s="189"/>
      <c r="B214" s="389" t="s">
        <v>588</v>
      </c>
      <c r="C214" s="409" t="s">
        <v>626</v>
      </c>
      <c r="D214" s="383" t="s">
        <v>621</v>
      </c>
      <c r="E214" s="389"/>
      <c r="F214" s="375" t="s">
        <v>430</v>
      </c>
      <c r="G214" s="508">
        <v>15</v>
      </c>
      <c r="H214" s="839"/>
      <c r="I214" s="840">
        <f t="shared" si="5"/>
        <v>0</v>
      </c>
      <c r="J214" s="372">
        <v>1</v>
      </c>
      <c r="K214" s="642"/>
      <c r="L214" s="855"/>
      <c r="M214" s="158"/>
    </row>
    <row r="215" spans="1:13" ht="49.9" customHeight="1" thickBot="1" x14ac:dyDescent="0.25">
      <c r="A215" s="189"/>
      <c r="B215" s="389" t="s">
        <v>589</v>
      </c>
      <c r="C215" s="409" t="s">
        <v>626</v>
      </c>
      <c r="D215" s="383" t="s">
        <v>622</v>
      </c>
      <c r="E215" s="389"/>
      <c r="F215" s="375" t="s">
        <v>430</v>
      </c>
      <c r="G215" s="508">
        <v>15</v>
      </c>
      <c r="H215" s="839"/>
      <c r="I215" s="840">
        <f t="shared" si="5"/>
        <v>0</v>
      </c>
      <c r="J215" s="372">
        <v>1</v>
      </c>
      <c r="K215" s="642"/>
      <c r="L215" s="855"/>
      <c r="M215" s="158"/>
    </row>
    <row r="216" spans="1:13" ht="35.25" customHeight="1" thickBot="1" x14ac:dyDescent="0.25">
      <c r="A216" s="841"/>
      <c r="B216" s="842"/>
      <c r="C216" s="843"/>
      <c r="D216" s="851" t="s">
        <v>1032</v>
      </c>
      <c r="E216" s="842"/>
      <c r="F216" s="842"/>
      <c r="G216" s="844"/>
      <c r="H216" s="845"/>
      <c r="I216" s="861"/>
      <c r="J216" s="372"/>
    </row>
    <row r="217" spans="1:13" ht="49.9" customHeight="1" x14ac:dyDescent="0.2">
      <c r="A217" s="869"/>
      <c r="B217" s="833">
        <v>646186</v>
      </c>
      <c r="C217" s="834" t="s">
        <v>625</v>
      </c>
      <c r="D217" s="835" t="s">
        <v>1018</v>
      </c>
      <c r="E217" s="873"/>
      <c r="F217" s="837" t="s">
        <v>4</v>
      </c>
      <c r="G217" s="838">
        <v>68</v>
      </c>
      <c r="H217" s="839"/>
      <c r="I217" s="840">
        <f t="shared" si="5"/>
        <v>0</v>
      </c>
      <c r="J217" s="372"/>
      <c r="K217" s="642"/>
      <c r="L217" s="855"/>
      <c r="M217" s="158"/>
    </row>
    <row r="218" spans="1:13" ht="49.9" customHeight="1" x14ac:dyDescent="0.2">
      <c r="A218" s="374"/>
      <c r="B218" s="374">
        <v>173203</v>
      </c>
      <c r="C218" s="405" t="s">
        <v>625</v>
      </c>
      <c r="D218" s="382" t="s">
        <v>446</v>
      </c>
      <c r="E218" s="249" t="s">
        <v>3</v>
      </c>
      <c r="F218" s="375" t="s">
        <v>430</v>
      </c>
      <c r="G218" s="403">
        <v>111</v>
      </c>
      <c r="H218" s="839"/>
      <c r="I218" s="840">
        <f t="shared" si="5"/>
        <v>0</v>
      </c>
      <c r="J218" s="372">
        <v>5</v>
      </c>
      <c r="K218" s="642"/>
      <c r="L218" s="855"/>
      <c r="M218" s="158"/>
    </row>
    <row r="219" spans="1:13" ht="49.9" customHeight="1" x14ac:dyDescent="0.2">
      <c r="A219" s="374"/>
      <c r="B219" s="715" t="s">
        <v>940</v>
      </c>
      <c r="C219" s="405" t="s">
        <v>625</v>
      </c>
      <c r="D219" s="382" t="s">
        <v>168</v>
      </c>
      <c r="E219" s="249"/>
      <c r="F219" s="375" t="s">
        <v>430</v>
      </c>
      <c r="G219" s="403">
        <v>50</v>
      </c>
      <c r="H219" s="839"/>
      <c r="I219" s="840">
        <f t="shared" si="5"/>
        <v>0</v>
      </c>
      <c r="J219" s="372">
        <v>10</v>
      </c>
      <c r="K219" s="642"/>
      <c r="L219" s="855"/>
      <c r="M219" s="158"/>
    </row>
    <row r="220" spans="1:13" ht="49.9" customHeight="1" x14ac:dyDescent="0.2">
      <c r="A220" s="374"/>
      <c r="B220" s="715" t="s">
        <v>942</v>
      </c>
      <c r="C220" s="405" t="s">
        <v>625</v>
      </c>
      <c r="D220" s="382" t="s">
        <v>152</v>
      </c>
      <c r="E220" s="249" t="s">
        <v>3</v>
      </c>
      <c r="F220" s="375" t="s">
        <v>4</v>
      </c>
      <c r="G220" s="403">
        <v>50</v>
      </c>
      <c r="H220" s="839"/>
      <c r="I220" s="840">
        <f t="shared" si="5"/>
        <v>0</v>
      </c>
      <c r="J220" s="372">
        <v>10</v>
      </c>
      <c r="K220" s="642"/>
      <c r="L220" s="855"/>
      <c r="M220" s="158"/>
    </row>
    <row r="221" spans="1:13" ht="49.9" customHeight="1" x14ac:dyDescent="0.2">
      <c r="A221" s="374"/>
      <c r="B221" s="715" t="s">
        <v>941</v>
      </c>
      <c r="C221" s="405" t="s">
        <v>625</v>
      </c>
      <c r="D221" s="382" t="s">
        <v>527</v>
      </c>
      <c r="E221" s="249"/>
      <c r="F221" s="375" t="s">
        <v>4</v>
      </c>
      <c r="G221" s="403">
        <v>50</v>
      </c>
      <c r="H221" s="839"/>
      <c r="I221" s="840">
        <f t="shared" si="5"/>
        <v>0</v>
      </c>
      <c r="J221" s="372">
        <v>10</v>
      </c>
      <c r="K221" s="642"/>
      <c r="L221" s="855"/>
      <c r="M221" s="158"/>
    </row>
    <row r="222" spans="1:13" ht="49.9" customHeight="1" x14ac:dyDescent="0.2">
      <c r="A222" s="374"/>
      <c r="B222" s="715" t="s">
        <v>943</v>
      </c>
      <c r="C222" s="405" t="s">
        <v>625</v>
      </c>
      <c r="D222" s="382" t="s">
        <v>151</v>
      </c>
      <c r="E222" s="249" t="s">
        <v>3</v>
      </c>
      <c r="F222" s="375" t="s">
        <v>4</v>
      </c>
      <c r="G222" s="403">
        <v>50</v>
      </c>
      <c r="H222" s="839"/>
      <c r="I222" s="840">
        <f t="shared" si="5"/>
        <v>0</v>
      </c>
      <c r="J222" s="372">
        <v>10</v>
      </c>
      <c r="K222" s="642"/>
      <c r="L222" s="855"/>
      <c r="M222" s="158"/>
    </row>
    <row r="223" spans="1:13" ht="49.9" customHeight="1" x14ac:dyDescent="0.2">
      <c r="A223" s="374"/>
      <c r="B223" s="715" t="s">
        <v>944</v>
      </c>
      <c r="C223" s="405" t="s">
        <v>625</v>
      </c>
      <c r="D223" s="382" t="s">
        <v>150</v>
      </c>
      <c r="E223" s="249" t="s">
        <v>3</v>
      </c>
      <c r="F223" s="375" t="s">
        <v>4</v>
      </c>
      <c r="G223" s="403">
        <v>50</v>
      </c>
      <c r="H223" s="839"/>
      <c r="I223" s="840">
        <f t="shared" si="5"/>
        <v>0</v>
      </c>
      <c r="J223" s="372">
        <v>10</v>
      </c>
      <c r="K223" s="642"/>
      <c r="L223" s="855"/>
      <c r="M223" s="158"/>
    </row>
    <row r="224" spans="1:13" ht="49.9" customHeight="1" x14ac:dyDescent="0.2">
      <c r="A224" s="374"/>
      <c r="B224" s="715" t="s">
        <v>945</v>
      </c>
      <c r="C224" s="405" t="s">
        <v>625</v>
      </c>
      <c r="D224" s="382" t="s">
        <v>169</v>
      </c>
      <c r="E224" s="384" t="s">
        <v>3</v>
      </c>
      <c r="F224" s="375" t="s">
        <v>4</v>
      </c>
      <c r="G224" s="403">
        <v>50</v>
      </c>
      <c r="H224" s="839"/>
      <c r="I224" s="840">
        <f t="shared" si="5"/>
        <v>0</v>
      </c>
      <c r="J224" s="372">
        <v>10</v>
      </c>
      <c r="K224" s="642"/>
      <c r="L224" s="855"/>
      <c r="M224" s="158"/>
    </row>
    <row r="225" spans="1:13" ht="49.9" customHeight="1" x14ac:dyDescent="0.2">
      <c r="A225" s="374"/>
      <c r="B225" s="715" t="s">
        <v>938</v>
      </c>
      <c r="C225" s="405" t="s">
        <v>625</v>
      </c>
      <c r="D225" s="382" t="s">
        <v>528</v>
      </c>
      <c r="E225" s="384"/>
      <c r="F225" s="375" t="s">
        <v>430</v>
      </c>
      <c r="G225" s="403">
        <v>75</v>
      </c>
      <c r="H225" s="839"/>
      <c r="I225" s="840">
        <f t="shared" si="5"/>
        <v>0</v>
      </c>
      <c r="J225" s="372">
        <v>10</v>
      </c>
      <c r="K225" s="642"/>
      <c r="L225" s="855"/>
      <c r="M225" s="158"/>
    </row>
    <row r="226" spans="1:13" ht="49.9" customHeight="1" x14ac:dyDescent="0.2">
      <c r="A226" s="374"/>
      <c r="B226" s="374" t="s">
        <v>958</v>
      </c>
      <c r="C226" s="405" t="s">
        <v>625</v>
      </c>
      <c r="D226" s="382" t="s">
        <v>959</v>
      </c>
      <c r="E226" s="384"/>
      <c r="F226" s="375" t="s">
        <v>430</v>
      </c>
      <c r="G226" s="403">
        <v>90</v>
      </c>
      <c r="H226" s="839"/>
      <c r="I226" s="840">
        <f t="shared" si="5"/>
        <v>0</v>
      </c>
      <c r="J226" s="372"/>
      <c r="K226" s="642"/>
      <c r="L226" s="855"/>
      <c r="M226" s="158"/>
    </row>
    <row r="227" spans="1:13" ht="49.9" customHeight="1" x14ac:dyDescent="0.2">
      <c r="A227" s="374"/>
      <c r="B227" s="374" t="s">
        <v>960</v>
      </c>
      <c r="C227" s="405" t="s">
        <v>625</v>
      </c>
      <c r="D227" s="382" t="s">
        <v>961</v>
      </c>
      <c r="E227" s="384"/>
      <c r="F227" s="375" t="s">
        <v>430</v>
      </c>
      <c r="G227" s="403">
        <v>90</v>
      </c>
      <c r="H227" s="839"/>
      <c r="I227" s="840">
        <f t="shared" si="5"/>
        <v>0</v>
      </c>
      <c r="J227" s="372"/>
      <c r="K227" s="642"/>
      <c r="L227" s="855"/>
      <c r="M227" s="158"/>
    </row>
    <row r="228" spans="1:13" ht="49.9" customHeight="1" x14ac:dyDescent="0.2">
      <c r="A228" s="374"/>
      <c r="B228" s="374" t="s">
        <v>778</v>
      </c>
      <c r="C228" s="405" t="s">
        <v>625</v>
      </c>
      <c r="D228" s="382" t="s">
        <v>779</v>
      </c>
      <c r="E228" s="384"/>
      <c r="F228" s="375" t="s">
        <v>430</v>
      </c>
      <c r="G228" s="403">
        <v>80</v>
      </c>
      <c r="H228" s="839"/>
      <c r="I228" s="840">
        <f t="shared" si="5"/>
        <v>0</v>
      </c>
      <c r="J228" s="372"/>
      <c r="K228" s="642"/>
      <c r="L228" s="855"/>
      <c r="M228" s="158"/>
    </row>
    <row r="229" spans="1:13" ht="49.9" customHeight="1" x14ac:dyDescent="0.2">
      <c r="A229" s="374"/>
      <c r="B229" s="374" t="s">
        <v>939</v>
      </c>
      <c r="C229" s="405" t="s">
        <v>625</v>
      </c>
      <c r="D229" s="382" t="s">
        <v>780</v>
      </c>
      <c r="E229" s="384"/>
      <c r="F229" s="375" t="s">
        <v>430</v>
      </c>
      <c r="G229" s="403">
        <v>80</v>
      </c>
      <c r="H229" s="839"/>
      <c r="I229" s="840">
        <f t="shared" si="5"/>
        <v>0</v>
      </c>
      <c r="J229" s="372"/>
      <c r="K229" s="642"/>
      <c r="L229" s="855"/>
      <c r="M229" s="158"/>
    </row>
    <row r="230" spans="1:13" ht="49.9" customHeight="1" x14ac:dyDescent="0.2">
      <c r="A230" s="374"/>
      <c r="B230" s="374" t="s">
        <v>529</v>
      </c>
      <c r="C230" s="405" t="s">
        <v>625</v>
      </c>
      <c r="D230" s="382" t="s">
        <v>781</v>
      </c>
      <c r="E230" s="384"/>
      <c r="F230" s="375" t="s">
        <v>430</v>
      </c>
      <c r="G230" s="403">
        <v>75</v>
      </c>
      <c r="H230" s="839"/>
      <c r="I230" s="840">
        <f t="shared" si="5"/>
        <v>0</v>
      </c>
      <c r="J230" s="372">
        <v>10</v>
      </c>
      <c r="K230" s="642"/>
      <c r="L230" s="855"/>
      <c r="M230" s="158"/>
    </row>
    <row r="231" spans="1:13" ht="49.9" customHeight="1" x14ac:dyDescent="0.2">
      <c r="A231" s="374"/>
      <c r="B231" s="374" t="s">
        <v>125</v>
      </c>
      <c r="C231" s="405" t="s">
        <v>625</v>
      </c>
      <c r="D231" s="382" t="s">
        <v>127</v>
      </c>
      <c r="E231" s="249" t="s">
        <v>3</v>
      </c>
      <c r="F231" s="375" t="s">
        <v>4</v>
      </c>
      <c r="G231" s="403">
        <v>110</v>
      </c>
      <c r="H231" s="839"/>
      <c r="I231" s="840">
        <f t="shared" si="5"/>
        <v>0</v>
      </c>
      <c r="J231" s="372">
        <v>1</v>
      </c>
      <c r="K231" s="642"/>
      <c r="L231" s="855"/>
      <c r="M231" s="158"/>
    </row>
    <row r="232" spans="1:13" ht="49.9" customHeight="1" x14ac:dyDescent="0.2">
      <c r="A232" s="374"/>
      <c r="B232" s="374" t="s">
        <v>126</v>
      </c>
      <c r="C232" s="405" t="s">
        <v>625</v>
      </c>
      <c r="D232" s="382" t="s">
        <v>128</v>
      </c>
      <c r="E232" s="250" t="s">
        <v>3</v>
      </c>
      <c r="F232" s="375" t="s">
        <v>4</v>
      </c>
      <c r="G232" s="403">
        <v>110</v>
      </c>
      <c r="H232" s="839"/>
      <c r="I232" s="840">
        <f t="shared" si="5"/>
        <v>0</v>
      </c>
      <c r="J232" s="372">
        <v>1</v>
      </c>
      <c r="K232" s="642"/>
      <c r="L232" s="855"/>
      <c r="M232" s="158"/>
    </row>
    <row r="233" spans="1:13" ht="49.9" customHeight="1" x14ac:dyDescent="0.2">
      <c r="A233" s="374"/>
      <c r="B233" s="715" t="s">
        <v>962</v>
      </c>
      <c r="C233" s="405" t="s">
        <v>625</v>
      </c>
      <c r="D233" s="382" t="s">
        <v>963</v>
      </c>
      <c r="E233" s="250"/>
      <c r="F233" s="375" t="s">
        <v>4</v>
      </c>
      <c r="G233" s="403">
        <v>50</v>
      </c>
      <c r="H233" s="839"/>
      <c r="I233" s="840">
        <f t="shared" si="5"/>
        <v>0</v>
      </c>
      <c r="J233" s="372"/>
      <c r="K233" s="642"/>
      <c r="L233" s="855"/>
      <c r="M233" s="158"/>
    </row>
    <row r="234" spans="1:13" ht="49.9" customHeight="1" x14ac:dyDescent="0.2">
      <c r="A234" s="374"/>
      <c r="B234" s="715" t="s">
        <v>964</v>
      </c>
      <c r="C234" s="405" t="s">
        <v>625</v>
      </c>
      <c r="D234" s="382" t="s">
        <v>966</v>
      </c>
      <c r="E234" s="158"/>
      <c r="F234" s="716" t="s">
        <v>4</v>
      </c>
      <c r="G234" s="717">
        <v>50</v>
      </c>
      <c r="H234" s="839"/>
      <c r="I234" s="840">
        <f t="shared" si="5"/>
        <v>0</v>
      </c>
      <c r="J234" s="372"/>
      <c r="K234" s="642"/>
      <c r="L234" s="855"/>
      <c r="M234" s="158"/>
    </row>
    <row r="235" spans="1:13" ht="49.9" customHeight="1" x14ac:dyDescent="0.2">
      <c r="A235" s="374"/>
      <c r="B235" s="715" t="s">
        <v>965</v>
      </c>
      <c r="C235" s="405" t="s">
        <v>625</v>
      </c>
      <c r="D235" s="382" t="s">
        <v>967</v>
      </c>
      <c r="E235" s="250"/>
      <c r="F235" s="375" t="s">
        <v>4</v>
      </c>
      <c r="G235" s="403">
        <v>50</v>
      </c>
      <c r="H235" s="839"/>
      <c r="I235" s="840">
        <f t="shared" si="5"/>
        <v>0</v>
      </c>
      <c r="J235" s="372"/>
      <c r="K235" s="642"/>
      <c r="L235" s="855"/>
      <c r="M235" s="158"/>
    </row>
    <row r="236" spans="1:13" ht="70.5" customHeight="1" x14ac:dyDescent="0.2">
      <c r="A236" s="374"/>
      <c r="B236" s="715" t="s">
        <v>968</v>
      </c>
      <c r="C236" s="405" t="s">
        <v>625</v>
      </c>
      <c r="D236" s="382" t="s">
        <v>969</v>
      </c>
      <c r="E236" s="250"/>
      <c r="F236" s="375" t="s">
        <v>4</v>
      </c>
      <c r="G236" s="403">
        <v>50</v>
      </c>
      <c r="H236" s="839"/>
      <c r="I236" s="840">
        <f t="shared" si="5"/>
        <v>0</v>
      </c>
      <c r="J236" s="372"/>
      <c r="K236" s="642"/>
      <c r="L236" s="855"/>
      <c r="M236" s="158"/>
    </row>
    <row r="237" spans="1:13" ht="49.9" customHeight="1" x14ac:dyDescent="0.2">
      <c r="A237" s="374"/>
      <c r="B237" s="374" t="s">
        <v>514</v>
      </c>
      <c r="C237" s="405" t="s">
        <v>625</v>
      </c>
      <c r="D237" s="382" t="s">
        <v>515</v>
      </c>
      <c r="E237" s="249" t="s">
        <v>3</v>
      </c>
      <c r="F237" s="375" t="s">
        <v>430</v>
      </c>
      <c r="G237" s="403">
        <v>140</v>
      </c>
      <c r="H237" s="839"/>
      <c r="I237" s="840">
        <f t="shared" si="5"/>
        <v>0</v>
      </c>
      <c r="J237" s="372">
        <v>4</v>
      </c>
      <c r="K237" s="642"/>
      <c r="L237" s="855"/>
      <c r="M237" s="158"/>
    </row>
    <row r="238" spans="1:13" ht="70.5" customHeight="1" x14ac:dyDescent="0.2">
      <c r="A238" s="374"/>
      <c r="B238" s="374">
        <v>185501</v>
      </c>
      <c r="C238" s="405" t="s">
        <v>625</v>
      </c>
      <c r="D238" s="382" t="s">
        <v>1020</v>
      </c>
      <c r="E238" s="249"/>
      <c r="F238" s="375" t="s">
        <v>430</v>
      </c>
      <c r="G238" s="403">
        <v>93</v>
      </c>
      <c r="H238" s="839"/>
      <c r="I238" s="840">
        <f t="shared" si="5"/>
        <v>0</v>
      </c>
      <c r="J238" s="372"/>
      <c r="K238" s="642"/>
      <c r="L238" s="855"/>
      <c r="M238" s="158"/>
    </row>
    <row r="239" spans="1:13" ht="72" customHeight="1" thickBot="1" x14ac:dyDescent="0.25">
      <c r="A239" s="393"/>
      <c r="B239" s="393">
        <v>185502</v>
      </c>
      <c r="C239" s="847" t="s">
        <v>625</v>
      </c>
      <c r="D239" s="848" t="s">
        <v>1021</v>
      </c>
      <c r="E239" s="858"/>
      <c r="F239" s="402" t="s">
        <v>430</v>
      </c>
      <c r="G239" s="511">
        <v>93</v>
      </c>
      <c r="H239" s="859"/>
      <c r="I239" s="860">
        <f t="shared" ref="I239:I264" si="6">G239*H239</f>
        <v>0</v>
      </c>
      <c r="J239" s="372"/>
      <c r="K239" s="642"/>
      <c r="L239" s="855"/>
      <c r="M239" s="158"/>
    </row>
    <row r="240" spans="1:13" ht="34.5" customHeight="1" thickBot="1" x14ac:dyDescent="0.25">
      <c r="A240" s="841"/>
      <c r="B240" s="842"/>
      <c r="C240" s="843"/>
      <c r="D240" s="851" t="s">
        <v>1033</v>
      </c>
      <c r="E240" s="842"/>
      <c r="F240" s="842"/>
      <c r="G240" s="844"/>
      <c r="H240" s="845"/>
      <c r="I240" s="861"/>
      <c r="J240" s="372"/>
    </row>
    <row r="241" spans="1:13" ht="49.9" customHeight="1" x14ac:dyDescent="0.2">
      <c r="A241" s="833"/>
      <c r="B241" s="865">
        <v>126131</v>
      </c>
      <c r="C241" s="866" t="s">
        <v>597</v>
      </c>
      <c r="D241" s="863" t="s">
        <v>138</v>
      </c>
      <c r="E241" s="873" t="s">
        <v>3</v>
      </c>
      <c r="F241" s="837" t="s">
        <v>4</v>
      </c>
      <c r="G241" s="838">
        <v>50</v>
      </c>
      <c r="H241" s="839"/>
      <c r="I241" s="840">
        <f t="shared" si="6"/>
        <v>0</v>
      </c>
      <c r="J241" s="372">
        <v>5</v>
      </c>
      <c r="K241" s="642"/>
      <c r="L241" s="855"/>
      <c r="M241" s="158"/>
    </row>
    <row r="242" spans="1:13" ht="49.9" customHeight="1" x14ac:dyDescent="0.2">
      <c r="A242" s="374"/>
      <c r="B242" s="374">
        <v>642541</v>
      </c>
      <c r="C242" s="405" t="s">
        <v>597</v>
      </c>
      <c r="D242" s="382" t="s">
        <v>108</v>
      </c>
      <c r="E242" s="250" t="s">
        <v>3</v>
      </c>
      <c r="F242" s="375" t="s">
        <v>4</v>
      </c>
      <c r="G242" s="403">
        <v>63</v>
      </c>
      <c r="H242" s="839"/>
      <c r="I242" s="840">
        <f t="shared" si="6"/>
        <v>0</v>
      </c>
      <c r="J242" s="372">
        <v>5</v>
      </c>
      <c r="K242" s="642"/>
      <c r="L242" s="855"/>
      <c r="M242" s="158"/>
    </row>
    <row r="243" spans="1:13" ht="49.9" customHeight="1" x14ac:dyDescent="0.2">
      <c r="A243" s="374"/>
      <c r="B243" s="374">
        <v>3660072</v>
      </c>
      <c r="C243" s="405" t="s">
        <v>597</v>
      </c>
      <c r="D243" s="382" t="s">
        <v>171</v>
      </c>
      <c r="E243" s="249" t="s">
        <v>3</v>
      </c>
      <c r="F243" s="375" t="s">
        <v>4</v>
      </c>
      <c r="G243" s="403">
        <v>90</v>
      </c>
      <c r="H243" s="839"/>
      <c r="I243" s="840">
        <f t="shared" si="6"/>
        <v>0</v>
      </c>
      <c r="J243" s="372">
        <v>6</v>
      </c>
      <c r="K243" s="642"/>
      <c r="L243" s="855"/>
      <c r="M243" s="158"/>
    </row>
    <row r="244" spans="1:13" ht="49.9" customHeight="1" x14ac:dyDescent="0.2">
      <c r="A244" s="374"/>
      <c r="B244" s="374">
        <v>588165</v>
      </c>
      <c r="C244" s="405" t="s">
        <v>597</v>
      </c>
      <c r="D244" s="382" t="s">
        <v>149</v>
      </c>
      <c r="E244" s="249" t="s">
        <v>3</v>
      </c>
      <c r="F244" s="375" t="s">
        <v>4</v>
      </c>
      <c r="G244" s="403">
        <v>291</v>
      </c>
      <c r="H244" s="839"/>
      <c r="I244" s="840">
        <f t="shared" si="6"/>
        <v>0</v>
      </c>
      <c r="J244" s="372">
        <v>9</v>
      </c>
      <c r="K244" s="644"/>
    </row>
    <row r="245" spans="1:13" ht="49.9" customHeight="1" x14ac:dyDescent="0.2">
      <c r="A245" s="374"/>
      <c r="B245" s="374">
        <v>1961515</v>
      </c>
      <c r="C245" s="405" t="s">
        <v>597</v>
      </c>
      <c r="D245" s="382" t="s">
        <v>26</v>
      </c>
      <c r="E245" s="249" t="s">
        <v>3</v>
      </c>
      <c r="F245" s="375" t="s">
        <v>4</v>
      </c>
      <c r="G245" s="403">
        <v>100</v>
      </c>
      <c r="H245" s="839"/>
      <c r="I245" s="840">
        <f t="shared" si="6"/>
        <v>0</v>
      </c>
      <c r="J245" s="372">
        <v>6</v>
      </c>
      <c r="K245" s="644"/>
    </row>
    <row r="246" spans="1:13" ht="49.9" customHeight="1" x14ac:dyDescent="0.2">
      <c r="A246" s="374"/>
      <c r="B246" s="374">
        <v>728585</v>
      </c>
      <c r="C246" s="405" t="s">
        <v>597</v>
      </c>
      <c r="D246" s="382" t="s">
        <v>105</v>
      </c>
      <c r="E246" s="249" t="s">
        <v>3</v>
      </c>
      <c r="F246" s="375" t="s">
        <v>4</v>
      </c>
      <c r="G246" s="403">
        <v>25</v>
      </c>
      <c r="H246" s="839"/>
      <c r="I246" s="840">
        <f t="shared" si="6"/>
        <v>0</v>
      </c>
      <c r="J246" s="372">
        <v>5</v>
      </c>
      <c r="K246" s="644"/>
    </row>
    <row r="247" spans="1:13" ht="49.9" customHeight="1" x14ac:dyDescent="0.2">
      <c r="A247" s="374"/>
      <c r="B247" s="390">
        <v>616442</v>
      </c>
      <c r="C247" s="406" t="s">
        <v>597</v>
      </c>
      <c r="D247" s="387" t="s">
        <v>21</v>
      </c>
      <c r="E247" s="385" t="s">
        <v>3</v>
      </c>
      <c r="F247" s="375" t="s">
        <v>4</v>
      </c>
      <c r="G247" s="403">
        <v>52</v>
      </c>
      <c r="H247" s="839"/>
      <c r="I247" s="840">
        <f t="shared" si="6"/>
        <v>0</v>
      </c>
      <c r="J247" s="372">
        <v>5</v>
      </c>
      <c r="K247" s="644"/>
    </row>
    <row r="248" spans="1:13" ht="49.9" customHeight="1" x14ac:dyDescent="0.2">
      <c r="A248" s="374"/>
      <c r="B248" s="374">
        <v>112410</v>
      </c>
      <c r="C248" s="405" t="s">
        <v>597</v>
      </c>
      <c r="D248" s="382" t="s">
        <v>175</v>
      </c>
      <c r="E248" s="249" t="s">
        <v>3</v>
      </c>
      <c r="F248" s="375" t="s">
        <v>4</v>
      </c>
      <c r="G248" s="403">
        <v>20</v>
      </c>
      <c r="H248" s="839"/>
      <c r="I248" s="840">
        <f t="shared" si="6"/>
        <v>0</v>
      </c>
      <c r="J248" s="372">
        <v>5</v>
      </c>
      <c r="K248" s="644"/>
    </row>
    <row r="249" spans="1:13" ht="49.9" customHeight="1" x14ac:dyDescent="0.2">
      <c r="A249" s="393"/>
      <c r="B249" s="393">
        <v>723655</v>
      </c>
      <c r="C249" s="405" t="s">
        <v>597</v>
      </c>
      <c r="D249" s="420" t="s">
        <v>110</v>
      </c>
      <c r="E249" s="422" t="s">
        <v>3</v>
      </c>
      <c r="F249" s="402" t="s">
        <v>4</v>
      </c>
      <c r="G249" s="511">
        <v>90</v>
      </c>
      <c r="H249" s="839"/>
      <c r="I249" s="840">
        <f t="shared" si="6"/>
        <v>0</v>
      </c>
      <c r="J249" s="372">
        <v>5</v>
      </c>
      <c r="K249" s="644"/>
      <c r="L249" s="856">
        <v>1</v>
      </c>
    </row>
    <row r="250" spans="1:13" ht="49.9" customHeight="1" x14ac:dyDescent="0.2">
      <c r="A250" s="393"/>
      <c r="B250" s="393">
        <v>743401</v>
      </c>
      <c r="C250" s="405" t="s">
        <v>597</v>
      </c>
      <c r="D250" s="382" t="s">
        <v>111</v>
      </c>
      <c r="E250" s="424" t="s">
        <v>3</v>
      </c>
      <c r="F250" s="402" t="s">
        <v>4</v>
      </c>
      <c r="G250" s="511">
        <v>90</v>
      </c>
      <c r="H250" s="839"/>
      <c r="I250" s="840">
        <f t="shared" si="6"/>
        <v>0</v>
      </c>
      <c r="J250" s="372">
        <v>5</v>
      </c>
      <c r="K250" s="644"/>
    </row>
    <row r="251" spans="1:13" ht="49.9" customHeight="1" x14ac:dyDescent="0.2">
      <c r="A251" s="393"/>
      <c r="B251" s="400">
        <v>706829</v>
      </c>
      <c r="C251" s="406" t="s">
        <v>597</v>
      </c>
      <c r="D251" s="401" t="s">
        <v>20</v>
      </c>
      <c r="E251" s="421" t="s">
        <v>3</v>
      </c>
      <c r="F251" s="402" t="s">
        <v>4</v>
      </c>
      <c r="G251" s="511">
        <v>46</v>
      </c>
      <c r="H251" s="839"/>
      <c r="I251" s="840">
        <f t="shared" si="6"/>
        <v>0</v>
      </c>
      <c r="J251" s="372">
        <v>5</v>
      </c>
      <c r="K251" s="644"/>
    </row>
    <row r="252" spans="1:13" ht="49.9" customHeight="1" x14ac:dyDescent="0.2">
      <c r="A252" s="374"/>
      <c r="B252" s="390">
        <v>133683</v>
      </c>
      <c r="C252" s="406" t="s">
        <v>597</v>
      </c>
      <c r="D252" s="387" t="s">
        <v>137</v>
      </c>
      <c r="E252" s="249" t="s">
        <v>3</v>
      </c>
      <c r="F252" s="402" t="s">
        <v>4</v>
      </c>
      <c r="G252" s="403">
        <v>150</v>
      </c>
      <c r="H252" s="839"/>
      <c r="I252" s="840">
        <f t="shared" si="6"/>
        <v>0</v>
      </c>
      <c r="J252" s="372">
        <v>5</v>
      </c>
      <c r="K252" s="644"/>
    </row>
    <row r="253" spans="1:13" ht="49.9" customHeight="1" x14ac:dyDescent="0.2">
      <c r="A253" s="374"/>
      <c r="B253" s="390">
        <v>133742</v>
      </c>
      <c r="C253" s="406" t="s">
        <v>597</v>
      </c>
      <c r="D253" s="387" t="s">
        <v>135</v>
      </c>
      <c r="E253" s="249" t="s">
        <v>3</v>
      </c>
      <c r="F253" s="402" t="s">
        <v>4</v>
      </c>
      <c r="G253" s="403">
        <v>50</v>
      </c>
      <c r="H253" s="839"/>
      <c r="I253" s="840">
        <f t="shared" si="6"/>
        <v>0</v>
      </c>
      <c r="J253" s="372">
        <v>5</v>
      </c>
      <c r="K253" s="644"/>
    </row>
    <row r="254" spans="1:13" ht="49.9" customHeight="1" x14ac:dyDescent="0.2">
      <c r="A254" s="374"/>
      <c r="B254" s="390">
        <v>133741</v>
      </c>
      <c r="C254" s="406" t="s">
        <v>597</v>
      </c>
      <c r="D254" s="387" t="s">
        <v>136</v>
      </c>
      <c r="E254" s="249" t="s">
        <v>3</v>
      </c>
      <c r="F254" s="402" t="s">
        <v>4</v>
      </c>
      <c r="G254" s="403">
        <v>50</v>
      </c>
      <c r="H254" s="839"/>
      <c r="I254" s="840">
        <f t="shared" si="6"/>
        <v>0</v>
      </c>
      <c r="J254" s="372">
        <v>5</v>
      </c>
      <c r="K254" s="644"/>
    </row>
    <row r="255" spans="1:13" ht="49.9" customHeight="1" x14ac:dyDescent="0.2">
      <c r="A255" s="374"/>
      <c r="B255" s="374" t="s">
        <v>29</v>
      </c>
      <c r="C255" s="405" t="s">
        <v>597</v>
      </c>
      <c r="D255" s="382" t="s">
        <v>30</v>
      </c>
      <c r="E255" s="249" t="s">
        <v>3</v>
      </c>
      <c r="F255" s="402" t="s">
        <v>4</v>
      </c>
      <c r="G255" s="403">
        <v>95</v>
      </c>
      <c r="H255" s="839"/>
      <c r="I255" s="840">
        <f t="shared" si="6"/>
        <v>0</v>
      </c>
      <c r="J255" s="372">
        <v>2</v>
      </c>
      <c r="K255" s="644"/>
    </row>
    <row r="256" spans="1:13" ht="49.9" customHeight="1" x14ac:dyDescent="0.2">
      <c r="A256" s="374"/>
      <c r="B256" s="374" t="s">
        <v>51</v>
      </c>
      <c r="C256" s="405" t="s">
        <v>597</v>
      </c>
      <c r="D256" s="382" t="s">
        <v>53</v>
      </c>
      <c r="E256" s="250" t="s">
        <v>3</v>
      </c>
      <c r="F256" s="402" t="s">
        <v>4</v>
      </c>
      <c r="G256" s="403">
        <v>115</v>
      </c>
      <c r="H256" s="839"/>
      <c r="I256" s="840">
        <f t="shared" si="6"/>
        <v>0</v>
      </c>
      <c r="J256" s="372">
        <v>4</v>
      </c>
      <c r="K256" s="644"/>
    </row>
    <row r="257" spans="1:11" ht="49.9" customHeight="1" x14ac:dyDescent="0.2">
      <c r="A257" s="374"/>
      <c r="B257" s="374" t="s">
        <v>52</v>
      </c>
      <c r="C257" s="405" t="s">
        <v>597</v>
      </c>
      <c r="D257" s="382" t="s">
        <v>53</v>
      </c>
      <c r="E257" s="250" t="s">
        <v>3</v>
      </c>
      <c r="F257" s="375" t="s">
        <v>54</v>
      </c>
      <c r="G257" s="403">
        <v>115</v>
      </c>
      <c r="H257" s="839"/>
      <c r="I257" s="840">
        <f t="shared" si="6"/>
        <v>0</v>
      </c>
      <c r="J257" s="372">
        <v>4</v>
      </c>
      <c r="K257" s="644"/>
    </row>
    <row r="258" spans="1:11" ht="49.9" customHeight="1" x14ac:dyDescent="0.2">
      <c r="A258" s="374"/>
      <c r="B258" s="374" t="s">
        <v>23</v>
      </c>
      <c r="C258" s="405" t="s">
        <v>597</v>
      </c>
      <c r="D258" s="382" t="s">
        <v>172</v>
      </c>
      <c r="E258" s="249" t="s">
        <v>3</v>
      </c>
      <c r="F258" s="400" t="s">
        <v>22</v>
      </c>
      <c r="G258" s="403">
        <v>30</v>
      </c>
      <c r="H258" s="839"/>
      <c r="I258" s="840">
        <f t="shared" si="6"/>
        <v>0</v>
      </c>
      <c r="J258" s="372">
        <v>5</v>
      </c>
      <c r="K258" s="644"/>
    </row>
    <row r="259" spans="1:11" ht="49.9" customHeight="1" x14ac:dyDescent="0.2">
      <c r="A259" s="374"/>
      <c r="B259" s="374" t="s">
        <v>24</v>
      </c>
      <c r="C259" s="405" t="s">
        <v>597</v>
      </c>
      <c r="D259" s="382" t="s">
        <v>173</v>
      </c>
      <c r="E259" s="249" t="s">
        <v>3</v>
      </c>
      <c r="F259" s="400" t="s">
        <v>22</v>
      </c>
      <c r="G259" s="403">
        <v>30</v>
      </c>
      <c r="H259" s="839"/>
      <c r="I259" s="840">
        <f t="shared" si="6"/>
        <v>0</v>
      </c>
      <c r="J259" s="372">
        <v>5</v>
      </c>
      <c r="K259" s="644"/>
    </row>
    <row r="260" spans="1:11" ht="49.9" customHeight="1" x14ac:dyDescent="0.2">
      <c r="A260" s="374"/>
      <c r="B260" s="374" t="s">
        <v>25</v>
      </c>
      <c r="C260" s="405" t="s">
        <v>597</v>
      </c>
      <c r="D260" s="382" t="s">
        <v>183</v>
      </c>
      <c r="E260" s="249" t="s">
        <v>3</v>
      </c>
      <c r="F260" s="400" t="s">
        <v>22</v>
      </c>
      <c r="G260" s="403">
        <v>30</v>
      </c>
      <c r="H260" s="839"/>
      <c r="I260" s="840">
        <f t="shared" si="6"/>
        <v>0</v>
      </c>
      <c r="J260" s="372">
        <v>5</v>
      </c>
      <c r="K260" s="644"/>
    </row>
    <row r="261" spans="1:11" ht="49.9" customHeight="1" x14ac:dyDescent="0.2">
      <c r="A261" s="374"/>
      <c r="B261" s="374">
        <v>728590</v>
      </c>
      <c r="C261" s="405" t="s">
        <v>597</v>
      </c>
      <c r="D261" s="382" t="s">
        <v>174</v>
      </c>
      <c r="E261" s="249" t="s">
        <v>3</v>
      </c>
      <c r="F261" s="400" t="s">
        <v>22</v>
      </c>
      <c r="G261" s="403">
        <v>30</v>
      </c>
      <c r="H261" s="839"/>
      <c r="I261" s="840">
        <f t="shared" si="6"/>
        <v>0</v>
      </c>
      <c r="J261" s="372">
        <v>5</v>
      </c>
      <c r="K261" s="644"/>
    </row>
    <row r="262" spans="1:11" ht="49.9" customHeight="1" x14ac:dyDescent="0.2">
      <c r="A262" s="374"/>
      <c r="B262" s="374" t="s">
        <v>27</v>
      </c>
      <c r="C262" s="405" t="s">
        <v>597</v>
      </c>
      <c r="D262" s="382" t="s">
        <v>28</v>
      </c>
      <c r="E262" s="384" t="s">
        <v>3</v>
      </c>
      <c r="F262" s="402" t="s">
        <v>4</v>
      </c>
      <c r="G262" s="403">
        <v>18</v>
      </c>
      <c r="H262" s="839"/>
      <c r="I262" s="840">
        <f t="shared" si="6"/>
        <v>0</v>
      </c>
      <c r="J262" s="372">
        <v>2</v>
      </c>
      <c r="K262" s="644"/>
    </row>
    <row r="263" spans="1:11" ht="49.9" customHeight="1" x14ac:dyDescent="0.2">
      <c r="A263" s="374"/>
      <c r="B263" s="374">
        <v>310026</v>
      </c>
      <c r="C263" s="405" t="s">
        <v>597</v>
      </c>
      <c r="D263" s="382" t="s">
        <v>107</v>
      </c>
      <c r="E263" s="249" t="s">
        <v>3</v>
      </c>
      <c r="F263" s="375" t="s">
        <v>4</v>
      </c>
      <c r="G263" s="403">
        <v>43</v>
      </c>
      <c r="H263" s="839"/>
      <c r="I263" s="840">
        <f t="shared" si="6"/>
        <v>0</v>
      </c>
      <c r="J263" s="372">
        <v>5</v>
      </c>
      <c r="K263" s="644"/>
    </row>
    <row r="264" spans="1:11" ht="49.9" customHeight="1" x14ac:dyDescent="0.2">
      <c r="A264" s="374"/>
      <c r="B264" s="374">
        <v>479064</v>
      </c>
      <c r="C264" s="405" t="s">
        <v>597</v>
      </c>
      <c r="D264" s="382" t="s">
        <v>456</v>
      </c>
      <c r="E264" s="379" t="s">
        <v>3</v>
      </c>
      <c r="F264" s="375" t="s">
        <v>430</v>
      </c>
      <c r="G264" s="403">
        <v>91</v>
      </c>
      <c r="H264" s="839"/>
      <c r="I264" s="840">
        <f t="shared" si="6"/>
        <v>0</v>
      </c>
      <c r="J264" s="372">
        <v>5</v>
      </c>
      <c r="K264" s="644"/>
    </row>
  </sheetData>
  <sheetProtection password="CEF9" sheet="1" objects="1" scenarios="1" sort="0" autoFilter="0"/>
  <autoFilter ref="A1:L264"/>
  <sortState caseSensitive="1" ref="A3:L285">
    <sortCondition ref="C3:C285"/>
  </sortState>
  <hyperlinks>
    <hyperlink ref="E6" r:id="rId1"/>
    <hyperlink ref="E21" r:id="rId2" display="http://40nedel.ru/UserFiles/Catalog/cat_1/resized_1/2534.jpg"/>
    <hyperlink ref="E22" r:id="rId3"/>
    <hyperlink ref="E23" r:id="rId4"/>
    <hyperlink ref="E25" r:id="rId5"/>
    <hyperlink ref="E26" r:id="rId6"/>
    <hyperlink ref="E34" r:id="rId7" display="http://40nedel.ru/UserFiles/Catalog/cat_1/resized_1/2423.jpg"/>
    <hyperlink ref="E33" r:id="rId8"/>
    <hyperlink ref="E36" r:id="rId9" display="http://40nedel.ru/UserFiles/Catalog/cat_1/resized_1/2336.jpg"/>
    <hyperlink ref="E37" r:id="rId10"/>
    <hyperlink ref="E38" r:id="rId11"/>
    <hyperlink ref="E39" r:id="rId12"/>
    <hyperlink ref="E40" r:id="rId13"/>
    <hyperlink ref="E41" r:id="rId14"/>
    <hyperlink ref="E59" r:id="rId15" display="http://40nedel.ru/UserFiles/Catalog/cat_1/resized_1/2434.jpg"/>
    <hyperlink ref="E58" r:id="rId16" display="http://40nedel.ru/UserFiles/Catalog/cat_1/resized_1/2436.jpg"/>
    <hyperlink ref="E57" r:id="rId17" display="http://40nedel.ru/UserFiles/Catalog/cat_1/resized_1/2438.jpg"/>
    <hyperlink ref="E56" r:id="rId18" display="http://40nedel.ru/UserFiles/Catalog/cat_1/resized_1/2440.jpg"/>
    <hyperlink ref="E55" r:id="rId19" display="http://40nedel.ru/UserFiles/Catalog/cat_1/resized_1/2442.jpg"/>
    <hyperlink ref="E54" r:id="rId20" display="http://40nedel.ru/UserFiles/Catalog/cat_1/resized_1/2444.jpg"/>
    <hyperlink ref="E53" r:id="rId21" display="http://40nedel.ru/UserFiles/Catalog/cat_1/resized_1/2446.jpg"/>
    <hyperlink ref="E52" r:id="rId22" display="http://40nedel.ru/UserFiles/Catalog/cat_1/resized_1/2448.jpg"/>
    <hyperlink ref="E51" r:id="rId23" display="http://40nedel.ru/UserFiles/Catalog/cat_1/resized_1/2450.jpg"/>
    <hyperlink ref="E50" r:id="rId24" display="http://40nedel.ru/UserFiles/Catalog/cat_1/resized_1/2452.jpg"/>
    <hyperlink ref="E49" r:id="rId25" display="http://40nedel.ru/UserFiles/Catalog/cat_1/resized_1/2454.jpg"/>
    <hyperlink ref="E48" r:id="rId26"/>
    <hyperlink ref="E45" r:id="rId27"/>
    <hyperlink ref="E46" r:id="rId28"/>
    <hyperlink ref="E47" r:id="rId29"/>
    <hyperlink ref="E60" r:id="rId30"/>
    <hyperlink ref="E61" r:id="rId31"/>
    <hyperlink ref="E62" r:id="rId32"/>
    <hyperlink ref="E63" r:id="rId33"/>
    <hyperlink ref="E64" r:id="rId34"/>
    <hyperlink ref="E65" r:id="rId35"/>
    <hyperlink ref="E66" r:id="rId36"/>
    <hyperlink ref="E67" r:id="rId37"/>
    <hyperlink ref="E68" r:id="rId38"/>
    <hyperlink ref="E69" r:id="rId39"/>
    <hyperlink ref="E70" r:id="rId40"/>
    <hyperlink ref="E71" r:id="rId41"/>
    <hyperlink ref="E72" r:id="rId42"/>
    <hyperlink ref="E73" r:id="rId43"/>
    <hyperlink ref="E74" r:id="rId44"/>
    <hyperlink ref="E75" r:id="rId45"/>
    <hyperlink ref="E76" r:id="rId46"/>
    <hyperlink ref="E78" r:id="rId47"/>
    <hyperlink ref="E77" r:id="rId48"/>
    <hyperlink ref="E85" r:id="rId49" display="http://40nedel.ru/UserFiles/Catalog/cat_1/resized_1/2395.jpg"/>
    <hyperlink ref="E88" r:id="rId50" display="http://40nedel.ru/UserFiles/Catalog/cat_1/resized_1/2401.jpg"/>
    <hyperlink ref="E86" r:id="rId51"/>
    <hyperlink ref="E87" r:id="rId52"/>
    <hyperlink ref="E97" r:id="rId53"/>
    <hyperlink ref="E98" r:id="rId54"/>
    <hyperlink ref="E138" r:id="rId55"/>
    <hyperlink ref="E139" r:id="rId56"/>
    <hyperlink ref="E140" r:id="rId57"/>
    <hyperlink ref="E141" r:id="rId58"/>
    <hyperlink ref="E80" r:id="rId59"/>
    <hyperlink ref="E83" r:id="rId60"/>
    <hyperlink ref="E82" r:id="rId61"/>
    <hyperlink ref="E81" r:id="rId62"/>
    <hyperlink ref="E84" r:id="rId63"/>
    <hyperlink ref="E89" r:id="rId64"/>
    <hyperlink ref="E90" r:id="rId65"/>
    <hyperlink ref="E91" r:id="rId66"/>
    <hyperlink ref="E92" r:id="rId67"/>
    <hyperlink ref="E155" r:id="rId68" display="http://40nedel.ru/UserFiles/Catalog/cat_1/resized_1/2512.jpg"/>
    <hyperlink ref="E156" r:id="rId69" display="http://40nedel.ru/UserFiles/Catalog/cat_1/resized_1/2514.jpg"/>
    <hyperlink ref="E158" r:id="rId70" display="http://40nedel.ru/UserFiles/Catalog/cat_1/resized_1/2506.jpg"/>
    <hyperlink ref="E157" r:id="rId71" display="http://40nedel.ru/UserFiles/Catalog/cat_1/resized_1/2505.jpg"/>
    <hyperlink ref="E159" r:id="rId72" display="http://40nedel.ru/UserFiles/Catalog/cat_1/resized_1/2507.jpg"/>
    <hyperlink ref="E160" r:id="rId73" display="http://40nedel.ru/UserFiles/Catalog/cat_1/resized_1/2510.jpg"/>
    <hyperlink ref="E154" r:id="rId74" display="http://40nedel.ru/UserFiles/Catalog/cat_1/2768.jpg"/>
    <hyperlink ref="E149" r:id="rId75"/>
    <hyperlink ref="E150" r:id="rId76"/>
    <hyperlink ref="E166" r:id="rId77"/>
    <hyperlink ref="E167" r:id="rId78"/>
    <hyperlink ref="E163" r:id="rId79"/>
    <hyperlink ref="E151" r:id="rId80"/>
    <hyperlink ref="E152" r:id="rId81"/>
    <hyperlink ref="E153" r:id="rId82"/>
    <hyperlink ref="E161" r:id="rId83"/>
    <hyperlink ref="E162" r:id="rId84"/>
    <hyperlink ref="E172" r:id="rId85"/>
    <hyperlink ref="E173" r:id="rId86"/>
    <hyperlink ref="E174" r:id="rId87"/>
    <hyperlink ref="E177" r:id="rId88"/>
    <hyperlink ref="E182" r:id="rId89"/>
    <hyperlink ref="E183" r:id="rId90"/>
    <hyperlink ref="E207" r:id="rId91" display="http://40nedel.ru/UserFiles/Catalog/cat_1/resized_1/2352.jpg"/>
    <hyperlink ref="E184" r:id="rId92"/>
    <hyperlink ref="E186" r:id="rId93"/>
    <hyperlink ref="E187" r:id="rId94"/>
    <hyperlink ref="E190" r:id="rId95"/>
    <hyperlink ref="E191" r:id="rId96"/>
    <hyperlink ref="E192" r:id="rId97"/>
    <hyperlink ref="E193" r:id="rId98"/>
    <hyperlink ref="E194" r:id="rId99"/>
    <hyperlink ref="E203" r:id="rId100"/>
    <hyperlink ref="E204" r:id="rId101"/>
    <hyperlink ref="E205" r:id="rId102"/>
    <hyperlink ref="E206" r:id="rId103"/>
    <hyperlink ref="E199" r:id="rId104"/>
    <hyperlink ref="E200" r:id="rId105"/>
    <hyperlink ref="E213" r:id="rId106"/>
    <hyperlink ref="E212" r:id="rId107" display="http://40nedel.ru/UserFiles/Catalog/cat_1/2704.jpeg"/>
    <hyperlink ref="E232" r:id="rId108" display="http://40nedel.ru/UserFiles/Catalog/cat_1/2700.jpeg"/>
    <hyperlink ref="E220" r:id="rId109"/>
    <hyperlink ref="E222" r:id="rId110"/>
    <hyperlink ref="E223" r:id="rId111"/>
    <hyperlink ref="E231" r:id="rId112"/>
    <hyperlink ref="E218" r:id="rId113"/>
    <hyperlink ref="E237" r:id="rId114"/>
    <hyperlink ref="E256" r:id="rId115" display="http://40nedel.ru/UserFiles/Catalog/cat_1/resized_1/2407.jpg"/>
    <hyperlink ref="E257" r:id="rId116" display="http://40nedel.ru/UserFiles/Catalog/cat_1/resized_1/2409.jpg"/>
    <hyperlink ref="E242" r:id="rId117" display="http://40nedel.ru/UserFiles/Catalog/cat_1/resized_1/2562.jpg"/>
    <hyperlink ref="E247" r:id="rId118" display="http://40nedel.ru/UserFiles/Catalog/cat_1/resized_1/2334.jpg"/>
    <hyperlink ref="E249" r:id="rId119" display="http://40nedel.ru/UserFiles/Catalog/cat_1/resized_1/2551.jpg"/>
    <hyperlink ref="E250" r:id="rId120" display="http://40nedel.ru/UserFiles/Catalog/cat_1/resized_1/2553.jpg"/>
    <hyperlink ref="E251" r:id="rId121" display="http://40nedel.ru/UserFiles/Catalog/cat_1/resized_1/2331.jpg"/>
    <hyperlink ref="E252" r:id="rId122"/>
    <hyperlink ref="E253" r:id="rId123"/>
    <hyperlink ref="E254" r:id="rId124"/>
    <hyperlink ref="E255" r:id="rId125"/>
    <hyperlink ref="E258" r:id="rId126"/>
    <hyperlink ref="E259" r:id="rId127"/>
    <hyperlink ref="E260" r:id="rId128"/>
    <hyperlink ref="E261" r:id="rId129"/>
    <hyperlink ref="E241" r:id="rId130"/>
    <hyperlink ref="E243" r:id="rId131"/>
    <hyperlink ref="E244" r:id="rId132"/>
    <hyperlink ref="E245" r:id="rId133"/>
    <hyperlink ref="E246" r:id="rId134"/>
    <hyperlink ref="E248" r:id="rId135"/>
    <hyperlink ref="E263" r:id="rId136"/>
    <hyperlink ref="E264" r:id="rId137"/>
  </hyperlinks>
  <pageMargins left="0.11811023622047245" right="0.11811023622047245" top="0.35433070866141736" bottom="0.15748031496062992" header="0.31496062992125984" footer="0.31496062992125984"/>
  <pageSetup paperSize="9" scale="68" orientation="portrait" r:id="rId138"/>
  <colBreaks count="1" manualBreakCount="1">
    <brk id="10" max="1048575" man="1"/>
  </colBreaks>
  <ignoredErrors>
    <ignoredError sqref="B12:B14 B233 B234:B236" numberStoredAsText="1"/>
    <ignoredError sqref="H1" unlockedFormula="1"/>
  </ignoredErrors>
  <drawing r:id="rId13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42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A3" sqref="A3"/>
    </sheetView>
  </sheetViews>
  <sheetFormatPr defaultRowHeight="15" x14ac:dyDescent="0.25"/>
  <cols>
    <col min="1" max="1" width="21.5703125" style="238" customWidth="1"/>
    <col min="2" max="2" width="23" customWidth="1"/>
    <col min="3" max="3" width="17.140625" customWidth="1"/>
    <col min="4" max="4" width="13.7109375" customWidth="1"/>
    <col min="5" max="5" width="12.28515625" customWidth="1"/>
    <col min="6" max="6" width="14.85546875" customWidth="1"/>
    <col min="7" max="7" width="8.7109375" customWidth="1"/>
    <col min="9" max="9" width="9.85546875" style="238" customWidth="1"/>
    <col min="10" max="10" width="12" customWidth="1"/>
    <col min="11" max="11" width="8.85546875" style="641"/>
    <col min="12" max="12" width="8.85546875" style="258"/>
  </cols>
  <sheetData>
    <row r="1" spans="1:14" ht="20.25" customHeight="1" thickBot="1" x14ac:dyDescent="0.3">
      <c r="A1" s="714" t="s">
        <v>441</v>
      </c>
      <c r="B1" s="935" t="s">
        <v>437</v>
      </c>
      <c r="C1" s="714" t="s">
        <v>439</v>
      </c>
      <c r="D1" s="714" t="s">
        <v>447</v>
      </c>
      <c r="E1" s="714" t="s">
        <v>440</v>
      </c>
      <c r="F1" s="277" t="s">
        <v>401</v>
      </c>
      <c r="G1" s="263">
        <f>SUM(I4:I41)</f>
        <v>0</v>
      </c>
      <c r="H1" s="940" t="s">
        <v>179</v>
      </c>
      <c r="I1" s="941"/>
      <c r="J1" s="259">
        <f>SUM(J4:J41)</f>
        <v>0</v>
      </c>
    </row>
    <row r="2" spans="1:14" ht="23.25" thickBot="1" x14ac:dyDescent="0.3">
      <c r="A2" s="210" t="s">
        <v>178</v>
      </c>
      <c r="B2" s="211" t="s">
        <v>1</v>
      </c>
      <c r="C2" s="212" t="s">
        <v>376</v>
      </c>
      <c r="D2" s="211" t="s">
        <v>442</v>
      </c>
      <c r="E2" s="262" t="s">
        <v>443</v>
      </c>
      <c r="F2" s="256" t="s">
        <v>377</v>
      </c>
      <c r="G2" s="256" t="s">
        <v>378</v>
      </c>
      <c r="H2" s="254" t="s">
        <v>2</v>
      </c>
      <c r="I2" s="261" t="s">
        <v>177</v>
      </c>
      <c r="J2" s="260" t="s">
        <v>176</v>
      </c>
    </row>
    <row r="3" spans="1:14" ht="16.5" thickBot="1" x14ac:dyDescent="0.3">
      <c r="A3" s="236"/>
      <c r="B3" s="190"/>
      <c r="C3" s="190"/>
      <c r="D3" s="190" t="s">
        <v>490</v>
      </c>
      <c r="E3" s="190"/>
      <c r="F3" s="255"/>
      <c r="G3" s="215"/>
      <c r="H3" s="190"/>
      <c r="I3" s="257"/>
      <c r="J3" s="223"/>
    </row>
    <row r="4" spans="1:14" ht="97.5" customHeight="1" x14ac:dyDescent="0.25">
      <c r="A4" s="922"/>
      <c r="B4" s="106" t="s">
        <v>827</v>
      </c>
      <c r="C4" s="923" t="s">
        <v>445</v>
      </c>
      <c r="D4" s="924" t="s">
        <v>444</v>
      </c>
      <c r="E4" s="199" t="s">
        <v>918</v>
      </c>
      <c r="F4" s="200" t="s">
        <v>435</v>
      </c>
      <c r="G4" s="106" t="s">
        <v>931</v>
      </c>
      <c r="H4" s="201">
        <v>880</v>
      </c>
      <c r="I4" s="925"/>
      <c r="J4" s="584">
        <f t="shared" ref="J4:J36" si="0">H4*I4</f>
        <v>0</v>
      </c>
      <c r="K4" s="641" t="s">
        <v>855</v>
      </c>
    </row>
    <row r="5" spans="1:14" ht="101.25" customHeight="1" x14ac:dyDescent="0.25">
      <c r="A5" s="691"/>
      <c r="B5" s="692" t="s">
        <v>827</v>
      </c>
      <c r="C5" s="693" t="s">
        <v>445</v>
      </c>
      <c r="D5" s="694" t="s">
        <v>444</v>
      </c>
      <c r="E5" s="197" t="s">
        <v>932</v>
      </c>
      <c r="F5" s="695" t="s">
        <v>933</v>
      </c>
      <c r="G5" s="692" t="s">
        <v>931</v>
      </c>
      <c r="H5" s="198">
        <v>880</v>
      </c>
      <c r="I5" s="696"/>
      <c r="J5" s="658">
        <f t="shared" ref="J5" si="1">H5*I5</f>
        <v>0</v>
      </c>
      <c r="K5" s="641" t="s">
        <v>855</v>
      </c>
    </row>
    <row r="6" spans="1:14" ht="75.75" thickBot="1" x14ac:dyDescent="0.3">
      <c r="A6" s="652"/>
      <c r="B6" s="653" t="s">
        <v>827</v>
      </c>
      <c r="C6" s="654" t="s">
        <v>445</v>
      </c>
      <c r="D6" s="655" t="s">
        <v>444</v>
      </c>
      <c r="E6" s="656">
        <v>170</v>
      </c>
      <c r="F6" s="235" t="s">
        <v>436</v>
      </c>
      <c r="G6" s="653">
        <v>170</v>
      </c>
      <c r="H6" s="657">
        <v>880</v>
      </c>
      <c r="I6" s="582"/>
      <c r="J6" s="658">
        <f t="shared" si="0"/>
        <v>0</v>
      </c>
    </row>
    <row r="7" spans="1:14" ht="72" customHeight="1" thickBot="1" x14ac:dyDescent="0.3">
      <c r="A7" s="745"/>
      <c r="B7" s="106" t="s">
        <v>827</v>
      </c>
      <c r="C7" s="659" t="s">
        <v>445</v>
      </c>
      <c r="D7" s="660" t="s">
        <v>444</v>
      </c>
      <c r="E7" s="199" t="s">
        <v>984</v>
      </c>
      <c r="F7" s="661" t="s">
        <v>933</v>
      </c>
      <c r="G7" s="106">
        <v>190</v>
      </c>
      <c r="H7" s="201">
        <v>980</v>
      </c>
      <c r="I7" s="662"/>
      <c r="J7" s="584">
        <f t="shared" si="0"/>
        <v>0</v>
      </c>
      <c r="K7" s="641" t="s">
        <v>1092</v>
      </c>
    </row>
    <row r="8" spans="1:14" ht="72" customHeight="1" thickBot="1" x14ac:dyDescent="0.3">
      <c r="A8" s="801"/>
      <c r="B8" s="802" t="s">
        <v>827</v>
      </c>
      <c r="C8" s="803" t="s">
        <v>1086</v>
      </c>
      <c r="D8" s="660" t="s">
        <v>444</v>
      </c>
      <c r="E8" s="217" t="s">
        <v>984</v>
      </c>
      <c r="F8" s="804" t="s">
        <v>1087</v>
      </c>
      <c r="G8" s="802">
        <v>190</v>
      </c>
      <c r="H8" s="201">
        <v>980</v>
      </c>
      <c r="I8" s="662"/>
      <c r="J8" s="805">
        <f t="shared" ref="J8:J11" si="2">H8*I8</f>
        <v>0</v>
      </c>
    </row>
    <row r="9" spans="1:14" ht="72" customHeight="1" thickBot="1" x14ac:dyDescent="0.3">
      <c r="A9" s="801"/>
      <c r="B9" s="802" t="s">
        <v>827</v>
      </c>
      <c r="C9" s="803" t="s">
        <v>1086</v>
      </c>
      <c r="D9" s="660" t="s">
        <v>444</v>
      </c>
      <c r="E9" s="217" t="s">
        <v>984</v>
      </c>
      <c r="F9" s="804" t="s">
        <v>1088</v>
      </c>
      <c r="G9" s="802">
        <v>190</v>
      </c>
      <c r="H9" s="201">
        <v>980</v>
      </c>
      <c r="I9" s="662"/>
      <c r="J9" s="805">
        <f t="shared" si="2"/>
        <v>0</v>
      </c>
    </row>
    <row r="10" spans="1:14" ht="72" customHeight="1" thickBot="1" x14ac:dyDescent="0.3">
      <c r="A10" s="801"/>
      <c r="B10" s="802" t="s">
        <v>827</v>
      </c>
      <c r="C10" s="803" t="s">
        <v>1086</v>
      </c>
      <c r="D10" s="660" t="s">
        <v>444</v>
      </c>
      <c r="E10" s="217" t="s">
        <v>984</v>
      </c>
      <c r="F10" s="804" t="s">
        <v>1089</v>
      </c>
      <c r="G10" s="802">
        <v>190</v>
      </c>
      <c r="H10" s="195">
        <v>980</v>
      </c>
      <c r="I10" s="662"/>
      <c r="J10" s="805">
        <f t="shared" ref="J10" si="3">H10*I10</f>
        <v>0</v>
      </c>
    </row>
    <row r="11" spans="1:14" ht="72" customHeight="1" thickBot="1" x14ac:dyDescent="0.3">
      <c r="A11" s="801"/>
      <c r="B11" s="802" t="s">
        <v>827</v>
      </c>
      <c r="C11" s="803" t="s">
        <v>1086</v>
      </c>
      <c r="D11" s="660" t="s">
        <v>444</v>
      </c>
      <c r="E11" s="217" t="s">
        <v>984</v>
      </c>
      <c r="F11" s="804" t="s">
        <v>1016</v>
      </c>
      <c r="G11" s="802">
        <v>190</v>
      </c>
      <c r="H11" s="201">
        <v>980</v>
      </c>
      <c r="I11" s="662"/>
      <c r="J11" s="805">
        <f t="shared" si="2"/>
        <v>0</v>
      </c>
    </row>
    <row r="12" spans="1:14" ht="72" customHeight="1" thickBot="1" x14ac:dyDescent="0.3">
      <c r="A12" s="801"/>
      <c r="B12" s="802" t="s">
        <v>827</v>
      </c>
      <c r="C12" s="803" t="s">
        <v>1086</v>
      </c>
      <c r="D12" s="660" t="s">
        <v>444</v>
      </c>
      <c r="E12" s="217" t="s">
        <v>984</v>
      </c>
      <c r="F12" s="804" t="s">
        <v>926</v>
      </c>
      <c r="G12" s="802">
        <v>190</v>
      </c>
      <c r="H12" s="195">
        <v>980</v>
      </c>
      <c r="I12" s="662"/>
      <c r="J12" s="805">
        <f t="shared" ref="J12:J13" si="4">H12*I12</f>
        <v>0</v>
      </c>
    </row>
    <row r="13" spans="1:14" ht="72" customHeight="1" thickBot="1" x14ac:dyDescent="0.3">
      <c r="A13" s="801"/>
      <c r="B13" s="802" t="s">
        <v>827</v>
      </c>
      <c r="C13" s="803" t="s">
        <v>1086</v>
      </c>
      <c r="D13" s="660" t="s">
        <v>444</v>
      </c>
      <c r="E13" s="217" t="s">
        <v>984</v>
      </c>
      <c r="F13" s="804" t="s">
        <v>1091</v>
      </c>
      <c r="G13" s="802">
        <v>190</v>
      </c>
      <c r="H13" s="195">
        <v>980</v>
      </c>
      <c r="I13" s="662"/>
      <c r="J13" s="805">
        <f t="shared" si="4"/>
        <v>0</v>
      </c>
    </row>
    <row r="14" spans="1:14" ht="75.75" thickBot="1" x14ac:dyDescent="0.3">
      <c r="A14" s="663"/>
      <c r="B14" s="115" t="s">
        <v>827</v>
      </c>
      <c r="C14" s="664" t="s">
        <v>445</v>
      </c>
      <c r="D14" s="665" t="s">
        <v>444</v>
      </c>
      <c r="E14" s="202">
        <v>190</v>
      </c>
      <c r="F14" s="666" t="s">
        <v>436</v>
      </c>
      <c r="G14" s="115">
        <v>190</v>
      </c>
      <c r="H14" s="204">
        <v>980</v>
      </c>
      <c r="I14" s="667"/>
      <c r="J14" s="668">
        <f t="shared" si="0"/>
        <v>0</v>
      </c>
      <c r="K14" s="641" t="s">
        <v>855</v>
      </c>
    </row>
    <row r="15" spans="1:14" ht="18.75" x14ac:dyDescent="0.25">
      <c r="A15" s="708"/>
      <c r="B15" s="709"/>
      <c r="C15" s="709"/>
      <c r="D15" s="710" t="s">
        <v>900</v>
      </c>
      <c r="E15" s="709"/>
      <c r="F15" s="709"/>
      <c r="G15" s="709"/>
      <c r="H15" s="709"/>
      <c r="I15" s="583"/>
      <c r="J15" s="711">
        <f t="shared" ref="J15:J17" si="5">H15*I15</f>
        <v>0</v>
      </c>
      <c r="K15" s="640"/>
    </row>
    <row r="16" spans="1:14" s="366" customFormat="1" ht="132" customHeight="1" thickBot="1" x14ac:dyDescent="0.3">
      <c r="A16" s="673"/>
      <c r="B16" s="674" t="s">
        <v>827</v>
      </c>
      <c r="C16" s="675" t="s">
        <v>901</v>
      </c>
      <c r="D16" s="688" t="s">
        <v>444</v>
      </c>
      <c r="E16" s="676" t="s">
        <v>903</v>
      </c>
      <c r="F16" s="677" t="s">
        <v>904</v>
      </c>
      <c r="G16" s="674" t="s">
        <v>902</v>
      </c>
      <c r="H16" s="678">
        <v>750</v>
      </c>
      <c r="I16" s="690"/>
      <c r="J16" s="668">
        <f t="shared" si="5"/>
        <v>0</v>
      </c>
      <c r="K16" s="640" t="s">
        <v>855</v>
      </c>
      <c r="N16" s="679"/>
    </row>
    <row r="17" spans="1:14" s="366" customFormat="1" ht="132" customHeight="1" thickBot="1" x14ac:dyDescent="0.3">
      <c r="A17" s="680"/>
      <c r="B17" s="681" t="s">
        <v>827</v>
      </c>
      <c r="C17" s="682" t="s">
        <v>901</v>
      </c>
      <c r="D17" s="689" t="s">
        <v>444</v>
      </c>
      <c r="E17" s="683" t="s">
        <v>903</v>
      </c>
      <c r="F17" s="684" t="s">
        <v>905</v>
      </c>
      <c r="G17" s="681" t="s">
        <v>902</v>
      </c>
      <c r="H17" s="685">
        <v>750</v>
      </c>
      <c r="I17" s="690"/>
      <c r="J17" s="668">
        <f t="shared" si="5"/>
        <v>0</v>
      </c>
      <c r="K17" s="640" t="s">
        <v>855</v>
      </c>
      <c r="N17" s="679"/>
    </row>
    <row r="18" spans="1:14" s="366" customFormat="1" ht="132" customHeight="1" thickBot="1" x14ac:dyDescent="0.3">
      <c r="A18" s="680"/>
      <c r="B18" s="681" t="s">
        <v>827</v>
      </c>
      <c r="C18" s="682" t="s">
        <v>901</v>
      </c>
      <c r="D18" s="689" t="s">
        <v>444</v>
      </c>
      <c r="E18" s="683" t="s">
        <v>903</v>
      </c>
      <c r="F18" s="684" t="s">
        <v>985</v>
      </c>
      <c r="G18" s="681" t="s">
        <v>902</v>
      </c>
      <c r="H18" s="685">
        <v>750</v>
      </c>
      <c r="I18" s="690"/>
      <c r="J18" s="668">
        <f t="shared" ref="J18:J19" si="6">H18*I18</f>
        <v>0</v>
      </c>
      <c r="K18" s="640"/>
      <c r="N18" s="679"/>
    </row>
    <row r="19" spans="1:14" s="366" customFormat="1" ht="132" customHeight="1" thickBot="1" x14ac:dyDescent="0.3">
      <c r="A19" s="680"/>
      <c r="B19" s="681" t="s">
        <v>827</v>
      </c>
      <c r="C19" s="682" t="s">
        <v>901</v>
      </c>
      <c r="D19" s="689" t="s">
        <v>444</v>
      </c>
      <c r="E19" s="683" t="s">
        <v>903</v>
      </c>
      <c r="F19" s="684" t="s">
        <v>986</v>
      </c>
      <c r="G19" s="681" t="s">
        <v>902</v>
      </c>
      <c r="H19" s="685">
        <v>750</v>
      </c>
      <c r="I19" s="690"/>
      <c r="J19" s="668">
        <f t="shared" si="6"/>
        <v>0</v>
      </c>
      <c r="K19" s="640"/>
      <c r="N19" s="679"/>
    </row>
    <row r="20" spans="1:14" s="366" customFormat="1" ht="132" customHeight="1" thickBot="1" x14ac:dyDescent="0.3">
      <c r="A20" s="680"/>
      <c r="B20" s="681" t="s">
        <v>827</v>
      </c>
      <c r="C20" s="682" t="s">
        <v>901</v>
      </c>
      <c r="D20" s="689" t="s">
        <v>444</v>
      </c>
      <c r="E20" s="683" t="s">
        <v>903</v>
      </c>
      <c r="F20" s="684" t="s">
        <v>925</v>
      </c>
      <c r="G20" s="681" t="s">
        <v>902</v>
      </c>
      <c r="H20" s="685">
        <v>750</v>
      </c>
      <c r="I20" s="690"/>
      <c r="J20" s="668">
        <f t="shared" ref="J20:J22" si="7">H20*I20</f>
        <v>0</v>
      </c>
      <c r="K20" s="640"/>
      <c r="N20" s="679"/>
    </row>
    <row r="21" spans="1:14" s="366" customFormat="1" ht="132" customHeight="1" thickBot="1" x14ac:dyDescent="0.3">
      <c r="A21" s="680"/>
      <c r="B21" s="681" t="s">
        <v>827</v>
      </c>
      <c r="C21" s="682" t="s">
        <v>901</v>
      </c>
      <c r="D21" s="689" t="s">
        <v>444</v>
      </c>
      <c r="E21" s="683" t="s">
        <v>903</v>
      </c>
      <c r="F21" s="684" t="s">
        <v>926</v>
      </c>
      <c r="G21" s="681" t="s">
        <v>902</v>
      </c>
      <c r="H21" s="685">
        <v>750</v>
      </c>
      <c r="I21" s="690"/>
      <c r="J21" s="668">
        <f t="shared" si="7"/>
        <v>0</v>
      </c>
      <c r="K21" s="640" t="s">
        <v>777</v>
      </c>
      <c r="N21" s="679"/>
    </row>
    <row r="22" spans="1:14" s="366" customFormat="1" ht="132" customHeight="1" x14ac:dyDescent="0.25">
      <c r="A22" s="770"/>
      <c r="B22" s="771" t="s">
        <v>827</v>
      </c>
      <c r="C22" s="772" t="s">
        <v>901</v>
      </c>
      <c r="D22" s="773" t="s">
        <v>444</v>
      </c>
      <c r="E22" s="774" t="s">
        <v>903</v>
      </c>
      <c r="F22" s="775" t="s">
        <v>927</v>
      </c>
      <c r="G22" s="771" t="s">
        <v>902</v>
      </c>
      <c r="H22" s="776">
        <v>750</v>
      </c>
      <c r="I22" s="777"/>
      <c r="J22" s="778">
        <f t="shared" si="7"/>
        <v>0</v>
      </c>
      <c r="K22" s="640" t="s">
        <v>777</v>
      </c>
      <c r="N22" s="679"/>
    </row>
    <row r="23" spans="1:14" s="366" customFormat="1" ht="132" customHeight="1" x14ac:dyDescent="0.25">
      <c r="A23" s="673"/>
      <c r="B23" s="674" t="s">
        <v>827</v>
      </c>
      <c r="C23" s="675" t="s">
        <v>901</v>
      </c>
      <c r="D23" s="791" t="s">
        <v>444</v>
      </c>
      <c r="E23" s="779" t="s">
        <v>903</v>
      </c>
      <c r="F23" s="677" t="s">
        <v>1005</v>
      </c>
      <c r="G23" s="780">
        <v>170</v>
      </c>
      <c r="H23" s="201">
        <v>750</v>
      </c>
      <c r="I23" s="793"/>
      <c r="J23" s="781">
        <f t="shared" ref="J23:J27" si="8">H23*I23</f>
        <v>0</v>
      </c>
      <c r="N23" s="679"/>
    </row>
    <row r="24" spans="1:14" s="366" customFormat="1" ht="132" customHeight="1" x14ac:dyDescent="0.25">
      <c r="A24" s="673"/>
      <c r="B24" s="674" t="s">
        <v>827</v>
      </c>
      <c r="C24" s="675" t="s">
        <v>901</v>
      </c>
      <c r="D24" s="791" t="s">
        <v>444</v>
      </c>
      <c r="E24" s="779" t="s">
        <v>903</v>
      </c>
      <c r="F24" s="677" t="s">
        <v>1006</v>
      </c>
      <c r="G24" s="780">
        <v>170</v>
      </c>
      <c r="H24" s="201">
        <v>750</v>
      </c>
      <c r="I24" s="793"/>
      <c r="J24" s="781">
        <f t="shared" si="8"/>
        <v>0</v>
      </c>
      <c r="N24" s="679"/>
    </row>
    <row r="25" spans="1:14" s="366" customFormat="1" ht="132" customHeight="1" x14ac:dyDescent="0.25">
      <c r="A25" s="673"/>
      <c r="B25" s="674" t="s">
        <v>827</v>
      </c>
      <c r="C25" s="675" t="s">
        <v>901</v>
      </c>
      <c r="D25" s="791" t="s">
        <v>444</v>
      </c>
      <c r="E25" s="779" t="s">
        <v>903</v>
      </c>
      <c r="F25" s="677" t="s">
        <v>1007</v>
      </c>
      <c r="G25" s="780">
        <v>170</v>
      </c>
      <c r="H25" s="201">
        <v>750</v>
      </c>
      <c r="I25" s="793"/>
      <c r="J25" s="781">
        <f t="shared" si="8"/>
        <v>0</v>
      </c>
      <c r="N25" s="679"/>
    </row>
    <row r="26" spans="1:14" s="366" customFormat="1" ht="132" customHeight="1" x14ac:dyDescent="0.25">
      <c r="A26" s="673"/>
      <c r="B26" s="674" t="s">
        <v>827</v>
      </c>
      <c r="C26" s="675" t="s">
        <v>901</v>
      </c>
      <c r="D26" s="791" t="s">
        <v>444</v>
      </c>
      <c r="E26" s="779" t="s">
        <v>903</v>
      </c>
      <c r="F26" s="677" t="s">
        <v>1008</v>
      </c>
      <c r="G26" s="780">
        <v>170</v>
      </c>
      <c r="H26" s="201">
        <v>750</v>
      </c>
      <c r="I26" s="793"/>
      <c r="J26" s="781">
        <f t="shared" si="8"/>
        <v>0</v>
      </c>
      <c r="N26" s="679"/>
    </row>
    <row r="27" spans="1:14" s="366" customFormat="1" ht="132" customHeight="1" x14ac:dyDescent="0.25">
      <c r="A27" s="673"/>
      <c r="B27" s="674" t="s">
        <v>827</v>
      </c>
      <c r="C27" s="675" t="s">
        <v>901</v>
      </c>
      <c r="D27" s="791" t="s">
        <v>444</v>
      </c>
      <c r="E27" s="779" t="s">
        <v>903</v>
      </c>
      <c r="F27" s="677" t="s">
        <v>1009</v>
      </c>
      <c r="G27" s="780">
        <v>170</v>
      </c>
      <c r="H27" s="201">
        <v>750</v>
      </c>
      <c r="I27" s="793"/>
      <c r="J27" s="781">
        <f t="shared" si="8"/>
        <v>0</v>
      </c>
      <c r="K27" s="915"/>
      <c r="N27" s="679"/>
    </row>
    <row r="28" spans="1:14" s="366" customFormat="1" ht="132" customHeight="1" x14ac:dyDescent="0.25">
      <c r="A28" s="673"/>
      <c r="B28" s="674" t="s">
        <v>827</v>
      </c>
      <c r="C28" s="675" t="s">
        <v>901</v>
      </c>
      <c r="D28" s="791" t="s">
        <v>444</v>
      </c>
      <c r="E28" s="779" t="s">
        <v>903</v>
      </c>
      <c r="F28" s="677" t="s">
        <v>1010</v>
      </c>
      <c r="G28" s="780">
        <v>170</v>
      </c>
      <c r="H28" s="201">
        <v>750</v>
      </c>
      <c r="I28" s="793"/>
      <c r="J28" s="781">
        <f t="shared" ref="J28:J29" si="9">H28*I28</f>
        <v>0</v>
      </c>
      <c r="N28" s="679"/>
    </row>
    <row r="29" spans="1:14" s="366" customFormat="1" ht="132" customHeight="1" x14ac:dyDescent="0.25">
      <c r="A29" s="673"/>
      <c r="B29" s="674" t="s">
        <v>827</v>
      </c>
      <c r="C29" s="675" t="s">
        <v>901</v>
      </c>
      <c r="D29" s="792" t="s">
        <v>444</v>
      </c>
      <c r="E29" s="779" t="s">
        <v>903</v>
      </c>
      <c r="F29" s="677" t="s">
        <v>436</v>
      </c>
      <c r="G29" s="780">
        <v>170</v>
      </c>
      <c r="H29" s="201">
        <v>750</v>
      </c>
      <c r="I29" s="793"/>
      <c r="J29" s="784">
        <f t="shared" si="9"/>
        <v>0</v>
      </c>
      <c r="N29" s="679"/>
    </row>
    <row r="30" spans="1:14" s="366" customFormat="1" ht="132" customHeight="1" x14ac:dyDescent="0.25">
      <c r="A30" s="686"/>
      <c r="B30" s="674" t="s">
        <v>827</v>
      </c>
      <c r="C30" s="675" t="s">
        <v>901</v>
      </c>
      <c r="D30" s="792" t="s">
        <v>444</v>
      </c>
      <c r="E30" s="800" t="s">
        <v>1015</v>
      </c>
      <c r="F30" s="687" t="s">
        <v>933</v>
      </c>
      <c r="G30" s="780">
        <v>170</v>
      </c>
      <c r="H30" s="201">
        <v>750</v>
      </c>
      <c r="I30" s="797"/>
      <c r="J30" s="784">
        <f t="shared" ref="J30" si="10">H30*I30</f>
        <v>0</v>
      </c>
      <c r="K30" s="640" t="s">
        <v>777</v>
      </c>
      <c r="N30" s="679"/>
    </row>
    <row r="31" spans="1:14" ht="19.5" thickBot="1" x14ac:dyDescent="0.3">
      <c r="A31" s="669"/>
      <c r="B31" s="670"/>
      <c r="C31" s="670"/>
      <c r="D31" s="671" t="s">
        <v>437</v>
      </c>
      <c r="E31" s="672"/>
      <c r="F31" s="672"/>
      <c r="G31" s="672"/>
      <c r="H31" s="672"/>
      <c r="I31" s="582"/>
      <c r="J31" s="658">
        <f t="shared" si="0"/>
        <v>0</v>
      </c>
      <c r="K31" s="640"/>
    </row>
    <row r="32" spans="1:14" ht="63.75" customHeight="1" thickBot="1" x14ac:dyDescent="0.3">
      <c r="A32" s="191"/>
      <c r="B32" s="196" t="s">
        <v>438</v>
      </c>
      <c r="C32" s="213" t="s">
        <v>434</v>
      </c>
      <c r="D32" s="239" t="s">
        <v>444</v>
      </c>
      <c r="E32" s="202">
        <v>170</v>
      </c>
      <c r="F32" s="203" t="s">
        <v>436</v>
      </c>
      <c r="G32" s="202">
        <v>170</v>
      </c>
      <c r="H32" s="204">
        <v>270</v>
      </c>
      <c r="I32" s="583"/>
      <c r="J32" s="584">
        <f t="shared" si="0"/>
        <v>0</v>
      </c>
      <c r="K32" s="640"/>
    </row>
    <row r="33" spans="1:10" ht="62.25" customHeight="1" thickBot="1" x14ac:dyDescent="0.3">
      <c r="A33" s="191"/>
      <c r="B33" s="196" t="s">
        <v>438</v>
      </c>
      <c r="C33" s="213" t="s">
        <v>434</v>
      </c>
      <c r="D33" s="239" t="s">
        <v>444</v>
      </c>
      <c r="E33" s="205">
        <v>190</v>
      </c>
      <c r="F33" s="206" t="s">
        <v>436</v>
      </c>
      <c r="G33" s="205">
        <v>190</v>
      </c>
      <c r="H33" s="207">
        <v>320</v>
      </c>
      <c r="I33" s="583"/>
      <c r="J33" s="584">
        <f t="shared" si="0"/>
        <v>0</v>
      </c>
    </row>
    <row r="34" spans="1:10" ht="15.75" x14ac:dyDescent="0.25">
      <c r="A34" s="927"/>
      <c r="B34" s="255"/>
      <c r="C34" s="255"/>
      <c r="D34" s="223" t="s">
        <v>439</v>
      </c>
      <c r="E34" s="223"/>
      <c r="F34" s="223"/>
      <c r="G34" s="223"/>
      <c r="H34" s="223"/>
      <c r="I34" s="928"/>
      <c r="J34" s="778">
        <f t="shared" si="0"/>
        <v>0</v>
      </c>
    </row>
    <row r="35" spans="1:10" ht="63.75" customHeight="1" x14ac:dyDescent="0.25">
      <c r="A35" s="931"/>
      <c r="B35" s="780" t="s">
        <v>1095</v>
      </c>
      <c r="C35" s="932" t="s">
        <v>1096</v>
      </c>
      <c r="D35" s="933" t="s">
        <v>444</v>
      </c>
      <c r="E35" s="779">
        <v>15002</v>
      </c>
      <c r="F35" s="677" t="s">
        <v>1097</v>
      </c>
      <c r="G35" s="779" t="s">
        <v>1098</v>
      </c>
      <c r="H35" s="201">
        <v>170</v>
      </c>
      <c r="I35" s="934"/>
      <c r="J35" s="784">
        <f t="shared" ref="J35" si="11">H35*I35</f>
        <v>0</v>
      </c>
    </row>
    <row r="36" spans="1:10" ht="15.75" thickBot="1" x14ac:dyDescent="0.3">
      <c r="A36" s="929"/>
      <c r="B36" s="672"/>
      <c r="C36" s="672"/>
      <c r="D36" s="672" t="s">
        <v>440</v>
      </c>
      <c r="E36" s="672"/>
      <c r="F36" s="672"/>
      <c r="G36" s="672"/>
      <c r="H36" s="672"/>
      <c r="I36" s="930"/>
      <c r="J36" s="658">
        <f t="shared" si="0"/>
        <v>0</v>
      </c>
    </row>
    <row r="37" spans="1:10" ht="90" customHeight="1" thickBot="1" x14ac:dyDescent="0.3">
      <c r="A37" s="208"/>
      <c r="B37" s="214" t="s">
        <v>1071</v>
      </c>
      <c r="C37" s="209" t="s">
        <v>1072</v>
      </c>
      <c r="D37" s="192" t="s">
        <v>444</v>
      </c>
      <c r="E37" s="193"/>
      <c r="F37" s="194" t="s">
        <v>347</v>
      </c>
      <c r="G37" s="196" t="s">
        <v>430</v>
      </c>
      <c r="H37" s="195">
        <v>450</v>
      </c>
      <c r="I37" s="581"/>
      <c r="J37" s="584">
        <f>H37*I37</f>
        <v>0</v>
      </c>
    </row>
    <row r="38" spans="1:10" ht="16.5" thickBot="1" x14ac:dyDescent="0.3">
      <c r="A38" s="237"/>
      <c r="B38" s="190"/>
      <c r="C38" s="190"/>
      <c r="D38" s="190" t="s">
        <v>447</v>
      </c>
      <c r="E38" s="190"/>
      <c r="F38" s="190"/>
      <c r="G38" s="190"/>
      <c r="H38" s="190"/>
      <c r="I38" s="581"/>
      <c r="J38" s="585"/>
    </row>
    <row r="39" spans="1:10" ht="79.900000000000006" customHeight="1" thickBot="1" x14ac:dyDescent="0.3">
      <c r="A39" s="208"/>
      <c r="B39" s="214" t="s">
        <v>448</v>
      </c>
      <c r="C39" s="213" t="s">
        <v>449</v>
      </c>
      <c r="D39" s="216" t="s">
        <v>454</v>
      </c>
      <c r="E39" s="217">
        <v>15001</v>
      </c>
      <c r="F39" s="219" t="s">
        <v>451</v>
      </c>
      <c r="G39" s="217" t="s">
        <v>450</v>
      </c>
      <c r="H39" s="218">
        <v>490</v>
      </c>
      <c r="I39" s="581"/>
      <c r="J39" s="585">
        <f t="shared" ref="J39:J42" si="12">H39*I39</f>
        <v>0</v>
      </c>
    </row>
    <row r="40" spans="1:10" ht="79.900000000000006" customHeight="1" thickBot="1" x14ac:dyDescent="0.3">
      <c r="A40" s="208"/>
      <c r="B40" s="214" t="s">
        <v>448</v>
      </c>
      <c r="C40" s="213" t="s">
        <v>449</v>
      </c>
      <c r="D40" s="216" t="s">
        <v>454</v>
      </c>
      <c r="E40" s="217">
        <v>15001</v>
      </c>
      <c r="F40" s="219" t="s">
        <v>452</v>
      </c>
      <c r="G40" s="217" t="s">
        <v>450</v>
      </c>
      <c r="H40" s="218">
        <v>490</v>
      </c>
      <c r="I40" s="581"/>
      <c r="J40" s="585">
        <f t="shared" si="12"/>
        <v>0</v>
      </c>
    </row>
    <row r="41" spans="1:10" ht="79.900000000000006" customHeight="1" thickBot="1" x14ac:dyDescent="0.3">
      <c r="A41" s="208"/>
      <c r="B41" s="214" t="s">
        <v>448</v>
      </c>
      <c r="C41" s="213" t="s">
        <v>449</v>
      </c>
      <c r="D41" s="216"/>
      <c r="E41" s="217">
        <v>15001</v>
      </c>
      <c r="F41" s="219" t="s">
        <v>453</v>
      </c>
      <c r="G41" s="217" t="s">
        <v>450</v>
      </c>
      <c r="H41" s="218">
        <v>490</v>
      </c>
      <c r="I41" s="581"/>
      <c r="J41" s="585">
        <f t="shared" si="12"/>
        <v>0</v>
      </c>
    </row>
    <row r="42" spans="1:10" ht="93" customHeight="1" thickBot="1" x14ac:dyDescent="0.3">
      <c r="A42" s="208"/>
      <c r="B42" s="214" t="s">
        <v>448</v>
      </c>
      <c r="C42" s="213" t="s">
        <v>449</v>
      </c>
      <c r="D42" s="216" t="s">
        <v>454</v>
      </c>
      <c r="E42" s="217">
        <v>15001</v>
      </c>
      <c r="F42" s="219" t="s">
        <v>1011</v>
      </c>
      <c r="G42" s="217" t="s">
        <v>450</v>
      </c>
      <c r="H42" s="218">
        <v>490</v>
      </c>
      <c r="I42" s="581"/>
      <c r="J42" s="585">
        <f t="shared" si="12"/>
        <v>0</v>
      </c>
    </row>
  </sheetData>
  <sheetProtection password="CEF9" sheet="1" objects="1" scenarios="1" sort="0" autoFilter="0"/>
  <autoFilter ref="A2:L42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36" display="ЖИВОТИК"/>
    <hyperlink ref="B1" location="ПОДУШКИ!A31" tooltip="нажми на меня" display="НАВОЛОЧКИ"/>
    <hyperlink ref="C1" location="ПОДУШКИ!A34" tooltip="нажми на меня" display="НАПОЛНИТЕЛЬ"/>
    <hyperlink ref="D1" location="ПОДУШКИ!A38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8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9" sqref="I49"/>
    </sheetView>
  </sheetViews>
  <sheetFormatPr defaultColWidth="8.85546875" defaultRowHeight="15.75" x14ac:dyDescent="0.25"/>
  <cols>
    <col min="1" max="1" width="3" style="1" customWidth="1"/>
    <col min="2" max="2" width="10.7109375" style="1" customWidth="1"/>
    <col min="3" max="3" width="19.5703125" style="234" customWidth="1"/>
    <col min="4" max="4" width="48.5703125" style="520" customWidth="1"/>
    <col min="5" max="5" width="7.5703125" style="521" customWidth="1"/>
    <col min="6" max="6" width="8.85546875" style="51"/>
    <col min="7" max="7" width="8.85546875" style="168"/>
    <col min="8" max="8" width="10.42578125" style="52" customWidth="1"/>
    <col min="9" max="9" width="11.42578125" style="645" customWidth="1"/>
    <col min="10" max="11" width="8.85546875" style="1"/>
    <col min="12" max="13" width="0" style="1" hidden="1" customWidth="1"/>
    <col min="14" max="14" width="6" style="1" hidden="1" customWidth="1"/>
    <col min="15" max="15" width="0.140625" style="1" hidden="1" customWidth="1"/>
    <col min="16" max="19" width="8.85546875" style="1" hidden="1" customWidth="1"/>
    <col min="20" max="20" width="5" style="1" hidden="1" customWidth="1"/>
    <col min="21" max="23" width="0" style="1" hidden="1" customWidth="1"/>
    <col min="24" max="16384" width="8.85546875" style="1"/>
  </cols>
  <sheetData>
    <row r="1" spans="1:19" ht="28.5" customHeight="1" x14ac:dyDescent="0.25">
      <c r="A1" s="167"/>
      <c r="B1" s="167"/>
      <c r="C1" s="224"/>
      <c r="D1" s="166" t="s">
        <v>179</v>
      </c>
      <c r="F1" s="619">
        <f>SUM(H:H)</f>
        <v>0</v>
      </c>
      <c r="G1" s="264" t="s">
        <v>403</v>
      </c>
      <c r="H1" s="168">
        <f>SUM(G4:G191)</f>
        <v>0</v>
      </c>
    </row>
    <row r="2" spans="1:19" ht="22.15" customHeight="1" x14ac:dyDescent="0.2">
      <c r="A2" s="2" t="s">
        <v>185</v>
      </c>
      <c r="B2" s="2" t="s">
        <v>186</v>
      </c>
      <c r="C2" s="225" t="s">
        <v>187</v>
      </c>
      <c r="D2" s="53" t="s">
        <v>188</v>
      </c>
      <c r="E2" s="3" t="s">
        <v>189</v>
      </c>
      <c r="F2" s="4" t="s">
        <v>190</v>
      </c>
      <c r="G2" s="425" t="s">
        <v>191</v>
      </c>
      <c r="H2" s="4" t="s">
        <v>192</v>
      </c>
      <c r="S2" s="1" t="s">
        <v>255</v>
      </c>
    </row>
    <row r="3" spans="1:19" ht="19.5" customHeight="1" x14ac:dyDescent="0.3">
      <c r="A3" s="2"/>
      <c r="B3" s="5"/>
      <c r="C3" s="226"/>
      <c r="D3" s="278" t="s">
        <v>193</v>
      </c>
      <c r="E3" s="6"/>
      <c r="F3" s="7"/>
      <c r="G3" s="169"/>
      <c r="H3" s="7"/>
      <c r="S3" s="1" t="s">
        <v>919</v>
      </c>
    </row>
    <row r="4" spans="1:19" ht="40.15" customHeight="1" x14ac:dyDescent="0.2">
      <c r="A4" s="8">
        <v>1</v>
      </c>
      <c r="B4" s="9"/>
      <c r="C4" s="13">
        <v>1435</v>
      </c>
      <c r="D4" s="54" t="s">
        <v>194</v>
      </c>
      <c r="E4" s="10">
        <v>20</v>
      </c>
      <c r="F4" s="11">
        <v>125</v>
      </c>
      <c r="G4" s="170"/>
      <c r="H4" s="12">
        <f>F4*G4</f>
        <v>0</v>
      </c>
      <c r="R4" s="1">
        <v>2</v>
      </c>
      <c r="S4" s="1" t="s">
        <v>920</v>
      </c>
    </row>
    <row r="5" spans="1:19" ht="40.15" customHeight="1" x14ac:dyDescent="0.2">
      <c r="A5" s="8">
        <v>2</v>
      </c>
      <c r="B5" s="9"/>
      <c r="C5" s="13">
        <v>14958</v>
      </c>
      <c r="D5" s="58" t="s">
        <v>195</v>
      </c>
      <c r="E5" s="10">
        <v>8</v>
      </c>
      <c r="F5" s="11">
        <v>235</v>
      </c>
      <c r="G5" s="170"/>
      <c r="H5" s="12">
        <f>F5*G5</f>
        <v>0</v>
      </c>
      <c r="R5" s="1">
        <v>3</v>
      </c>
      <c r="S5" s="1" t="s">
        <v>921</v>
      </c>
    </row>
    <row r="6" spans="1:19" ht="40.15" customHeight="1" x14ac:dyDescent="0.2">
      <c r="A6" s="8">
        <v>3</v>
      </c>
      <c r="B6" s="9"/>
      <c r="C6" s="13" t="s">
        <v>544</v>
      </c>
      <c r="D6" s="58" t="s">
        <v>196</v>
      </c>
      <c r="E6" s="10">
        <v>6</v>
      </c>
      <c r="F6" s="11">
        <v>390</v>
      </c>
      <c r="G6" s="170"/>
      <c r="H6" s="12">
        <f>F6*G6</f>
        <v>0</v>
      </c>
      <c r="R6" s="1">
        <v>3</v>
      </c>
      <c r="S6" s="1" t="s">
        <v>922</v>
      </c>
    </row>
    <row r="7" spans="1:19" ht="40.15" customHeight="1" x14ac:dyDescent="0.2">
      <c r="A7" s="8">
        <v>4</v>
      </c>
      <c r="B7" s="9"/>
      <c r="C7" s="13">
        <v>1083</v>
      </c>
      <c r="D7" s="58" t="s">
        <v>197</v>
      </c>
      <c r="E7" s="10">
        <v>12</v>
      </c>
      <c r="F7" s="11">
        <v>390</v>
      </c>
      <c r="G7" s="170"/>
      <c r="H7" s="12">
        <f>F7*G7</f>
        <v>0</v>
      </c>
      <c r="R7" s="1">
        <v>3</v>
      </c>
      <c r="S7" s="1" t="s">
        <v>923</v>
      </c>
    </row>
    <row r="8" spans="1:19" ht="40.15" customHeight="1" x14ac:dyDescent="0.2">
      <c r="A8" s="8">
        <v>5</v>
      </c>
      <c r="B8" s="9"/>
      <c r="C8" s="13">
        <v>1218</v>
      </c>
      <c r="D8" s="55" t="s">
        <v>198</v>
      </c>
      <c r="E8" s="10">
        <v>20</v>
      </c>
      <c r="F8" s="11">
        <v>95</v>
      </c>
      <c r="G8" s="170"/>
      <c r="H8" s="12">
        <f>F8*G8</f>
        <v>0</v>
      </c>
      <c r="R8" s="1">
        <v>1</v>
      </c>
      <c r="S8" s="1" t="s">
        <v>924</v>
      </c>
    </row>
    <row r="9" spans="1:19" ht="20.25" customHeight="1" x14ac:dyDescent="0.3">
      <c r="A9" s="14"/>
      <c r="B9" s="15"/>
      <c r="C9" s="227"/>
      <c r="D9" s="279" t="s">
        <v>199</v>
      </c>
      <c r="E9" s="522"/>
      <c r="F9" s="7"/>
      <c r="G9" s="170"/>
      <c r="H9" s="17"/>
    </row>
    <row r="10" spans="1:19" ht="40.15" customHeight="1" x14ac:dyDescent="0.2">
      <c r="A10" s="8">
        <v>2</v>
      </c>
      <c r="B10" s="9"/>
      <c r="C10" s="13" t="s">
        <v>543</v>
      </c>
      <c r="D10" s="58" t="s">
        <v>200</v>
      </c>
      <c r="E10" s="10">
        <v>12</v>
      </c>
      <c r="F10" s="11">
        <v>380</v>
      </c>
      <c r="G10" s="170"/>
      <c r="H10" s="12">
        <f>F10*G10</f>
        <v>0</v>
      </c>
      <c r="R10" s="1">
        <v>3</v>
      </c>
    </row>
    <row r="11" spans="1:19" ht="40.15" customHeight="1" x14ac:dyDescent="0.2">
      <c r="A11" s="8">
        <v>3</v>
      </c>
      <c r="B11" s="9"/>
      <c r="C11" s="13">
        <v>2578</v>
      </c>
      <c r="D11" s="58" t="s">
        <v>201</v>
      </c>
      <c r="E11" s="10"/>
      <c r="F11" s="11">
        <v>445</v>
      </c>
      <c r="G11" s="170"/>
      <c r="H11" s="12">
        <f>F11*G11</f>
        <v>0</v>
      </c>
      <c r="R11" s="1">
        <v>3</v>
      </c>
    </row>
    <row r="12" spans="1:19" ht="40.15" customHeight="1" x14ac:dyDescent="0.2">
      <c r="A12" s="8">
        <v>4</v>
      </c>
      <c r="B12" s="9"/>
      <c r="C12" s="13">
        <v>1221</v>
      </c>
      <c r="D12" s="55" t="s">
        <v>202</v>
      </c>
      <c r="E12" s="10">
        <v>20</v>
      </c>
      <c r="F12" s="11">
        <v>95</v>
      </c>
      <c r="G12" s="170"/>
      <c r="H12" s="12">
        <f>F12*G12</f>
        <v>0</v>
      </c>
      <c r="R12" s="1">
        <v>1</v>
      </c>
    </row>
    <row r="13" spans="1:19" ht="40.15" customHeight="1" x14ac:dyDescent="0.2">
      <c r="A13" s="8">
        <v>5</v>
      </c>
      <c r="B13" s="9"/>
      <c r="C13" s="13">
        <v>1219</v>
      </c>
      <c r="D13" s="55" t="s">
        <v>203</v>
      </c>
      <c r="E13" s="10">
        <v>20</v>
      </c>
      <c r="F13" s="11">
        <v>86</v>
      </c>
      <c r="G13" s="170"/>
      <c r="H13" s="12">
        <f>F13*G13</f>
        <v>0</v>
      </c>
      <c r="R13" s="1">
        <v>1</v>
      </c>
    </row>
    <row r="14" spans="1:19" ht="21.75" customHeight="1" x14ac:dyDescent="0.3">
      <c r="A14" s="14"/>
      <c r="B14" s="15"/>
      <c r="C14" s="227"/>
      <c r="D14" s="279" t="s">
        <v>204</v>
      </c>
      <c r="E14" s="522"/>
      <c r="F14" s="7"/>
      <c r="G14" s="170"/>
      <c r="H14" s="16"/>
    </row>
    <row r="15" spans="1:19" ht="40.15" customHeight="1" x14ac:dyDescent="0.2">
      <c r="A15" s="8">
        <v>2</v>
      </c>
      <c r="B15" s="9"/>
      <c r="C15" s="13">
        <v>8090</v>
      </c>
      <c r="D15" s="58" t="s">
        <v>205</v>
      </c>
      <c r="E15" s="10">
        <v>12</v>
      </c>
      <c r="F15" s="11">
        <v>310</v>
      </c>
      <c r="G15" s="170"/>
      <c r="H15" s="12">
        <f>F15*G15</f>
        <v>0</v>
      </c>
      <c r="R15" s="1">
        <v>3</v>
      </c>
    </row>
    <row r="16" spans="1:19" ht="40.15" customHeight="1" x14ac:dyDescent="0.2">
      <c r="A16" s="8">
        <v>3</v>
      </c>
      <c r="B16" s="9"/>
      <c r="C16" s="13">
        <v>1217</v>
      </c>
      <c r="D16" s="55" t="s">
        <v>206</v>
      </c>
      <c r="E16" s="10">
        <v>20</v>
      </c>
      <c r="F16" s="11">
        <v>77</v>
      </c>
      <c r="G16" s="170"/>
      <c r="H16" s="12">
        <f>F16*G16</f>
        <v>0</v>
      </c>
      <c r="R16" s="1">
        <v>1</v>
      </c>
    </row>
    <row r="17" spans="1:18" ht="18" customHeight="1" x14ac:dyDescent="0.3">
      <c r="A17" s="14"/>
      <c r="B17" s="15"/>
      <c r="C17" s="227"/>
      <c r="D17" s="279" t="s">
        <v>207</v>
      </c>
      <c r="E17" s="522"/>
      <c r="F17" s="7"/>
      <c r="G17" s="170"/>
      <c r="H17" s="16"/>
    </row>
    <row r="18" spans="1:18" ht="40.15" customHeight="1" x14ac:dyDescent="0.2">
      <c r="A18" s="8">
        <v>1</v>
      </c>
      <c r="B18" s="9"/>
      <c r="C18" s="13">
        <v>1459</v>
      </c>
      <c r="D18" s="54" t="s">
        <v>208</v>
      </c>
      <c r="E18" s="10">
        <v>20</v>
      </c>
      <c r="F18" s="11">
        <v>121</v>
      </c>
      <c r="G18" s="170"/>
      <c r="H18" s="12">
        <f>F18*G18</f>
        <v>0</v>
      </c>
      <c r="R18" s="1">
        <v>2</v>
      </c>
    </row>
    <row r="19" spans="1:18" ht="19.5" customHeight="1" x14ac:dyDescent="0.3">
      <c r="A19" s="14"/>
      <c r="B19" s="15"/>
      <c r="C19" s="227"/>
      <c r="D19" s="279" t="s">
        <v>209</v>
      </c>
      <c r="E19" s="522"/>
      <c r="F19" s="7"/>
      <c r="G19" s="170"/>
      <c r="H19" s="16"/>
    </row>
    <row r="20" spans="1:18" ht="40.15" customHeight="1" x14ac:dyDescent="0.2">
      <c r="A20" s="8">
        <v>1</v>
      </c>
      <c r="B20" s="9"/>
      <c r="C20" s="13">
        <v>1442</v>
      </c>
      <c r="D20" s="54" t="s">
        <v>210</v>
      </c>
      <c r="E20" s="10">
        <v>15</v>
      </c>
      <c r="F20" s="11">
        <v>83</v>
      </c>
      <c r="G20" s="170"/>
      <c r="H20" s="12">
        <f>F20*G20</f>
        <v>0</v>
      </c>
      <c r="R20" s="1">
        <v>2</v>
      </c>
    </row>
    <row r="21" spans="1:18" ht="40.15" customHeight="1" x14ac:dyDescent="0.2">
      <c r="A21" s="8">
        <v>2</v>
      </c>
      <c r="B21" s="9"/>
      <c r="C21" s="13">
        <v>1220</v>
      </c>
      <c r="D21" s="55" t="s">
        <v>211</v>
      </c>
      <c r="E21" s="10">
        <v>12</v>
      </c>
      <c r="F21" s="11">
        <v>117</v>
      </c>
      <c r="G21" s="170"/>
      <c r="H21" s="12">
        <f>F21*G21</f>
        <v>0</v>
      </c>
      <c r="R21" s="1">
        <v>1</v>
      </c>
    </row>
    <row r="22" spans="1:18" ht="21" customHeight="1" x14ac:dyDescent="0.3">
      <c r="A22" s="14"/>
      <c r="B22" s="15"/>
      <c r="C22" s="227"/>
      <c r="D22" s="279" t="s">
        <v>212</v>
      </c>
      <c r="E22" s="522"/>
      <c r="F22" s="7"/>
      <c r="G22" s="170"/>
      <c r="H22" s="16"/>
    </row>
    <row r="23" spans="1:18" ht="47.45" customHeight="1" x14ac:dyDescent="0.2">
      <c r="A23" s="8">
        <v>1</v>
      </c>
      <c r="B23" s="9"/>
      <c r="C23" s="13">
        <v>9504</v>
      </c>
      <c r="D23" s="58" t="s">
        <v>213</v>
      </c>
      <c r="E23" s="10">
        <v>6</v>
      </c>
      <c r="F23" s="11">
        <v>735</v>
      </c>
      <c r="G23" s="170"/>
      <c r="H23" s="12">
        <f>F23*G23</f>
        <v>0</v>
      </c>
      <c r="R23" s="1">
        <v>3</v>
      </c>
    </row>
    <row r="24" spans="1:18" ht="22.15" customHeight="1" x14ac:dyDescent="0.2">
      <c r="A24" s="18" t="s">
        <v>185</v>
      </c>
      <c r="B24" s="19" t="s">
        <v>178</v>
      </c>
      <c r="C24" s="228" t="s">
        <v>187</v>
      </c>
      <c r="D24" s="280" t="s">
        <v>214</v>
      </c>
      <c r="E24" s="20" t="s">
        <v>189</v>
      </c>
      <c r="F24" s="21" t="s">
        <v>190</v>
      </c>
      <c r="G24" s="170"/>
      <c r="H24" s="21" t="s">
        <v>192</v>
      </c>
    </row>
    <row r="25" spans="1:18" ht="40.15" customHeight="1" x14ac:dyDescent="0.2">
      <c r="A25" s="22">
        <v>1</v>
      </c>
      <c r="B25" s="9"/>
      <c r="C25" s="13" t="s">
        <v>999</v>
      </c>
      <c r="D25" s="58" t="s">
        <v>215</v>
      </c>
      <c r="E25" s="10">
        <v>6</v>
      </c>
      <c r="F25" s="11">
        <v>130</v>
      </c>
      <c r="G25" s="170"/>
      <c r="H25" s="23">
        <f>F25*G25</f>
        <v>0</v>
      </c>
      <c r="I25" s="903" t="s">
        <v>1092</v>
      </c>
      <c r="R25" s="1">
        <v>3</v>
      </c>
    </row>
    <row r="26" spans="1:18" ht="40.15" customHeight="1" x14ac:dyDescent="0.2">
      <c r="A26" s="22">
        <v>2</v>
      </c>
      <c r="B26" s="9"/>
      <c r="C26" s="13" t="s">
        <v>998</v>
      </c>
      <c r="D26" s="59" t="s">
        <v>216</v>
      </c>
      <c r="E26" s="10">
        <v>12</v>
      </c>
      <c r="F26" s="11">
        <v>235</v>
      </c>
      <c r="G26" s="170"/>
      <c r="H26" s="23">
        <f t="shared" ref="H26:H37" si="0">F26*G26</f>
        <v>0</v>
      </c>
    </row>
    <row r="27" spans="1:18" ht="40.15" customHeight="1" x14ac:dyDescent="0.2">
      <c r="A27" s="22">
        <v>3</v>
      </c>
      <c r="B27" s="9"/>
      <c r="C27" s="13" t="s">
        <v>997</v>
      </c>
      <c r="D27" s="59" t="s">
        <v>217</v>
      </c>
      <c r="E27" s="10">
        <v>12</v>
      </c>
      <c r="F27" s="11">
        <v>180</v>
      </c>
      <c r="G27" s="170"/>
      <c r="H27" s="23">
        <f t="shared" si="0"/>
        <v>0</v>
      </c>
      <c r="R27" s="1">
        <v>3</v>
      </c>
    </row>
    <row r="28" spans="1:18" ht="40.15" customHeight="1" x14ac:dyDescent="0.2">
      <c r="A28" s="22">
        <v>4</v>
      </c>
      <c r="B28" s="9"/>
      <c r="C28" s="13" t="s">
        <v>996</v>
      </c>
      <c r="D28" s="59" t="s">
        <v>218</v>
      </c>
      <c r="E28" s="10">
        <v>12</v>
      </c>
      <c r="F28" s="11">
        <v>225</v>
      </c>
      <c r="G28" s="170"/>
      <c r="H28" s="23">
        <f t="shared" si="0"/>
        <v>0</v>
      </c>
      <c r="R28" s="1">
        <v>3</v>
      </c>
    </row>
    <row r="29" spans="1:18" ht="40.15" customHeight="1" x14ac:dyDescent="0.2">
      <c r="A29" s="22">
        <v>5</v>
      </c>
      <c r="B29" s="9"/>
      <c r="C29" s="13" t="s">
        <v>995</v>
      </c>
      <c r="D29" s="59" t="s">
        <v>219</v>
      </c>
      <c r="E29" s="10">
        <v>6</v>
      </c>
      <c r="F29" s="11">
        <v>315</v>
      </c>
      <c r="G29" s="170"/>
      <c r="H29" s="23">
        <f t="shared" si="0"/>
        <v>0</v>
      </c>
      <c r="R29" s="1">
        <v>3</v>
      </c>
    </row>
    <row r="30" spans="1:18" ht="40.15" customHeight="1" x14ac:dyDescent="0.2">
      <c r="A30" s="22">
        <v>6</v>
      </c>
      <c r="B30" s="9"/>
      <c r="C30" s="13" t="s">
        <v>492</v>
      </c>
      <c r="D30" s="59" t="s">
        <v>220</v>
      </c>
      <c r="E30" s="10">
        <v>12</v>
      </c>
      <c r="F30" s="11">
        <v>250</v>
      </c>
      <c r="G30" s="170"/>
      <c r="H30" s="23">
        <f t="shared" si="0"/>
        <v>0</v>
      </c>
      <c r="R30" s="1">
        <v>3</v>
      </c>
    </row>
    <row r="31" spans="1:18" ht="40.15" customHeight="1" x14ac:dyDescent="0.2">
      <c r="A31" s="22">
        <v>7</v>
      </c>
      <c r="B31" s="9"/>
      <c r="C31" s="13" t="s">
        <v>994</v>
      </c>
      <c r="D31" s="60" t="s">
        <v>221</v>
      </c>
      <c r="E31" s="10">
        <v>6</v>
      </c>
      <c r="F31" s="11">
        <v>280</v>
      </c>
      <c r="G31" s="170"/>
      <c r="H31" s="23">
        <f t="shared" si="0"/>
        <v>0</v>
      </c>
    </row>
    <row r="32" spans="1:18" ht="39.75" hidden="1" customHeight="1" x14ac:dyDescent="0.2">
      <c r="A32" s="22">
        <v>12</v>
      </c>
      <c r="B32" s="9"/>
      <c r="C32" s="750" t="s">
        <v>222</v>
      </c>
      <c r="D32" s="61" t="s">
        <v>491</v>
      </c>
      <c r="E32" s="10">
        <v>6</v>
      </c>
      <c r="F32" s="11">
        <v>330</v>
      </c>
      <c r="G32" s="170"/>
      <c r="H32" s="23">
        <f t="shared" si="0"/>
        <v>0</v>
      </c>
      <c r="I32" s="903" t="s">
        <v>855</v>
      </c>
    </row>
    <row r="33" spans="1:18" ht="40.15" customHeight="1" x14ac:dyDescent="0.2">
      <c r="A33" s="22">
        <v>13</v>
      </c>
      <c r="B33" s="9"/>
      <c r="C33" s="751">
        <v>4603742000688</v>
      </c>
      <c r="D33" s="55" t="s">
        <v>223</v>
      </c>
      <c r="E33" s="10">
        <v>15</v>
      </c>
      <c r="F33" s="11">
        <v>102</v>
      </c>
      <c r="G33" s="170"/>
      <c r="H33" s="23">
        <f t="shared" si="0"/>
        <v>0</v>
      </c>
      <c r="R33" s="1">
        <v>6</v>
      </c>
    </row>
    <row r="34" spans="1:18" ht="40.15" customHeight="1" x14ac:dyDescent="0.2">
      <c r="A34" s="22">
        <v>14</v>
      </c>
      <c r="B34" s="9"/>
      <c r="C34" s="13">
        <v>4911917</v>
      </c>
      <c r="D34" s="62" t="s">
        <v>224</v>
      </c>
      <c r="E34" s="10">
        <v>12</v>
      </c>
      <c r="F34" s="11">
        <v>130</v>
      </c>
      <c r="G34" s="170"/>
      <c r="H34" s="23">
        <f t="shared" si="0"/>
        <v>0</v>
      </c>
      <c r="I34" s="903"/>
      <c r="R34" s="1">
        <v>4</v>
      </c>
    </row>
    <row r="35" spans="1:18" ht="40.15" customHeight="1" x14ac:dyDescent="0.2">
      <c r="A35" s="22">
        <v>15</v>
      </c>
      <c r="B35" s="9"/>
      <c r="C35" s="13" t="s">
        <v>498</v>
      </c>
      <c r="D35" s="62" t="s">
        <v>500</v>
      </c>
      <c r="E35" s="10">
        <v>8</v>
      </c>
      <c r="F35" s="11">
        <v>237</v>
      </c>
      <c r="G35" s="170"/>
      <c r="H35" s="23">
        <f t="shared" si="0"/>
        <v>0</v>
      </c>
      <c r="R35" s="1">
        <v>3</v>
      </c>
    </row>
    <row r="36" spans="1:18" ht="40.15" customHeight="1" x14ac:dyDescent="0.2">
      <c r="A36" s="22">
        <v>16</v>
      </c>
      <c r="B36" s="9"/>
      <c r="C36" s="13" t="s">
        <v>499</v>
      </c>
      <c r="D36" s="62" t="s">
        <v>424</v>
      </c>
      <c r="E36" s="10">
        <v>12</v>
      </c>
      <c r="F36" s="11">
        <v>175</v>
      </c>
      <c r="G36" s="170"/>
      <c r="H36" s="23">
        <f t="shared" si="0"/>
        <v>0</v>
      </c>
      <c r="R36" s="1">
        <v>3</v>
      </c>
    </row>
    <row r="37" spans="1:18" ht="40.15" customHeight="1" x14ac:dyDescent="0.2">
      <c r="A37" s="22">
        <v>17</v>
      </c>
      <c r="B37" s="9"/>
      <c r="C37" s="13" t="s">
        <v>493</v>
      </c>
      <c r="D37" s="56" t="s">
        <v>225</v>
      </c>
      <c r="E37" s="10">
        <v>12</v>
      </c>
      <c r="F37" s="11">
        <v>216</v>
      </c>
      <c r="G37" s="170"/>
      <c r="H37" s="23">
        <f t="shared" si="0"/>
        <v>0</v>
      </c>
      <c r="R37" s="1">
        <v>5</v>
      </c>
    </row>
    <row r="38" spans="1:18" ht="21" customHeight="1" x14ac:dyDescent="0.2">
      <c r="A38" s="27" t="s">
        <v>185</v>
      </c>
      <c r="B38" s="28" t="s">
        <v>186</v>
      </c>
      <c r="C38" s="230" t="s">
        <v>187</v>
      </c>
      <c r="D38" s="281" t="s">
        <v>226</v>
      </c>
      <c r="E38" s="29" t="s">
        <v>189</v>
      </c>
      <c r="F38" s="30" t="s">
        <v>190</v>
      </c>
      <c r="G38" s="170"/>
      <c r="H38" s="30" t="s">
        <v>192</v>
      </c>
    </row>
    <row r="39" spans="1:18" ht="40.15" customHeight="1" x14ac:dyDescent="0.2">
      <c r="A39" s="31">
        <v>1</v>
      </c>
      <c r="B39" s="32"/>
      <c r="C39" s="752" t="s">
        <v>541</v>
      </c>
      <c r="D39" s="59" t="s">
        <v>227</v>
      </c>
      <c r="E39" s="10">
        <v>12</v>
      </c>
      <c r="F39" s="11">
        <v>177</v>
      </c>
      <c r="G39" s="170"/>
      <c r="H39" s="23">
        <f t="shared" ref="H39:H51" si="1">F39*G39</f>
        <v>0</v>
      </c>
      <c r="I39" s="903"/>
      <c r="R39" s="1">
        <v>3</v>
      </c>
    </row>
    <row r="40" spans="1:18" ht="40.15" customHeight="1" x14ac:dyDescent="0.2">
      <c r="A40" s="31">
        <v>2</v>
      </c>
      <c r="B40" s="32"/>
      <c r="C40" s="752" t="s">
        <v>542</v>
      </c>
      <c r="D40" s="59" t="s">
        <v>228</v>
      </c>
      <c r="E40" s="10">
        <v>12</v>
      </c>
      <c r="F40" s="11">
        <v>210</v>
      </c>
      <c r="G40" s="170"/>
      <c r="H40" s="23">
        <f t="shared" si="1"/>
        <v>0</v>
      </c>
      <c r="R40" s="1">
        <v>3</v>
      </c>
    </row>
    <row r="41" spans="1:18" ht="40.15" customHeight="1" x14ac:dyDescent="0.2">
      <c r="A41" s="31">
        <v>3</v>
      </c>
      <c r="B41" s="26"/>
      <c r="C41" s="13" t="s">
        <v>530</v>
      </c>
      <c r="D41" s="62" t="s">
        <v>229</v>
      </c>
      <c r="E41" s="10">
        <v>18</v>
      </c>
      <c r="F41" s="11">
        <v>130</v>
      </c>
      <c r="G41" s="170"/>
      <c r="H41" s="23">
        <f t="shared" si="1"/>
        <v>0</v>
      </c>
      <c r="R41" s="1">
        <v>4</v>
      </c>
    </row>
    <row r="42" spans="1:18" ht="40.15" customHeight="1" x14ac:dyDescent="0.2">
      <c r="A42" s="31">
        <v>4</v>
      </c>
      <c r="B42" s="26"/>
      <c r="C42" s="753" t="s">
        <v>531</v>
      </c>
      <c r="D42" s="62" t="s">
        <v>230</v>
      </c>
      <c r="E42" s="10">
        <v>12</v>
      </c>
      <c r="F42" s="11">
        <v>154</v>
      </c>
      <c r="G42" s="170"/>
      <c r="H42" s="23">
        <f t="shared" si="1"/>
        <v>0</v>
      </c>
      <c r="R42" s="1">
        <v>4</v>
      </c>
    </row>
    <row r="43" spans="1:18" ht="40.15" customHeight="1" x14ac:dyDescent="0.2">
      <c r="A43" s="31">
        <v>5</v>
      </c>
      <c r="B43" s="26"/>
      <c r="C43" s="754">
        <v>1686540</v>
      </c>
      <c r="D43" s="63" t="s">
        <v>231</v>
      </c>
      <c r="E43" s="10">
        <v>12</v>
      </c>
      <c r="F43" s="11">
        <v>220</v>
      </c>
      <c r="G43" s="170"/>
      <c r="H43" s="23">
        <f t="shared" si="1"/>
        <v>0</v>
      </c>
      <c r="R43" s="1">
        <v>4</v>
      </c>
    </row>
    <row r="44" spans="1:18" ht="40.15" customHeight="1" x14ac:dyDescent="0.2">
      <c r="A44" s="31">
        <v>6</v>
      </c>
      <c r="B44" s="26"/>
      <c r="C44" s="13">
        <v>8094130</v>
      </c>
      <c r="D44" s="62" t="s">
        <v>232</v>
      </c>
      <c r="E44" s="10">
        <v>21</v>
      </c>
      <c r="F44" s="11">
        <v>285</v>
      </c>
      <c r="G44" s="170"/>
      <c r="H44" s="23">
        <f t="shared" si="1"/>
        <v>0</v>
      </c>
      <c r="I44" s="903"/>
      <c r="R44" s="1">
        <v>4</v>
      </c>
    </row>
    <row r="45" spans="1:18" ht="40.15" customHeight="1" x14ac:dyDescent="0.2">
      <c r="A45" s="31">
        <v>7</v>
      </c>
      <c r="B45" s="26"/>
      <c r="C45" s="13" t="s">
        <v>494</v>
      </c>
      <c r="D45" s="56" t="s">
        <v>233</v>
      </c>
      <c r="E45" s="10">
        <v>25</v>
      </c>
      <c r="F45" s="11">
        <v>90</v>
      </c>
      <c r="G45" s="170"/>
      <c r="H45" s="23">
        <f t="shared" si="1"/>
        <v>0</v>
      </c>
      <c r="I45" s="903" t="s">
        <v>855</v>
      </c>
      <c r="R45" s="1">
        <v>5</v>
      </c>
    </row>
    <row r="46" spans="1:18" ht="40.15" customHeight="1" x14ac:dyDescent="0.2">
      <c r="A46" s="31">
        <v>8</v>
      </c>
      <c r="B46" s="24"/>
      <c r="C46" s="229" t="s">
        <v>854</v>
      </c>
      <c r="D46" s="57" t="s">
        <v>234</v>
      </c>
      <c r="E46" s="10">
        <v>50</v>
      </c>
      <c r="F46" s="11">
        <v>105</v>
      </c>
      <c r="G46" s="170"/>
      <c r="H46" s="23">
        <f t="shared" si="1"/>
        <v>0</v>
      </c>
      <c r="R46" s="1">
        <v>5</v>
      </c>
    </row>
    <row r="47" spans="1:18" ht="40.15" customHeight="1" x14ac:dyDescent="0.2">
      <c r="A47" s="31">
        <v>9</v>
      </c>
      <c r="B47" s="24"/>
      <c r="C47" s="229" t="s">
        <v>489</v>
      </c>
      <c r="D47" s="57" t="s">
        <v>501</v>
      </c>
      <c r="E47" s="10">
        <v>12</v>
      </c>
      <c r="F47" s="11">
        <v>245</v>
      </c>
      <c r="G47" s="170"/>
      <c r="H47" s="23">
        <f t="shared" si="1"/>
        <v>0</v>
      </c>
      <c r="R47" s="1">
        <v>5</v>
      </c>
    </row>
    <row r="48" spans="1:18" ht="40.15" customHeight="1" x14ac:dyDescent="0.2">
      <c r="A48" s="31"/>
      <c r="B48" s="24"/>
      <c r="C48" s="229" t="s">
        <v>825</v>
      </c>
      <c r="D48" s="57" t="s">
        <v>826</v>
      </c>
      <c r="E48" s="10">
        <v>16</v>
      </c>
      <c r="F48" s="11">
        <v>215</v>
      </c>
      <c r="G48" s="586"/>
      <c r="H48" s="23">
        <f t="shared" si="1"/>
        <v>0</v>
      </c>
      <c r="R48" s="1">
        <v>5</v>
      </c>
    </row>
    <row r="49" spans="1:18" ht="40.15" customHeight="1" x14ac:dyDescent="0.2">
      <c r="A49" s="31"/>
      <c r="B49" s="24"/>
      <c r="C49" s="229" t="s">
        <v>993</v>
      </c>
      <c r="D49" s="57" t="s">
        <v>425</v>
      </c>
      <c r="E49" s="10">
        <v>24</v>
      </c>
      <c r="F49" s="11">
        <v>125</v>
      </c>
      <c r="G49" s="170"/>
      <c r="H49" s="23">
        <f t="shared" si="1"/>
        <v>0</v>
      </c>
      <c r="R49" s="1">
        <v>3</v>
      </c>
    </row>
    <row r="50" spans="1:18" ht="40.15" customHeight="1" x14ac:dyDescent="0.2">
      <c r="A50" s="33">
        <v>15</v>
      </c>
      <c r="B50" s="9"/>
      <c r="C50" s="13">
        <v>4552550</v>
      </c>
      <c r="D50" s="62" t="s">
        <v>1057</v>
      </c>
      <c r="E50" s="10">
        <v>2</v>
      </c>
      <c r="F50" s="11">
        <v>1160</v>
      </c>
      <c r="G50" s="170"/>
      <c r="H50" s="12">
        <f t="shared" si="1"/>
        <v>0</v>
      </c>
      <c r="R50" s="1">
        <v>4</v>
      </c>
    </row>
    <row r="51" spans="1:18" ht="40.15" customHeight="1" x14ac:dyDescent="0.2">
      <c r="A51" s="33"/>
      <c r="B51" s="9"/>
      <c r="C51" s="13"/>
      <c r="D51" s="220" t="s">
        <v>1058</v>
      </c>
      <c r="E51" s="10">
        <v>4</v>
      </c>
      <c r="F51" s="11">
        <v>1310</v>
      </c>
      <c r="G51" s="170"/>
      <c r="H51" s="12">
        <f t="shared" si="1"/>
        <v>0</v>
      </c>
    </row>
    <row r="52" spans="1:18" ht="22.15" customHeight="1" x14ac:dyDescent="0.2">
      <c r="A52" s="34" t="s">
        <v>185</v>
      </c>
      <c r="B52" s="34" t="s">
        <v>3</v>
      </c>
      <c r="C52" s="231" t="s">
        <v>187</v>
      </c>
      <c r="D52" s="282" t="s">
        <v>235</v>
      </c>
      <c r="E52" s="35" t="s">
        <v>189</v>
      </c>
      <c r="F52" s="36" t="s">
        <v>190</v>
      </c>
      <c r="G52" s="170"/>
      <c r="H52" s="36" t="s">
        <v>192</v>
      </c>
    </row>
    <row r="53" spans="1:18" ht="25.5" x14ac:dyDescent="0.2">
      <c r="A53" s="37">
        <v>4</v>
      </c>
      <c r="B53" s="942"/>
      <c r="C53" s="755">
        <v>9477830</v>
      </c>
      <c r="D53" s="62" t="s">
        <v>236</v>
      </c>
      <c r="E53" s="38"/>
      <c r="F53" s="11">
        <v>52</v>
      </c>
      <c r="G53" s="170"/>
      <c r="H53" s="12">
        <f t="shared" ref="H53:H61" si="2">F53*G53</f>
        <v>0</v>
      </c>
      <c r="R53" s="1">
        <v>4</v>
      </c>
    </row>
    <row r="54" spans="1:18" ht="25.5" x14ac:dyDescent="0.2">
      <c r="A54" s="37">
        <v>5</v>
      </c>
      <c r="B54" s="943"/>
      <c r="C54" s="756">
        <v>9477840</v>
      </c>
      <c r="D54" s="62" t="s">
        <v>237</v>
      </c>
      <c r="E54" s="38"/>
      <c r="F54" s="11">
        <v>63</v>
      </c>
      <c r="G54" s="170"/>
      <c r="H54" s="12">
        <f t="shared" si="2"/>
        <v>0</v>
      </c>
      <c r="R54" s="1">
        <v>4</v>
      </c>
    </row>
    <row r="55" spans="1:18" ht="25.5" x14ac:dyDescent="0.2">
      <c r="A55" s="37">
        <v>6</v>
      </c>
      <c r="B55" s="944"/>
      <c r="C55" s="756">
        <v>9477850</v>
      </c>
      <c r="D55" s="62" t="s">
        <v>238</v>
      </c>
      <c r="E55" s="38"/>
      <c r="F55" s="11">
        <v>68</v>
      </c>
      <c r="G55" s="170"/>
      <c r="H55" s="12">
        <f t="shared" si="2"/>
        <v>0</v>
      </c>
      <c r="R55" s="1">
        <v>4</v>
      </c>
    </row>
    <row r="56" spans="1:18" ht="25.9" customHeight="1" x14ac:dyDescent="0.2">
      <c r="A56" s="37">
        <v>7</v>
      </c>
      <c r="B56" s="942"/>
      <c r="C56" s="756">
        <v>9477952</v>
      </c>
      <c r="D56" s="62" t="s">
        <v>239</v>
      </c>
      <c r="E56" s="38">
        <v>40</v>
      </c>
      <c r="F56" s="11">
        <v>287</v>
      </c>
      <c r="G56" s="170"/>
      <c r="H56" s="12">
        <f t="shared" si="2"/>
        <v>0</v>
      </c>
      <c r="R56" s="1">
        <v>4</v>
      </c>
    </row>
    <row r="57" spans="1:18" ht="25.9" customHeight="1" x14ac:dyDescent="0.2">
      <c r="A57" s="37">
        <v>8</v>
      </c>
      <c r="B57" s="943"/>
      <c r="C57" s="756">
        <v>9477962</v>
      </c>
      <c r="D57" s="62" t="s">
        <v>240</v>
      </c>
      <c r="E57" s="38">
        <v>40</v>
      </c>
      <c r="F57" s="11">
        <v>298</v>
      </c>
      <c r="G57" s="170"/>
      <c r="H57" s="12">
        <f t="shared" si="2"/>
        <v>0</v>
      </c>
      <c r="R57" s="1">
        <v>4</v>
      </c>
    </row>
    <row r="58" spans="1:18" ht="25.9" customHeight="1" x14ac:dyDescent="0.2">
      <c r="A58" s="37">
        <v>9</v>
      </c>
      <c r="B58" s="943"/>
      <c r="C58" s="756">
        <v>9477972</v>
      </c>
      <c r="D58" s="62" t="s">
        <v>241</v>
      </c>
      <c r="E58" s="38">
        <v>40</v>
      </c>
      <c r="F58" s="11">
        <v>306</v>
      </c>
      <c r="G58" s="170"/>
      <c r="H58" s="12">
        <f t="shared" si="2"/>
        <v>0</v>
      </c>
      <c r="R58" s="1">
        <v>4</v>
      </c>
    </row>
    <row r="59" spans="1:18" ht="25.9" customHeight="1" x14ac:dyDescent="0.2">
      <c r="A59" s="37">
        <v>10</v>
      </c>
      <c r="B59" s="944"/>
      <c r="C59" s="756">
        <v>9477982</v>
      </c>
      <c r="D59" s="62" t="s">
        <v>242</v>
      </c>
      <c r="E59" s="38">
        <v>40</v>
      </c>
      <c r="F59" s="11">
        <v>317</v>
      </c>
      <c r="G59" s="170"/>
      <c r="H59" s="12">
        <f t="shared" si="2"/>
        <v>0</v>
      </c>
      <c r="R59" s="1">
        <v>4</v>
      </c>
    </row>
    <row r="60" spans="1:18" ht="56.25" customHeight="1" x14ac:dyDescent="0.2">
      <c r="A60" s="37">
        <v>14</v>
      </c>
      <c r="B60" s="245"/>
      <c r="C60" s="752" t="s">
        <v>243</v>
      </c>
      <c r="D60" s="221" t="s">
        <v>562</v>
      </c>
      <c r="E60" s="10"/>
      <c r="F60" s="11">
        <v>525</v>
      </c>
      <c r="G60" s="170"/>
      <c r="H60" s="12">
        <f t="shared" si="2"/>
        <v>0</v>
      </c>
    </row>
    <row r="61" spans="1:18" ht="24" hidden="1" customHeight="1" x14ac:dyDescent="0.2">
      <c r="A61" s="37"/>
      <c r="B61" s="749"/>
      <c r="C61" s="752" t="s">
        <v>362</v>
      </c>
      <c r="D61" s="221" t="s">
        <v>992</v>
      </c>
      <c r="E61" s="10"/>
      <c r="F61" s="11">
        <v>260</v>
      </c>
      <c r="G61" s="748"/>
      <c r="H61" s="12">
        <f t="shared" si="2"/>
        <v>0</v>
      </c>
      <c r="I61" s="903" t="s">
        <v>855</v>
      </c>
    </row>
    <row r="62" spans="1:18" ht="22.5" hidden="1" customHeight="1" x14ac:dyDescent="0.2">
      <c r="A62" s="37">
        <v>16</v>
      </c>
      <c r="B62" s="945"/>
      <c r="C62" s="752">
        <v>503</v>
      </c>
      <c r="D62" s="221" t="s">
        <v>495</v>
      </c>
      <c r="E62" s="10">
        <v>12</v>
      </c>
      <c r="F62" s="11">
        <v>84</v>
      </c>
      <c r="G62" s="170"/>
      <c r="H62" s="12">
        <f t="shared" ref="H62:H63" si="3">F62*G62</f>
        <v>0</v>
      </c>
    </row>
    <row r="63" spans="1:18" ht="22.5" hidden="1" customHeight="1" x14ac:dyDescent="0.2">
      <c r="A63" s="37">
        <v>18</v>
      </c>
      <c r="B63" s="946"/>
      <c r="C63" s="752">
        <v>503</v>
      </c>
      <c r="D63" s="221" t="s">
        <v>496</v>
      </c>
      <c r="E63" s="10">
        <v>12</v>
      </c>
      <c r="F63" s="11">
        <v>84</v>
      </c>
      <c r="G63" s="170"/>
      <c r="H63" s="12">
        <f t="shared" si="3"/>
        <v>0</v>
      </c>
      <c r="I63" s="903" t="s">
        <v>855</v>
      </c>
    </row>
    <row r="64" spans="1:18" ht="38.25" x14ac:dyDescent="0.2">
      <c r="A64" s="40" t="s">
        <v>185</v>
      </c>
      <c r="B64" s="40" t="s">
        <v>3</v>
      </c>
      <c r="C64" s="232" t="s">
        <v>187</v>
      </c>
      <c r="D64" s="283" t="s">
        <v>532</v>
      </c>
      <c r="E64" s="41" t="s">
        <v>189</v>
      </c>
      <c r="F64" s="42" t="s">
        <v>190</v>
      </c>
      <c r="G64" s="170"/>
      <c r="H64" s="42" t="s">
        <v>192</v>
      </c>
    </row>
    <row r="65" spans="1:18" ht="25.9" customHeight="1" x14ac:dyDescent="0.2">
      <c r="A65" s="43">
        <v>1</v>
      </c>
      <c r="B65" s="44"/>
      <c r="C65" s="13">
        <v>1598200</v>
      </c>
      <c r="D65" s="64" t="s">
        <v>244</v>
      </c>
      <c r="E65" s="10">
        <v>30</v>
      </c>
      <c r="F65" s="11">
        <v>110</v>
      </c>
      <c r="G65" s="170"/>
      <c r="H65" s="12">
        <f>F65*G65</f>
        <v>0</v>
      </c>
      <c r="R65" s="1">
        <v>4</v>
      </c>
    </row>
    <row r="66" spans="1:18" ht="25.9" customHeight="1" x14ac:dyDescent="0.2">
      <c r="A66" s="43">
        <v>2</v>
      </c>
      <c r="B66" s="45"/>
      <c r="C66" s="13">
        <v>1598210</v>
      </c>
      <c r="D66" s="64" t="s">
        <v>245</v>
      </c>
      <c r="E66" s="10">
        <v>20</v>
      </c>
      <c r="F66" s="11">
        <v>154</v>
      </c>
      <c r="G66" s="170"/>
      <c r="H66" s="12">
        <f>F66*G66</f>
        <v>0</v>
      </c>
      <c r="R66" s="1">
        <v>4</v>
      </c>
    </row>
    <row r="67" spans="1:18" ht="39" customHeight="1" x14ac:dyDescent="0.2">
      <c r="A67" s="46">
        <v>1</v>
      </c>
      <c r="B67" s="25"/>
      <c r="C67" s="750" t="s">
        <v>246</v>
      </c>
      <c r="D67" s="65" t="s">
        <v>247</v>
      </c>
      <c r="E67" s="10">
        <v>12</v>
      </c>
      <c r="F67" s="11">
        <v>100</v>
      </c>
      <c r="G67" s="170"/>
      <c r="H67" s="12">
        <f>F67*G67</f>
        <v>0</v>
      </c>
    </row>
    <row r="68" spans="1:18" ht="61.5" customHeight="1" x14ac:dyDescent="0.2">
      <c r="A68" s="46">
        <v>3</v>
      </c>
      <c r="B68" s="926"/>
      <c r="C68" s="750" t="s">
        <v>248</v>
      </c>
      <c r="D68" s="65" t="s">
        <v>249</v>
      </c>
      <c r="E68" s="10">
        <v>12</v>
      </c>
      <c r="F68" s="11">
        <v>105</v>
      </c>
      <c r="G68" s="170"/>
      <c r="H68" s="12">
        <f>F68*G68</f>
        <v>0</v>
      </c>
    </row>
    <row r="69" spans="1:18" ht="22.9" customHeight="1" x14ac:dyDescent="0.2">
      <c r="A69" s="47" t="s">
        <v>185</v>
      </c>
      <c r="B69" s="47" t="s">
        <v>3</v>
      </c>
      <c r="C69" s="233" t="s">
        <v>187</v>
      </c>
      <c r="D69" s="284" t="s">
        <v>776</v>
      </c>
      <c r="E69" s="48" t="s">
        <v>189</v>
      </c>
      <c r="F69" s="49" t="s">
        <v>190</v>
      </c>
      <c r="G69" s="170"/>
      <c r="H69" s="49" t="s">
        <v>192</v>
      </c>
    </row>
    <row r="70" spans="1:18" ht="40.9" customHeight="1" x14ac:dyDescent="0.2">
      <c r="A70" s="50">
        <v>1</v>
      </c>
      <c r="B70" s="9"/>
      <c r="C70" s="13">
        <v>1216</v>
      </c>
      <c r="D70" s="55" t="s">
        <v>250</v>
      </c>
      <c r="E70" s="10">
        <v>12</v>
      </c>
      <c r="F70" s="11">
        <v>74</v>
      </c>
      <c r="G70" s="170"/>
      <c r="H70" s="12">
        <f>F70*G70</f>
        <v>0</v>
      </c>
      <c r="R70" s="1">
        <v>1</v>
      </c>
    </row>
    <row r="71" spans="1:18" ht="40.9" customHeight="1" x14ac:dyDescent="0.2">
      <c r="A71" s="50">
        <v>2</v>
      </c>
      <c r="B71" s="9"/>
      <c r="C71" s="13">
        <v>11130</v>
      </c>
      <c r="D71" s="55" t="s">
        <v>254</v>
      </c>
      <c r="E71" s="10">
        <v>20</v>
      </c>
      <c r="F71" s="11">
        <v>45</v>
      </c>
      <c r="G71" s="170"/>
      <c r="H71" s="12">
        <f>F71*G71</f>
        <v>0</v>
      </c>
      <c r="R71" s="1">
        <v>1</v>
      </c>
    </row>
    <row r="72" spans="1:18" ht="40.9" customHeight="1" x14ac:dyDescent="0.2">
      <c r="A72" s="50">
        <v>12</v>
      </c>
      <c r="B72" s="9"/>
      <c r="C72" s="13">
        <v>527</v>
      </c>
      <c r="D72" s="55" t="s">
        <v>251</v>
      </c>
      <c r="E72" s="10">
        <v>16</v>
      </c>
      <c r="F72" s="11">
        <v>230</v>
      </c>
      <c r="G72" s="170"/>
      <c r="H72" s="12">
        <f t="shared" ref="H72:H84" si="4">F72*G72</f>
        <v>0</v>
      </c>
      <c r="R72" s="1">
        <v>1</v>
      </c>
    </row>
    <row r="73" spans="1:18" ht="40.9" customHeight="1" x14ac:dyDescent="0.2">
      <c r="A73" s="50">
        <v>13</v>
      </c>
      <c r="B73" s="9"/>
      <c r="C73" s="13">
        <v>3507</v>
      </c>
      <c r="D73" s="55" t="s">
        <v>252</v>
      </c>
      <c r="E73" s="10">
        <v>16</v>
      </c>
      <c r="F73" s="11">
        <v>142</v>
      </c>
      <c r="G73" s="170"/>
      <c r="H73" s="12">
        <f t="shared" si="4"/>
        <v>0</v>
      </c>
      <c r="R73" s="1">
        <v>1</v>
      </c>
    </row>
    <row r="74" spans="1:18" ht="40.9" customHeight="1" x14ac:dyDescent="0.2">
      <c r="A74" s="50">
        <v>14</v>
      </c>
      <c r="B74" s="758"/>
      <c r="C74" s="754">
        <v>507</v>
      </c>
      <c r="D74" s="760" t="s">
        <v>253</v>
      </c>
      <c r="E74" s="761">
        <v>22</v>
      </c>
      <c r="F74" s="762">
        <v>142</v>
      </c>
      <c r="G74" s="763"/>
      <c r="H74" s="764">
        <f t="shared" si="4"/>
        <v>0</v>
      </c>
      <c r="R74" s="1">
        <v>1</v>
      </c>
    </row>
    <row r="75" spans="1:18" ht="47.25" customHeight="1" x14ac:dyDescent="0.2">
      <c r="A75" s="50"/>
      <c r="B75" s="9"/>
      <c r="C75" s="13">
        <v>3174</v>
      </c>
      <c r="D75" s="55" t="s">
        <v>1001</v>
      </c>
      <c r="E75" s="10"/>
      <c r="F75" s="11">
        <v>72</v>
      </c>
      <c r="G75" s="759"/>
      <c r="H75" s="764">
        <f t="shared" si="4"/>
        <v>0</v>
      </c>
    </row>
    <row r="76" spans="1:18" ht="48" customHeight="1" x14ac:dyDescent="0.2">
      <c r="A76" s="50"/>
      <c r="B76" s="9"/>
      <c r="C76" s="13">
        <v>1247</v>
      </c>
      <c r="D76" s="55" t="s">
        <v>1002</v>
      </c>
      <c r="E76" s="10"/>
      <c r="F76" s="11">
        <v>64</v>
      </c>
      <c r="G76" s="759"/>
      <c r="H76" s="12">
        <f t="shared" si="4"/>
        <v>0</v>
      </c>
    </row>
    <row r="77" spans="1:18" ht="48" customHeight="1" x14ac:dyDescent="0.2">
      <c r="A77" s="50"/>
      <c r="B77" s="806"/>
      <c r="C77" s="810">
        <v>1240</v>
      </c>
      <c r="D77" s="809" t="s">
        <v>1019</v>
      </c>
      <c r="E77" s="807"/>
      <c r="F77" s="808">
        <v>64</v>
      </c>
      <c r="G77" s="706"/>
      <c r="H77" s="707">
        <f t="shared" si="4"/>
        <v>0</v>
      </c>
    </row>
    <row r="78" spans="1:18" ht="57.75" customHeight="1" x14ac:dyDescent="0.2">
      <c r="A78" s="50">
        <v>15</v>
      </c>
      <c r="B78" s="701"/>
      <c r="C78" s="702">
        <v>1404</v>
      </c>
      <c r="D78" s="703" t="s">
        <v>520</v>
      </c>
      <c r="E78" s="704">
        <v>18</v>
      </c>
      <c r="F78" s="705">
        <v>98</v>
      </c>
      <c r="G78" s="706"/>
      <c r="H78" s="707">
        <f t="shared" si="4"/>
        <v>0</v>
      </c>
      <c r="R78" s="1">
        <v>2</v>
      </c>
    </row>
    <row r="79" spans="1:18" ht="57.75" customHeight="1" x14ac:dyDescent="0.2">
      <c r="A79" s="50">
        <v>16</v>
      </c>
      <c r="B79" s="39"/>
      <c r="C79" s="13">
        <v>1428</v>
      </c>
      <c r="D79" s="519" t="s">
        <v>525</v>
      </c>
      <c r="E79" s="523">
        <v>20</v>
      </c>
      <c r="F79" s="244">
        <v>75</v>
      </c>
      <c r="G79" s="170"/>
      <c r="H79" s="12">
        <f t="shared" si="4"/>
        <v>0</v>
      </c>
      <c r="R79" s="1">
        <v>2</v>
      </c>
    </row>
    <row r="80" spans="1:18" ht="57.75" customHeight="1" x14ac:dyDescent="0.2">
      <c r="A80" s="50">
        <v>17</v>
      </c>
      <c r="B80" s="39"/>
      <c r="C80" s="13">
        <v>1411</v>
      </c>
      <c r="D80" s="519" t="s">
        <v>526</v>
      </c>
      <c r="E80" s="523">
        <v>20</v>
      </c>
      <c r="F80" s="244">
        <v>65</v>
      </c>
      <c r="G80" s="170"/>
      <c r="H80" s="12">
        <f t="shared" si="4"/>
        <v>0</v>
      </c>
      <c r="R80" s="1">
        <v>2</v>
      </c>
    </row>
    <row r="81" spans="1:18" ht="57.75" customHeight="1" x14ac:dyDescent="0.2">
      <c r="A81" s="50">
        <v>18</v>
      </c>
      <c r="B81" s="39"/>
      <c r="C81" s="13">
        <v>3293</v>
      </c>
      <c r="D81" s="519" t="s">
        <v>524</v>
      </c>
      <c r="E81" s="523">
        <v>15</v>
      </c>
      <c r="F81" s="244">
        <v>132</v>
      </c>
      <c r="G81" s="170"/>
      <c r="H81" s="12">
        <f t="shared" si="4"/>
        <v>0</v>
      </c>
      <c r="R81" s="1">
        <v>2</v>
      </c>
    </row>
    <row r="82" spans="1:18" ht="57.75" customHeight="1" x14ac:dyDescent="0.2">
      <c r="A82" s="50">
        <v>19</v>
      </c>
      <c r="B82" s="39"/>
      <c r="C82" s="13">
        <v>1398</v>
      </c>
      <c r="D82" s="519" t="s">
        <v>523</v>
      </c>
      <c r="E82" s="523">
        <v>18</v>
      </c>
      <c r="F82" s="244">
        <v>95</v>
      </c>
      <c r="G82" s="170"/>
      <c r="H82" s="12">
        <f t="shared" si="4"/>
        <v>0</v>
      </c>
      <c r="R82" s="1">
        <v>2</v>
      </c>
    </row>
    <row r="83" spans="1:18" ht="57.75" customHeight="1" x14ac:dyDescent="0.2">
      <c r="A83" s="50">
        <v>20</v>
      </c>
      <c r="B83" s="39"/>
      <c r="C83" s="13">
        <v>8786</v>
      </c>
      <c r="D83" s="519" t="s">
        <v>521</v>
      </c>
      <c r="E83" s="523">
        <v>15</v>
      </c>
      <c r="F83" s="244">
        <v>120</v>
      </c>
      <c r="G83" s="170"/>
      <c r="H83" s="12">
        <f t="shared" si="4"/>
        <v>0</v>
      </c>
      <c r="R83" s="1">
        <v>2</v>
      </c>
    </row>
    <row r="84" spans="1:18" ht="57.75" customHeight="1" x14ac:dyDescent="0.2">
      <c r="A84" s="50">
        <v>21</v>
      </c>
      <c r="B84" s="39"/>
      <c r="C84" s="13">
        <v>7840</v>
      </c>
      <c r="D84" s="519" t="s">
        <v>522</v>
      </c>
      <c r="E84" s="523">
        <v>20</v>
      </c>
      <c r="F84" s="244">
        <v>60</v>
      </c>
      <c r="G84" s="170"/>
      <c r="H84" s="12">
        <f t="shared" si="4"/>
        <v>0</v>
      </c>
      <c r="R84" s="1">
        <v>2</v>
      </c>
    </row>
  </sheetData>
  <sheetProtection password="CEF9" sheet="1" objects="1" scenarios="1" sort="0" autoFilter="0"/>
  <autoFilter ref="A2:H84"/>
  <mergeCells count="3">
    <mergeCell ref="B53:B55"/>
    <mergeCell ref="B56:B59"/>
    <mergeCell ref="B62:B63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AA178"/>
  <sheetViews>
    <sheetView workbookViewId="0">
      <pane ySplit="1" topLeftCell="A2" activePane="bottomLeft" state="frozen"/>
      <selection pane="bottomLeft" activeCell="J110" sqref="J110"/>
    </sheetView>
  </sheetViews>
  <sheetFormatPr defaultRowHeight="15" customHeight="1" x14ac:dyDescent="0.25"/>
  <cols>
    <col min="1" max="1" width="12.7109375" style="165" customWidth="1"/>
    <col min="2" max="2" width="15.7109375" style="165" customWidth="1"/>
    <col min="3" max="3" width="10.5703125" customWidth="1"/>
    <col min="4" max="4" width="13.5703125" style="366" customWidth="1"/>
    <col min="5" max="6" width="4.7109375" style="165" customWidth="1"/>
    <col min="7" max="7" width="5.28515625" style="165" customWidth="1"/>
    <col min="8" max="8" width="6.140625" style="165" customWidth="1"/>
    <col min="9" max="9" width="5.42578125" style="165" customWidth="1"/>
    <col min="10" max="10" width="5" style="165" customWidth="1"/>
    <col min="11" max="12" width="5.5703125" style="165" customWidth="1"/>
    <col min="13" max="14" width="5.28515625" style="165" customWidth="1"/>
    <col min="15" max="22" width="4.7109375" style="165" customWidth="1"/>
    <col min="23" max="23" width="5" customWidth="1"/>
    <col min="24" max="24" width="4.42578125" customWidth="1"/>
    <col min="25" max="25" width="10.5703125" customWidth="1"/>
    <col min="26" max="26" width="39.140625" customWidth="1"/>
  </cols>
  <sheetData>
    <row r="1" spans="1:26" ht="22.15" customHeight="1" x14ac:dyDescent="0.25">
      <c r="A1" s="160"/>
      <c r="B1" s="161"/>
      <c r="C1" s="1052" t="s">
        <v>497</v>
      </c>
      <c r="D1" s="1052"/>
      <c r="E1" s="1052"/>
      <c r="F1" s="1052"/>
      <c r="G1" s="1052"/>
      <c r="H1" s="1052"/>
      <c r="I1" s="1052"/>
      <c r="J1" s="1052"/>
      <c r="K1" s="1052"/>
      <c r="L1" s="1052"/>
      <c r="M1" s="286"/>
      <c r="N1" s="286"/>
      <c r="O1" s="286"/>
      <c r="P1" s="287"/>
      <c r="Q1" s="543"/>
      <c r="R1" s="288"/>
      <c r="S1" s="288"/>
      <c r="T1" s="288"/>
      <c r="U1" s="288"/>
      <c r="V1" s="289" t="s">
        <v>179</v>
      </c>
      <c r="W1" s="246"/>
      <c r="X1" s="246"/>
      <c r="Y1" s="66">
        <f>Y3+Y6+Y12+Y18+Y23+Y29+Y35+Y42+Y44+Y49+Y55+Y61+Y66+Y71+Y76+Y79+Y82+Y85+Y88+Y91+Y94+Y97+Y100+Y103+Y106+Y109+Y112+Y115+Y118+Y121+Y124+Y127+Y130+Y133+Y136+Y139+Y142+Y145+Y148+Y151+Y154+Y157+Y160+Y163+Y166+Y169+Y172+Y175</f>
        <v>0</v>
      </c>
    </row>
    <row r="2" spans="1:26" ht="15" customHeight="1" x14ac:dyDescent="0.25">
      <c r="A2" s="618" t="s">
        <v>977</v>
      </c>
      <c r="B2" s="163"/>
      <c r="C2" s="68"/>
      <c r="D2" s="358"/>
      <c r="E2" s="988" t="s">
        <v>875</v>
      </c>
      <c r="F2" s="988"/>
      <c r="G2" s="988" t="s">
        <v>876</v>
      </c>
      <c r="H2" s="988"/>
      <c r="I2" s="988" t="s">
        <v>877</v>
      </c>
      <c r="J2" s="988"/>
      <c r="K2" s="988" t="s">
        <v>878</v>
      </c>
      <c r="L2" s="988"/>
      <c r="M2" s="988" t="s">
        <v>879</v>
      </c>
      <c r="N2" s="988"/>
      <c r="O2" s="988" t="s">
        <v>880</v>
      </c>
      <c r="P2" s="988"/>
      <c r="Q2" s="603"/>
      <c r="R2" s="603"/>
      <c r="S2" s="736"/>
      <c r="T2" s="736"/>
      <c r="U2" s="603"/>
      <c r="V2" s="603"/>
      <c r="W2" s="69"/>
      <c r="X2" s="69"/>
      <c r="Y2" s="70" t="s">
        <v>192</v>
      </c>
    </row>
    <row r="3" spans="1:26" ht="14.25" customHeight="1" x14ac:dyDescent="0.25">
      <c r="A3" s="1070"/>
      <c r="B3" s="1072" t="s">
        <v>874</v>
      </c>
      <c r="C3" s="1074" t="s">
        <v>978</v>
      </c>
      <c r="D3" s="594">
        <v>270</v>
      </c>
      <c r="E3" s="291" t="s">
        <v>265</v>
      </c>
      <c r="F3" s="292" t="s">
        <v>266</v>
      </c>
      <c r="G3" s="291" t="s">
        <v>265</v>
      </c>
      <c r="H3" s="292" t="s">
        <v>266</v>
      </c>
      <c r="I3" s="291" t="s">
        <v>265</v>
      </c>
      <c r="J3" s="292" t="s">
        <v>266</v>
      </c>
      <c r="K3" s="291" t="s">
        <v>265</v>
      </c>
      <c r="L3" s="292" t="s">
        <v>266</v>
      </c>
      <c r="M3" s="291" t="s">
        <v>265</v>
      </c>
      <c r="N3" s="292" t="s">
        <v>266</v>
      </c>
      <c r="O3" s="291" t="s">
        <v>265</v>
      </c>
      <c r="P3" s="292" t="s">
        <v>266</v>
      </c>
      <c r="Q3" s="605"/>
      <c r="R3" s="606"/>
      <c r="S3" s="606"/>
      <c r="T3" s="606"/>
      <c r="U3" s="606"/>
      <c r="V3" s="607"/>
      <c r="W3" s="608"/>
      <c r="X3" s="608"/>
      <c r="Y3" s="611">
        <f>SUM(E4:P4)*D3</f>
        <v>0</v>
      </c>
    </row>
    <row r="4" spans="1:26" ht="22.15" customHeight="1" x14ac:dyDescent="0.25">
      <c r="A4" s="1071"/>
      <c r="B4" s="1073"/>
      <c r="C4" s="1075"/>
      <c r="D4" s="604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5"/>
      <c r="R4" s="606"/>
      <c r="S4" s="606"/>
      <c r="T4" s="606"/>
      <c r="U4" s="606"/>
      <c r="V4" s="607"/>
      <c r="W4" s="608"/>
      <c r="X4" s="608"/>
      <c r="Y4" s="610">
        <f>E4+F4+G4+H4+I4+J4+K4+L4+M4+N4+O4+P4</f>
        <v>0</v>
      </c>
    </row>
    <row r="5" spans="1:26" ht="15" customHeight="1" x14ac:dyDescent="0.25">
      <c r="A5" s="162" t="s">
        <v>256</v>
      </c>
      <c r="B5" s="163"/>
      <c r="C5" s="68"/>
      <c r="D5" s="358"/>
      <c r="E5" s="988" t="s">
        <v>257</v>
      </c>
      <c r="F5" s="988"/>
      <c r="G5" s="988" t="s">
        <v>258</v>
      </c>
      <c r="H5" s="988"/>
      <c r="I5" s="988" t="s">
        <v>259</v>
      </c>
      <c r="J5" s="988"/>
      <c r="K5" s="988" t="s">
        <v>260</v>
      </c>
      <c r="L5" s="988"/>
      <c r="M5" s="988" t="s">
        <v>261</v>
      </c>
      <c r="N5" s="988"/>
      <c r="O5" s="988" t="s">
        <v>262</v>
      </c>
      <c r="P5" s="988"/>
      <c r="Q5" s="290"/>
      <c r="R5" s="290"/>
      <c r="S5" s="736"/>
      <c r="T5" s="736"/>
      <c r="U5" s="290"/>
      <c r="V5" s="290"/>
      <c r="W5" s="69"/>
      <c r="X5" s="69"/>
      <c r="Y5" s="70" t="s">
        <v>192</v>
      </c>
    </row>
    <row r="6" spans="1:26" ht="15" customHeight="1" x14ac:dyDescent="0.25">
      <c r="A6" s="1038"/>
      <c r="B6" s="979" t="s">
        <v>263</v>
      </c>
      <c r="C6" s="984" t="s">
        <v>264</v>
      </c>
      <c r="D6" s="594">
        <v>475</v>
      </c>
      <c r="E6" s="291" t="s">
        <v>265</v>
      </c>
      <c r="F6" s="292" t="s">
        <v>266</v>
      </c>
      <c r="G6" s="291" t="s">
        <v>265</v>
      </c>
      <c r="H6" s="292" t="s">
        <v>266</v>
      </c>
      <c r="I6" s="291" t="s">
        <v>265</v>
      </c>
      <c r="J6" s="292" t="s">
        <v>266</v>
      </c>
      <c r="K6" s="291" t="s">
        <v>265</v>
      </c>
      <c r="L6" s="292" t="s">
        <v>266</v>
      </c>
      <c r="M6" s="291" t="s">
        <v>265</v>
      </c>
      <c r="N6" s="292" t="s">
        <v>266</v>
      </c>
      <c r="O6" s="291" t="s">
        <v>265</v>
      </c>
      <c r="P6" s="292" t="s">
        <v>266</v>
      </c>
      <c r="Q6" s="293"/>
      <c r="R6" s="293"/>
      <c r="S6" s="293"/>
      <c r="T6" s="293"/>
      <c r="U6" s="293"/>
      <c r="V6" s="293"/>
      <c r="W6" s="71"/>
      <c r="X6" s="71"/>
      <c r="Y6" s="72">
        <f>SUM(E7:P10)*D6</f>
        <v>0</v>
      </c>
    </row>
    <row r="7" spans="1:26" ht="15" customHeight="1" x14ac:dyDescent="0.25">
      <c r="A7" s="1038"/>
      <c r="B7" s="1039"/>
      <c r="C7" s="1040"/>
      <c r="D7" s="360">
        <v>75</v>
      </c>
      <c r="E7" s="587" t="s">
        <v>267</v>
      </c>
      <c r="F7" s="587" t="s">
        <v>267</v>
      </c>
      <c r="G7" s="587" t="s">
        <v>267</v>
      </c>
      <c r="H7" s="587" t="s">
        <v>267</v>
      </c>
      <c r="I7" s="587" t="s">
        <v>267</v>
      </c>
      <c r="J7" s="587" t="s">
        <v>267</v>
      </c>
      <c r="K7" s="587" t="s">
        <v>267</v>
      </c>
      <c r="L7" s="587" t="s">
        <v>267</v>
      </c>
      <c r="M7" s="294"/>
      <c r="N7" s="295"/>
      <c r="O7" s="588" t="s">
        <v>267</v>
      </c>
      <c r="P7" s="588" t="s">
        <v>267</v>
      </c>
      <c r="Q7" s="297"/>
      <c r="R7" s="297"/>
      <c r="S7" s="297"/>
      <c r="T7" s="297"/>
      <c r="U7" s="297"/>
      <c r="V7" s="297"/>
      <c r="W7" s="69">
        <f>SUM(E7:P7)</f>
        <v>0</v>
      </c>
      <c r="X7" s="69"/>
      <c r="Y7" s="73"/>
      <c r="Z7" s="981" t="s">
        <v>787</v>
      </c>
    </row>
    <row r="8" spans="1:26" ht="15" customHeight="1" x14ac:dyDescent="0.25">
      <c r="A8" s="1038"/>
      <c r="B8" s="1039"/>
      <c r="C8" s="1040"/>
      <c r="D8" s="360">
        <v>80</v>
      </c>
      <c r="E8" s="587" t="s">
        <v>267</v>
      </c>
      <c r="F8" s="294"/>
      <c r="G8" s="587" t="s">
        <v>267</v>
      </c>
      <c r="H8" s="587" t="s">
        <v>267</v>
      </c>
      <c r="I8" s="587" t="s">
        <v>267</v>
      </c>
      <c r="J8" s="587" t="s">
        <v>267</v>
      </c>
      <c r="K8" s="587" t="s">
        <v>267</v>
      </c>
      <c r="L8" s="587" t="s">
        <v>267</v>
      </c>
      <c r="M8" s="587" t="s">
        <v>267</v>
      </c>
      <c r="N8" s="587" t="s">
        <v>267</v>
      </c>
      <c r="O8" s="588" t="s">
        <v>267</v>
      </c>
      <c r="P8" s="588" t="s">
        <v>267</v>
      </c>
      <c r="Q8" s="297"/>
      <c r="R8" s="297"/>
      <c r="S8" s="297"/>
      <c r="T8" s="297"/>
      <c r="U8" s="297"/>
      <c r="V8" s="297"/>
      <c r="W8" s="69">
        <f>SUM(E8:P8)</f>
        <v>0</v>
      </c>
      <c r="X8" s="69"/>
      <c r="Y8" s="70"/>
      <c r="Z8" s="981"/>
    </row>
    <row r="9" spans="1:26" ht="15" customHeight="1" x14ac:dyDescent="0.25">
      <c r="A9" s="1038"/>
      <c r="B9" s="1039"/>
      <c r="C9" s="1040"/>
      <c r="D9" s="360">
        <v>85</v>
      </c>
      <c r="E9" s="587" t="s">
        <v>267</v>
      </c>
      <c r="F9" s="587" t="s">
        <v>267</v>
      </c>
      <c r="G9" s="587" t="s">
        <v>267</v>
      </c>
      <c r="H9" s="294"/>
      <c r="I9" s="587" t="s">
        <v>267</v>
      </c>
      <c r="J9" s="587" t="s">
        <v>267</v>
      </c>
      <c r="K9" s="587" t="s">
        <v>267</v>
      </c>
      <c r="L9" s="587" t="s">
        <v>267</v>
      </c>
      <c r="M9" s="720" t="s">
        <v>970</v>
      </c>
      <c r="N9" s="587" t="s">
        <v>267</v>
      </c>
      <c r="O9" s="587" t="s">
        <v>267</v>
      </c>
      <c r="P9" s="587" t="s">
        <v>267</v>
      </c>
      <c r="Q9" s="297"/>
      <c r="R9" s="297"/>
      <c r="S9" s="297"/>
      <c r="T9" s="297"/>
      <c r="U9" s="297"/>
      <c r="V9" s="297"/>
      <c r="W9" s="69">
        <f>SUM(E9:P9)</f>
        <v>0</v>
      </c>
      <c r="X9" s="69"/>
      <c r="Y9" s="70"/>
      <c r="Z9" s="981"/>
    </row>
    <row r="10" spans="1:26" ht="15" customHeight="1" x14ac:dyDescent="0.25">
      <c r="A10" s="1038"/>
      <c r="B10" s="980"/>
      <c r="C10" s="985"/>
      <c r="D10" s="360">
        <v>90</v>
      </c>
      <c r="E10" s="588" t="s">
        <v>267</v>
      </c>
      <c r="F10" s="588" t="s">
        <v>267</v>
      </c>
      <c r="G10" s="587" t="s">
        <v>267</v>
      </c>
      <c r="H10" s="294"/>
      <c r="I10" s="587" t="s">
        <v>267</v>
      </c>
      <c r="J10" s="587" t="s">
        <v>267</v>
      </c>
      <c r="K10" s="587" t="s">
        <v>267</v>
      </c>
      <c r="L10" s="587" t="s">
        <v>267</v>
      </c>
      <c r="M10" s="587" t="s">
        <v>267</v>
      </c>
      <c r="N10" s="294"/>
      <c r="O10" s="294"/>
      <c r="P10" s="294"/>
      <c r="Q10" s="297"/>
      <c r="R10" s="297"/>
      <c r="S10" s="297"/>
      <c r="T10" s="297"/>
      <c r="U10" s="297"/>
      <c r="V10" s="297"/>
      <c r="W10" s="69">
        <f>SUM(E10:P10)</f>
        <v>0</v>
      </c>
      <c r="X10" s="69"/>
      <c r="Y10" s="70"/>
    </row>
    <row r="11" spans="1:26" ht="15" customHeight="1" x14ac:dyDescent="0.25">
      <c r="A11" s="162" t="s">
        <v>268</v>
      </c>
      <c r="B11" s="163"/>
      <c r="C11" s="67"/>
      <c r="D11" s="358"/>
      <c r="E11" s="947" t="s">
        <v>257</v>
      </c>
      <c r="F11" s="950"/>
      <c r="G11" s="947" t="s">
        <v>258</v>
      </c>
      <c r="H11" s="950"/>
      <c r="I11" s="947" t="s">
        <v>259</v>
      </c>
      <c r="J11" s="950"/>
      <c r="K11" s="947" t="s">
        <v>260</v>
      </c>
      <c r="L11" s="950"/>
      <c r="M11" s="947" t="s">
        <v>261</v>
      </c>
      <c r="N11" s="950"/>
      <c r="O11" s="947" t="s">
        <v>262</v>
      </c>
      <c r="P11" s="950"/>
      <c r="Q11" s="298"/>
      <c r="R11" s="298"/>
      <c r="S11" s="734"/>
      <c r="T11" s="734"/>
      <c r="U11" s="298"/>
      <c r="V11" s="298"/>
      <c r="W11" s="74"/>
      <c r="X11" s="74"/>
      <c r="Y11" s="70" t="s">
        <v>192</v>
      </c>
    </row>
    <row r="12" spans="1:26" ht="15" customHeight="1" x14ac:dyDescent="0.25">
      <c r="A12" s="1038"/>
      <c r="B12" s="979" t="s">
        <v>269</v>
      </c>
      <c r="C12" s="984" t="s">
        <v>270</v>
      </c>
      <c r="D12" s="594">
        <v>570</v>
      </c>
      <c r="E12" s="291" t="s">
        <v>265</v>
      </c>
      <c r="F12" s="292" t="s">
        <v>266</v>
      </c>
      <c r="G12" s="291" t="s">
        <v>265</v>
      </c>
      <c r="H12" s="292" t="s">
        <v>266</v>
      </c>
      <c r="I12" s="291" t="s">
        <v>265</v>
      </c>
      <c r="J12" s="292" t="s">
        <v>266</v>
      </c>
      <c r="K12" s="291" t="s">
        <v>265</v>
      </c>
      <c r="L12" s="292" t="s">
        <v>266</v>
      </c>
      <c r="M12" s="291" t="s">
        <v>265</v>
      </c>
      <c r="N12" s="292" t="s">
        <v>266</v>
      </c>
      <c r="O12" s="291" t="s">
        <v>265</v>
      </c>
      <c r="P12" s="292" t="s">
        <v>266</v>
      </c>
      <c r="Q12" s="293"/>
      <c r="R12" s="293"/>
      <c r="S12" s="293"/>
      <c r="T12" s="293"/>
      <c r="U12" s="293"/>
      <c r="V12" s="293"/>
      <c r="W12" s="71"/>
      <c r="X12" s="71"/>
      <c r="Y12" s="72">
        <f>SUM(E13:P16)*D12</f>
        <v>0</v>
      </c>
    </row>
    <row r="13" spans="1:26" ht="15" customHeight="1" x14ac:dyDescent="0.25">
      <c r="A13" s="1038"/>
      <c r="B13" s="1039"/>
      <c r="C13" s="1040"/>
      <c r="D13" s="360">
        <v>75</v>
      </c>
      <c r="E13" s="588" t="s">
        <v>267</v>
      </c>
      <c r="F13" s="588" t="s">
        <v>267</v>
      </c>
      <c r="G13" s="588" t="s">
        <v>267</v>
      </c>
      <c r="H13" s="588" t="s">
        <v>267</v>
      </c>
      <c r="I13" s="588" t="s">
        <v>267</v>
      </c>
      <c r="J13" s="588" t="s">
        <v>267</v>
      </c>
      <c r="K13" s="294"/>
      <c r="L13" s="588" t="s">
        <v>267</v>
      </c>
      <c r="M13" s="294"/>
      <c r="N13" s="295"/>
      <c r="O13" s="588" t="s">
        <v>267</v>
      </c>
      <c r="P13" s="588" t="s">
        <v>267</v>
      </c>
      <c r="Q13" s="297"/>
      <c r="R13" s="297"/>
      <c r="S13" s="297"/>
      <c r="T13" s="297"/>
      <c r="U13" s="297"/>
      <c r="V13" s="297"/>
      <c r="W13" s="69">
        <f>SUM(E13:P13)</f>
        <v>0</v>
      </c>
      <c r="X13" s="69"/>
      <c r="Y13" s="73"/>
    </row>
    <row r="14" spans="1:26" ht="15" customHeight="1" x14ac:dyDescent="0.25">
      <c r="A14" s="1038"/>
      <c r="B14" s="1039"/>
      <c r="C14" s="1040"/>
      <c r="D14" s="360">
        <v>80</v>
      </c>
      <c r="E14" s="588" t="s">
        <v>267</v>
      </c>
      <c r="F14" s="588" t="s">
        <v>267</v>
      </c>
      <c r="G14" s="588" t="s">
        <v>267</v>
      </c>
      <c r="H14" s="588" t="s">
        <v>267</v>
      </c>
      <c r="I14" s="588" t="s">
        <v>267</v>
      </c>
      <c r="J14" s="588" t="s">
        <v>267</v>
      </c>
      <c r="K14" s="588" t="s">
        <v>267</v>
      </c>
      <c r="L14" s="588" t="s">
        <v>267</v>
      </c>
      <c r="M14" s="294"/>
      <c r="N14" s="588" t="s">
        <v>267</v>
      </c>
      <c r="O14" s="588" t="s">
        <v>267</v>
      </c>
      <c r="P14" s="588" t="s">
        <v>267</v>
      </c>
      <c r="Q14" s="297"/>
      <c r="R14" s="297"/>
      <c r="S14" s="297"/>
      <c r="T14" s="297"/>
      <c r="U14" s="297"/>
      <c r="V14" s="297"/>
      <c r="W14" s="69">
        <f>SUM(E14:P14)</f>
        <v>0</v>
      </c>
      <c r="X14" s="69"/>
      <c r="Y14" s="70"/>
      <c r="Z14" s="981" t="s">
        <v>788</v>
      </c>
    </row>
    <row r="15" spans="1:26" ht="15" customHeight="1" x14ac:dyDescent="0.25">
      <c r="A15" s="1038"/>
      <c r="B15" s="1039"/>
      <c r="C15" s="1040"/>
      <c r="D15" s="360">
        <v>85</v>
      </c>
      <c r="E15" s="588" t="s">
        <v>267</v>
      </c>
      <c r="F15" s="588" t="s">
        <v>267</v>
      </c>
      <c r="G15" s="588" t="s">
        <v>267</v>
      </c>
      <c r="H15" s="588" t="s">
        <v>267</v>
      </c>
      <c r="I15" s="588" t="s">
        <v>267</v>
      </c>
      <c r="J15" s="588" t="s">
        <v>267</v>
      </c>
      <c r="K15" s="588" t="s">
        <v>267</v>
      </c>
      <c r="L15" s="588" t="s">
        <v>267</v>
      </c>
      <c r="M15" s="588" t="s">
        <v>267</v>
      </c>
      <c r="N15" s="588" t="s">
        <v>267</v>
      </c>
      <c r="O15" s="588" t="s">
        <v>267</v>
      </c>
      <c r="P15" s="588" t="s">
        <v>267</v>
      </c>
      <c r="Q15" s="297"/>
      <c r="R15" s="297"/>
      <c r="S15" s="297"/>
      <c r="T15" s="297"/>
      <c r="U15" s="297"/>
      <c r="V15" s="297"/>
      <c r="W15" s="69">
        <f>SUM(E15:P15)</f>
        <v>0</v>
      </c>
      <c r="X15" s="69"/>
      <c r="Y15" s="70"/>
      <c r="Z15" s="981"/>
    </row>
    <row r="16" spans="1:26" ht="15" customHeight="1" x14ac:dyDescent="0.25">
      <c r="A16" s="1038"/>
      <c r="B16" s="980"/>
      <c r="C16" s="985"/>
      <c r="D16" s="360">
        <v>90</v>
      </c>
      <c r="E16" s="588" t="s">
        <v>267</v>
      </c>
      <c r="F16" s="588" t="s">
        <v>267</v>
      </c>
      <c r="G16" s="294"/>
      <c r="H16" s="294"/>
      <c r="I16" s="588" t="s">
        <v>267</v>
      </c>
      <c r="J16" s="588" t="s">
        <v>267</v>
      </c>
      <c r="K16" s="588" t="s">
        <v>267</v>
      </c>
      <c r="L16" s="588" t="s">
        <v>267</v>
      </c>
      <c r="M16" s="588" t="s">
        <v>267</v>
      </c>
      <c r="N16" s="588" t="s">
        <v>267</v>
      </c>
      <c r="O16" s="294"/>
      <c r="P16" s="588" t="s">
        <v>267</v>
      </c>
      <c r="Q16" s="297"/>
      <c r="R16" s="297"/>
      <c r="S16" s="297"/>
      <c r="T16" s="297"/>
      <c r="U16" s="297"/>
      <c r="V16" s="297"/>
      <c r="W16" s="69">
        <f>SUM(E16:P16)</f>
        <v>0</v>
      </c>
      <c r="X16" s="69"/>
      <c r="Y16" s="70"/>
      <c r="Z16" s="981"/>
    </row>
    <row r="17" spans="1:25" ht="15" customHeight="1" x14ac:dyDescent="0.25">
      <c r="A17" s="162" t="s">
        <v>271</v>
      </c>
      <c r="B17" s="163"/>
      <c r="C17" s="67"/>
      <c r="D17" s="358"/>
      <c r="E17" s="947" t="s">
        <v>257</v>
      </c>
      <c r="F17" s="950"/>
      <c r="G17" s="947" t="s">
        <v>258</v>
      </c>
      <c r="H17" s="950"/>
      <c r="I17" s="947" t="s">
        <v>259</v>
      </c>
      <c r="J17" s="950"/>
      <c r="K17" s="947" t="s">
        <v>260</v>
      </c>
      <c r="L17" s="950"/>
      <c r="M17" s="947" t="s">
        <v>261</v>
      </c>
      <c r="N17" s="950"/>
      <c r="O17" s="947" t="s">
        <v>262</v>
      </c>
      <c r="P17" s="950"/>
      <c r="Q17" s="298"/>
      <c r="R17" s="298"/>
      <c r="S17" s="734"/>
      <c r="T17" s="734"/>
      <c r="U17" s="298"/>
      <c r="V17" s="298"/>
      <c r="W17" s="74"/>
      <c r="X17" s="74"/>
      <c r="Y17" s="70" t="s">
        <v>192</v>
      </c>
    </row>
    <row r="18" spans="1:25" ht="15" customHeight="1" x14ac:dyDescent="0.25">
      <c r="A18" s="1038"/>
      <c r="B18" s="979" t="s">
        <v>272</v>
      </c>
      <c r="C18" s="984" t="s">
        <v>273</v>
      </c>
      <c r="D18" s="719">
        <v>561.1</v>
      </c>
      <c r="E18" s="291" t="s">
        <v>265</v>
      </c>
      <c r="F18" s="292"/>
      <c r="G18" s="291" t="s">
        <v>265</v>
      </c>
      <c r="H18" s="292"/>
      <c r="I18" s="291" t="s">
        <v>265</v>
      </c>
      <c r="J18" s="292"/>
      <c r="K18" s="291" t="s">
        <v>265</v>
      </c>
      <c r="L18" s="292"/>
      <c r="M18" s="291" t="s">
        <v>265</v>
      </c>
      <c r="N18" s="292"/>
      <c r="O18" s="291" t="s">
        <v>265</v>
      </c>
      <c r="P18" s="292"/>
      <c r="Q18" s="293"/>
      <c r="R18" s="293"/>
      <c r="S18" s="293"/>
      <c r="T18" s="293"/>
      <c r="U18" s="293"/>
      <c r="V18" s="293"/>
      <c r="W18" s="71"/>
      <c r="X18" s="71"/>
      <c r="Y18" s="72">
        <f>SUM(E19:P22)*D18</f>
        <v>0</v>
      </c>
    </row>
    <row r="19" spans="1:25" ht="15" customHeight="1" x14ac:dyDescent="0.25">
      <c r="A19" s="1038"/>
      <c r="B19" s="1039"/>
      <c r="C19" s="1040"/>
      <c r="D19" s="360">
        <v>75</v>
      </c>
      <c r="E19" s="1048"/>
      <c r="F19" s="1076"/>
      <c r="G19" s="296" t="s">
        <v>267</v>
      </c>
      <c r="H19" s="296" t="s">
        <v>267</v>
      </c>
      <c r="I19" s="617"/>
      <c r="J19" s="631"/>
      <c r="K19" s="617"/>
      <c r="L19" s="631"/>
      <c r="M19" s="617"/>
      <c r="N19" s="631"/>
      <c r="O19" s="588" t="s">
        <v>267</v>
      </c>
      <c r="P19" s="634" t="s">
        <v>267</v>
      </c>
      <c r="Q19" s="297"/>
      <c r="R19" s="297"/>
      <c r="S19" s="297"/>
      <c r="T19" s="297"/>
      <c r="U19" s="297"/>
      <c r="V19" s="297"/>
      <c r="W19" s="69">
        <f>SUM(E19:P19)</f>
        <v>0</v>
      </c>
      <c r="X19" s="69"/>
      <c r="Y19" s="73"/>
    </row>
    <row r="20" spans="1:25" ht="15" customHeight="1" x14ac:dyDescent="0.25">
      <c r="A20" s="1038"/>
      <c r="B20" s="1039"/>
      <c r="C20" s="1040"/>
      <c r="D20" s="635">
        <v>80</v>
      </c>
      <c r="E20" s="1048"/>
      <c r="F20" s="1076"/>
      <c r="G20" s="921" t="s">
        <v>267</v>
      </c>
      <c r="H20" s="921" t="s">
        <v>267</v>
      </c>
      <c r="I20" s="617"/>
      <c r="J20" s="631"/>
      <c r="K20" s="921" t="s">
        <v>267</v>
      </c>
      <c r="L20" s="921" t="s">
        <v>267</v>
      </c>
      <c r="M20" s="617"/>
      <c r="N20" s="631"/>
      <c r="O20" s="588" t="s">
        <v>267</v>
      </c>
      <c r="P20" s="588" t="s">
        <v>267</v>
      </c>
      <c r="Q20" s="297"/>
      <c r="R20" s="297"/>
      <c r="S20" s="297"/>
      <c r="T20" s="297"/>
      <c r="U20" s="297"/>
      <c r="V20" s="297"/>
      <c r="W20" s="69">
        <f>SUM(E20:P20)</f>
        <v>0</v>
      </c>
      <c r="X20" s="69"/>
      <c r="Y20" s="70"/>
    </row>
    <row r="21" spans="1:25" ht="15" customHeight="1" x14ac:dyDescent="0.25">
      <c r="A21" s="1038"/>
      <c r="B21" s="1039"/>
      <c r="C21" s="1040"/>
      <c r="D21" s="360">
        <v>85</v>
      </c>
      <c r="E21" s="588" t="s">
        <v>267</v>
      </c>
      <c r="F21" s="630" t="s">
        <v>267</v>
      </c>
      <c r="G21" s="617"/>
      <c r="H21" s="631"/>
      <c r="I21" s="921" t="s">
        <v>267</v>
      </c>
      <c r="J21" s="921" t="s">
        <v>267</v>
      </c>
      <c r="K21" s="617"/>
      <c r="L21" s="631"/>
      <c r="M21" s="921" t="s">
        <v>267</v>
      </c>
      <c r="N21" s="921" t="s">
        <v>267</v>
      </c>
      <c r="O21" s="294"/>
      <c r="P21" s="617"/>
      <c r="Q21" s="297"/>
      <c r="R21" s="297"/>
      <c r="S21" s="297"/>
      <c r="T21" s="297"/>
      <c r="U21" s="297"/>
      <c r="V21" s="297"/>
      <c r="W21" s="69">
        <f>SUM(E21:P21)</f>
        <v>0</v>
      </c>
      <c r="X21" s="69"/>
      <c r="Y21" s="70"/>
    </row>
    <row r="22" spans="1:25" ht="15" customHeight="1" x14ac:dyDescent="0.25">
      <c r="A22" s="1038"/>
      <c r="B22" s="980"/>
      <c r="C22" s="985"/>
      <c r="D22" s="360">
        <v>90</v>
      </c>
      <c r="E22" s="588" t="s">
        <v>267</v>
      </c>
      <c r="F22" s="630" t="s">
        <v>267</v>
      </c>
      <c r="G22" s="617"/>
      <c r="H22" s="631"/>
      <c r="I22" s="617"/>
      <c r="J22" s="631"/>
      <c r="K22" s="617"/>
      <c r="L22" s="631"/>
      <c r="M22" s="617"/>
      <c r="N22" s="631"/>
      <c r="O22" s="294"/>
      <c r="P22" s="617"/>
      <c r="Q22" s="297"/>
      <c r="R22" s="297"/>
      <c r="S22" s="297"/>
      <c r="T22" s="297"/>
      <c r="U22" s="297"/>
      <c r="V22" s="297"/>
      <c r="W22" s="69">
        <f>SUM(E22:P22)</f>
        <v>0</v>
      </c>
      <c r="X22" s="69"/>
      <c r="Y22" s="70"/>
    </row>
    <row r="23" spans="1:25" ht="15" customHeight="1" x14ac:dyDescent="0.25">
      <c r="A23" s="1038"/>
      <c r="B23" s="979" t="s">
        <v>272</v>
      </c>
      <c r="C23" s="984" t="s">
        <v>273</v>
      </c>
      <c r="D23" s="719">
        <v>594.4</v>
      </c>
      <c r="E23" s="632"/>
      <c r="F23" s="633" t="s">
        <v>266</v>
      </c>
      <c r="G23" s="632"/>
      <c r="H23" s="633" t="s">
        <v>266</v>
      </c>
      <c r="I23" s="632"/>
      <c r="J23" s="633" t="s">
        <v>266</v>
      </c>
      <c r="K23" s="632"/>
      <c r="L23" s="633" t="s">
        <v>266</v>
      </c>
      <c r="M23" s="632"/>
      <c r="N23" s="633" t="s">
        <v>266</v>
      </c>
      <c r="O23" s="632"/>
      <c r="P23" s="292" t="s">
        <v>266</v>
      </c>
      <c r="Q23" s="293"/>
      <c r="R23" s="293"/>
      <c r="S23" s="293"/>
      <c r="T23" s="293"/>
      <c r="U23" s="293"/>
      <c r="V23" s="293"/>
      <c r="W23" s="71"/>
      <c r="X23" s="71"/>
      <c r="Y23" s="72">
        <f>SUM(E24:P27)*D23</f>
        <v>0</v>
      </c>
    </row>
    <row r="24" spans="1:25" ht="15" customHeight="1" x14ac:dyDescent="0.25">
      <c r="A24" s="1038"/>
      <c r="B24" s="1039"/>
      <c r="C24" s="1040"/>
      <c r="D24" s="360">
        <v>75</v>
      </c>
      <c r="E24" s="1048"/>
      <c r="F24" s="1050"/>
      <c r="G24" s="296" t="s">
        <v>267</v>
      </c>
      <c r="H24" s="296" t="s">
        <v>267</v>
      </c>
      <c r="I24" s="617"/>
      <c r="J24" s="636"/>
      <c r="K24" s="617"/>
      <c r="L24" s="636"/>
      <c r="M24" s="617"/>
      <c r="N24" s="636"/>
      <c r="O24" s="588" t="s">
        <v>267</v>
      </c>
      <c r="P24" s="588" t="s">
        <v>267</v>
      </c>
      <c r="Q24" s="297"/>
      <c r="R24" s="297"/>
      <c r="S24" s="297"/>
      <c r="T24" s="297"/>
      <c r="U24" s="297"/>
      <c r="V24" s="297"/>
      <c r="W24" s="69">
        <f>SUM(E24:P24)</f>
        <v>0</v>
      </c>
      <c r="X24" s="69"/>
      <c r="Y24" s="73"/>
    </row>
    <row r="25" spans="1:25" ht="15" customHeight="1" x14ac:dyDescent="0.25">
      <c r="A25" s="1038"/>
      <c r="B25" s="1039"/>
      <c r="C25" s="1040"/>
      <c r="D25" s="360">
        <v>80</v>
      </c>
      <c r="E25" s="1048"/>
      <c r="F25" s="1050"/>
      <c r="G25" s="617"/>
      <c r="H25" s="636"/>
      <c r="I25" s="617"/>
      <c r="J25" s="636"/>
      <c r="K25" s="617"/>
      <c r="L25" s="636"/>
      <c r="M25" s="617"/>
      <c r="N25" s="636"/>
      <c r="O25" s="588" t="s">
        <v>267</v>
      </c>
      <c r="P25" s="588" t="s">
        <v>267</v>
      </c>
      <c r="Q25" s="297"/>
      <c r="R25" s="297"/>
      <c r="S25" s="297"/>
      <c r="T25" s="297"/>
      <c r="U25" s="297"/>
      <c r="V25" s="297"/>
      <c r="W25" s="69">
        <f>SUM(E25:P25)</f>
        <v>0</v>
      </c>
      <c r="X25" s="69"/>
      <c r="Y25" s="70"/>
    </row>
    <row r="26" spans="1:25" ht="15" customHeight="1" x14ac:dyDescent="0.25">
      <c r="A26" s="1038"/>
      <c r="B26" s="1039"/>
      <c r="C26" s="1040"/>
      <c r="D26" s="360">
        <v>85</v>
      </c>
      <c r="E26" s="588" t="s">
        <v>267</v>
      </c>
      <c r="F26" s="588" t="s">
        <v>267</v>
      </c>
      <c r="G26" s="617"/>
      <c r="H26" s="636"/>
      <c r="I26" s="617"/>
      <c r="J26" s="636"/>
      <c r="K26" s="617"/>
      <c r="L26" s="636"/>
      <c r="M26" s="617"/>
      <c r="N26" s="636"/>
      <c r="O26" s="294"/>
      <c r="P26" s="588" t="s">
        <v>267</v>
      </c>
      <c r="Q26" s="297"/>
      <c r="R26" s="297"/>
      <c r="S26" s="297"/>
      <c r="T26" s="297"/>
      <c r="U26" s="297"/>
      <c r="V26" s="297"/>
      <c r="W26" s="69">
        <f>SUM(E26:P26)</f>
        <v>0</v>
      </c>
      <c r="X26" s="69"/>
      <c r="Y26" s="70"/>
    </row>
    <row r="27" spans="1:25" ht="15" customHeight="1" x14ac:dyDescent="0.25">
      <c r="A27" s="1038"/>
      <c r="B27" s="980"/>
      <c r="C27" s="985"/>
      <c r="D27" s="360">
        <v>90</v>
      </c>
      <c r="E27" s="588" t="s">
        <v>267</v>
      </c>
      <c r="F27" s="588" t="s">
        <v>267</v>
      </c>
      <c r="G27" s="617"/>
      <c r="H27" s="636"/>
      <c r="I27" s="617"/>
      <c r="J27" s="636"/>
      <c r="K27" s="617"/>
      <c r="L27" s="636"/>
      <c r="M27" s="617"/>
      <c r="N27" s="636"/>
      <c r="O27" s="294"/>
      <c r="P27" s="588" t="s">
        <v>267</v>
      </c>
      <c r="Q27" s="297"/>
      <c r="R27" s="297"/>
      <c r="S27" s="297"/>
      <c r="T27" s="297"/>
      <c r="U27" s="297"/>
      <c r="V27" s="297"/>
      <c r="W27" s="69">
        <f>SUM(E27:P27)</f>
        <v>0</v>
      </c>
      <c r="X27" s="69"/>
      <c r="Y27" s="70"/>
    </row>
    <row r="28" spans="1:25" ht="15" customHeight="1" x14ac:dyDescent="0.25">
      <c r="A28" s="162" t="s">
        <v>274</v>
      </c>
      <c r="B28" s="163"/>
      <c r="C28" s="67"/>
      <c r="D28" s="358"/>
      <c r="E28" s="947" t="s">
        <v>257</v>
      </c>
      <c r="F28" s="950"/>
      <c r="G28" s="947" t="s">
        <v>258</v>
      </c>
      <c r="H28" s="950"/>
      <c r="I28" s="947" t="s">
        <v>259</v>
      </c>
      <c r="J28" s="950"/>
      <c r="K28" s="947" t="s">
        <v>260</v>
      </c>
      <c r="L28" s="950"/>
      <c r="M28" s="947" t="s">
        <v>261</v>
      </c>
      <c r="N28" s="950"/>
      <c r="O28" s="947" t="s">
        <v>262</v>
      </c>
      <c r="P28" s="950"/>
      <c r="Q28" s="298"/>
      <c r="R28" s="298"/>
      <c r="S28" s="734"/>
      <c r="T28" s="734"/>
      <c r="U28" s="298"/>
      <c r="V28" s="298"/>
      <c r="W28" s="74"/>
      <c r="X28" s="74"/>
      <c r="Y28" s="70" t="s">
        <v>192</v>
      </c>
    </row>
    <row r="29" spans="1:25" ht="15" customHeight="1" x14ac:dyDescent="0.25">
      <c r="A29" s="1038"/>
      <c r="B29" s="979" t="s">
        <v>275</v>
      </c>
      <c r="C29" s="984">
        <v>1433</v>
      </c>
      <c r="D29" s="719">
        <v>505.9</v>
      </c>
      <c r="E29" s="291" t="s">
        <v>265</v>
      </c>
      <c r="F29" s="292" t="s">
        <v>266</v>
      </c>
      <c r="G29" s="291" t="s">
        <v>265</v>
      </c>
      <c r="H29" s="292" t="s">
        <v>266</v>
      </c>
      <c r="I29" s="291" t="s">
        <v>265</v>
      </c>
      <c r="J29" s="292" t="s">
        <v>266</v>
      </c>
      <c r="K29" s="291" t="s">
        <v>265</v>
      </c>
      <c r="L29" s="292" t="s">
        <v>266</v>
      </c>
      <c r="M29" s="291" t="s">
        <v>265</v>
      </c>
      <c r="N29" s="292" t="s">
        <v>266</v>
      </c>
      <c r="O29" s="291" t="s">
        <v>265</v>
      </c>
      <c r="P29" s="292" t="s">
        <v>266</v>
      </c>
      <c r="Q29" s="293"/>
      <c r="R29" s="293"/>
      <c r="S29" s="293"/>
      <c r="T29" s="293"/>
      <c r="U29" s="293"/>
      <c r="V29" s="293"/>
      <c r="W29" s="71"/>
      <c r="X29" s="71"/>
      <c r="Y29" s="72">
        <f>SUM(E30:P33)*D29</f>
        <v>0</v>
      </c>
    </row>
    <row r="30" spans="1:25" ht="15" customHeight="1" x14ac:dyDescent="0.25">
      <c r="A30" s="1038"/>
      <c r="B30" s="1039"/>
      <c r="C30" s="1040"/>
      <c r="D30" s="360">
        <v>75</v>
      </c>
      <c r="E30" s="294"/>
      <c r="F30" s="294"/>
      <c r="G30" s="294"/>
      <c r="H30" s="294"/>
      <c r="I30" s="294"/>
      <c r="J30" s="294"/>
      <c r="K30" s="296" t="s">
        <v>267</v>
      </c>
      <c r="L30" s="296" t="s">
        <v>267</v>
      </c>
      <c r="M30" s="296" t="s">
        <v>267</v>
      </c>
      <c r="N30" s="296" t="s">
        <v>267</v>
      </c>
      <c r="O30" s="296" t="s">
        <v>267</v>
      </c>
      <c r="P30" s="296" t="s">
        <v>267</v>
      </c>
      <c r="Q30" s="297"/>
      <c r="R30" s="297"/>
      <c r="S30" s="297"/>
      <c r="T30" s="297"/>
      <c r="U30" s="297"/>
      <c r="V30" s="297"/>
      <c r="W30" s="69"/>
      <c r="X30" s="69"/>
      <c r="Y30" s="73"/>
    </row>
    <row r="31" spans="1:25" ht="15" customHeight="1" x14ac:dyDescent="0.25">
      <c r="A31" s="1038"/>
      <c r="B31" s="1039"/>
      <c r="C31" s="1040"/>
      <c r="D31" s="360">
        <v>80</v>
      </c>
      <c r="E31" s="294"/>
      <c r="F31" s="294"/>
      <c r="G31" s="294"/>
      <c r="H31" s="294"/>
      <c r="I31" s="294"/>
      <c r="J31" s="294"/>
      <c r="K31" s="296" t="s">
        <v>267</v>
      </c>
      <c r="L31" s="296" t="s">
        <v>267</v>
      </c>
      <c r="M31" s="296" t="s">
        <v>267</v>
      </c>
      <c r="N31" s="296" t="s">
        <v>267</v>
      </c>
      <c r="O31" s="296" t="s">
        <v>267</v>
      </c>
      <c r="P31" s="296" t="s">
        <v>267</v>
      </c>
      <c r="Q31" s="297"/>
      <c r="R31" s="297"/>
      <c r="S31" s="297"/>
      <c r="T31" s="297"/>
      <c r="U31" s="297"/>
      <c r="V31" s="297"/>
      <c r="W31" s="69"/>
      <c r="X31" s="69"/>
      <c r="Y31" s="70"/>
    </row>
    <row r="32" spans="1:25" ht="15" customHeight="1" x14ac:dyDescent="0.25">
      <c r="A32" s="1038"/>
      <c r="B32" s="1039"/>
      <c r="C32" s="1040"/>
      <c r="D32" s="360">
        <v>85</v>
      </c>
      <c r="E32" s="296" t="s">
        <v>267</v>
      </c>
      <c r="F32" s="296" t="s">
        <v>267</v>
      </c>
      <c r="G32" s="294"/>
      <c r="H32" s="294"/>
      <c r="I32" s="294"/>
      <c r="J32" s="294"/>
      <c r="K32" s="296" t="s">
        <v>267</v>
      </c>
      <c r="L32" s="296" t="s">
        <v>267</v>
      </c>
      <c r="M32" s="296" t="s">
        <v>267</v>
      </c>
      <c r="N32" s="296" t="s">
        <v>267</v>
      </c>
      <c r="O32" s="296" t="s">
        <v>267</v>
      </c>
      <c r="P32" s="296" t="s">
        <v>267</v>
      </c>
      <c r="Q32" s="297"/>
      <c r="R32" s="297"/>
      <c r="S32" s="297"/>
      <c r="T32" s="297"/>
      <c r="U32" s="297"/>
      <c r="V32" s="297"/>
      <c r="W32" s="69"/>
      <c r="X32" s="69"/>
      <c r="Y32" s="70"/>
    </row>
    <row r="33" spans="1:25" ht="15" customHeight="1" x14ac:dyDescent="0.25">
      <c r="A33" s="1038"/>
      <c r="B33" s="980"/>
      <c r="C33" s="985"/>
      <c r="D33" s="360">
        <v>90</v>
      </c>
      <c r="E33" s="296" t="s">
        <v>267</v>
      </c>
      <c r="F33" s="296" t="s">
        <v>267</v>
      </c>
      <c r="G33" s="294"/>
      <c r="H33" s="294"/>
      <c r="I33" s="294"/>
      <c r="J33" s="294"/>
      <c r="K33" s="296" t="s">
        <v>267</v>
      </c>
      <c r="L33" s="296" t="s">
        <v>267</v>
      </c>
      <c r="M33" s="296" t="s">
        <v>267</v>
      </c>
      <c r="N33" s="296" t="s">
        <v>267</v>
      </c>
      <c r="O33" s="296" t="s">
        <v>267</v>
      </c>
      <c r="P33" s="296" t="s">
        <v>267</v>
      </c>
      <c r="Q33" s="297"/>
      <c r="R33" s="297"/>
      <c r="S33" s="297"/>
      <c r="T33" s="297"/>
      <c r="U33" s="297"/>
      <c r="V33" s="297"/>
      <c r="W33" s="69"/>
      <c r="X33" s="69"/>
      <c r="Y33" s="70"/>
    </row>
    <row r="34" spans="1:25" ht="15" customHeight="1" x14ac:dyDescent="0.25">
      <c r="A34" s="162" t="s">
        <v>276</v>
      </c>
      <c r="B34" s="163"/>
      <c r="C34" s="67"/>
      <c r="D34" s="358"/>
      <c r="E34" s="947" t="s">
        <v>257</v>
      </c>
      <c r="F34" s="950"/>
      <c r="G34" s="947" t="s">
        <v>258</v>
      </c>
      <c r="H34" s="950"/>
      <c r="I34" s="947" t="s">
        <v>259</v>
      </c>
      <c r="J34" s="950"/>
      <c r="K34" s="947" t="s">
        <v>260</v>
      </c>
      <c r="L34" s="950"/>
      <c r="M34" s="947" t="s">
        <v>261</v>
      </c>
      <c r="N34" s="950"/>
      <c r="O34" s="947" t="s">
        <v>262</v>
      </c>
      <c r="P34" s="950"/>
      <c r="Q34" s="947" t="s">
        <v>277</v>
      </c>
      <c r="R34" s="950"/>
      <c r="S34" s="735"/>
      <c r="T34" s="735"/>
      <c r="U34" s="947" t="s">
        <v>278</v>
      </c>
      <c r="V34" s="950"/>
      <c r="W34" s="74"/>
      <c r="X34" s="74"/>
      <c r="Y34" s="70" t="s">
        <v>192</v>
      </c>
    </row>
    <row r="35" spans="1:25" ht="15" customHeight="1" x14ac:dyDescent="0.25">
      <c r="A35" s="1038"/>
      <c r="B35" s="979" t="s">
        <v>275</v>
      </c>
      <c r="C35" s="984" t="s">
        <v>279</v>
      </c>
      <c r="D35" s="719">
        <v>570.6</v>
      </c>
      <c r="E35" s="291" t="s">
        <v>265</v>
      </c>
      <c r="F35" s="292" t="s">
        <v>266</v>
      </c>
      <c r="G35" s="291" t="s">
        <v>265</v>
      </c>
      <c r="H35" s="292" t="s">
        <v>266</v>
      </c>
      <c r="I35" s="291" t="s">
        <v>265</v>
      </c>
      <c r="J35" s="292" t="s">
        <v>266</v>
      </c>
      <c r="K35" s="291" t="s">
        <v>265</v>
      </c>
      <c r="L35" s="292" t="s">
        <v>266</v>
      </c>
      <c r="M35" s="291" t="s">
        <v>265</v>
      </c>
      <c r="N35" s="292" t="s">
        <v>266</v>
      </c>
      <c r="O35" s="291" t="s">
        <v>265</v>
      </c>
      <c r="P35" s="292" t="s">
        <v>266</v>
      </c>
      <c r="Q35" s="291" t="s">
        <v>265</v>
      </c>
      <c r="R35" s="292" t="s">
        <v>266</v>
      </c>
      <c r="S35" s="292"/>
      <c r="T35" s="292"/>
      <c r="U35" s="291" t="s">
        <v>265</v>
      </c>
      <c r="V35" s="292" t="s">
        <v>266</v>
      </c>
      <c r="W35" s="71"/>
      <c r="X35" s="71"/>
      <c r="Y35" s="72">
        <f>SUM(E36:P39)*D35</f>
        <v>0</v>
      </c>
    </row>
    <row r="36" spans="1:25" ht="15" customHeight="1" x14ac:dyDescent="0.25">
      <c r="A36" s="1038"/>
      <c r="B36" s="1039"/>
      <c r="C36" s="1040"/>
      <c r="D36" s="360">
        <v>75</v>
      </c>
      <c r="E36" s="296" t="s">
        <v>267</v>
      </c>
      <c r="F36" s="296" t="s">
        <v>267</v>
      </c>
      <c r="G36" s="296" t="s">
        <v>267</v>
      </c>
      <c r="H36" s="296" t="s">
        <v>267</v>
      </c>
      <c r="I36" s="296" t="s">
        <v>267</v>
      </c>
      <c r="J36" s="296" t="s">
        <v>267</v>
      </c>
      <c r="K36" s="294"/>
      <c r="L36" s="294"/>
      <c r="M36" s="294"/>
      <c r="N36" s="295"/>
      <c r="O36" s="294"/>
      <c r="P36" s="294"/>
      <c r="Q36" s="294"/>
      <c r="R36" s="294"/>
      <c r="S36" s="294"/>
      <c r="T36" s="294"/>
      <c r="U36" s="294"/>
      <c r="V36" s="294"/>
      <c r="W36" s="69"/>
      <c r="X36" s="69"/>
      <c r="Y36" s="73"/>
    </row>
    <row r="37" spans="1:25" ht="15" customHeight="1" x14ac:dyDescent="0.25">
      <c r="A37" s="1038"/>
      <c r="B37" s="1039"/>
      <c r="C37" s="1040"/>
      <c r="D37" s="360">
        <v>80</v>
      </c>
      <c r="E37" s="296" t="s">
        <v>267</v>
      </c>
      <c r="F37" s="296" t="s">
        <v>267</v>
      </c>
      <c r="G37" s="296" t="s">
        <v>267</v>
      </c>
      <c r="H37" s="296" t="s">
        <v>267</v>
      </c>
      <c r="I37" s="296" t="s">
        <v>267</v>
      </c>
      <c r="J37" s="296" t="s">
        <v>267</v>
      </c>
      <c r="K37" s="294"/>
      <c r="L37" s="294"/>
      <c r="M37" s="294"/>
      <c r="N37" s="295"/>
      <c r="O37" s="294"/>
      <c r="P37" s="294"/>
      <c r="Q37" s="294"/>
      <c r="R37" s="294"/>
      <c r="S37" s="294"/>
      <c r="T37" s="294"/>
      <c r="U37" s="294"/>
      <c r="V37" s="294"/>
      <c r="W37" s="69"/>
      <c r="X37" s="69"/>
      <c r="Y37" s="70"/>
    </row>
    <row r="38" spans="1:25" ht="15" customHeight="1" x14ac:dyDescent="0.25">
      <c r="A38" s="1038"/>
      <c r="B38" s="1039"/>
      <c r="C38" s="1040"/>
      <c r="D38" s="360">
        <v>85</v>
      </c>
      <c r="E38" s="296" t="s">
        <v>267</v>
      </c>
      <c r="F38" s="296" t="s">
        <v>267</v>
      </c>
      <c r="G38" s="296" t="s">
        <v>267</v>
      </c>
      <c r="H38" s="296" t="s">
        <v>267</v>
      </c>
      <c r="I38" s="296" t="s">
        <v>267</v>
      </c>
      <c r="J38" s="296" t="s">
        <v>267</v>
      </c>
      <c r="K38" s="294"/>
      <c r="L38" s="294"/>
      <c r="M38" s="294"/>
      <c r="N38" s="295"/>
      <c r="O38" s="294"/>
      <c r="P38" s="294"/>
      <c r="Q38" s="294"/>
      <c r="R38" s="294"/>
      <c r="S38" s="294"/>
      <c r="T38" s="294"/>
      <c r="U38" s="294"/>
      <c r="V38" s="294"/>
      <c r="W38" s="69"/>
      <c r="X38" s="69"/>
      <c r="Y38" s="70"/>
    </row>
    <row r="39" spans="1:25" ht="15" customHeight="1" x14ac:dyDescent="0.25">
      <c r="A39" s="1038"/>
      <c r="B39" s="980"/>
      <c r="C39" s="985"/>
      <c r="D39" s="360">
        <v>90</v>
      </c>
      <c r="E39" s="296" t="s">
        <v>267</v>
      </c>
      <c r="F39" s="296" t="s">
        <v>267</v>
      </c>
      <c r="G39" s="296" t="s">
        <v>267</v>
      </c>
      <c r="H39" s="296" t="s">
        <v>267</v>
      </c>
      <c r="I39" s="296" t="s">
        <v>267</v>
      </c>
      <c r="J39" s="296" t="s">
        <v>267</v>
      </c>
      <c r="K39" s="294"/>
      <c r="L39" s="294"/>
      <c r="M39" s="294"/>
      <c r="N39" s="295"/>
      <c r="O39" s="294"/>
      <c r="P39" s="294"/>
      <c r="Q39" s="294"/>
      <c r="R39" s="294"/>
      <c r="S39" s="294"/>
      <c r="T39" s="294"/>
      <c r="U39" s="294"/>
      <c r="V39" s="294"/>
      <c r="W39" s="69"/>
      <c r="X39" s="69"/>
      <c r="Y39" s="70"/>
    </row>
    <row r="40" spans="1:25" ht="15" customHeight="1" x14ac:dyDescent="0.25">
      <c r="A40" s="1064" t="s">
        <v>974</v>
      </c>
      <c r="B40" s="1065"/>
      <c r="C40" s="726"/>
      <c r="D40" s="363"/>
      <c r="E40" s="1041" t="s">
        <v>973</v>
      </c>
      <c r="F40" s="1042"/>
      <c r="G40" s="1041" t="s">
        <v>368</v>
      </c>
      <c r="H40" s="1042"/>
      <c r="I40" s="296"/>
      <c r="J40" s="296"/>
      <c r="K40" s="609"/>
      <c r="L40" s="609"/>
      <c r="M40" s="609"/>
      <c r="N40" s="609"/>
      <c r="O40" s="609"/>
      <c r="P40" s="609"/>
      <c r="Q40" s="609"/>
      <c r="R40" s="609"/>
      <c r="S40" s="609"/>
      <c r="T40" s="609"/>
      <c r="U40" s="609"/>
      <c r="V40" s="609"/>
      <c r="W40" s="69"/>
      <c r="X40" s="69"/>
      <c r="Y40" s="70" t="s">
        <v>192</v>
      </c>
    </row>
    <row r="41" spans="1:25" ht="32.25" customHeight="1" x14ac:dyDescent="0.25">
      <c r="A41" s="982"/>
      <c r="B41" s="979" t="s">
        <v>975</v>
      </c>
      <c r="C41" s="984">
        <v>3835</v>
      </c>
      <c r="D41" s="727">
        <v>720</v>
      </c>
      <c r="E41" s="1043" t="s">
        <v>265</v>
      </c>
      <c r="F41" s="1044"/>
      <c r="G41" s="1043" t="s">
        <v>265</v>
      </c>
      <c r="H41" s="1044"/>
      <c r="I41" s="296"/>
      <c r="J41" s="296"/>
      <c r="K41" s="609"/>
      <c r="L41" s="609"/>
      <c r="M41" s="609"/>
      <c r="N41" s="609"/>
      <c r="O41" s="609"/>
      <c r="P41" s="609"/>
      <c r="Q41" s="609"/>
      <c r="R41" s="609"/>
      <c r="S41" s="609"/>
      <c r="T41" s="609"/>
      <c r="U41" s="609"/>
      <c r="V41" s="609"/>
      <c r="W41" s="69"/>
      <c r="X41" s="69"/>
      <c r="Y41" s="70"/>
    </row>
    <row r="42" spans="1:25" ht="39.75" customHeight="1" x14ac:dyDescent="0.25">
      <c r="A42" s="983"/>
      <c r="B42" s="980"/>
      <c r="C42" s="1066"/>
      <c r="D42" s="244">
        <v>90</v>
      </c>
      <c r="E42" s="1053"/>
      <c r="F42" s="1054"/>
      <c r="G42" s="1053"/>
      <c r="H42" s="1054"/>
      <c r="I42" s="296"/>
      <c r="J42" s="296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69"/>
      <c r="X42" s="69"/>
      <c r="Y42" s="728"/>
    </row>
    <row r="43" spans="1:25" ht="15" customHeight="1" x14ac:dyDescent="0.25">
      <c r="A43" s="162" t="s">
        <v>280</v>
      </c>
      <c r="B43" s="163"/>
      <c r="C43" s="67"/>
      <c r="D43" s="358"/>
      <c r="E43" s="947" t="s">
        <v>257</v>
      </c>
      <c r="F43" s="950"/>
      <c r="G43" s="947" t="s">
        <v>258</v>
      </c>
      <c r="H43" s="950"/>
      <c r="I43" s="947" t="s">
        <v>259</v>
      </c>
      <c r="J43" s="950"/>
      <c r="K43" s="947" t="s">
        <v>260</v>
      </c>
      <c r="L43" s="950"/>
      <c r="M43" s="947" t="s">
        <v>261</v>
      </c>
      <c r="N43" s="950"/>
      <c r="O43" s="947" t="s">
        <v>262</v>
      </c>
      <c r="P43" s="950"/>
      <c r="Q43" s="299"/>
      <c r="R43" s="299"/>
      <c r="S43" s="299"/>
      <c r="T43" s="299"/>
      <c r="U43" s="299"/>
      <c r="V43" s="299"/>
      <c r="W43" s="75"/>
      <c r="X43" s="75"/>
      <c r="Y43" s="70" t="s">
        <v>192</v>
      </c>
    </row>
    <row r="44" spans="1:25" ht="15" customHeight="1" x14ac:dyDescent="0.25">
      <c r="A44" s="1038"/>
      <c r="B44" s="979" t="s">
        <v>281</v>
      </c>
      <c r="C44" s="984">
        <v>1831</v>
      </c>
      <c r="D44" s="719">
        <v>622.9</v>
      </c>
      <c r="E44" s="291" t="s">
        <v>265</v>
      </c>
      <c r="F44" s="292"/>
      <c r="G44" s="291" t="s">
        <v>265</v>
      </c>
      <c r="H44" s="292"/>
      <c r="I44" s="291" t="s">
        <v>265</v>
      </c>
      <c r="J44" s="292"/>
      <c r="K44" s="291" t="s">
        <v>265</v>
      </c>
      <c r="L44" s="292"/>
      <c r="M44" s="291" t="s">
        <v>265</v>
      </c>
      <c r="N44" s="292"/>
      <c r="O44" s="291" t="s">
        <v>265</v>
      </c>
      <c r="P44" s="292"/>
      <c r="Q44" s="300"/>
      <c r="R44" s="300"/>
      <c r="S44" s="300"/>
      <c r="T44" s="300"/>
      <c r="U44" s="300"/>
      <c r="V44" s="300"/>
      <c r="W44" s="76"/>
      <c r="X44" s="76"/>
      <c r="Y44" s="72">
        <f>SUM(E45:P48)*D44</f>
        <v>0</v>
      </c>
    </row>
    <row r="45" spans="1:25" ht="15" customHeight="1" x14ac:dyDescent="0.25">
      <c r="A45" s="1038"/>
      <c r="B45" s="1039"/>
      <c r="C45" s="1040"/>
      <c r="D45" s="360">
        <v>75</v>
      </c>
      <c r="E45" s="921" t="s">
        <v>267</v>
      </c>
      <c r="F45" s="921" t="s">
        <v>267</v>
      </c>
      <c r="G45" s="1033" t="s">
        <v>267</v>
      </c>
      <c r="H45" s="1047"/>
      <c r="I45" s="921" t="s">
        <v>267</v>
      </c>
      <c r="J45" s="921" t="s">
        <v>267</v>
      </c>
      <c r="K45" s="1048"/>
      <c r="L45" s="1050"/>
      <c r="M45" s="1048"/>
      <c r="N45" s="1050"/>
      <c r="O45" s="1048"/>
      <c r="P45" s="1050"/>
      <c r="Q45" s="297"/>
      <c r="R45" s="297"/>
      <c r="S45" s="297"/>
      <c r="T45" s="297"/>
      <c r="U45" s="297"/>
      <c r="V45" s="297"/>
      <c r="W45" s="69"/>
      <c r="X45" s="69"/>
      <c r="Y45" s="73"/>
    </row>
    <row r="46" spans="1:25" ht="15" customHeight="1" x14ac:dyDescent="0.25">
      <c r="A46" s="1038"/>
      <c r="B46" s="1039"/>
      <c r="C46" s="1040"/>
      <c r="D46" s="360">
        <v>80</v>
      </c>
      <c r="E46" s="1048"/>
      <c r="F46" s="1050"/>
      <c r="G46" s="1033" t="s">
        <v>267</v>
      </c>
      <c r="H46" s="1047"/>
      <c r="I46" s="1045" t="s">
        <v>289</v>
      </c>
      <c r="J46" s="1051"/>
      <c r="K46" s="921" t="s">
        <v>267</v>
      </c>
      <c r="L46" s="921" t="s">
        <v>267</v>
      </c>
      <c r="M46" s="1048"/>
      <c r="N46" s="1050"/>
      <c r="O46" s="1048"/>
      <c r="P46" s="1050"/>
      <c r="Q46" s="301"/>
      <c r="R46" s="301"/>
      <c r="S46" s="301"/>
      <c r="T46" s="301"/>
      <c r="U46" s="301"/>
      <c r="V46" s="301"/>
      <c r="W46" s="77"/>
      <c r="X46" s="77"/>
      <c r="Y46" s="70"/>
    </row>
    <row r="47" spans="1:25" ht="15" customHeight="1" x14ac:dyDescent="0.25">
      <c r="A47" s="1038"/>
      <c r="B47" s="1039"/>
      <c r="C47" s="1040"/>
      <c r="D47" s="360">
        <v>85</v>
      </c>
      <c r="E47" s="588" t="s">
        <v>267</v>
      </c>
      <c r="F47" s="588" t="s">
        <v>267</v>
      </c>
      <c r="G47" s="1048"/>
      <c r="H47" s="1050"/>
      <c r="I47" s="921" t="s">
        <v>267</v>
      </c>
      <c r="J47" s="921" t="s">
        <v>267</v>
      </c>
      <c r="K47" s="1048"/>
      <c r="L47" s="1050"/>
      <c r="M47" s="921" t="s">
        <v>267</v>
      </c>
      <c r="N47" s="921" t="s">
        <v>267</v>
      </c>
      <c r="O47" s="1048"/>
      <c r="P47" s="1050"/>
      <c r="Q47" s="301"/>
      <c r="R47" s="301"/>
      <c r="S47" s="301"/>
      <c r="T47" s="301"/>
      <c r="U47" s="301"/>
      <c r="V47" s="301"/>
      <c r="W47" s="77"/>
      <c r="X47" s="77"/>
      <c r="Y47" s="70"/>
    </row>
    <row r="48" spans="1:25" ht="15" customHeight="1" x14ac:dyDescent="0.25">
      <c r="A48" s="1038"/>
      <c r="B48" s="980"/>
      <c r="C48" s="985"/>
      <c r="D48" s="361">
        <v>90</v>
      </c>
      <c r="E48" s="588" t="s">
        <v>267</v>
      </c>
      <c r="F48" s="588" t="s">
        <v>267</v>
      </c>
      <c r="G48" s="1048"/>
      <c r="H48" s="1050"/>
      <c r="I48" s="1048"/>
      <c r="J48" s="1050"/>
      <c r="K48" s="1048"/>
      <c r="L48" s="1050"/>
      <c r="M48" s="1045" t="s">
        <v>289</v>
      </c>
      <c r="N48" s="1051"/>
      <c r="O48" s="1048"/>
      <c r="P48" s="1050"/>
      <c r="Q48" s="301"/>
      <c r="R48" s="301"/>
      <c r="S48" s="301"/>
      <c r="T48" s="301"/>
      <c r="U48" s="301"/>
      <c r="V48" s="301"/>
      <c r="W48" s="78"/>
      <c r="X48" s="78"/>
      <c r="Y48" s="79"/>
    </row>
    <row r="49" spans="1:26" ht="15" customHeight="1" x14ac:dyDescent="0.25">
      <c r="A49" s="1038"/>
      <c r="B49" s="979" t="s">
        <v>281</v>
      </c>
      <c r="C49" s="984">
        <v>1831</v>
      </c>
      <c r="D49" s="719">
        <v>645.70000000000005</v>
      </c>
      <c r="E49" s="637"/>
      <c r="F49" s="638" t="s">
        <v>266</v>
      </c>
      <c r="G49" s="637"/>
      <c r="H49" s="638" t="s">
        <v>266</v>
      </c>
      <c r="I49" s="637"/>
      <c r="J49" s="638" t="s">
        <v>266</v>
      </c>
      <c r="K49" s="637"/>
      <c r="L49" s="638" t="s">
        <v>266</v>
      </c>
      <c r="M49" s="637"/>
      <c r="N49" s="638" t="s">
        <v>266</v>
      </c>
      <c r="O49" s="637"/>
      <c r="P49" s="638" t="s">
        <v>266</v>
      </c>
      <c r="Q49" s="300"/>
      <c r="R49" s="300"/>
      <c r="S49" s="300"/>
      <c r="T49" s="300"/>
      <c r="U49" s="300"/>
      <c r="V49" s="300"/>
      <c r="W49" s="76"/>
      <c r="X49" s="76"/>
      <c r="Y49" s="72">
        <f>SUM(E50:P53)*D49</f>
        <v>0</v>
      </c>
    </row>
    <row r="50" spans="1:26" ht="15" customHeight="1" x14ac:dyDescent="0.25">
      <c r="A50" s="1038"/>
      <c r="B50" s="1039"/>
      <c r="C50" s="1040"/>
      <c r="D50" s="360">
        <v>75</v>
      </c>
      <c r="E50" s="1048"/>
      <c r="F50" s="1050"/>
      <c r="G50" s="617"/>
      <c r="H50" s="636"/>
      <c r="I50" s="617"/>
      <c r="J50" s="636"/>
      <c r="K50" s="617"/>
      <c r="L50" s="636"/>
      <c r="M50" s="617"/>
      <c r="N50" s="636"/>
      <c r="O50" s="617"/>
      <c r="P50" s="636"/>
      <c r="Q50" s="297"/>
      <c r="R50" s="297"/>
      <c r="S50" s="297"/>
      <c r="T50" s="297"/>
      <c r="U50" s="297"/>
      <c r="V50" s="297"/>
      <c r="W50" s="69"/>
      <c r="X50" s="69"/>
      <c r="Y50" s="73"/>
    </row>
    <row r="51" spans="1:26" ht="15" customHeight="1" x14ac:dyDescent="0.25">
      <c r="A51" s="1038"/>
      <c r="B51" s="1039"/>
      <c r="C51" s="1040"/>
      <c r="D51" s="360">
        <v>80</v>
      </c>
      <c r="E51" s="1048"/>
      <c r="F51" s="1050"/>
      <c r="G51" s="617"/>
      <c r="H51" s="636"/>
      <c r="I51" s="1045" t="s">
        <v>289</v>
      </c>
      <c r="J51" s="1051"/>
      <c r="K51" s="1033" t="s">
        <v>267</v>
      </c>
      <c r="L51" s="1047"/>
      <c r="M51" s="617"/>
      <c r="N51" s="636"/>
      <c r="O51" s="617"/>
      <c r="P51" s="636"/>
      <c r="Q51" s="301"/>
      <c r="R51" s="301"/>
      <c r="S51" s="301"/>
      <c r="T51" s="301"/>
      <c r="U51" s="301"/>
      <c r="V51" s="301"/>
      <c r="W51" s="77"/>
      <c r="X51" s="77"/>
      <c r="Y51" s="70"/>
    </row>
    <row r="52" spans="1:26" ht="15" customHeight="1" x14ac:dyDescent="0.25">
      <c r="A52" s="1038"/>
      <c r="B52" s="1039"/>
      <c r="C52" s="1040"/>
      <c r="D52" s="360">
        <v>85</v>
      </c>
      <c r="E52" s="588" t="s">
        <v>267</v>
      </c>
      <c r="F52" s="588" t="s">
        <v>267</v>
      </c>
      <c r="G52" s="617"/>
      <c r="H52" s="636"/>
      <c r="I52" s="1033" t="s">
        <v>267</v>
      </c>
      <c r="J52" s="1047"/>
      <c r="K52" s="617"/>
      <c r="L52" s="636"/>
      <c r="M52" s="617"/>
      <c r="N52" s="636"/>
      <c r="O52" s="617"/>
      <c r="P52" s="636"/>
      <c r="Q52" s="301"/>
      <c r="R52" s="301"/>
      <c r="S52" s="301"/>
      <c r="T52" s="301"/>
      <c r="U52" s="301"/>
      <c r="V52" s="301"/>
      <c r="W52" s="77"/>
      <c r="X52" s="77"/>
      <c r="Y52" s="70"/>
    </row>
    <row r="53" spans="1:26" ht="15" customHeight="1" x14ac:dyDescent="0.25">
      <c r="A53" s="1038"/>
      <c r="B53" s="980"/>
      <c r="C53" s="985"/>
      <c r="D53" s="361">
        <v>90</v>
      </c>
      <c r="E53" s="634" t="s">
        <v>267</v>
      </c>
      <c r="F53" s="634" t="s">
        <v>267</v>
      </c>
      <c r="G53" s="639"/>
      <c r="H53" s="636"/>
      <c r="I53" s="639"/>
      <c r="J53" s="636"/>
      <c r="K53" s="639"/>
      <c r="L53" s="636"/>
      <c r="M53" s="1045" t="s">
        <v>289</v>
      </c>
      <c r="N53" s="1051"/>
      <c r="O53" s="639"/>
      <c r="P53" s="636"/>
      <c r="Q53" s="301"/>
      <c r="R53" s="301"/>
      <c r="S53" s="301"/>
      <c r="T53" s="301"/>
      <c r="U53" s="301"/>
      <c r="V53" s="301"/>
      <c r="W53" s="78"/>
      <c r="X53" s="78"/>
      <c r="Y53" s="79"/>
    </row>
    <row r="54" spans="1:26" ht="15" customHeight="1" x14ac:dyDescent="0.25">
      <c r="A54" s="162" t="s">
        <v>282</v>
      </c>
      <c r="B54" s="163"/>
      <c r="C54" s="67"/>
      <c r="D54" s="358"/>
      <c r="E54" s="1000"/>
      <c r="F54" s="1001"/>
      <c r="G54" s="1000"/>
      <c r="H54" s="1001"/>
      <c r="I54" s="1000"/>
      <c r="J54" s="1001"/>
      <c r="K54" s="1000"/>
      <c r="L54" s="1001"/>
      <c r="M54" s="1000" t="s">
        <v>277</v>
      </c>
      <c r="N54" s="1001"/>
      <c r="O54" s="1000" t="s">
        <v>278</v>
      </c>
      <c r="P54" s="1001"/>
      <c r="Q54" s="947" t="s">
        <v>283</v>
      </c>
      <c r="R54" s="950"/>
      <c r="S54" s="735"/>
      <c r="T54" s="735"/>
      <c r="U54" s="947" t="s">
        <v>284</v>
      </c>
      <c r="V54" s="950"/>
      <c r="W54" s="74"/>
      <c r="X54" s="74"/>
      <c r="Y54" s="70" t="s">
        <v>192</v>
      </c>
    </row>
    <row r="55" spans="1:26" ht="15" customHeight="1" x14ac:dyDescent="0.25">
      <c r="A55" s="1038"/>
      <c r="B55" s="979" t="s">
        <v>281</v>
      </c>
      <c r="C55" s="984" t="s">
        <v>285</v>
      </c>
      <c r="D55" s="719">
        <v>784.6</v>
      </c>
      <c r="E55" s="291" t="s">
        <v>265</v>
      </c>
      <c r="F55" s="292" t="s">
        <v>266</v>
      </c>
      <c r="G55" s="291" t="s">
        <v>265</v>
      </c>
      <c r="H55" s="292" t="s">
        <v>266</v>
      </c>
      <c r="I55" s="291" t="s">
        <v>265</v>
      </c>
      <c r="J55" s="292" t="s">
        <v>266</v>
      </c>
      <c r="K55" s="291" t="s">
        <v>265</v>
      </c>
      <c r="L55" s="292" t="s">
        <v>266</v>
      </c>
      <c r="M55" s="291" t="s">
        <v>265</v>
      </c>
      <c r="N55" s="292" t="s">
        <v>266</v>
      </c>
      <c r="O55" s="291" t="s">
        <v>265</v>
      </c>
      <c r="P55" s="292" t="s">
        <v>266</v>
      </c>
      <c r="Q55" s="291" t="s">
        <v>265</v>
      </c>
      <c r="R55" s="292" t="s">
        <v>266</v>
      </c>
      <c r="S55" s="292"/>
      <c r="T55" s="292"/>
      <c r="U55" s="291" t="s">
        <v>265</v>
      </c>
      <c r="V55" s="292" t="s">
        <v>266</v>
      </c>
      <c r="W55" s="71"/>
      <c r="X55" s="71"/>
      <c r="Y55" s="72">
        <f>SUM(E56:P59)*D55</f>
        <v>0</v>
      </c>
      <c r="Z55" s="768" t="s">
        <v>1003</v>
      </c>
    </row>
    <row r="56" spans="1:26" ht="15" customHeight="1" x14ac:dyDescent="0.25">
      <c r="A56" s="1038"/>
      <c r="B56" s="1039"/>
      <c r="C56" s="1040"/>
      <c r="D56" s="360">
        <v>75</v>
      </c>
      <c r="E56" s="588" t="s">
        <v>267</v>
      </c>
      <c r="F56" s="588" t="s">
        <v>267</v>
      </c>
      <c r="G56" s="588" t="s">
        <v>267</v>
      </c>
      <c r="H56" s="588" t="s">
        <v>267</v>
      </c>
      <c r="I56" s="588" t="s">
        <v>267</v>
      </c>
      <c r="J56" s="588" t="s">
        <v>267</v>
      </c>
      <c r="K56" s="588" t="s">
        <v>267</v>
      </c>
      <c r="L56" s="588" t="s">
        <v>267</v>
      </c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80"/>
      <c r="X56" s="80"/>
      <c r="Y56" s="73"/>
      <c r="Z56" s="768" t="s">
        <v>1004</v>
      </c>
    </row>
    <row r="57" spans="1:26" ht="15" customHeight="1" x14ac:dyDescent="0.25">
      <c r="A57" s="1038"/>
      <c r="B57" s="1039"/>
      <c r="C57" s="1040"/>
      <c r="D57" s="360">
        <v>80</v>
      </c>
      <c r="E57" s="588" t="s">
        <v>267</v>
      </c>
      <c r="F57" s="588" t="s">
        <v>267</v>
      </c>
      <c r="G57" s="588" t="s">
        <v>267</v>
      </c>
      <c r="H57" s="588" t="s">
        <v>267</v>
      </c>
      <c r="I57" s="588" t="s">
        <v>267</v>
      </c>
      <c r="J57" s="588" t="s">
        <v>267</v>
      </c>
      <c r="K57" s="588" t="s">
        <v>267</v>
      </c>
      <c r="L57" s="588" t="s">
        <v>267</v>
      </c>
      <c r="M57" s="294"/>
      <c r="N57" s="294"/>
      <c r="O57" s="294"/>
      <c r="P57" s="294"/>
      <c r="Q57" s="296" t="s">
        <v>267</v>
      </c>
      <c r="R57" s="296" t="s">
        <v>267</v>
      </c>
      <c r="S57" s="296"/>
      <c r="T57" s="296"/>
      <c r="U57" s="296" t="s">
        <v>267</v>
      </c>
      <c r="V57" s="296" t="s">
        <v>267</v>
      </c>
      <c r="W57" s="77"/>
      <c r="X57" s="77"/>
      <c r="Y57" s="70"/>
    </row>
    <row r="58" spans="1:26" ht="15" customHeight="1" x14ac:dyDescent="0.25">
      <c r="A58" s="1038"/>
      <c r="B58" s="1039"/>
      <c r="C58" s="1040"/>
      <c r="D58" s="360">
        <v>85</v>
      </c>
      <c r="E58" s="588" t="s">
        <v>267</v>
      </c>
      <c r="F58" s="588" t="s">
        <v>267</v>
      </c>
      <c r="G58" s="588" t="s">
        <v>267</v>
      </c>
      <c r="H58" s="588" t="s">
        <v>267</v>
      </c>
      <c r="I58" s="588" t="s">
        <v>267</v>
      </c>
      <c r="J58" s="588" t="s">
        <v>267</v>
      </c>
      <c r="K58" s="588" t="s">
        <v>267</v>
      </c>
      <c r="L58" s="588" t="s">
        <v>267</v>
      </c>
      <c r="M58" s="294"/>
      <c r="N58" s="294"/>
      <c r="O58" s="294"/>
      <c r="P58" s="294"/>
      <c r="Q58" s="296" t="s">
        <v>267</v>
      </c>
      <c r="R58" s="296" t="s">
        <v>267</v>
      </c>
      <c r="S58" s="296"/>
      <c r="T58" s="296"/>
      <c r="U58" s="296" t="s">
        <v>267</v>
      </c>
      <c r="V58" s="296" t="s">
        <v>267</v>
      </c>
      <c r="W58" s="77"/>
      <c r="X58" s="77"/>
      <c r="Y58" s="70"/>
    </row>
    <row r="59" spans="1:26" ht="15" customHeight="1" x14ac:dyDescent="0.25">
      <c r="A59" s="1038"/>
      <c r="B59" s="980"/>
      <c r="C59" s="985"/>
      <c r="D59" s="360">
        <v>90</v>
      </c>
      <c r="E59" s="588" t="s">
        <v>267</v>
      </c>
      <c r="F59" s="588" t="s">
        <v>267</v>
      </c>
      <c r="G59" s="588" t="s">
        <v>267</v>
      </c>
      <c r="H59" s="588" t="s">
        <v>267</v>
      </c>
      <c r="I59" s="588" t="s">
        <v>267</v>
      </c>
      <c r="J59" s="588" t="s">
        <v>267</v>
      </c>
      <c r="K59" s="588" t="s">
        <v>267</v>
      </c>
      <c r="L59" s="588" t="s">
        <v>267</v>
      </c>
      <c r="M59" s="302"/>
      <c r="N59" s="302"/>
      <c r="O59" s="302"/>
      <c r="P59" s="302"/>
      <c r="Q59" s="296" t="s">
        <v>267</v>
      </c>
      <c r="R59" s="296" t="s">
        <v>267</v>
      </c>
      <c r="S59" s="296"/>
      <c r="T59" s="296"/>
      <c r="U59" s="296" t="s">
        <v>267</v>
      </c>
      <c r="V59" s="296" t="s">
        <v>267</v>
      </c>
      <c r="W59" s="77"/>
      <c r="X59" s="77"/>
      <c r="Y59" s="70"/>
    </row>
    <row r="60" spans="1:26" ht="15" customHeight="1" x14ac:dyDescent="0.25">
      <c r="A60" s="162" t="s">
        <v>503</v>
      </c>
      <c r="B60" s="163"/>
      <c r="C60" s="67"/>
      <c r="D60" s="358"/>
      <c r="E60" s="947" t="s">
        <v>258</v>
      </c>
      <c r="F60" s="950"/>
      <c r="G60" s="947" t="s">
        <v>259</v>
      </c>
      <c r="H60" s="950"/>
      <c r="I60" s="947" t="s">
        <v>260</v>
      </c>
      <c r="J60" s="948"/>
      <c r="K60" s="999"/>
      <c r="L60" s="997"/>
      <c r="M60" s="997"/>
      <c r="N60" s="997"/>
      <c r="O60" s="997"/>
      <c r="P60" s="997"/>
      <c r="Q60" s="997"/>
      <c r="R60" s="997"/>
      <c r="S60" s="737"/>
      <c r="T60" s="737"/>
      <c r="U60" s="997"/>
      <c r="V60" s="998"/>
      <c r="W60" s="74"/>
      <c r="X60" s="74"/>
      <c r="Y60" s="70" t="s">
        <v>192</v>
      </c>
    </row>
    <row r="61" spans="1:26" ht="15" customHeight="1" x14ac:dyDescent="0.25">
      <c r="A61" s="1030"/>
      <c r="B61" s="1002" t="s">
        <v>504</v>
      </c>
      <c r="C61" s="1035">
        <v>9133</v>
      </c>
      <c r="D61" s="359">
        <v>300</v>
      </c>
      <c r="E61" s="993" t="s">
        <v>265</v>
      </c>
      <c r="F61" s="994"/>
      <c r="G61" s="993" t="s">
        <v>265</v>
      </c>
      <c r="H61" s="994"/>
      <c r="I61" s="993" t="s">
        <v>265</v>
      </c>
      <c r="J61" s="994"/>
      <c r="K61" s="303"/>
      <c r="L61" s="304"/>
      <c r="M61" s="304"/>
      <c r="N61" s="304"/>
      <c r="O61" s="304"/>
      <c r="P61" s="304"/>
      <c r="Q61" s="305"/>
      <c r="R61" s="305"/>
      <c r="S61" s="305"/>
      <c r="T61" s="305"/>
      <c r="U61" s="305"/>
      <c r="V61" s="306"/>
      <c r="W61" s="74"/>
      <c r="X61" s="74"/>
      <c r="Y61" s="72">
        <f>SUM(E62:J64)*D61</f>
        <v>0</v>
      </c>
    </row>
    <row r="62" spans="1:26" ht="15" customHeight="1" x14ac:dyDescent="0.25">
      <c r="A62" s="1031"/>
      <c r="B62" s="1003"/>
      <c r="C62" s="1036"/>
      <c r="D62" s="360">
        <v>75</v>
      </c>
      <c r="E62" s="1045" t="s">
        <v>565</v>
      </c>
      <c r="F62" s="1046"/>
      <c r="G62" s="1045" t="s">
        <v>565</v>
      </c>
      <c r="H62" s="1046"/>
      <c r="I62" s="1048"/>
      <c r="J62" s="1049"/>
      <c r="K62" s="307"/>
      <c r="L62" s="308"/>
      <c r="M62" s="308"/>
      <c r="N62" s="308"/>
      <c r="O62" s="308"/>
      <c r="P62" s="308"/>
      <c r="Q62" s="308"/>
      <c r="R62" s="308"/>
      <c r="S62" s="308"/>
      <c r="T62" s="308"/>
      <c r="U62" s="308"/>
      <c r="V62" s="309"/>
      <c r="W62" s="240"/>
      <c r="X62" s="240"/>
      <c r="Y62" s="70"/>
      <c r="Z62" s="981" t="s">
        <v>789</v>
      </c>
    </row>
    <row r="63" spans="1:26" ht="15" customHeight="1" x14ac:dyDescent="0.25">
      <c r="A63" s="1031"/>
      <c r="B63" s="1003"/>
      <c r="C63" s="1036"/>
      <c r="D63" s="360">
        <v>80</v>
      </c>
      <c r="E63" s="1045" t="s">
        <v>565</v>
      </c>
      <c r="F63" s="1046"/>
      <c r="G63" s="1045" t="s">
        <v>565</v>
      </c>
      <c r="H63" s="1046"/>
      <c r="I63" s="1048"/>
      <c r="J63" s="1049"/>
      <c r="K63" s="307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9"/>
      <c r="W63" s="240"/>
      <c r="X63" s="240"/>
      <c r="Y63" s="70"/>
      <c r="Z63" s="1067"/>
    </row>
    <row r="64" spans="1:26" ht="15" customHeight="1" x14ac:dyDescent="0.25">
      <c r="A64" s="1032"/>
      <c r="B64" s="1004"/>
      <c r="C64" s="1037"/>
      <c r="D64" s="360">
        <v>85</v>
      </c>
      <c r="E64" s="1045" t="s">
        <v>565</v>
      </c>
      <c r="F64" s="1046"/>
      <c r="G64" s="1033" t="s">
        <v>267</v>
      </c>
      <c r="H64" s="1047"/>
      <c r="I64" s="1045" t="s">
        <v>565</v>
      </c>
      <c r="J64" s="1046"/>
      <c r="K64" s="310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2"/>
      <c r="W64" s="240"/>
      <c r="X64" s="240"/>
      <c r="Y64" s="70"/>
      <c r="Z64" s="541"/>
    </row>
    <row r="65" spans="1:26" ht="15" customHeight="1" x14ac:dyDescent="0.25">
      <c r="A65" s="162" t="s">
        <v>506</v>
      </c>
      <c r="B65" s="163"/>
      <c r="C65" s="67"/>
      <c r="D65" s="358"/>
      <c r="E65" s="947" t="s">
        <v>258</v>
      </c>
      <c r="F65" s="950"/>
      <c r="G65" s="947" t="s">
        <v>259</v>
      </c>
      <c r="H65" s="950"/>
      <c r="I65" s="947" t="s">
        <v>260</v>
      </c>
      <c r="J65" s="948"/>
      <c r="K65" s="999"/>
      <c r="L65" s="997"/>
      <c r="M65" s="997"/>
      <c r="N65" s="997"/>
      <c r="O65" s="997"/>
      <c r="P65" s="997"/>
      <c r="Q65" s="997"/>
      <c r="R65" s="997"/>
      <c r="S65" s="737"/>
      <c r="T65" s="737"/>
      <c r="U65" s="997"/>
      <c r="V65" s="998"/>
      <c r="W65" s="74"/>
      <c r="X65" s="74"/>
      <c r="Y65" s="70" t="s">
        <v>192</v>
      </c>
      <c r="Z65" s="541"/>
    </row>
    <row r="66" spans="1:26" ht="18" customHeight="1" x14ac:dyDescent="0.25">
      <c r="A66" s="1030"/>
      <c r="B66" s="1002" t="s">
        <v>786</v>
      </c>
      <c r="C66" s="1035">
        <v>9233</v>
      </c>
      <c r="D66" s="359">
        <v>330</v>
      </c>
      <c r="E66" s="993" t="s">
        <v>265</v>
      </c>
      <c r="F66" s="994"/>
      <c r="G66" s="993" t="s">
        <v>265</v>
      </c>
      <c r="H66" s="994"/>
      <c r="I66" s="993" t="s">
        <v>265</v>
      </c>
      <c r="J66" s="994"/>
      <c r="K66" s="303"/>
      <c r="L66" s="304"/>
      <c r="M66" s="304"/>
      <c r="N66" s="304"/>
      <c r="O66" s="304"/>
      <c r="P66" s="304"/>
      <c r="Q66" s="305"/>
      <c r="R66" s="305"/>
      <c r="S66" s="305"/>
      <c r="T66" s="305"/>
      <c r="U66" s="305"/>
      <c r="V66" s="306"/>
      <c r="W66" s="74"/>
      <c r="X66" s="74"/>
      <c r="Y66" s="72">
        <f>SUM(E67:J69)*D66</f>
        <v>0</v>
      </c>
    </row>
    <row r="67" spans="1:26" ht="19.5" customHeight="1" x14ac:dyDescent="0.25">
      <c r="A67" s="1031"/>
      <c r="B67" s="1003"/>
      <c r="C67" s="1036"/>
      <c r="D67" s="360">
        <v>75</v>
      </c>
      <c r="E67" s="1033" t="s">
        <v>267</v>
      </c>
      <c r="F67" s="1034"/>
      <c r="G67" s="1033" t="s">
        <v>267</v>
      </c>
      <c r="H67" s="1034"/>
      <c r="I67" s="1033" t="s">
        <v>267</v>
      </c>
      <c r="J67" s="1034"/>
      <c r="K67" s="307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9"/>
      <c r="W67" s="240"/>
      <c r="X67" s="240"/>
      <c r="Y67" s="70"/>
      <c r="Z67" s="981" t="s">
        <v>790</v>
      </c>
    </row>
    <row r="68" spans="1:26" ht="18" customHeight="1" x14ac:dyDescent="0.25">
      <c r="A68" s="1031"/>
      <c r="B68" s="1003"/>
      <c r="C68" s="1036"/>
      <c r="D68" s="360">
        <v>80</v>
      </c>
      <c r="E68" s="1033" t="s">
        <v>267</v>
      </c>
      <c r="F68" s="1034"/>
      <c r="G68" s="1033" t="s">
        <v>267</v>
      </c>
      <c r="H68" s="1034"/>
      <c r="I68" s="1033" t="s">
        <v>267</v>
      </c>
      <c r="J68" s="1034"/>
      <c r="K68" s="307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9"/>
      <c r="W68" s="240"/>
      <c r="X68" s="240"/>
      <c r="Y68" s="70"/>
      <c r="Z68" s="1067"/>
    </row>
    <row r="69" spans="1:26" ht="21" customHeight="1" x14ac:dyDescent="0.25">
      <c r="A69" s="1032"/>
      <c r="B69" s="1004"/>
      <c r="C69" s="1037"/>
      <c r="D69" s="360">
        <v>85</v>
      </c>
      <c r="E69" s="1033" t="s">
        <v>267</v>
      </c>
      <c r="F69" s="1034"/>
      <c r="G69" s="1033" t="s">
        <v>267</v>
      </c>
      <c r="H69" s="1034"/>
      <c r="I69" s="1033" t="s">
        <v>267</v>
      </c>
      <c r="J69" s="1034"/>
      <c r="K69" s="310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2"/>
      <c r="W69" s="240"/>
      <c r="X69" s="240"/>
      <c r="Y69" s="70"/>
      <c r="Z69" s="542"/>
    </row>
    <row r="70" spans="1:26" ht="15" customHeight="1" x14ac:dyDescent="0.25">
      <c r="A70" s="162" t="s">
        <v>507</v>
      </c>
      <c r="B70" s="163"/>
      <c r="C70" s="67"/>
      <c r="D70" s="358"/>
      <c r="E70" s="947" t="s">
        <v>258</v>
      </c>
      <c r="F70" s="950"/>
      <c r="G70" s="947" t="s">
        <v>259</v>
      </c>
      <c r="H70" s="950"/>
      <c r="I70" s="947" t="s">
        <v>260</v>
      </c>
      <c r="J70" s="948"/>
      <c r="K70" s="999"/>
      <c r="L70" s="997"/>
      <c r="M70" s="997"/>
      <c r="N70" s="997"/>
      <c r="O70" s="997"/>
      <c r="P70" s="997"/>
      <c r="Q70" s="997"/>
      <c r="R70" s="997"/>
      <c r="S70" s="737"/>
      <c r="T70" s="737"/>
      <c r="U70" s="997"/>
      <c r="V70" s="998"/>
      <c r="W70" s="74"/>
      <c r="X70" s="74"/>
      <c r="Y70" s="70" t="s">
        <v>192</v>
      </c>
    </row>
    <row r="71" spans="1:26" ht="15" customHeight="1" x14ac:dyDescent="0.25">
      <c r="A71" s="1030"/>
      <c r="B71" s="1002" t="s">
        <v>505</v>
      </c>
      <c r="C71" s="1035">
        <v>9433</v>
      </c>
      <c r="D71" s="359">
        <v>330</v>
      </c>
      <c r="E71" s="993" t="s">
        <v>265</v>
      </c>
      <c r="F71" s="994"/>
      <c r="G71" s="993" t="s">
        <v>265</v>
      </c>
      <c r="H71" s="994"/>
      <c r="I71" s="993" t="s">
        <v>265</v>
      </c>
      <c r="J71" s="994"/>
      <c r="K71" s="303"/>
      <c r="L71" s="304"/>
      <c r="M71" s="304"/>
      <c r="N71" s="304"/>
      <c r="O71" s="304"/>
      <c r="P71" s="304"/>
      <c r="Q71" s="305"/>
      <c r="R71" s="305"/>
      <c r="S71" s="305"/>
      <c r="T71" s="305"/>
      <c r="U71" s="305"/>
      <c r="V71" s="306"/>
      <c r="W71" s="74"/>
      <c r="X71" s="74"/>
      <c r="Y71" s="72">
        <f>SUM(E72:J74)*D71</f>
        <v>0</v>
      </c>
    </row>
    <row r="72" spans="1:26" ht="15" customHeight="1" x14ac:dyDescent="0.25">
      <c r="A72" s="1031"/>
      <c r="B72" s="1003"/>
      <c r="C72" s="1036"/>
      <c r="D72" s="360">
        <v>75</v>
      </c>
      <c r="E72" s="1033" t="s">
        <v>289</v>
      </c>
      <c r="F72" s="1034"/>
      <c r="G72" s="1033" t="s">
        <v>289</v>
      </c>
      <c r="H72" s="1034"/>
      <c r="I72" s="1033" t="s">
        <v>289</v>
      </c>
      <c r="J72" s="1034"/>
      <c r="K72" s="307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9"/>
      <c r="W72" s="240"/>
      <c r="X72" s="240"/>
      <c r="Y72" s="70"/>
      <c r="Z72" s="981" t="s">
        <v>790</v>
      </c>
    </row>
    <row r="73" spans="1:26" ht="15" customHeight="1" x14ac:dyDescent="0.25">
      <c r="A73" s="1031"/>
      <c r="B73" s="1003"/>
      <c r="C73" s="1036"/>
      <c r="D73" s="360">
        <v>80</v>
      </c>
      <c r="E73" s="1033" t="s">
        <v>289</v>
      </c>
      <c r="F73" s="1034"/>
      <c r="G73" s="1033" t="s">
        <v>289</v>
      </c>
      <c r="H73" s="1034"/>
      <c r="I73" s="1033" t="s">
        <v>289</v>
      </c>
      <c r="J73" s="1034"/>
      <c r="K73" s="307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9"/>
      <c r="W73" s="240"/>
      <c r="X73" s="240"/>
      <c r="Y73" s="70"/>
      <c r="Z73" s="1067"/>
    </row>
    <row r="74" spans="1:26" ht="15" customHeight="1" x14ac:dyDescent="0.25">
      <c r="A74" s="1032"/>
      <c r="B74" s="1004"/>
      <c r="C74" s="1037"/>
      <c r="D74" s="360">
        <v>85</v>
      </c>
      <c r="E74" s="1033" t="s">
        <v>289</v>
      </c>
      <c r="F74" s="1034"/>
      <c r="G74" s="1033" t="s">
        <v>289</v>
      </c>
      <c r="H74" s="1034"/>
      <c r="I74" s="1033" t="s">
        <v>289</v>
      </c>
      <c r="J74" s="1034"/>
      <c r="K74" s="310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2"/>
      <c r="W74" s="240"/>
      <c r="X74" s="240"/>
      <c r="Y74" s="70"/>
      <c r="Z74" s="542"/>
    </row>
    <row r="75" spans="1:26" ht="15" customHeight="1" x14ac:dyDescent="0.25">
      <c r="A75" s="162" t="s">
        <v>286</v>
      </c>
      <c r="B75" s="163"/>
      <c r="C75" s="67"/>
      <c r="D75" s="358"/>
      <c r="E75" s="1000">
        <v>92</v>
      </c>
      <c r="F75" s="1001"/>
      <c r="G75" s="1000">
        <v>96</v>
      </c>
      <c r="H75" s="1001"/>
      <c r="I75" s="1000">
        <v>100</v>
      </c>
      <c r="J75" s="1001"/>
      <c r="K75" s="1000">
        <v>104</v>
      </c>
      <c r="L75" s="1001"/>
      <c r="M75" s="1000">
        <v>108</v>
      </c>
      <c r="N75" s="1001"/>
      <c r="O75" s="1000">
        <v>112</v>
      </c>
      <c r="P75" s="1001"/>
      <c r="Q75" s="1000">
        <v>116</v>
      </c>
      <c r="R75" s="1001"/>
      <c r="S75" s="739"/>
      <c r="T75" s="739"/>
      <c r="U75" s="1000"/>
      <c r="V75" s="1001"/>
      <c r="W75" s="74"/>
      <c r="X75" s="74"/>
      <c r="Y75" s="70" t="s">
        <v>192</v>
      </c>
    </row>
    <row r="76" spans="1:26" ht="23.1" customHeight="1" x14ac:dyDescent="0.25">
      <c r="A76" s="982"/>
      <c r="B76" s="979" t="s">
        <v>287</v>
      </c>
      <c r="C76" s="984" t="s">
        <v>288</v>
      </c>
      <c r="D76" s="719">
        <v>665.7</v>
      </c>
      <c r="E76" s="291" t="s">
        <v>265</v>
      </c>
      <c r="F76" s="292" t="s">
        <v>266</v>
      </c>
      <c r="G76" s="291" t="s">
        <v>265</v>
      </c>
      <c r="H76" s="292" t="s">
        <v>266</v>
      </c>
      <c r="I76" s="291" t="s">
        <v>265</v>
      </c>
      <c r="J76" s="292" t="s">
        <v>266</v>
      </c>
      <c r="K76" s="291" t="s">
        <v>265</v>
      </c>
      <c r="L76" s="292" t="s">
        <v>266</v>
      </c>
      <c r="M76" s="291" t="s">
        <v>265</v>
      </c>
      <c r="N76" s="292" t="s">
        <v>266</v>
      </c>
      <c r="O76" s="291" t="s">
        <v>265</v>
      </c>
      <c r="P76" s="292" t="s">
        <v>266</v>
      </c>
      <c r="Q76" s="291" t="s">
        <v>265</v>
      </c>
      <c r="R76" s="292" t="s">
        <v>266</v>
      </c>
      <c r="S76" s="292"/>
      <c r="T76" s="292"/>
      <c r="U76" s="293"/>
      <c r="V76" s="293"/>
      <c r="W76" s="71"/>
      <c r="X76" s="71"/>
      <c r="Y76" s="72">
        <f>SUM(E77:V77)*D76</f>
        <v>0</v>
      </c>
    </row>
    <row r="77" spans="1:26" ht="23.1" customHeight="1" x14ac:dyDescent="0.25">
      <c r="A77" s="983"/>
      <c r="B77" s="980"/>
      <c r="C77" s="1063"/>
      <c r="D77" s="360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738"/>
      <c r="T77" s="738"/>
      <c r="U77" s="313" t="s">
        <v>289</v>
      </c>
      <c r="V77" s="313" t="s">
        <v>289</v>
      </c>
      <c r="W77" s="81">
        <f>SUM(E77:R77)</f>
        <v>0</v>
      </c>
      <c r="X77" s="81"/>
      <c r="Y77" s="70"/>
    </row>
    <row r="78" spans="1:26" ht="15" customHeight="1" x14ac:dyDescent="0.25">
      <c r="A78" s="162" t="s">
        <v>290</v>
      </c>
      <c r="B78" s="163"/>
      <c r="C78" s="67"/>
      <c r="D78" s="358"/>
      <c r="E78" s="357">
        <v>92</v>
      </c>
      <c r="F78" s="357">
        <v>96</v>
      </c>
      <c r="G78" s="357">
        <v>100</v>
      </c>
      <c r="H78" s="357">
        <v>104</v>
      </c>
      <c r="I78" s="357">
        <v>108</v>
      </c>
      <c r="J78" s="357">
        <v>112</v>
      </c>
      <c r="K78" s="357">
        <v>116</v>
      </c>
      <c r="L78" s="357">
        <v>120</v>
      </c>
      <c r="M78" s="315"/>
      <c r="N78" s="290"/>
      <c r="O78" s="315"/>
      <c r="P78" s="290"/>
      <c r="Q78" s="290"/>
      <c r="R78" s="290"/>
      <c r="S78" s="736"/>
      <c r="T78" s="736"/>
      <c r="U78" s="290"/>
      <c r="V78" s="298"/>
      <c r="W78" s="74"/>
      <c r="X78" s="74"/>
      <c r="Y78" s="70" t="s">
        <v>192</v>
      </c>
    </row>
    <row r="79" spans="1:26" ht="23.1" customHeight="1" x14ac:dyDescent="0.25">
      <c r="A79" s="982"/>
      <c r="B79" s="979" t="s">
        <v>291</v>
      </c>
      <c r="C79" s="984">
        <v>2045</v>
      </c>
      <c r="D79" s="594">
        <v>350</v>
      </c>
      <c r="E79" s="316" t="s">
        <v>265</v>
      </c>
      <c r="F79" s="316" t="s">
        <v>265</v>
      </c>
      <c r="G79" s="316" t="s">
        <v>265</v>
      </c>
      <c r="H79" s="316" t="s">
        <v>265</v>
      </c>
      <c r="I79" s="316" t="s">
        <v>265</v>
      </c>
      <c r="J79" s="316" t="s">
        <v>265</v>
      </c>
      <c r="K79" s="316" t="s">
        <v>265</v>
      </c>
      <c r="L79" s="316" t="s">
        <v>265</v>
      </c>
      <c r="M79" s="317"/>
      <c r="N79" s="318"/>
      <c r="O79" s="317"/>
      <c r="P79" s="318"/>
      <c r="Q79" s="319"/>
      <c r="R79" s="318"/>
      <c r="S79" s="330"/>
      <c r="T79" s="330"/>
      <c r="U79" s="319"/>
      <c r="V79" s="320"/>
      <c r="W79" s="82"/>
      <c r="X79" s="82"/>
      <c r="Y79" s="72">
        <f>SUM(E80:V80)*D79</f>
        <v>0</v>
      </c>
    </row>
    <row r="80" spans="1:26" ht="23.1" customHeight="1" x14ac:dyDescent="0.25">
      <c r="A80" s="983"/>
      <c r="B80" s="980"/>
      <c r="C80" s="985"/>
      <c r="D80" s="360"/>
      <c r="E80" s="265"/>
      <c r="F80" s="265"/>
      <c r="G80" s="900" t="s">
        <v>267</v>
      </c>
      <c r="H80" s="900" t="s">
        <v>267</v>
      </c>
      <c r="I80" s="900" t="s">
        <v>267</v>
      </c>
      <c r="J80" s="265"/>
      <c r="K80" s="265"/>
      <c r="L80" s="265"/>
      <c r="M80" s="321" t="s">
        <v>267</v>
      </c>
      <c r="N80" s="321" t="s">
        <v>267</v>
      </c>
      <c r="O80" s="321" t="s">
        <v>267</v>
      </c>
      <c r="P80" s="321" t="s">
        <v>267</v>
      </c>
      <c r="Q80" s="321" t="s">
        <v>267</v>
      </c>
      <c r="R80" s="321" t="s">
        <v>267</v>
      </c>
      <c r="S80" s="321"/>
      <c r="T80" s="321"/>
      <c r="U80" s="321" t="s">
        <v>267</v>
      </c>
      <c r="V80" s="321" t="s">
        <v>267</v>
      </c>
      <c r="W80" s="83"/>
      <c r="X80" s="83"/>
      <c r="Y80" s="70"/>
    </row>
    <row r="81" spans="1:26" ht="15" customHeight="1" x14ac:dyDescent="0.25">
      <c r="A81" s="162" t="s">
        <v>292</v>
      </c>
      <c r="B81" s="163"/>
      <c r="C81" s="67"/>
      <c r="D81" s="358"/>
      <c r="E81" s="986"/>
      <c r="F81" s="987"/>
      <c r="G81" s="947">
        <v>96</v>
      </c>
      <c r="H81" s="950"/>
      <c r="I81" s="947" t="s">
        <v>293</v>
      </c>
      <c r="J81" s="950"/>
      <c r="K81" s="947" t="s">
        <v>294</v>
      </c>
      <c r="L81" s="950"/>
      <c r="M81" s="947" t="s">
        <v>295</v>
      </c>
      <c r="N81" s="950"/>
      <c r="O81" s="986"/>
      <c r="P81" s="987"/>
      <c r="Q81" s="947"/>
      <c r="R81" s="950"/>
      <c r="S81" s="735"/>
      <c r="T81" s="735"/>
      <c r="U81" s="947"/>
      <c r="V81" s="950"/>
      <c r="W81" s="74"/>
      <c r="X81" s="74"/>
      <c r="Y81" s="70" t="s">
        <v>192</v>
      </c>
    </row>
    <row r="82" spans="1:26" ht="23.1" customHeight="1" x14ac:dyDescent="0.25">
      <c r="A82" s="982"/>
      <c r="B82" s="979" t="s">
        <v>296</v>
      </c>
      <c r="C82" s="984" t="s">
        <v>297</v>
      </c>
      <c r="D82" s="719">
        <v>489.8</v>
      </c>
      <c r="E82" s="322"/>
      <c r="F82" s="322"/>
      <c r="G82" s="291" t="s">
        <v>265</v>
      </c>
      <c r="H82" s="292" t="s">
        <v>266</v>
      </c>
      <c r="I82" s="291" t="s">
        <v>265</v>
      </c>
      <c r="J82" s="292" t="s">
        <v>266</v>
      </c>
      <c r="K82" s="291" t="s">
        <v>265</v>
      </c>
      <c r="L82" s="292" t="s">
        <v>266</v>
      </c>
      <c r="M82" s="291" t="s">
        <v>265</v>
      </c>
      <c r="N82" s="292" t="s">
        <v>266</v>
      </c>
      <c r="O82" s="322"/>
      <c r="P82" s="322"/>
      <c r="Q82" s="293"/>
      <c r="R82" s="293"/>
      <c r="S82" s="293"/>
      <c r="T82" s="293"/>
      <c r="U82" s="293"/>
      <c r="V82" s="293"/>
      <c r="W82" s="71"/>
      <c r="X82" s="71"/>
      <c r="Y82" s="72">
        <f>SUM(E83:V83)*D82</f>
        <v>0</v>
      </c>
    </row>
    <row r="83" spans="1:26" ht="23.1" customHeight="1" x14ac:dyDescent="0.25">
      <c r="A83" s="983"/>
      <c r="B83" s="980"/>
      <c r="C83" s="985"/>
      <c r="D83" s="360"/>
      <c r="E83" s="323" t="s">
        <v>289</v>
      </c>
      <c r="F83" s="323" t="s">
        <v>289</v>
      </c>
      <c r="G83" s="323" t="s">
        <v>289</v>
      </c>
      <c r="H83" s="265"/>
      <c r="I83" s="323" t="s">
        <v>289</v>
      </c>
      <c r="J83" s="323" t="s">
        <v>289</v>
      </c>
      <c r="K83" s="323" t="s">
        <v>289</v>
      </c>
      <c r="L83" s="323" t="s">
        <v>289</v>
      </c>
      <c r="M83" s="323" t="s">
        <v>289</v>
      </c>
      <c r="N83" s="323" t="s">
        <v>289</v>
      </c>
      <c r="O83" s="323" t="s">
        <v>289</v>
      </c>
      <c r="P83" s="323" t="s">
        <v>289</v>
      </c>
      <c r="Q83" s="323" t="s">
        <v>289</v>
      </c>
      <c r="R83" s="323" t="s">
        <v>289</v>
      </c>
      <c r="S83" s="323"/>
      <c r="T83" s="323"/>
      <c r="U83" s="323" t="s">
        <v>289</v>
      </c>
      <c r="V83" s="323" t="s">
        <v>289</v>
      </c>
      <c r="W83" s="81"/>
      <c r="X83" s="81"/>
      <c r="Y83" s="70"/>
    </row>
    <row r="84" spans="1:26" ht="15" customHeight="1" x14ac:dyDescent="0.25">
      <c r="A84" s="162" t="s">
        <v>298</v>
      </c>
      <c r="B84" s="163"/>
      <c r="C84" s="67"/>
      <c r="D84" s="358"/>
      <c r="E84" s="947"/>
      <c r="F84" s="950"/>
      <c r="G84" s="947">
        <v>96</v>
      </c>
      <c r="H84" s="950"/>
      <c r="I84" s="947" t="s">
        <v>293</v>
      </c>
      <c r="J84" s="950"/>
      <c r="K84" s="947" t="s">
        <v>294</v>
      </c>
      <c r="L84" s="950"/>
      <c r="M84" s="947" t="s">
        <v>295</v>
      </c>
      <c r="N84" s="950"/>
      <c r="O84" s="947" t="s">
        <v>299</v>
      </c>
      <c r="P84" s="950"/>
      <c r="Q84" s="947"/>
      <c r="R84" s="950"/>
      <c r="S84" s="735"/>
      <c r="T84" s="735"/>
      <c r="U84" s="947"/>
      <c r="V84" s="950"/>
      <c r="W84" s="74"/>
      <c r="X84" s="74"/>
      <c r="Y84" s="70" t="s">
        <v>192</v>
      </c>
    </row>
    <row r="85" spans="1:26" ht="23.1" customHeight="1" x14ac:dyDescent="0.25">
      <c r="A85" s="982"/>
      <c r="B85" s="979" t="s">
        <v>300</v>
      </c>
      <c r="C85" s="984">
        <v>1444</v>
      </c>
      <c r="D85" s="719">
        <v>429</v>
      </c>
      <c r="E85" s="322"/>
      <c r="F85" s="322"/>
      <c r="G85" s="291" t="s">
        <v>265</v>
      </c>
      <c r="H85" s="292" t="s">
        <v>266</v>
      </c>
      <c r="I85" s="291" t="s">
        <v>265</v>
      </c>
      <c r="J85" s="292" t="s">
        <v>266</v>
      </c>
      <c r="K85" s="291" t="s">
        <v>265</v>
      </c>
      <c r="L85" s="292" t="s">
        <v>266</v>
      </c>
      <c r="M85" s="291" t="s">
        <v>265</v>
      </c>
      <c r="N85" s="292" t="s">
        <v>266</v>
      </c>
      <c r="O85" s="291" t="s">
        <v>265</v>
      </c>
      <c r="P85" s="292" t="s">
        <v>266</v>
      </c>
      <c r="Q85" s="293"/>
      <c r="R85" s="293"/>
      <c r="S85" s="293"/>
      <c r="T85" s="293"/>
      <c r="U85" s="293"/>
      <c r="V85" s="293"/>
      <c r="W85" s="71"/>
      <c r="X85" s="71"/>
      <c r="Y85" s="72">
        <f>SUM(E86:V86)*D85</f>
        <v>0</v>
      </c>
    </row>
    <row r="86" spans="1:26" ht="23.1" customHeight="1" x14ac:dyDescent="0.25">
      <c r="A86" s="983"/>
      <c r="B86" s="980"/>
      <c r="C86" s="985"/>
      <c r="D86" s="360"/>
      <c r="E86" s="324" t="s">
        <v>289</v>
      </c>
      <c r="F86" s="324" t="s">
        <v>289</v>
      </c>
      <c r="G86" s="324" t="s">
        <v>289</v>
      </c>
      <c r="H86" s="265"/>
      <c r="I86" s="324" t="s">
        <v>289</v>
      </c>
      <c r="J86" s="324" t="s">
        <v>289</v>
      </c>
      <c r="K86" s="324" t="s">
        <v>289</v>
      </c>
      <c r="L86" s="324" t="s">
        <v>289</v>
      </c>
      <c r="M86" s="324" t="s">
        <v>289</v>
      </c>
      <c r="N86" s="324" t="s">
        <v>289</v>
      </c>
      <c r="O86" s="265"/>
      <c r="P86" s="265"/>
      <c r="Q86" s="324" t="s">
        <v>289</v>
      </c>
      <c r="R86" s="324" t="s">
        <v>289</v>
      </c>
      <c r="S86" s="324"/>
      <c r="T86" s="324"/>
      <c r="U86" s="324" t="s">
        <v>289</v>
      </c>
      <c r="V86" s="324" t="s">
        <v>289</v>
      </c>
      <c r="W86" s="81"/>
      <c r="X86" s="81"/>
      <c r="Y86" s="70"/>
    </row>
    <row r="87" spans="1:26" ht="15" customHeight="1" x14ac:dyDescent="0.25">
      <c r="A87" s="162" t="s">
        <v>301</v>
      </c>
      <c r="B87" s="163"/>
      <c r="C87" s="67"/>
      <c r="D87" s="358"/>
      <c r="E87" s="947">
        <v>92</v>
      </c>
      <c r="F87" s="950"/>
      <c r="G87" s="947">
        <v>96</v>
      </c>
      <c r="H87" s="950"/>
      <c r="I87" s="947">
        <v>100</v>
      </c>
      <c r="J87" s="950"/>
      <c r="K87" s="947">
        <v>104</v>
      </c>
      <c r="L87" s="950"/>
      <c r="M87" s="947">
        <v>108</v>
      </c>
      <c r="N87" s="950"/>
      <c r="O87" s="947">
        <v>112</v>
      </c>
      <c r="P87" s="950"/>
      <c r="Q87" s="947">
        <v>116</v>
      </c>
      <c r="R87" s="950"/>
      <c r="S87" s="735"/>
      <c r="T87" s="735"/>
      <c r="U87" s="947"/>
      <c r="V87" s="950"/>
      <c r="W87" s="74"/>
      <c r="X87" s="74"/>
      <c r="Y87" s="70" t="s">
        <v>192</v>
      </c>
    </row>
    <row r="88" spans="1:26" ht="23.1" customHeight="1" x14ac:dyDescent="0.25">
      <c r="A88" s="982"/>
      <c r="B88" s="979" t="s">
        <v>302</v>
      </c>
      <c r="C88" s="984" t="s">
        <v>303</v>
      </c>
      <c r="D88" s="719">
        <v>580.1</v>
      </c>
      <c r="E88" s="291" t="s">
        <v>265</v>
      </c>
      <c r="F88" s="292" t="s">
        <v>266</v>
      </c>
      <c r="G88" s="291" t="s">
        <v>265</v>
      </c>
      <c r="H88" s="292" t="s">
        <v>266</v>
      </c>
      <c r="I88" s="291" t="s">
        <v>265</v>
      </c>
      <c r="J88" s="292" t="s">
        <v>266</v>
      </c>
      <c r="K88" s="291" t="s">
        <v>265</v>
      </c>
      <c r="L88" s="292" t="s">
        <v>266</v>
      </c>
      <c r="M88" s="291" t="s">
        <v>265</v>
      </c>
      <c r="N88" s="292" t="s">
        <v>266</v>
      </c>
      <c r="O88" s="291" t="s">
        <v>265</v>
      </c>
      <c r="P88" s="292" t="s">
        <v>266</v>
      </c>
      <c r="Q88" s="291" t="s">
        <v>265</v>
      </c>
      <c r="R88" s="292" t="s">
        <v>266</v>
      </c>
      <c r="S88" s="292"/>
      <c r="T88" s="292"/>
      <c r="U88" s="293"/>
      <c r="V88" s="293"/>
      <c r="W88" s="71"/>
      <c r="X88" s="71"/>
      <c r="Y88" s="72">
        <f>SUM(E89:V89)*D88</f>
        <v>0</v>
      </c>
    </row>
    <row r="89" spans="1:26" ht="23.1" customHeight="1" x14ac:dyDescent="0.25">
      <c r="A89" s="983"/>
      <c r="B89" s="980"/>
      <c r="C89" s="985"/>
      <c r="D89" s="360"/>
      <c r="E89" s="265"/>
      <c r="F89" s="901" t="s">
        <v>289</v>
      </c>
      <c r="G89" s="265"/>
      <c r="H89" s="901" t="s">
        <v>289</v>
      </c>
      <c r="I89" s="901" t="s">
        <v>289</v>
      </c>
      <c r="J89" s="901" t="s">
        <v>289</v>
      </c>
      <c r="K89" s="265"/>
      <c r="L89" s="901" t="s">
        <v>289</v>
      </c>
      <c r="M89" s="265"/>
      <c r="N89" s="901" t="s">
        <v>289</v>
      </c>
      <c r="O89" s="901" t="s">
        <v>289</v>
      </c>
      <c r="P89" s="901" t="s">
        <v>289</v>
      </c>
      <c r="Q89" s="265"/>
      <c r="R89" s="901" t="s">
        <v>289</v>
      </c>
      <c r="S89" s="540"/>
      <c r="T89" s="540"/>
      <c r="U89" s="324" t="s">
        <v>289</v>
      </c>
      <c r="V89" s="324" t="s">
        <v>289</v>
      </c>
      <c r="W89" s="81"/>
      <c r="X89" s="81"/>
      <c r="Y89" s="70"/>
    </row>
    <row r="90" spans="1:26" ht="15.75" customHeight="1" x14ac:dyDescent="0.25">
      <c r="A90" s="162" t="s">
        <v>304</v>
      </c>
      <c r="B90" s="163"/>
      <c r="C90" s="67"/>
      <c r="D90" s="358"/>
      <c r="E90" s="947">
        <v>92</v>
      </c>
      <c r="F90" s="950"/>
      <c r="G90" s="947">
        <v>96</v>
      </c>
      <c r="H90" s="950"/>
      <c r="I90" s="947">
        <v>100</v>
      </c>
      <c r="J90" s="950"/>
      <c r="K90" s="947">
        <v>104</v>
      </c>
      <c r="L90" s="950"/>
      <c r="M90" s="947">
        <v>108</v>
      </c>
      <c r="N90" s="950"/>
      <c r="O90" s="947">
        <v>112</v>
      </c>
      <c r="P90" s="950"/>
      <c r="Q90" s="947">
        <v>116</v>
      </c>
      <c r="R90" s="950"/>
      <c r="S90" s="735"/>
      <c r="T90" s="735"/>
      <c r="U90" s="947"/>
      <c r="V90" s="950"/>
      <c r="W90" s="74"/>
      <c r="X90" s="74"/>
      <c r="Y90" s="70" t="s">
        <v>192</v>
      </c>
    </row>
    <row r="91" spans="1:26" ht="14.25" customHeight="1" x14ac:dyDescent="0.25">
      <c r="A91" s="982"/>
      <c r="B91" s="979" t="s">
        <v>305</v>
      </c>
      <c r="C91" s="984">
        <v>1248</v>
      </c>
      <c r="D91" s="911">
        <v>561.1</v>
      </c>
      <c r="E91" s="291" t="s">
        <v>265</v>
      </c>
      <c r="F91" s="292" t="s">
        <v>266</v>
      </c>
      <c r="G91" s="291" t="s">
        <v>265</v>
      </c>
      <c r="H91" s="292" t="s">
        <v>266</v>
      </c>
      <c r="I91" s="291" t="s">
        <v>265</v>
      </c>
      <c r="J91" s="292" t="s">
        <v>266</v>
      </c>
      <c r="K91" s="291" t="s">
        <v>265</v>
      </c>
      <c r="L91" s="292" t="s">
        <v>266</v>
      </c>
      <c r="M91" s="291" t="s">
        <v>265</v>
      </c>
      <c r="N91" s="292" t="s">
        <v>266</v>
      </c>
      <c r="O91" s="291" t="s">
        <v>265</v>
      </c>
      <c r="P91" s="292" t="s">
        <v>266</v>
      </c>
      <c r="Q91" s="291" t="s">
        <v>265</v>
      </c>
      <c r="R91" s="292" t="s">
        <v>266</v>
      </c>
      <c r="S91" s="292"/>
      <c r="T91" s="292"/>
      <c r="U91" s="293"/>
      <c r="V91" s="293"/>
      <c r="W91" s="71"/>
      <c r="X91" s="71"/>
      <c r="Y91" s="72">
        <f>SUM(E92:V92)*D91</f>
        <v>0</v>
      </c>
    </row>
    <row r="92" spans="1:26" ht="13.5" customHeight="1" x14ac:dyDescent="0.25">
      <c r="A92" s="983"/>
      <c r="B92" s="980"/>
      <c r="C92" s="985"/>
      <c r="D92" s="912" t="s">
        <v>855</v>
      </c>
      <c r="E92" s="324" t="s">
        <v>289</v>
      </c>
      <c r="F92" s="324" t="s">
        <v>289</v>
      </c>
      <c r="G92" s="324" t="s">
        <v>289</v>
      </c>
      <c r="H92" s="901" t="s">
        <v>289</v>
      </c>
      <c r="I92" s="324" t="s">
        <v>289</v>
      </c>
      <c r="J92" s="324" t="s">
        <v>289</v>
      </c>
      <c r="K92" s="324" t="s">
        <v>289</v>
      </c>
      <c r="L92" s="324" t="s">
        <v>289</v>
      </c>
      <c r="M92" s="324" t="s">
        <v>289</v>
      </c>
      <c r="N92" s="324" t="s">
        <v>289</v>
      </c>
      <c r="O92" s="901" t="s">
        <v>289</v>
      </c>
      <c r="P92" s="324" t="s">
        <v>289</v>
      </c>
      <c r="Q92" s="324" t="s">
        <v>289</v>
      </c>
      <c r="R92" s="324" t="s">
        <v>289</v>
      </c>
      <c r="S92" s="324" t="s">
        <v>289</v>
      </c>
      <c r="T92" s="324" t="s">
        <v>289</v>
      </c>
      <c r="U92" s="324" t="s">
        <v>289</v>
      </c>
      <c r="V92" s="324" t="s">
        <v>289</v>
      </c>
      <c r="W92" s="81"/>
      <c r="X92" s="81"/>
      <c r="Y92" s="70"/>
    </row>
    <row r="93" spans="1:26" ht="15" customHeight="1" x14ac:dyDescent="0.25">
      <c r="A93" s="162" t="s">
        <v>570</v>
      </c>
      <c r="B93" s="163"/>
      <c r="C93" s="67"/>
      <c r="D93" s="358"/>
      <c r="E93" s="354">
        <v>92</v>
      </c>
      <c r="F93" s="354">
        <v>96</v>
      </c>
      <c r="G93" s="354">
        <v>100</v>
      </c>
      <c r="H93" s="354">
        <v>104</v>
      </c>
      <c r="I93" s="354">
        <v>108</v>
      </c>
      <c r="J93" s="354">
        <v>112</v>
      </c>
      <c r="K93" s="355">
        <v>116</v>
      </c>
      <c r="L93" s="326"/>
      <c r="M93" s="325"/>
      <c r="N93" s="326"/>
      <c r="O93" s="986"/>
      <c r="P93" s="987"/>
      <c r="Q93" s="947"/>
      <c r="R93" s="950"/>
      <c r="S93" s="735"/>
      <c r="T93" s="735"/>
      <c r="U93" s="947"/>
      <c r="V93" s="950"/>
      <c r="W93" s="74"/>
      <c r="X93" s="74"/>
      <c r="Y93" s="70" t="s">
        <v>192</v>
      </c>
    </row>
    <row r="94" spans="1:26" ht="23.1" customHeight="1" x14ac:dyDescent="0.25">
      <c r="A94" s="982"/>
      <c r="B94" s="979" t="s">
        <v>568</v>
      </c>
      <c r="C94" s="984" t="s">
        <v>569</v>
      </c>
      <c r="D94" s="594">
        <v>389</v>
      </c>
      <c r="E94" s="291" t="s">
        <v>265</v>
      </c>
      <c r="F94" s="291" t="s">
        <v>265</v>
      </c>
      <c r="G94" s="291" t="s">
        <v>265</v>
      </c>
      <c r="H94" s="291" t="s">
        <v>265</v>
      </c>
      <c r="I94" s="291" t="s">
        <v>265</v>
      </c>
      <c r="J94" s="291" t="s">
        <v>265</v>
      </c>
      <c r="K94" s="291" t="s">
        <v>265</v>
      </c>
      <c r="L94" s="322"/>
      <c r="M94" s="343"/>
      <c r="N94" s="322"/>
      <c r="O94" s="322"/>
      <c r="P94" s="322"/>
      <c r="Q94" s="293"/>
      <c r="R94" s="293"/>
      <c r="S94" s="293"/>
      <c r="T94" s="293"/>
      <c r="U94" s="293"/>
      <c r="V94" s="293"/>
      <c r="W94" s="71"/>
      <c r="X94" s="71"/>
      <c r="Y94" s="72">
        <f>SUM(E95:V95)*D94</f>
        <v>0</v>
      </c>
    </row>
    <row r="95" spans="1:26" ht="23.1" customHeight="1" x14ac:dyDescent="0.25">
      <c r="A95" s="983"/>
      <c r="B95" s="980"/>
      <c r="C95" s="985"/>
      <c r="D95" s="360"/>
      <c r="E95" s="344"/>
      <c r="F95" s="900" t="s">
        <v>289</v>
      </c>
      <c r="G95" s="900" t="s">
        <v>289</v>
      </c>
      <c r="H95" s="900" t="s">
        <v>289</v>
      </c>
      <c r="I95" s="900" t="s">
        <v>289</v>
      </c>
      <c r="J95" s="900" t="s">
        <v>289</v>
      </c>
      <c r="K95" s="900" t="s">
        <v>289</v>
      </c>
      <c r="L95" s="321" t="s">
        <v>289</v>
      </c>
      <c r="M95" s="321" t="s">
        <v>289</v>
      </c>
      <c r="N95" s="321" t="s">
        <v>289</v>
      </c>
      <c r="O95" s="324" t="s">
        <v>289</v>
      </c>
      <c r="P95" s="324" t="s">
        <v>289</v>
      </c>
      <c r="Q95" s="324" t="s">
        <v>289</v>
      </c>
      <c r="R95" s="324" t="s">
        <v>289</v>
      </c>
      <c r="S95" s="324"/>
      <c r="T95" s="324"/>
      <c r="U95" s="324" t="s">
        <v>289</v>
      </c>
      <c r="V95" s="324" t="s">
        <v>289</v>
      </c>
      <c r="W95" s="81"/>
      <c r="X95" s="81"/>
      <c r="Y95" s="70"/>
    </row>
    <row r="96" spans="1:26" ht="15" customHeight="1" x14ac:dyDescent="0.25">
      <c r="A96" s="162" t="s">
        <v>306</v>
      </c>
      <c r="B96" s="163"/>
      <c r="C96" s="67"/>
      <c r="D96" s="358"/>
      <c r="E96" s="947">
        <v>92</v>
      </c>
      <c r="F96" s="950"/>
      <c r="G96" s="947">
        <v>96</v>
      </c>
      <c r="H96" s="950"/>
      <c r="I96" s="947">
        <v>100</v>
      </c>
      <c r="J96" s="950"/>
      <c r="K96" s="947">
        <v>104</v>
      </c>
      <c r="L96" s="950"/>
      <c r="M96" s="947">
        <v>108</v>
      </c>
      <c r="N96" s="950"/>
      <c r="O96" s="947">
        <v>112</v>
      </c>
      <c r="P96" s="950"/>
      <c r="Q96" s="947">
        <v>116</v>
      </c>
      <c r="R96" s="950"/>
      <c r="S96" s="735"/>
      <c r="T96" s="735"/>
      <c r="U96" s="947"/>
      <c r="V96" s="950"/>
      <c r="W96" s="74"/>
      <c r="X96" s="74"/>
      <c r="Y96" s="70" t="s">
        <v>192</v>
      </c>
      <c r="Z96" s="768" t="s">
        <v>1003</v>
      </c>
    </row>
    <row r="97" spans="1:26" ht="23.1" customHeight="1" x14ac:dyDescent="0.25">
      <c r="A97" s="982"/>
      <c r="B97" s="979" t="s">
        <v>296</v>
      </c>
      <c r="C97" s="984">
        <v>19411</v>
      </c>
      <c r="D97" s="719">
        <v>418.4</v>
      </c>
      <c r="E97" s="291" t="s">
        <v>265</v>
      </c>
      <c r="F97" s="292" t="s">
        <v>266</v>
      </c>
      <c r="G97" s="291" t="s">
        <v>265</v>
      </c>
      <c r="H97" s="292" t="s">
        <v>266</v>
      </c>
      <c r="I97" s="291" t="s">
        <v>265</v>
      </c>
      <c r="J97" s="292" t="s">
        <v>266</v>
      </c>
      <c r="K97" s="291" t="s">
        <v>265</v>
      </c>
      <c r="L97" s="292" t="s">
        <v>266</v>
      </c>
      <c r="M97" s="291" t="s">
        <v>265</v>
      </c>
      <c r="N97" s="292" t="s">
        <v>266</v>
      </c>
      <c r="O97" s="291" t="s">
        <v>265</v>
      </c>
      <c r="P97" s="292" t="s">
        <v>266</v>
      </c>
      <c r="Q97" s="291" t="s">
        <v>265</v>
      </c>
      <c r="R97" s="292" t="s">
        <v>266</v>
      </c>
      <c r="S97" s="292"/>
      <c r="T97" s="292"/>
      <c r="U97" s="293"/>
      <c r="V97" s="293"/>
      <c r="W97" s="71"/>
      <c r="X97" s="71"/>
      <c r="Y97" s="72">
        <f>SUM(E98:V98)*D97</f>
        <v>0</v>
      </c>
      <c r="Z97" s="768" t="s">
        <v>1004</v>
      </c>
    </row>
    <row r="98" spans="1:26" ht="23.1" customHeight="1" x14ac:dyDescent="0.25">
      <c r="A98" s="983"/>
      <c r="B98" s="980"/>
      <c r="C98" s="985"/>
      <c r="D98" s="360"/>
      <c r="E98" s="906"/>
      <c r="F98" s="906"/>
      <c r="G98" s="906"/>
      <c r="H98" s="324" t="s">
        <v>289</v>
      </c>
      <c r="I98" s="906"/>
      <c r="J98" s="324" t="s">
        <v>289</v>
      </c>
      <c r="K98" s="906"/>
      <c r="L98" s="324" t="s">
        <v>289</v>
      </c>
      <c r="M98" s="906"/>
      <c r="N98" s="324" t="s">
        <v>289</v>
      </c>
      <c r="O98" s="906"/>
      <c r="P98" s="324" t="s">
        <v>289</v>
      </c>
      <c r="Q98" s="906"/>
      <c r="R98" s="265"/>
      <c r="S98" s="738"/>
      <c r="T98" s="738"/>
      <c r="U98" s="324" t="s">
        <v>289</v>
      </c>
      <c r="V98" s="324" t="s">
        <v>289</v>
      </c>
      <c r="W98" s="81"/>
      <c r="X98" s="81"/>
      <c r="Y98" s="70"/>
    </row>
    <row r="99" spans="1:26" ht="15" customHeight="1" x14ac:dyDescent="0.25">
      <c r="A99" s="162" t="s">
        <v>307</v>
      </c>
      <c r="B99" s="163"/>
      <c r="C99" s="67"/>
      <c r="D99" s="358"/>
      <c r="E99" s="947">
        <v>92</v>
      </c>
      <c r="F99" s="950"/>
      <c r="G99" s="947">
        <v>96</v>
      </c>
      <c r="H99" s="950"/>
      <c r="I99" s="947">
        <v>100</v>
      </c>
      <c r="J99" s="950"/>
      <c r="K99" s="947">
        <v>104</v>
      </c>
      <c r="L99" s="950"/>
      <c r="M99" s="947">
        <v>108</v>
      </c>
      <c r="N99" s="950"/>
      <c r="O99" s="947">
        <v>112</v>
      </c>
      <c r="P99" s="950"/>
      <c r="Q99" s="947">
        <v>116</v>
      </c>
      <c r="R99" s="950"/>
      <c r="S99" s="735"/>
      <c r="T99" s="735"/>
      <c r="U99" s="947"/>
      <c r="V99" s="950"/>
      <c r="W99" s="74"/>
      <c r="X99" s="74"/>
      <c r="Y99" s="70" t="s">
        <v>192</v>
      </c>
    </row>
    <row r="100" spans="1:26" ht="23.1" customHeight="1" x14ac:dyDescent="0.25">
      <c r="A100" s="982"/>
      <c r="B100" s="979" t="s">
        <v>305</v>
      </c>
      <c r="C100" s="984">
        <v>1346</v>
      </c>
      <c r="D100" s="719">
        <v>898</v>
      </c>
      <c r="E100" s="291" t="s">
        <v>265</v>
      </c>
      <c r="F100" s="292" t="s">
        <v>266</v>
      </c>
      <c r="G100" s="291" t="s">
        <v>265</v>
      </c>
      <c r="H100" s="292" t="s">
        <v>266</v>
      </c>
      <c r="I100" s="291" t="s">
        <v>265</v>
      </c>
      <c r="J100" s="292" t="s">
        <v>266</v>
      </c>
      <c r="K100" s="291" t="s">
        <v>265</v>
      </c>
      <c r="L100" s="292" t="s">
        <v>266</v>
      </c>
      <c r="M100" s="291" t="s">
        <v>265</v>
      </c>
      <c r="N100" s="292" t="s">
        <v>266</v>
      </c>
      <c r="O100" s="291" t="s">
        <v>265</v>
      </c>
      <c r="P100" s="292" t="s">
        <v>266</v>
      </c>
      <c r="Q100" s="291" t="s">
        <v>265</v>
      </c>
      <c r="R100" s="292" t="s">
        <v>266</v>
      </c>
      <c r="S100" s="292"/>
      <c r="T100" s="292"/>
      <c r="U100" s="293"/>
      <c r="V100" s="293"/>
      <c r="W100" s="71"/>
      <c r="X100" s="71"/>
      <c r="Y100" s="72">
        <f>SUM(E101:V101)*D100</f>
        <v>0</v>
      </c>
    </row>
    <row r="101" spans="1:26" ht="23.1" customHeight="1" x14ac:dyDescent="0.25">
      <c r="A101" s="983"/>
      <c r="B101" s="980"/>
      <c r="C101" s="985"/>
      <c r="D101" s="360"/>
      <c r="E101" s="265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738"/>
      <c r="T101" s="738"/>
      <c r="U101" s="324" t="s">
        <v>289</v>
      </c>
      <c r="V101" s="324" t="s">
        <v>289</v>
      </c>
      <c r="W101" s="81"/>
      <c r="X101" s="81"/>
      <c r="Y101" s="70"/>
    </row>
    <row r="102" spans="1:26" ht="15" customHeight="1" x14ac:dyDescent="0.25">
      <c r="A102" s="162" t="s">
        <v>308</v>
      </c>
      <c r="B102" s="163"/>
      <c r="C102" s="67"/>
      <c r="D102" s="358"/>
      <c r="E102" s="356">
        <v>92</v>
      </c>
      <c r="F102" s="991">
        <v>96</v>
      </c>
      <c r="G102" s="992"/>
      <c r="H102" s="991">
        <v>100</v>
      </c>
      <c r="I102" s="1027"/>
      <c r="J102" s="1068">
        <v>104</v>
      </c>
      <c r="K102" s="992"/>
      <c r="L102" s="991">
        <v>108</v>
      </c>
      <c r="M102" s="992"/>
      <c r="N102" s="989">
        <v>112</v>
      </c>
      <c r="O102" s="990"/>
      <c r="P102" s="799"/>
      <c r="Q102" s="947">
        <v>116</v>
      </c>
      <c r="R102" s="950"/>
      <c r="S102" s="737"/>
      <c r="T102" s="737"/>
      <c r="U102" s="947"/>
      <c r="V102" s="950"/>
      <c r="W102" s="74"/>
      <c r="X102" s="74"/>
      <c r="Y102" s="70" t="s">
        <v>192</v>
      </c>
    </row>
    <row r="103" spans="1:26" ht="22.9" customHeight="1" x14ac:dyDescent="0.25">
      <c r="A103" s="982"/>
      <c r="B103" s="979" t="s">
        <v>305</v>
      </c>
      <c r="C103" s="984">
        <v>1143</v>
      </c>
      <c r="D103" s="719">
        <v>532.6</v>
      </c>
      <c r="E103" s="291" t="s">
        <v>265</v>
      </c>
      <c r="F103" s="291" t="s">
        <v>265</v>
      </c>
      <c r="G103" s="292" t="s">
        <v>266</v>
      </c>
      <c r="H103" s="291" t="s">
        <v>265</v>
      </c>
      <c r="I103" s="292" t="s">
        <v>266</v>
      </c>
      <c r="J103" s="291" t="s">
        <v>265</v>
      </c>
      <c r="K103" s="292" t="s">
        <v>266</v>
      </c>
      <c r="L103" s="291" t="s">
        <v>265</v>
      </c>
      <c r="M103" s="292" t="s">
        <v>266</v>
      </c>
      <c r="N103" s="291" t="s">
        <v>1017</v>
      </c>
      <c r="O103" s="327"/>
      <c r="P103" s="291"/>
      <c r="Q103" s="291" t="s">
        <v>1017</v>
      </c>
      <c r="R103" s="291"/>
      <c r="S103" s="291"/>
      <c r="T103" s="291"/>
      <c r="U103" s="293"/>
      <c r="V103" s="293"/>
      <c r="W103" s="71"/>
      <c r="X103" s="71"/>
      <c r="Y103" s="72">
        <f>SUM(E104:V104)*D103</f>
        <v>0</v>
      </c>
    </row>
    <row r="104" spans="1:26" ht="22.9" customHeight="1" x14ac:dyDescent="0.25">
      <c r="A104" s="983"/>
      <c r="B104" s="980"/>
      <c r="C104" s="985"/>
      <c r="D104" s="360"/>
      <c r="E104" s="265"/>
      <c r="F104" s="265"/>
      <c r="G104" s="265"/>
      <c r="H104" s="265"/>
      <c r="I104" s="265"/>
      <c r="J104" s="900" t="s">
        <v>289</v>
      </c>
      <c r="K104" s="265"/>
      <c r="L104" s="900" t="s">
        <v>289</v>
      </c>
      <c r="M104" s="600"/>
      <c r="N104" s="900" t="s">
        <v>289</v>
      </c>
      <c r="O104" s="321" t="s">
        <v>289</v>
      </c>
      <c r="P104" s="321"/>
      <c r="Q104" s="798"/>
      <c r="R104" s="321" t="s">
        <v>289</v>
      </c>
      <c r="S104" s="321"/>
      <c r="T104" s="321"/>
      <c r="U104" s="324" t="s">
        <v>289</v>
      </c>
      <c r="V104" s="324" t="s">
        <v>289</v>
      </c>
      <c r="W104" s="81"/>
      <c r="X104" s="81"/>
      <c r="Y104" s="70"/>
    </row>
    <row r="105" spans="1:26" ht="15" customHeight="1" x14ac:dyDescent="0.25">
      <c r="A105" s="162" t="s">
        <v>309</v>
      </c>
      <c r="B105" s="163"/>
      <c r="C105" s="67"/>
      <c r="D105" s="358"/>
      <c r="E105" s="947">
        <v>92</v>
      </c>
      <c r="F105" s="950"/>
      <c r="G105" s="947">
        <v>96</v>
      </c>
      <c r="H105" s="950"/>
      <c r="I105" s="947">
        <v>100</v>
      </c>
      <c r="J105" s="950"/>
      <c r="K105" s="947">
        <v>104</v>
      </c>
      <c r="L105" s="950"/>
      <c r="M105" s="947">
        <v>108</v>
      </c>
      <c r="N105" s="950"/>
      <c r="O105" s="947">
        <v>112</v>
      </c>
      <c r="P105" s="950"/>
      <c r="Q105" s="947">
        <v>116</v>
      </c>
      <c r="R105" s="950"/>
      <c r="S105" s="735"/>
      <c r="T105" s="735"/>
      <c r="U105" s="947"/>
      <c r="V105" s="950"/>
      <c r="W105" s="74"/>
      <c r="X105" s="74"/>
      <c r="Y105" s="70" t="s">
        <v>192</v>
      </c>
    </row>
    <row r="106" spans="1:26" ht="23.1" customHeight="1" x14ac:dyDescent="0.25">
      <c r="A106" s="982"/>
      <c r="B106" s="979" t="s">
        <v>310</v>
      </c>
      <c r="C106" s="984">
        <v>32005</v>
      </c>
      <c r="D106" s="719">
        <v>199.7</v>
      </c>
      <c r="E106" s="291" t="s">
        <v>265</v>
      </c>
      <c r="F106" s="292" t="s">
        <v>266</v>
      </c>
      <c r="G106" s="291" t="s">
        <v>265</v>
      </c>
      <c r="H106" s="292" t="s">
        <v>266</v>
      </c>
      <c r="I106" s="291" t="s">
        <v>265</v>
      </c>
      <c r="J106" s="292" t="s">
        <v>266</v>
      </c>
      <c r="K106" s="291" t="s">
        <v>265</v>
      </c>
      <c r="L106" s="292" t="s">
        <v>266</v>
      </c>
      <c r="M106" s="291" t="s">
        <v>265</v>
      </c>
      <c r="N106" s="292" t="s">
        <v>266</v>
      </c>
      <c r="O106" s="291" t="s">
        <v>265</v>
      </c>
      <c r="P106" s="292" t="s">
        <v>266</v>
      </c>
      <c r="Q106" s="291" t="s">
        <v>265</v>
      </c>
      <c r="R106" s="292" t="s">
        <v>266</v>
      </c>
      <c r="S106" s="292"/>
      <c r="T106" s="292"/>
      <c r="U106" s="293"/>
      <c r="V106" s="293"/>
      <c r="W106" s="71"/>
      <c r="X106" s="71"/>
      <c r="Y106" s="72">
        <f>SUM(E107:V107)*D106</f>
        <v>0</v>
      </c>
    </row>
    <row r="107" spans="1:26" ht="23.1" customHeight="1" x14ac:dyDescent="0.25">
      <c r="A107" s="983"/>
      <c r="B107" s="980"/>
      <c r="C107" s="985"/>
      <c r="D107" s="360"/>
      <c r="E107" s="265"/>
      <c r="F107" s="265"/>
      <c r="G107" s="324" t="s">
        <v>289</v>
      </c>
      <c r="H107" s="324" t="s">
        <v>289</v>
      </c>
      <c r="I107" s="324" t="s">
        <v>289</v>
      </c>
      <c r="J107" s="324" t="s">
        <v>289</v>
      </c>
      <c r="K107" s="265"/>
      <c r="L107" s="265"/>
      <c r="M107" s="265"/>
      <c r="N107" s="324" t="s">
        <v>289</v>
      </c>
      <c r="O107" s="265"/>
      <c r="P107" s="265"/>
      <c r="Q107" s="265"/>
      <c r="R107" s="265"/>
      <c r="S107" s="738"/>
      <c r="T107" s="738"/>
      <c r="U107" s="324" t="s">
        <v>289</v>
      </c>
      <c r="V107" s="324" t="s">
        <v>289</v>
      </c>
      <c r="W107" s="81"/>
      <c r="X107" s="81"/>
      <c r="Y107" s="70"/>
    </row>
    <row r="108" spans="1:26" ht="15" customHeight="1" x14ac:dyDescent="0.25">
      <c r="A108" s="162" t="s">
        <v>311</v>
      </c>
      <c r="B108" s="163"/>
      <c r="C108" s="67"/>
      <c r="D108" s="358"/>
      <c r="E108" s="947">
        <v>92</v>
      </c>
      <c r="F108" s="950"/>
      <c r="G108" s="947">
        <v>96</v>
      </c>
      <c r="H108" s="950"/>
      <c r="I108" s="947">
        <v>100</v>
      </c>
      <c r="J108" s="950"/>
      <c r="K108" s="947">
        <v>104</v>
      </c>
      <c r="L108" s="950"/>
      <c r="M108" s="947">
        <v>108</v>
      </c>
      <c r="N108" s="950"/>
      <c r="O108" s="947">
        <v>112</v>
      </c>
      <c r="P108" s="950"/>
      <c r="Q108" s="947">
        <v>116</v>
      </c>
      <c r="R108" s="950"/>
      <c r="S108" s="735"/>
      <c r="T108" s="735"/>
      <c r="U108" s="947"/>
      <c r="V108" s="950"/>
      <c r="W108" s="74"/>
      <c r="X108" s="74"/>
      <c r="Y108" s="70" t="s">
        <v>192</v>
      </c>
    </row>
    <row r="109" spans="1:26" ht="23.1" customHeight="1" x14ac:dyDescent="0.25">
      <c r="A109" s="982"/>
      <c r="B109" s="979" t="s">
        <v>312</v>
      </c>
      <c r="C109" s="984">
        <v>40005</v>
      </c>
      <c r="D109" s="719">
        <v>204.5</v>
      </c>
      <c r="E109" s="291" t="s">
        <v>265</v>
      </c>
      <c r="F109" s="292" t="s">
        <v>266</v>
      </c>
      <c r="G109" s="291" t="s">
        <v>265</v>
      </c>
      <c r="H109" s="292" t="s">
        <v>266</v>
      </c>
      <c r="I109" s="291" t="s">
        <v>265</v>
      </c>
      <c r="J109" s="292" t="s">
        <v>266</v>
      </c>
      <c r="K109" s="291" t="s">
        <v>265</v>
      </c>
      <c r="L109" s="292" t="s">
        <v>266</v>
      </c>
      <c r="M109" s="291" t="s">
        <v>265</v>
      </c>
      <c r="N109" s="292" t="s">
        <v>266</v>
      </c>
      <c r="O109" s="291" t="s">
        <v>265</v>
      </c>
      <c r="P109" s="292" t="s">
        <v>266</v>
      </c>
      <c r="Q109" s="291" t="s">
        <v>265</v>
      </c>
      <c r="R109" s="292" t="s">
        <v>266</v>
      </c>
      <c r="S109" s="292"/>
      <c r="T109" s="292"/>
      <c r="U109" s="293"/>
      <c r="V109" s="293"/>
      <c r="W109" s="71"/>
      <c r="X109" s="71"/>
      <c r="Y109" s="72">
        <f>SUM(E110:V110)*D109</f>
        <v>0</v>
      </c>
    </row>
    <row r="110" spans="1:26" ht="23.1" customHeight="1" x14ac:dyDescent="0.25">
      <c r="A110" s="983"/>
      <c r="B110" s="980"/>
      <c r="C110" s="985"/>
      <c r="D110" s="360"/>
      <c r="E110" s="901" t="s">
        <v>289</v>
      </c>
      <c r="F110" s="901" t="s">
        <v>289</v>
      </c>
      <c r="G110" s="901" t="s">
        <v>289</v>
      </c>
      <c r="H110" s="901" t="s">
        <v>289</v>
      </c>
      <c r="I110" s="901" t="s">
        <v>289</v>
      </c>
      <c r="J110" s="901" t="s">
        <v>289</v>
      </c>
      <c r="K110" s="324" t="s">
        <v>289</v>
      </c>
      <c r="L110" s="901" t="s">
        <v>289</v>
      </c>
      <c r="M110" s="901" t="s">
        <v>289</v>
      </c>
      <c r="N110" s="324" t="s">
        <v>289</v>
      </c>
      <c r="O110" s="544" t="s">
        <v>289</v>
      </c>
      <c r="P110" s="544" t="s">
        <v>289</v>
      </c>
      <c r="Q110" s="544" t="s">
        <v>289</v>
      </c>
      <c r="R110" s="544" t="s">
        <v>289</v>
      </c>
      <c r="S110" s="1131" t="s">
        <v>289</v>
      </c>
      <c r="T110" s="1131" t="s">
        <v>289</v>
      </c>
      <c r="U110" s="544" t="s">
        <v>289</v>
      </c>
      <c r="V110" s="544" t="s">
        <v>289</v>
      </c>
      <c r="W110" s="81"/>
      <c r="X110" s="81"/>
      <c r="Y110" s="70"/>
    </row>
    <row r="111" spans="1:26" ht="16.5" customHeight="1" x14ac:dyDescent="0.25">
      <c r="A111" s="162" t="s">
        <v>508</v>
      </c>
      <c r="B111" s="163"/>
      <c r="C111" s="67"/>
      <c r="D111" s="358"/>
      <c r="E111" s="947" t="s">
        <v>510</v>
      </c>
      <c r="F111" s="950"/>
      <c r="G111" s="947" t="s">
        <v>511</v>
      </c>
      <c r="H111" s="950"/>
      <c r="I111" s="947" t="s">
        <v>512</v>
      </c>
      <c r="J111" s="950"/>
      <c r="K111" s="947" t="s">
        <v>513</v>
      </c>
      <c r="L111" s="948"/>
      <c r="M111" s="947"/>
      <c r="N111" s="948"/>
      <c r="O111" s="948"/>
      <c r="P111" s="948"/>
      <c r="Q111" s="948"/>
      <c r="R111" s="948"/>
      <c r="S111" s="735"/>
      <c r="T111" s="735"/>
      <c r="U111" s="948"/>
      <c r="V111" s="950"/>
      <c r="W111" s="74"/>
      <c r="X111" s="74"/>
      <c r="Y111" s="70" t="s">
        <v>192</v>
      </c>
    </row>
    <row r="112" spans="1:26" ht="23.1" customHeight="1" x14ac:dyDescent="0.25">
      <c r="A112" s="982"/>
      <c r="B112" s="979" t="s">
        <v>509</v>
      </c>
      <c r="C112" s="984">
        <v>91005</v>
      </c>
      <c r="D112" s="359">
        <v>130</v>
      </c>
      <c r="E112" s="993" t="s">
        <v>265</v>
      </c>
      <c r="F112" s="994"/>
      <c r="G112" s="993" t="s">
        <v>265</v>
      </c>
      <c r="H112" s="994"/>
      <c r="I112" s="993" t="s">
        <v>265</v>
      </c>
      <c r="J112" s="994"/>
      <c r="K112" s="993" t="s">
        <v>265</v>
      </c>
      <c r="L112" s="994"/>
      <c r="M112" s="329"/>
      <c r="N112" s="330"/>
      <c r="O112" s="330"/>
      <c r="P112" s="330"/>
      <c r="Q112" s="331"/>
      <c r="R112" s="331"/>
      <c r="S112" s="331"/>
      <c r="T112" s="331"/>
      <c r="U112" s="331"/>
      <c r="V112" s="332"/>
      <c r="W112" s="242"/>
      <c r="X112" s="242"/>
      <c r="Y112" s="72">
        <f>SUM(E113:V113)*D112</f>
        <v>0</v>
      </c>
    </row>
    <row r="113" spans="1:26" ht="33.75" customHeight="1" x14ac:dyDescent="0.25">
      <c r="A113" s="983"/>
      <c r="B113" s="980"/>
      <c r="C113" s="985"/>
      <c r="D113" s="360"/>
      <c r="E113" s="995" t="s">
        <v>565</v>
      </c>
      <c r="F113" s="996"/>
      <c r="G113" s="995" t="s">
        <v>565</v>
      </c>
      <c r="H113" s="996"/>
      <c r="I113" s="995" t="s">
        <v>565</v>
      </c>
      <c r="J113" s="996"/>
      <c r="K113" s="995" t="s">
        <v>565</v>
      </c>
      <c r="L113" s="996"/>
      <c r="M113" s="333"/>
      <c r="N113" s="334"/>
      <c r="O113" s="334"/>
      <c r="P113" s="334"/>
      <c r="Q113" s="334"/>
      <c r="R113" s="334"/>
      <c r="S113" s="334"/>
      <c r="T113" s="334"/>
      <c r="U113" s="335"/>
      <c r="V113" s="336"/>
      <c r="W113" s="85"/>
      <c r="X113" s="85"/>
      <c r="Y113" s="70"/>
    </row>
    <row r="114" spans="1:26" ht="19.5" customHeight="1" x14ac:dyDescent="0.25">
      <c r="A114" s="162" t="s">
        <v>422</v>
      </c>
      <c r="B114" s="163"/>
      <c r="C114" s="67"/>
      <c r="D114" s="358"/>
      <c r="E114" s="1055" t="s">
        <v>478</v>
      </c>
      <c r="F114" s="1056"/>
      <c r="G114" s="1055" t="s">
        <v>479</v>
      </c>
      <c r="H114" s="1056"/>
      <c r="I114" s="1055" t="s">
        <v>480</v>
      </c>
      <c r="J114" s="1056"/>
      <c r="K114" s="947"/>
      <c r="L114" s="950"/>
      <c r="M114" s="947"/>
      <c r="N114" s="950"/>
      <c r="O114" s="947"/>
      <c r="P114" s="950"/>
      <c r="Q114" s="947"/>
      <c r="R114" s="950"/>
      <c r="S114" s="735"/>
      <c r="T114" s="735"/>
      <c r="U114" s="947"/>
      <c r="V114" s="950"/>
      <c r="W114" s="74"/>
      <c r="X114" s="74"/>
      <c r="Y114" s="70" t="s">
        <v>192</v>
      </c>
    </row>
    <row r="115" spans="1:26" ht="26.25" customHeight="1" x14ac:dyDescent="0.25">
      <c r="A115" s="1038"/>
      <c r="B115" s="1062" t="s">
        <v>481</v>
      </c>
      <c r="C115" s="984" t="s">
        <v>477</v>
      </c>
      <c r="D115" s="359">
        <v>147</v>
      </c>
      <c r="E115" s="993" t="s">
        <v>265</v>
      </c>
      <c r="F115" s="1061"/>
      <c r="G115" s="1057" t="s">
        <v>265</v>
      </c>
      <c r="H115" s="1058"/>
      <c r="I115" s="1057" t="s">
        <v>265</v>
      </c>
      <c r="J115" s="1058"/>
      <c r="K115" s="337"/>
      <c r="L115" s="338"/>
      <c r="M115" s="337"/>
      <c r="N115" s="338"/>
      <c r="O115" s="337"/>
      <c r="P115" s="338"/>
      <c r="Q115" s="337"/>
      <c r="R115" s="338"/>
      <c r="S115" s="740"/>
      <c r="T115" s="740"/>
      <c r="U115" s="339"/>
      <c r="V115" s="340"/>
      <c r="W115" s="85"/>
      <c r="X115" s="85"/>
      <c r="Y115" s="72">
        <f>SUM(E116:V116)*D115</f>
        <v>0</v>
      </c>
    </row>
    <row r="116" spans="1:26" ht="26.25" customHeight="1" x14ac:dyDescent="0.25">
      <c r="A116" s="1038"/>
      <c r="B116" s="1062"/>
      <c r="C116" s="985"/>
      <c r="D116" s="362"/>
      <c r="E116" s="995" t="s">
        <v>565</v>
      </c>
      <c r="F116" s="996"/>
      <c r="G116" s="1059"/>
      <c r="H116" s="1060"/>
      <c r="I116" s="995" t="s">
        <v>565</v>
      </c>
      <c r="J116" s="996"/>
      <c r="K116" s="546" t="s">
        <v>289</v>
      </c>
      <c r="L116" s="546" t="s">
        <v>289</v>
      </c>
      <c r="M116" s="546" t="s">
        <v>289</v>
      </c>
      <c r="N116" s="546" t="s">
        <v>289</v>
      </c>
      <c r="O116" s="546" t="s">
        <v>289</v>
      </c>
      <c r="P116" s="546" t="s">
        <v>289</v>
      </c>
      <c r="Q116" s="546" t="s">
        <v>289</v>
      </c>
      <c r="R116" s="546" t="s">
        <v>289</v>
      </c>
      <c r="S116" s="546"/>
      <c r="T116" s="546"/>
      <c r="U116" s="546" t="s">
        <v>289</v>
      </c>
      <c r="V116" s="546" t="s">
        <v>289</v>
      </c>
      <c r="W116" s="85"/>
      <c r="X116" s="85"/>
      <c r="Y116" s="70"/>
    </row>
    <row r="117" spans="1:26" ht="15" customHeight="1" x14ac:dyDescent="0.25">
      <c r="A117" s="162" t="s">
        <v>313</v>
      </c>
      <c r="B117" s="163"/>
      <c r="C117" s="67"/>
      <c r="D117" s="358"/>
      <c r="E117" s="947">
        <v>92</v>
      </c>
      <c r="F117" s="950"/>
      <c r="G117" s="947">
        <v>96</v>
      </c>
      <c r="H117" s="950"/>
      <c r="I117" s="947">
        <v>100</v>
      </c>
      <c r="J117" s="950"/>
      <c r="K117" s="947">
        <v>104</v>
      </c>
      <c r="L117" s="950"/>
      <c r="M117" s="947">
        <v>108</v>
      </c>
      <c r="N117" s="950"/>
      <c r="O117" s="947">
        <v>112</v>
      </c>
      <c r="P117" s="950"/>
      <c r="Q117" s="947">
        <v>116</v>
      </c>
      <c r="R117" s="950"/>
      <c r="S117" s="735"/>
      <c r="T117" s="735"/>
      <c r="U117" s="947"/>
      <c r="V117" s="950"/>
      <c r="W117" s="74"/>
      <c r="X117" s="74"/>
      <c r="Y117" s="70" t="s">
        <v>192</v>
      </c>
    </row>
    <row r="118" spans="1:26" ht="23.1" customHeight="1" x14ac:dyDescent="0.25">
      <c r="A118" s="982"/>
      <c r="B118" s="979" t="s">
        <v>312</v>
      </c>
      <c r="C118" s="984">
        <v>26005</v>
      </c>
      <c r="D118" s="719">
        <v>186.4</v>
      </c>
      <c r="E118" s="291" t="s">
        <v>265</v>
      </c>
      <c r="F118" s="292" t="s">
        <v>266</v>
      </c>
      <c r="G118" s="291" t="s">
        <v>265</v>
      </c>
      <c r="H118" s="292" t="s">
        <v>266</v>
      </c>
      <c r="I118" s="291" t="s">
        <v>265</v>
      </c>
      <c r="J118" s="292" t="s">
        <v>266</v>
      </c>
      <c r="K118" s="291" t="s">
        <v>265</v>
      </c>
      <c r="L118" s="292" t="s">
        <v>266</v>
      </c>
      <c r="M118" s="291" t="s">
        <v>265</v>
      </c>
      <c r="N118" s="292" t="s">
        <v>266</v>
      </c>
      <c r="O118" s="291" t="s">
        <v>265</v>
      </c>
      <c r="P118" s="292" t="s">
        <v>266</v>
      </c>
      <c r="Q118" s="291" t="s">
        <v>265</v>
      </c>
      <c r="R118" s="292" t="s">
        <v>266</v>
      </c>
      <c r="S118" s="292"/>
      <c r="T118" s="292"/>
      <c r="U118" s="293"/>
      <c r="V118" s="293"/>
      <c r="W118" s="71"/>
      <c r="X118" s="71"/>
      <c r="Y118" s="72">
        <f>SUM(E119:V119)*D118</f>
        <v>0</v>
      </c>
    </row>
    <row r="119" spans="1:26" ht="23.1" customHeight="1" x14ac:dyDescent="0.25">
      <c r="A119" s="983"/>
      <c r="B119" s="980"/>
      <c r="C119" s="985"/>
      <c r="D119" s="360"/>
      <c r="E119" s="265"/>
      <c r="F119" s="265"/>
      <c r="G119" s="901" t="s">
        <v>289</v>
      </c>
      <c r="H119" s="901" t="s">
        <v>289</v>
      </c>
      <c r="I119" s="901" t="s">
        <v>289</v>
      </c>
      <c r="J119" s="901" t="s">
        <v>289</v>
      </c>
      <c r="K119" s="901" t="s">
        <v>289</v>
      </c>
      <c r="L119" s="901" t="s">
        <v>289</v>
      </c>
      <c r="M119" s="901" t="s">
        <v>289</v>
      </c>
      <c r="N119" s="901" t="s">
        <v>289</v>
      </c>
      <c r="O119" s="901" t="s">
        <v>289</v>
      </c>
      <c r="P119" s="901" t="s">
        <v>289</v>
      </c>
      <c r="Q119" s="901" t="s">
        <v>289</v>
      </c>
      <c r="R119" s="901" t="s">
        <v>289</v>
      </c>
      <c r="S119" s="738"/>
      <c r="T119" s="738"/>
      <c r="U119" s="324" t="s">
        <v>289</v>
      </c>
      <c r="V119" s="324" t="s">
        <v>289</v>
      </c>
      <c r="W119" s="81"/>
      <c r="X119" s="81"/>
      <c r="Y119" s="70"/>
    </row>
    <row r="120" spans="1:26" ht="15" customHeight="1" x14ac:dyDescent="0.25">
      <c r="A120" s="162" t="s">
        <v>314</v>
      </c>
      <c r="B120" s="163"/>
      <c r="C120" s="67"/>
      <c r="D120" s="358"/>
      <c r="E120" s="947">
        <v>92</v>
      </c>
      <c r="F120" s="950"/>
      <c r="G120" s="947">
        <v>96</v>
      </c>
      <c r="H120" s="950"/>
      <c r="I120" s="947">
        <v>100</v>
      </c>
      <c r="J120" s="950"/>
      <c r="K120" s="947">
        <v>104</v>
      </c>
      <c r="L120" s="950"/>
      <c r="M120" s="947">
        <v>112</v>
      </c>
      <c r="N120" s="950"/>
      <c r="O120" s="986"/>
      <c r="P120" s="987"/>
      <c r="Q120" s="947"/>
      <c r="R120" s="950"/>
      <c r="S120" s="735"/>
      <c r="T120" s="735"/>
      <c r="U120" s="947"/>
      <c r="V120" s="950"/>
      <c r="W120" s="74"/>
      <c r="X120" s="74"/>
      <c r="Y120" s="70" t="s">
        <v>192</v>
      </c>
      <c r="Z120" s="768" t="s">
        <v>1003</v>
      </c>
    </row>
    <row r="121" spans="1:26" ht="23.1" customHeight="1" x14ac:dyDescent="0.25">
      <c r="A121" s="982"/>
      <c r="B121" s="979" t="s">
        <v>315</v>
      </c>
      <c r="C121" s="984">
        <v>93005</v>
      </c>
      <c r="D121" s="359">
        <v>141</v>
      </c>
      <c r="E121" s="291" t="s">
        <v>265</v>
      </c>
      <c r="F121" s="292" t="s">
        <v>266</v>
      </c>
      <c r="G121" s="291" t="s">
        <v>265</v>
      </c>
      <c r="H121" s="292" t="s">
        <v>266</v>
      </c>
      <c r="I121" s="291" t="s">
        <v>265</v>
      </c>
      <c r="J121" s="292" t="s">
        <v>266</v>
      </c>
      <c r="K121" s="291" t="s">
        <v>265</v>
      </c>
      <c r="L121" s="292" t="s">
        <v>266</v>
      </c>
      <c r="M121" s="765" t="s">
        <v>318</v>
      </c>
      <c r="N121" s="766"/>
      <c r="O121" s="322"/>
      <c r="P121" s="322"/>
      <c r="Q121" s="293"/>
      <c r="R121" s="293"/>
      <c r="S121" s="293"/>
      <c r="T121" s="293"/>
      <c r="U121" s="293"/>
      <c r="V121" s="293"/>
      <c r="W121" s="71"/>
      <c r="X121" s="71"/>
      <c r="Y121" s="72">
        <f>SUM(E122:V122)*D121</f>
        <v>0</v>
      </c>
      <c r="Z121" s="768" t="s">
        <v>1004</v>
      </c>
    </row>
    <row r="122" spans="1:26" ht="23.1" customHeight="1" x14ac:dyDescent="0.25">
      <c r="A122" s="983"/>
      <c r="B122" s="980"/>
      <c r="C122" s="985"/>
      <c r="D122" s="360"/>
      <c r="E122" s="324" t="s">
        <v>289</v>
      </c>
      <c r="F122" s="767"/>
      <c r="G122" s="767"/>
      <c r="H122" s="324" t="s">
        <v>289</v>
      </c>
      <c r="I122" s="324" t="s">
        <v>289</v>
      </c>
      <c r="J122" s="324" t="s">
        <v>289</v>
      </c>
      <c r="K122" s="767"/>
      <c r="L122" s="324" t="s">
        <v>289</v>
      </c>
      <c r="M122" s="767"/>
      <c r="N122" s="324" t="s">
        <v>289</v>
      </c>
      <c r="O122" s="324" t="s">
        <v>289</v>
      </c>
      <c r="P122" s="324" t="s">
        <v>289</v>
      </c>
      <c r="Q122" s="324" t="s">
        <v>289</v>
      </c>
      <c r="R122" s="324" t="s">
        <v>289</v>
      </c>
      <c r="S122" s="324"/>
      <c r="T122" s="324"/>
      <c r="U122" s="324" t="s">
        <v>289</v>
      </c>
      <c r="V122" s="324" t="s">
        <v>289</v>
      </c>
      <c r="W122" s="81"/>
      <c r="X122" s="81"/>
      <c r="Y122" s="70"/>
    </row>
    <row r="123" spans="1:26" ht="15" customHeight="1" x14ac:dyDescent="0.25">
      <c r="A123" s="162" t="s">
        <v>316</v>
      </c>
      <c r="B123" s="163"/>
      <c r="C123" s="67"/>
      <c r="D123" s="358"/>
      <c r="E123" s="354">
        <v>92</v>
      </c>
      <c r="F123" s="354">
        <v>96</v>
      </c>
      <c r="G123" s="354">
        <v>100</v>
      </c>
      <c r="H123" s="354">
        <v>104</v>
      </c>
      <c r="I123" s="354">
        <v>108</v>
      </c>
      <c r="J123" s="354">
        <v>112</v>
      </c>
      <c r="K123" s="355">
        <v>116</v>
      </c>
      <c r="L123" s="326"/>
      <c r="M123" s="325"/>
      <c r="N123" s="326"/>
      <c r="O123" s="986"/>
      <c r="P123" s="987"/>
      <c r="Q123" s="947"/>
      <c r="R123" s="950"/>
      <c r="S123" s="735"/>
      <c r="T123" s="735"/>
      <c r="U123" s="947"/>
      <c r="V123" s="950"/>
      <c r="W123" s="74"/>
      <c r="X123" s="74"/>
      <c r="Y123" s="70" t="s">
        <v>192</v>
      </c>
      <c r="Z123" s="768" t="s">
        <v>1003</v>
      </c>
    </row>
    <row r="124" spans="1:26" ht="23.1" customHeight="1" x14ac:dyDescent="0.25">
      <c r="A124" s="982"/>
      <c r="B124" s="979" t="s">
        <v>317</v>
      </c>
      <c r="C124" s="984">
        <v>73005</v>
      </c>
      <c r="D124" s="359">
        <v>100</v>
      </c>
      <c r="E124" s="341" t="s">
        <v>318</v>
      </c>
      <c r="F124" s="342" t="s">
        <v>318</v>
      </c>
      <c r="G124" s="342" t="s">
        <v>318</v>
      </c>
      <c r="H124" s="342" t="s">
        <v>318</v>
      </c>
      <c r="I124" s="342" t="s">
        <v>318</v>
      </c>
      <c r="J124" s="342" t="s">
        <v>318</v>
      </c>
      <c r="K124" s="342" t="s">
        <v>318</v>
      </c>
      <c r="L124" s="322"/>
      <c r="M124" s="343"/>
      <c r="N124" s="322"/>
      <c r="O124" s="322"/>
      <c r="P124" s="322"/>
      <c r="Q124" s="293"/>
      <c r="R124" s="293"/>
      <c r="S124" s="293"/>
      <c r="T124" s="293"/>
      <c r="U124" s="293"/>
      <c r="V124" s="293"/>
      <c r="W124" s="71"/>
      <c r="X124" s="71"/>
      <c r="Y124" s="72">
        <f>SUM(E125:V125)*D124</f>
        <v>0</v>
      </c>
      <c r="Z124" s="768" t="s">
        <v>1004</v>
      </c>
    </row>
    <row r="125" spans="1:26" ht="23.1" customHeight="1" x14ac:dyDescent="0.25">
      <c r="A125" s="983"/>
      <c r="B125" s="980"/>
      <c r="C125" s="985"/>
      <c r="D125" s="360"/>
      <c r="E125" s="321" t="s">
        <v>289</v>
      </c>
      <c r="F125" s="321" t="s">
        <v>289</v>
      </c>
      <c r="G125" s="321" t="s">
        <v>289</v>
      </c>
      <c r="H125" s="321" t="s">
        <v>289</v>
      </c>
      <c r="I125" s="321" t="s">
        <v>289</v>
      </c>
      <c r="J125" s="265"/>
      <c r="K125" s="265"/>
      <c r="L125" s="321" t="s">
        <v>289</v>
      </c>
      <c r="M125" s="321" t="s">
        <v>289</v>
      </c>
      <c r="N125" s="321" t="s">
        <v>289</v>
      </c>
      <c r="O125" s="324" t="s">
        <v>289</v>
      </c>
      <c r="P125" s="324" t="s">
        <v>289</v>
      </c>
      <c r="Q125" s="324" t="s">
        <v>289</v>
      </c>
      <c r="R125" s="324" t="s">
        <v>289</v>
      </c>
      <c r="S125" s="324"/>
      <c r="T125" s="324"/>
      <c r="U125" s="324" t="s">
        <v>289</v>
      </c>
      <c r="V125" s="324" t="s">
        <v>289</v>
      </c>
      <c r="W125" s="81"/>
      <c r="X125" s="81"/>
      <c r="Y125" s="70"/>
    </row>
    <row r="126" spans="1:26" ht="15" customHeight="1" x14ac:dyDescent="0.25">
      <c r="A126" s="162" t="s">
        <v>319</v>
      </c>
      <c r="B126" s="163"/>
      <c r="C126" s="67"/>
      <c r="D126" s="358"/>
      <c r="E126" s="947" t="s">
        <v>320</v>
      </c>
      <c r="F126" s="950"/>
      <c r="G126" s="947" t="s">
        <v>321</v>
      </c>
      <c r="H126" s="950"/>
      <c r="I126" s="947" t="s">
        <v>322</v>
      </c>
      <c r="J126" s="950"/>
      <c r="K126" s="947" t="s">
        <v>323</v>
      </c>
      <c r="L126" s="950"/>
      <c r="M126" s="986"/>
      <c r="N126" s="987"/>
      <c r="O126" s="986"/>
      <c r="P126" s="987"/>
      <c r="Q126" s="947"/>
      <c r="R126" s="950"/>
      <c r="S126" s="735"/>
      <c r="T126" s="735"/>
      <c r="U126" s="947"/>
      <c r="V126" s="950"/>
      <c r="W126" s="74"/>
      <c r="X126" s="74"/>
      <c r="Y126" s="70" t="s">
        <v>192</v>
      </c>
    </row>
    <row r="127" spans="1:26" ht="23.1" customHeight="1" x14ac:dyDescent="0.25">
      <c r="A127" s="982"/>
      <c r="B127" s="979" t="s">
        <v>324</v>
      </c>
      <c r="C127" s="984" t="s">
        <v>325</v>
      </c>
      <c r="D127" s="718">
        <v>448.9</v>
      </c>
      <c r="E127" s="291" t="s">
        <v>265</v>
      </c>
      <c r="F127" s="345" t="s">
        <v>318</v>
      </c>
      <c r="G127" s="291" t="s">
        <v>265</v>
      </c>
      <c r="H127" s="345" t="s">
        <v>318</v>
      </c>
      <c r="I127" s="291" t="s">
        <v>265</v>
      </c>
      <c r="J127" s="345" t="s">
        <v>318</v>
      </c>
      <c r="K127" s="291" t="s">
        <v>265</v>
      </c>
      <c r="L127" s="345" t="s">
        <v>318</v>
      </c>
      <c r="M127" s="322"/>
      <c r="N127" s="322"/>
      <c r="O127" s="322"/>
      <c r="P127" s="322"/>
      <c r="Q127" s="293"/>
      <c r="R127" s="293"/>
      <c r="S127" s="293"/>
      <c r="T127" s="293"/>
      <c r="U127" s="293"/>
      <c r="V127" s="293"/>
      <c r="W127" s="71"/>
      <c r="X127" s="71"/>
      <c r="Y127" s="72">
        <f>SUM(E128:V128)*D127</f>
        <v>0</v>
      </c>
    </row>
    <row r="128" spans="1:26" ht="23.1" customHeight="1" x14ac:dyDescent="0.25">
      <c r="A128" s="983"/>
      <c r="B128" s="980"/>
      <c r="C128" s="985"/>
      <c r="D128" s="360"/>
      <c r="E128" s="265"/>
      <c r="F128" s="265"/>
      <c r="G128" s="265"/>
      <c r="H128" s="265"/>
      <c r="I128" s="265"/>
      <c r="J128" s="265"/>
      <c r="K128" s="901" t="s">
        <v>289</v>
      </c>
      <c r="L128" s="265"/>
      <c r="M128" s="324" t="s">
        <v>289</v>
      </c>
      <c r="N128" s="324" t="s">
        <v>289</v>
      </c>
      <c r="O128" s="324" t="s">
        <v>289</v>
      </c>
      <c r="P128" s="324" t="s">
        <v>289</v>
      </c>
      <c r="Q128" s="324" t="s">
        <v>289</v>
      </c>
      <c r="R128" s="324" t="s">
        <v>289</v>
      </c>
      <c r="S128" s="324"/>
      <c r="T128" s="324"/>
      <c r="U128" s="324" t="s">
        <v>289</v>
      </c>
      <c r="V128" s="324" t="s">
        <v>289</v>
      </c>
      <c r="W128" s="81"/>
      <c r="X128" s="81"/>
      <c r="Y128" s="70"/>
    </row>
    <row r="129" spans="1:27" ht="15" customHeight="1" x14ac:dyDescent="0.25">
      <c r="A129" s="162" t="s">
        <v>579</v>
      </c>
      <c r="B129" s="163"/>
      <c r="C129" s="67"/>
      <c r="D129" s="358"/>
      <c r="E129" s="314" t="s">
        <v>320</v>
      </c>
      <c r="F129" s="314" t="s">
        <v>321</v>
      </c>
      <c r="G129" s="314" t="s">
        <v>322</v>
      </c>
      <c r="H129" s="314" t="s">
        <v>323</v>
      </c>
      <c r="I129" s="298"/>
      <c r="J129" s="298"/>
      <c r="K129" s="298"/>
      <c r="L129" s="298"/>
      <c r="M129" s="986"/>
      <c r="N129" s="987"/>
      <c r="O129" s="986"/>
      <c r="P129" s="987"/>
      <c r="Q129" s="947"/>
      <c r="R129" s="950"/>
      <c r="S129" s="735"/>
      <c r="T129" s="735"/>
      <c r="U129" s="947"/>
      <c r="V129" s="950"/>
      <c r="W129" s="74"/>
      <c r="X129" s="74"/>
      <c r="Y129" s="70" t="s">
        <v>192</v>
      </c>
    </row>
    <row r="130" spans="1:27" ht="23.1" customHeight="1" x14ac:dyDescent="0.25">
      <c r="A130" s="982"/>
      <c r="B130" s="979" t="s">
        <v>581</v>
      </c>
      <c r="C130" s="984" t="s">
        <v>580</v>
      </c>
      <c r="D130" s="712">
        <v>500</v>
      </c>
      <c r="E130" s="322" t="s">
        <v>265</v>
      </c>
      <c r="F130" s="322" t="s">
        <v>265</v>
      </c>
      <c r="G130" s="322" t="s">
        <v>265</v>
      </c>
      <c r="H130" s="322" t="s">
        <v>265</v>
      </c>
      <c r="I130" s="322"/>
      <c r="J130" s="322"/>
      <c r="K130" s="322"/>
      <c r="L130" s="322"/>
      <c r="M130" s="322"/>
      <c r="N130" s="322"/>
      <c r="O130" s="322"/>
      <c r="P130" s="322"/>
      <c r="Q130" s="293"/>
      <c r="R130" s="293"/>
      <c r="S130" s="293"/>
      <c r="T130" s="293"/>
      <c r="U130" s="293"/>
      <c r="V130" s="293"/>
      <c r="W130" s="71"/>
      <c r="X130" s="71"/>
      <c r="Y130" s="72">
        <f>SUM(E131:V131)*D130</f>
        <v>0</v>
      </c>
    </row>
    <row r="131" spans="1:27" ht="23.1" customHeight="1" x14ac:dyDescent="0.25">
      <c r="A131" s="983"/>
      <c r="B131" s="980"/>
      <c r="C131" s="985"/>
      <c r="D131" s="360"/>
      <c r="E131" s="265"/>
      <c r="F131" s="265"/>
      <c r="G131" s="265"/>
      <c r="H131" s="265"/>
      <c r="I131" s="324" t="s">
        <v>289</v>
      </c>
      <c r="J131" s="324" t="s">
        <v>289</v>
      </c>
      <c r="K131" s="324" t="s">
        <v>289</v>
      </c>
      <c r="L131" s="324" t="s">
        <v>289</v>
      </c>
      <c r="M131" s="324" t="s">
        <v>289</v>
      </c>
      <c r="N131" s="324" t="s">
        <v>289</v>
      </c>
      <c r="O131" s="324" t="s">
        <v>289</v>
      </c>
      <c r="P131" s="324" t="s">
        <v>289</v>
      </c>
      <c r="Q131" s="324" t="s">
        <v>289</v>
      </c>
      <c r="R131" s="324" t="s">
        <v>289</v>
      </c>
      <c r="S131" s="324"/>
      <c r="T131" s="324"/>
      <c r="U131" s="324" t="s">
        <v>289</v>
      </c>
      <c r="V131" s="324" t="s">
        <v>289</v>
      </c>
      <c r="W131" s="81"/>
      <c r="X131" s="81"/>
      <c r="Y131" s="70"/>
    </row>
    <row r="132" spans="1:27" ht="15" customHeight="1" x14ac:dyDescent="0.25">
      <c r="A132" s="162" t="s">
        <v>326</v>
      </c>
      <c r="B132" s="163"/>
      <c r="C132" s="67"/>
      <c r="D132" s="358"/>
      <c r="E132" s="947" t="s">
        <v>320</v>
      </c>
      <c r="F132" s="950"/>
      <c r="G132" s="947" t="s">
        <v>321</v>
      </c>
      <c r="H132" s="950"/>
      <c r="I132" s="947" t="s">
        <v>322</v>
      </c>
      <c r="J132" s="950"/>
      <c r="K132" s="947" t="s">
        <v>323</v>
      </c>
      <c r="L132" s="950"/>
      <c r="M132" s="986"/>
      <c r="N132" s="987"/>
      <c r="O132" s="986"/>
      <c r="P132" s="987"/>
      <c r="Q132" s="947"/>
      <c r="R132" s="950"/>
      <c r="S132" s="735"/>
      <c r="T132" s="735"/>
      <c r="U132" s="947"/>
      <c r="V132" s="950"/>
      <c r="W132" s="74"/>
      <c r="X132" s="74"/>
      <c r="Y132" s="70" t="s">
        <v>192</v>
      </c>
      <c r="AA132" s="367"/>
    </row>
    <row r="133" spans="1:27" ht="23.1" customHeight="1" x14ac:dyDescent="0.25">
      <c r="A133" s="982"/>
      <c r="B133" s="979" t="s">
        <v>327</v>
      </c>
      <c r="C133" s="984" t="s">
        <v>328</v>
      </c>
      <c r="D133" s="718">
        <v>622.9</v>
      </c>
      <c r="E133" s="291" t="s">
        <v>265</v>
      </c>
      <c r="F133" s="345" t="s">
        <v>318</v>
      </c>
      <c r="G133" s="291" t="s">
        <v>265</v>
      </c>
      <c r="H133" s="345" t="s">
        <v>318</v>
      </c>
      <c r="I133" s="291" t="s">
        <v>265</v>
      </c>
      <c r="J133" s="345" t="s">
        <v>318</v>
      </c>
      <c r="K133" s="291" t="s">
        <v>265</v>
      </c>
      <c r="L133" s="345" t="s">
        <v>318</v>
      </c>
      <c r="M133" s="322"/>
      <c r="N133" s="322"/>
      <c r="O133" s="322"/>
      <c r="P133" s="322"/>
      <c r="Q133" s="293"/>
      <c r="R133" s="293"/>
      <c r="S133" s="293"/>
      <c r="T133" s="293"/>
      <c r="U133" s="293"/>
      <c r="V133" s="293"/>
      <c r="W133" s="71"/>
      <c r="X133" s="71"/>
      <c r="Y133" s="72">
        <f>SUM(E134:V134)*D133</f>
        <v>0</v>
      </c>
    </row>
    <row r="134" spans="1:27" ht="23.1" customHeight="1" x14ac:dyDescent="0.25">
      <c r="A134" s="983"/>
      <c r="B134" s="980"/>
      <c r="C134" s="985"/>
      <c r="D134" s="360"/>
      <c r="E134" s="265"/>
      <c r="F134" s="265"/>
      <c r="G134" s="901" t="s">
        <v>289</v>
      </c>
      <c r="H134" s="901" t="s">
        <v>289</v>
      </c>
      <c r="I134" s="901" t="s">
        <v>289</v>
      </c>
      <c r="J134" s="901" t="s">
        <v>289</v>
      </c>
      <c r="K134" s="901" t="s">
        <v>289</v>
      </c>
      <c r="L134" s="901" t="s">
        <v>289</v>
      </c>
      <c r="M134" s="324" t="s">
        <v>289</v>
      </c>
      <c r="N134" s="324" t="s">
        <v>289</v>
      </c>
      <c r="O134" s="324" t="s">
        <v>289</v>
      </c>
      <c r="P134" s="324" t="s">
        <v>289</v>
      </c>
      <c r="Q134" s="324" t="s">
        <v>289</v>
      </c>
      <c r="R134" s="324" t="s">
        <v>289</v>
      </c>
      <c r="S134" s="324"/>
      <c r="T134" s="324"/>
      <c r="U134" s="324" t="s">
        <v>289</v>
      </c>
      <c r="V134" s="324" t="s">
        <v>289</v>
      </c>
      <c r="W134" s="81"/>
      <c r="X134" s="81"/>
      <c r="Y134" s="70"/>
    </row>
    <row r="135" spans="1:27" ht="15" customHeight="1" x14ac:dyDescent="0.25">
      <c r="A135" s="162" t="s">
        <v>575</v>
      </c>
      <c r="B135" s="163"/>
      <c r="C135" s="67"/>
      <c r="D135" s="358"/>
      <c r="E135" s="988" t="s">
        <v>571</v>
      </c>
      <c r="F135" s="988"/>
      <c r="G135" s="988"/>
      <c r="H135" s="988" t="s">
        <v>572</v>
      </c>
      <c r="I135" s="988"/>
      <c r="J135" s="988"/>
      <c r="K135" s="988" t="s">
        <v>573</v>
      </c>
      <c r="L135" s="988"/>
      <c r="M135" s="988"/>
      <c r="N135" s="988" t="s">
        <v>574</v>
      </c>
      <c r="O135" s="988"/>
      <c r="P135" s="988"/>
      <c r="Q135" s="947"/>
      <c r="R135" s="950"/>
      <c r="S135" s="735"/>
      <c r="T135" s="735"/>
      <c r="U135" s="947"/>
      <c r="V135" s="950"/>
      <c r="W135" s="74"/>
      <c r="X135" s="74"/>
      <c r="Y135" s="70" t="s">
        <v>192</v>
      </c>
    </row>
    <row r="136" spans="1:27" ht="23.1" customHeight="1" x14ac:dyDescent="0.25">
      <c r="A136" s="982"/>
      <c r="B136" s="979" t="s">
        <v>576</v>
      </c>
      <c r="C136" s="984" t="s">
        <v>577</v>
      </c>
      <c r="D136" s="718">
        <v>713.3</v>
      </c>
      <c r="E136" s="291" t="s">
        <v>265</v>
      </c>
      <c r="F136" s="292" t="s">
        <v>266</v>
      </c>
      <c r="G136" s="345" t="s">
        <v>318</v>
      </c>
      <c r="H136" s="291" t="s">
        <v>265</v>
      </c>
      <c r="I136" s="292" t="s">
        <v>266</v>
      </c>
      <c r="J136" s="345" t="s">
        <v>318</v>
      </c>
      <c r="K136" s="291" t="s">
        <v>265</v>
      </c>
      <c r="L136" s="292" t="s">
        <v>266</v>
      </c>
      <c r="M136" s="345" t="s">
        <v>318</v>
      </c>
      <c r="N136" s="291" t="s">
        <v>265</v>
      </c>
      <c r="O136" s="292" t="s">
        <v>266</v>
      </c>
      <c r="P136" s="345" t="s">
        <v>318</v>
      </c>
      <c r="Q136" s="293"/>
      <c r="R136" s="293"/>
      <c r="S136" s="293"/>
      <c r="T136" s="293"/>
      <c r="U136" s="293"/>
      <c r="V136" s="293"/>
      <c r="W136" s="71"/>
      <c r="X136" s="71"/>
      <c r="Y136" s="72">
        <f>SUM(E137:V137)*D136</f>
        <v>0</v>
      </c>
    </row>
    <row r="137" spans="1:27" ht="23.1" customHeight="1" x14ac:dyDescent="0.25">
      <c r="A137" s="983"/>
      <c r="B137" s="980"/>
      <c r="C137" s="985"/>
      <c r="D137" s="360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324" t="s">
        <v>289</v>
      </c>
      <c r="R137" s="324" t="s">
        <v>289</v>
      </c>
      <c r="S137" s="324"/>
      <c r="T137" s="324"/>
      <c r="U137" s="324" t="s">
        <v>289</v>
      </c>
      <c r="V137" s="324" t="s">
        <v>289</v>
      </c>
      <c r="W137" s="81"/>
      <c r="X137" s="81"/>
      <c r="Y137" s="70"/>
    </row>
    <row r="138" spans="1:27" ht="15" customHeight="1" x14ac:dyDescent="0.25">
      <c r="A138" s="162" t="s">
        <v>329</v>
      </c>
      <c r="B138" s="163"/>
      <c r="C138" s="67"/>
      <c r="D138" s="358"/>
      <c r="E138" s="947" t="s">
        <v>320</v>
      </c>
      <c r="F138" s="1027"/>
      <c r="G138" s="992"/>
      <c r="H138" s="947" t="s">
        <v>321</v>
      </c>
      <c r="I138" s="1027"/>
      <c r="J138" s="992"/>
      <c r="K138" s="947" t="s">
        <v>322</v>
      </c>
      <c r="L138" s="1027"/>
      <c r="M138" s="992"/>
      <c r="N138" s="947" t="s">
        <v>323</v>
      </c>
      <c r="O138" s="1027"/>
      <c r="P138" s="992"/>
      <c r="Q138" s="589"/>
      <c r="R138" s="590"/>
      <c r="S138" s="735"/>
      <c r="T138" s="735"/>
      <c r="U138" s="947"/>
      <c r="V138" s="950"/>
      <c r="W138" s="74"/>
      <c r="X138" s="74"/>
      <c r="Y138" s="70" t="s">
        <v>192</v>
      </c>
    </row>
    <row r="139" spans="1:27" ht="23.1" customHeight="1" x14ac:dyDescent="0.25">
      <c r="A139" s="982"/>
      <c r="B139" s="979" t="s">
        <v>330</v>
      </c>
      <c r="C139" s="984" t="s">
        <v>331</v>
      </c>
      <c r="D139" s="718">
        <v>551.6</v>
      </c>
      <c r="E139" s="291" t="s">
        <v>265</v>
      </c>
      <c r="F139" s="292" t="s">
        <v>266</v>
      </c>
      <c r="G139" s="345" t="s">
        <v>318</v>
      </c>
      <c r="H139" s="291" t="s">
        <v>265</v>
      </c>
      <c r="I139" s="292" t="s">
        <v>266</v>
      </c>
      <c r="J139" s="345" t="s">
        <v>318</v>
      </c>
      <c r="K139" s="291" t="s">
        <v>265</v>
      </c>
      <c r="L139" s="292" t="s">
        <v>266</v>
      </c>
      <c r="M139" s="345" t="s">
        <v>318</v>
      </c>
      <c r="N139" s="291" t="s">
        <v>265</v>
      </c>
      <c r="O139" s="292" t="s">
        <v>266</v>
      </c>
      <c r="P139" s="345" t="s">
        <v>318</v>
      </c>
      <c r="Q139" s="293"/>
      <c r="R139" s="293"/>
      <c r="S139" s="293"/>
      <c r="T139" s="293"/>
      <c r="U139" s="293"/>
      <c r="V139" s="293"/>
      <c r="W139" s="71"/>
      <c r="X139" s="71"/>
      <c r="Y139" s="72">
        <f>SUM(E140:V140)*D139</f>
        <v>0</v>
      </c>
    </row>
    <row r="140" spans="1:27" ht="23.1" customHeight="1" x14ac:dyDescent="0.25">
      <c r="A140" s="983"/>
      <c r="B140" s="980"/>
      <c r="C140" s="985"/>
      <c r="D140" s="360"/>
      <c r="E140" s="901" t="s">
        <v>289</v>
      </c>
      <c r="F140" s="265"/>
      <c r="G140" s="901" t="s">
        <v>289</v>
      </c>
      <c r="H140" s="901" t="s">
        <v>289</v>
      </c>
      <c r="I140" s="901" t="s">
        <v>289</v>
      </c>
      <c r="J140" s="901" t="s">
        <v>289</v>
      </c>
      <c r="K140" s="901" t="s">
        <v>289</v>
      </c>
      <c r="L140" s="324" t="s">
        <v>289</v>
      </c>
      <c r="M140" s="591"/>
      <c r="N140" s="901" t="s">
        <v>289</v>
      </c>
      <c r="O140" s="591"/>
      <c r="P140" s="901" t="s">
        <v>289</v>
      </c>
      <c r="Q140" s="324" t="s">
        <v>289</v>
      </c>
      <c r="R140" s="324" t="s">
        <v>289</v>
      </c>
      <c r="S140" s="324"/>
      <c r="T140" s="324"/>
      <c r="U140" s="324" t="s">
        <v>289</v>
      </c>
      <c r="V140" s="324" t="s">
        <v>289</v>
      </c>
      <c r="W140" s="81"/>
      <c r="X140" s="81"/>
      <c r="Y140" s="70"/>
    </row>
    <row r="141" spans="1:27" ht="15" customHeight="1" x14ac:dyDescent="0.25">
      <c r="A141" s="162" t="s">
        <v>332</v>
      </c>
      <c r="B141" s="163"/>
      <c r="C141" s="67"/>
      <c r="D141" s="358"/>
      <c r="E141" s="988" t="s">
        <v>320</v>
      </c>
      <c r="F141" s="988"/>
      <c r="G141" s="988"/>
      <c r="H141" s="988" t="s">
        <v>333</v>
      </c>
      <c r="I141" s="988"/>
      <c r="J141" s="988"/>
      <c r="K141" s="988" t="s">
        <v>322</v>
      </c>
      <c r="L141" s="988"/>
      <c r="M141" s="988"/>
      <c r="N141" s="988" t="s">
        <v>323</v>
      </c>
      <c r="O141" s="988"/>
      <c r="P141" s="988"/>
      <c r="Q141" s="947"/>
      <c r="R141" s="950"/>
      <c r="S141" s="735"/>
      <c r="T141" s="735"/>
      <c r="U141" s="947"/>
      <c r="V141" s="950"/>
      <c r="W141" s="74"/>
      <c r="X141" s="74"/>
      <c r="Y141" s="70" t="s">
        <v>192</v>
      </c>
    </row>
    <row r="142" spans="1:27" ht="23.1" customHeight="1" x14ac:dyDescent="0.25">
      <c r="A142" s="982"/>
      <c r="B142" s="979" t="s">
        <v>334</v>
      </c>
      <c r="C142" s="984" t="s">
        <v>335</v>
      </c>
      <c r="D142" s="718">
        <v>518.29999999999995</v>
      </c>
      <c r="E142" s="291" t="s">
        <v>265</v>
      </c>
      <c r="F142" s="292" t="s">
        <v>266</v>
      </c>
      <c r="G142" s="345" t="s">
        <v>318</v>
      </c>
      <c r="H142" s="291" t="s">
        <v>265</v>
      </c>
      <c r="I142" s="292" t="s">
        <v>266</v>
      </c>
      <c r="J142" s="345" t="s">
        <v>318</v>
      </c>
      <c r="K142" s="291" t="s">
        <v>265</v>
      </c>
      <c r="L142" s="292" t="s">
        <v>266</v>
      </c>
      <c r="M142" s="345" t="s">
        <v>318</v>
      </c>
      <c r="N142" s="291" t="s">
        <v>265</v>
      </c>
      <c r="O142" s="292" t="s">
        <v>266</v>
      </c>
      <c r="P142" s="345" t="s">
        <v>318</v>
      </c>
      <c r="Q142" s="293"/>
      <c r="R142" s="293"/>
      <c r="S142" s="293"/>
      <c r="T142" s="293"/>
      <c r="U142" s="293"/>
      <c r="V142" s="293"/>
      <c r="W142" s="71"/>
      <c r="X142" s="71"/>
      <c r="Y142" s="72">
        <f>SUM(E143:V143)*D142</f>
        <v>0</v>
      </c>
    </row>
    <row r="143" spans="1:27" ht="23.1" customHeight="1" x14ac:dyDescent="0.25">
      <c r="A143" s="983"/>
      <c r="B143" s="980"/>
      <c r="C143" s="985"/>
      <c r="D143" s="360"/>
      <c r="E143" s="265"/>
      <c r="F143" s="265"/>
      <c r="G143" s="265"/>
      <c r="H143" s="901" t="s">
        <v>289</v>
      </c>
      <c r="I143" s="901" t="s">
        <v>289</v>
      </c>
      <c r="J143" s="901" t="s">
        <v>289</v>
      </c>
      <c r="K143" s="901" t="s">
        <v>289</v>
      </c>
      <c r="L143" s="265"/>
      <c r="M143" s="901" t="s">
        <v>289</v>
      </c>
      <c r="N143" s="901" t="s">
        <v>289</v>
      </c>
      <c r="O143" s="901" t="s">
        <v>289</v>
      </c>
      <c r="P143" s="901" t="s">
        <v>289</v>
      </c>
      <c r="Q143" s="324" t="s">
        <v>289</v>
      </c>
      <c r="R143" s="324" t="s">
        <v>289</v>
      </c>
      <c r="S143" s="324"/>
      <c r="T143" s="324"/>
      <c r="U143" s="324" t="s">
        <v>289</v>
      </c>
      <c r="V143" s="324" t="s">
        <v>289</v>
      </c>
      <c r="W143" s="81"/>
      <c r="X143" s="81"/>
      <c r="Y143" s="70"/>
    </row>
    <row r="144" spans="1:27" ht="15" customHeight="1" x14ac:dyDescent="0.25">
      <c r="A144" s="162" t="s">
        <v>578</v>
      </c>
      <c r="B144" s="163"/>
      <c r="C144" s="67"/>
      <c r="D144" s="358"/>
      <c r="E144" s="988" t="s">
        <v>320</v>
      </c>
      <c r="F144" s="988"/>
      <c r="G144" s="988"/>
      <c r="H144" s="988" t="s">
        <v>333</v>
      </c>
      <c r="I144" s="988"/>
      <c r="J144" s="988"/>
      <c r="K144" s="988" t="s">
        <v>322</v>
      </c>
      <c r="L144" s="988"/>
      <c r="M144" s="988"/>
      <c r="N144" s="988" t="s">
        <v>323</v>
      </c>
      <c r="O144" s="988"/>
      <c r="P144" s="988"/>
      <c r="Q144" s="947"/>
      <c r="R144" s="950"/>
      <c r="S144" s="735"/>
      <c r="T144" s="735"/>
      <c r="U144" s="947"/>
      <c r="V144" s="950"/>
      <c r="W144" s="74"/>
      <c r="X144" s="74"/>
      <c r="Y144" s="70" t="s">
        <v>192</v>
      </c>
    </row>
    <row r="145" spans="1:27" ht="23.1" customHeight="1" x14ac:dyDescent="0.25">
      <c r="A145" s="982"/>
      <c r="B145" s="979" t="s">
        <v>334</v>
      </c>
      <c r="C145" s="984" t="s">
        <v>803</v>
      </c>
      <c r="D145" s="718">
        <v>237.8</v>
      </c>
      <c r="E145" s="291" t="s">
        <v>265</v>
      </c>
      <c r="F145" s="292" t="s">
        <v>266</v>
      </c>
      <c r="G145" s="345" t="s">
        <v>318</v>
      </c>
      <c r="H145" s="291" t="s">
        <v>265</v>
      </c>
      <c r="I145" s="292" t="s">
        <v>266</v>
      </c>
      <c r="J145" s="345" t="s">
        <v>318</v>
      </c>
      <c r="K145" s="291" t="s">
        <v>265</v>
      </c>
      <c r="L145" s="292" t="s">
        <v>266</v>
      </c>
      <c r="M145" s="345" t="s">
        <v>318</v>
      </c>
      <c r="N145" s="291" t="s">
        <v>265</v>
      </c>
      <c r="O145" s="292" t="s">
        <v>266</v>
      </c>
      <c r="P145" s="345" t="s">
        <v>318</v>
      </c>
      <c r="Q145" s="293"/>
      <c r="R145" s="293"/>
      <c r="S145" s="293"/>
      <c r="T145" s="293"/>
      <c r="U145" s="293"/>
      <c r="V145" s="293"/>
      <c r="W145" s="71"/>
      <c r="X145" s="71"/>
      <c r="Y145" s="72">
        <f>SUM(E146:V146)*D145</f>
        <v>0</v>
      </c>
    </row>
    <row r="146" spans="1:27" ht="23.1" customHeight="1" x14ac:dyDescent="0.25">
      <c r="A146" s="983"/>
      <c r="B146" s="980"/>
      <c r="C146" s="985"/>
      <c r="D146" s="360"/>
      <c r="E146" s="324" t="s">
        <v>289</v>
      </c>
      <c r="F146" s="265"/>
      <c r="G146" s="901" t="s">
        <v>289</v>
      </c>
      <c r="H146" s="324" t="s">
        <v>289</v>
      </c>
      <c r="I146" s="265"/>
      <c r="J146" s="324" t="s">
        <v>289</v>
      </c>
      <c r="K146" s="324" t="s">
        <v>289</v>
      </c>
      <c r="L146" s="265"/>
      <c r="M146" s="324" t="s">
        <v>289</v>
      </c>
      <c r="N146" s="265"/>
      <c r="O146" s="265"/>
      <c r="P146" s="265"/>
      <c r="Q146" s="324" t="s">
        <v>289</v>
      </c>
      <c r="R146" s="324" t="s">
        <v>289</v>
      </c>
      <c r="S146" s="324"/>
      <c r="T146" s="324"/>
      <c r="U146" s="324" t="s">
        <v>289</v>
      </c>
      <c r="V146" s="324" t="s">
        <v>289</v>
      </c>
      <c r="W146" s="81"/>
      <c r="X146" s="81"/>
      <c r="Y146" s="70"/>
    </row>
    <row r="147" spans="1:27" ht="15" customHeight="1" x14ac:dyDescent="0.25">
      <c r="A147" s="162" t="s">
        <v>336</v>
      </c>
      <c r="B147" s="163"/>
      <c r="C147" s="67"/>
      <c r="D147" s="358"/>
      <c r="E147" s="290">
        <v>92</v>
      </c>
      <c r="F147" s="290">
        <v>96</v>
      </c>
      <c r="G147" s="354">
        <v>100</v>
      </c>
      <c r="H147" s="354">
        <v>104</v>
      </c>
      <c r="I147" s="325"/>
      <c r="J147" s="326"/>
      <c r="K147" s="325"/>
      <c r="L147" s="326"/>
      <c r="M147" s="1028"/>
      <c r="N147" s="1029"/>
      <c r="O147" s="986"/>
      <c r="P147" s="987"/>
      <c r="Q147" s="947"/>
      <c r="R147" s="950"/>
      <c r="S147" s="735"/>
      <c r="T147" s="735"/>
      <c r="U147" s="947"/>
      <c r="V147" s="950"/>
      <c r="W147" s="74"/>
      <c r="X147" s="74"/>
      <c r="Y147" s="70" t="s">
        <v>192</v>
      </c>
    </row>
    <row r="148" spans="1:27" ht="23.1" customHeight="1" x14ac:dyDescent="0.25">
      <c r="A148" s="982"/>
      <c r="B148" s="979" t="s">
        <v>337</v>
      </c>
      <c r="C148" s="984" t="s">
        <v>338</v>
      </c>
      <c r="D148" s="594">
        <v>689</v>
      </c>
      <c r="E148" s="322" t="s">
        <v>265</v>
      </c>
      <c r="F148" s="322" t="s">
        <v>265</v>
      </c>
      <c r="G148" s="322" t="s">
        <v>265</v>
      </c>
      <c r="H148" s="322" t="s">
        <v>265</v>
      </c>
      <c r="I148" s="327"/>
      <c r="J148" s="322"/>
      <c r="K148" s="327"/>
      <c r="L148" s="322"/>
      <c r="M148" s="322"/>
      <c r="N148" s="322"/>
      <c r="O148" s="322"/>
      <c r="P148" s="322"/>
      <c r="Q148" s="293"/>
      <c r="R148" s="293"/>
      <c r="S148" s="293"/>
      <c r="T148" s="293"/>
      <c r="U148" s="293"/>
      <c r="V148" s="293"/>
      <c r="W148" s="71"/>
      <c r="X148" s="71"/>
      <c r="Y148" s="72">
        <f>SUM(E149:V149)*D148</f>
        <v>0</v>
      </c>
    </row>
    <row r="149" spans="1:27" ht="23.1" customHeight="1" x14ac:dyDescent="0.25">
      <c r="A149" s="983"/>
      <c r="B149" s="980"/>
      <c r="C149" s="985"/>
      <c r="D149" s="360"/>
      <c r="E149" s="265"/>
      <c r="F149" s="265"/>
      <c r="G149" s="265"/>
      <c r="H149" s="265"/>
      <c r="I149" s="321" t="s">
        <v>289</v>
      </c>
      <c r="J149" s="321" t="s">
        <v>289</v>
      </c>
      <c r="K149" s="321" t="s">
        <v>289</v>
      </c>
      <c r="L149" s="321" t="s">
        <v>289</v>
      </c>
      <c r="M149" s="324" t="s">
        <v>289</v>
      </c>
      <c r="N149" s="324" t="s">
        <v>289</v>
      </c>
      <c r="O149" s="324" t="s">
        <v>289</v>
      </c>
      <c r="P149" s="324" t="s">
        <v>289</v>
      </c>
      <c r="Q149" s="324" t="s">
        <v>289</v>
      </c>
      <c r="R149" s="324" t="s">
        <v>289</v>
      </c>
      <c r="S149" s="324"/>
      <c r="T149" s="324"/>
      <c r="U149" s="324" t="s">
        <v>289</v>
      </c>
      <c r="V149" s="324" t="s">
        <v>289</v>
      </c>
      <c r="W149" s="81"/>
      <c r="X149" s="81"/>
      <c r="Y149" s="70"/>
    </row>
    <row r="150" spans="1:27" ht="15" customHeight="1" x14ac:dyDescent="0.25">
      <c r="A150" s="162" t="s">
        <v>339</v>
      </c>
      <c r="B150" s="163"/>
      <c r="C150" s="67"/>
      <c r="D150" s="358"/>
      <c r="E150" s="290">
        <v>88</v>
      </c>
      <c r="F150" s="988">
        <v>100</v>
      </c>
      <c r="G150" s="988"/>
      <c r="H150" s="988"/>
      <c r="I150" s="947">
        <v>104</v>
      </c>
      <c r="J150" s="948"/>
      <c r="K150" s="346"/>
      <c r="L150" s="326"/>
      <c r="M150" s="325"/>
      <c r="N150" s="346"/>
      <c r="O150" s="346"/>
      <c r="P150" s="326"/>
      <c r="Q150" s="947"/>
      <c r="R150" s="950"/>
      <c r="S150" s="735"/>
      <c r="T150" s="735"/>
      <c r="U150" s="947"/>
      <c r="V150" s="950"/>
      <c r="W150" s="74"/>
      <c r="X150" s="74"/>
      <c r="Y150" s="70" t="s">
        <v>192</v>
      </c>
    </row>
    <row r="151" spans="1:27" ht="23.1" customHeight="1" x14ac:dyDescent="0.25">
      <c r="A151" s="982"/>
      <c r="B151" s="979" t="s">
        <v>340</v>
      </c>
      <c r="C151" s="984" t="s">
        <v>341</v>
      </c>
      <c r="D151" s="594">
        <v>576</v>
      </c>
      <c r="E151" s="348" t="s">
        <v>343</v>
      </c>
      <c r="F151" s="347" t="s">
        <v>342</v>
      </c>
      <c r="G151" s="348" t="s">
        <v>343</v>
      </c>
      <c r="H151" s="349" t="s">
        <v>344</v>
      </c>
      <c r="I151" s="347" t="s">
        <v>342</v>
      </c>
      <c r="J151" s="348" t="s">
        <v>343</v>
      </c>
      <c r="K151" s="343"/>
      <c r="L151" s="350"/>
      <c r="M151" s="343"/>
      <c r="N151" s="350"/>
      <c r="O151" s="343"/>
      <c r="P151" s="351"/>
      <c r="Q151" s="293"/>
      <c r="R151" s="293"/>
      <c r="S151" s="293"/>
      <c r="T151" s="293"/>
      <c r="U151" s="293"/>
      <c r="V151" s="293"/>
      <c r="W151" s="71"/>
      <c r="X151" s="71"/>
      <c r="Y151" s="72">
        <f>SUM(E152:V152)*D151</f>
        <v>0</v>
      </c>
    </row>
    <row r="152" spans="1:27" ht="23.1" customHeight="1" x14ac:dyDescent="0.25">
      <c r="A152" s="983"/>
      <c r="B152" s="980"/>
      <c r="C152" s="985"/>
      <c r="D152" s="360"/>
      <c r="E152" s="321" t="s">
        <v>289</v>
      </c>
      <c r="F152" s="265"/>
      <c r="G152" s="321" t="s">
        <v>289</v>
      </c>
      <c r="H152" s="265"/>
      <c r="I152" s="265"/>
      <c r="J152" s="265"/>
      <c r="K152" s="321" t="s">
        <v>289</v>
      </c>
      <c r="L152" s="321" t="s">
        <v>289</v>
      </c>
      <c r="M152" s="321" t="s">
        <v>289</v>
      </c>
      <c r="N152" s="321" t="s">
        <v>289</v>
      </c>
      <c r="O152" s="321" t="s">
        <v>289</v>
      </c>
      <c r="P152" s="321"/>
      <c r="Q152" s="545" t="s">
        <v>289</v>
      </c>
      <c r="R152" s="324" t="s">
        <v>289</v>
      </c>
      <c r="S152" s="324"/>
      <c r="T152" s="324"/>
      <c r="U152" s="324" t="s">
        <v>289</v>
      </c>
      <c r="V152" s="324" t="s">
        <v>289</v>
      </c>
      <c r="W152" s="81"/>
      <c r="X152" s="81"/>
      <c r="Y152" s="70"/>
    </row>
    <row r="153" spans="1:27" ht="15" customHeight="1" x14ac:dyDescent="0.25">
      <c r="A153" s="162" t="s">
        <v>348</v>
      </c>
      <c r="B153" s="164"/>
      <c r="C153" s="84"/>
      <c r="D153" s="363"/>
      <c r="E153" s="947">
        <v>42</v>
      </c>
      <c r="F153" s="950"/>
      <c r="G153" s="947">
        <v>44</v>
      </c>
      <c r="H153" s="950"/>
      <c r="I153" s="913">
        <v>46</v>
      </c>
      <c r="J153" s="298"/>
      <c r="K153" s="913">
        <v>48</v>
      </c>
      <c r="L153" s="914"/>
      <c r="M153" s="913">
        <v>50</v>
      </c>
      <c r="N153" s="298"/>
      <c r="O153" s="913">
        <v>52</v>
      </c>
      <c r="P153" s="298"/>
      <c r="Q153" s="947">
        <v>54</v>
      </c>
      <c r="R153" s="948"/>
      <c r="S153" s="948"/>
      <c r="T153" s="950"/>
      <c r="U153" s="947">
        <v>56</v>
      </c>
      <c r="V153" s="948"/>
      <c r="W153" s="948"/>
      <c r="X153" s="950"/>
      <c r="Y153" s="70" t="s">
        <v>192</v>
      </c>
      <c r="Z153" s="795" t="s">
        <v>1014</v>
      </c>
    </row>
    <row r="154" spans="1:27" ht="29.25" customHeight="1" x14ac:dyDescent="0.25">
      <c r="A154" s="982"/>
      <c r="B154" s="979" t="s">
        <v>345</v>
      </c>
      <c r="C154" s="984" t="s">
        <v>349</v>
      </c>
      <c r="D154" s="359">
        <v>988</v>
      </c>
      <c r="E154" s="352" t="s">
        <v>346</v>
      </c>
      <c r="F154" s="353" t="s">
        <v>347</v>
      </c>
      <c r="G154" s="352" t="s">
        <v>346</v>
      </c>
      <c r="H154" s="353" t="s">
        <v>347</v>
      </c>
      <c r="I154" s="352" t="s">
        <v>346</v>
      </c>
      <c r="J154" s="353" t="s">
        <v>347</v>
      </c>
      <c r="K154" s="352" t="s">
        <v>346</v>
      </c>
      <c r="L154" s="353" t="s">
        <v>347</v>
      </c>
      <c r="M154" s="352" t="s">
        <v>346</v>
      </c>
      <c r="N154" s="353" t="s">
        <v>347</v>
      </c>
      <c r="O154" s="352" t="s">
        <v>346</v>
      </c>
      <c r="P154" s="353" t="s">
        <v>347</v>
      </c>
      <c r="Q154" s="742" t="s">
        <v>346</v>
      </c>
      <c r="R154" s="741" t="s">
        <v>347</v>
      </c>
      <c r="S154" s="741" t="s">
        <v>982</v>
      </c>
      <c r="T154" s="741" t="s">
        <v>983</v>
      </c>
      <c r="U154" s="352" t="s">
        <v>346</v>
      </c>
      <c r="V154" s="353" t="s">
        <v>347</v>
      </c>
      <c r="W154" s="741" t="s">
        <v>982</v>
      </c>
      <c r="X154" s="741" t="s">
        <v>983</v>
      </c>
      <c r="Y154" s="72">
        <f>SUM(E155:V155)*D154</f>
        <v>0</v>
      </c>
      <c r="Z154" s="796" t="s">
        <v>1012</v>
      </c>
      <c r="AA154" s="794"/>
    </row>
    <row r="155" spans="1:27" ht="23.1" customHeight="1" x14ac:dyDescent="0.25">
      <c r="A155" s="983"/>
      <c r="B155" s="980"/>
      <c r="C155" s="985"/>
      <c r="D155" s="360"/>
      <c r="E155" s="265"/>
      <c r="F155" s="265"/>
      <c r="G155" s="265"/>
      <c r="H155" s="265"/>
      <c r="I155" s="265"/>
      <c r="J155" s="265"/>
      <c r="K155" s="900" t="s">
        <v>289</v>
      </c>
      <c r="L155" s="265"/>
      <c r="M155" s="900" t="s">
        <v>289</v>
      </c>
      <c r="N155" s="900" t="s">
        <v>289</v>
      </c>
      <c r="O155" s="265"/>
      <c r="P155" s="265"/>
      <c r="Q155" s="328"/>
      <c r="R155" s="328"/>
      <c r="S155" s="328"/>
      <c r="T155" s="328"/>
      <c r="U155" s="265"/>
      <c r="V155" s="265"/>
      <c r="W155" s="769"/>
      <c r="X155" s="769"/>
      <c r="Y155" s="70"/>
      <c r="Z155" s="795" t="s">
        <v>1013</v>
      </c>
      <c r="AA155" s="794"/>
    </row>
    <row r="156" spans="1:27" ht="15" customHeight="1" x14ac:dyDescent="0.25">
      <c r="A156" s="162" t="s">
        <v>350</v>
      </c>
      <c r="B156" s="163"/>
      <c r="C156" s="68"/>
      <c r="D156" s="364"/>
      <c r="E156" s="947"/>
      <c r="F156" s="948"/>
      <c r="G156" s="948"/>
      <c r="H156" s="948"/>
      <c r="I156" s="948"/>
      <c r="J156" s="948"/>
      <c r="K156" s="948"/>
      <c r="L156" s="948"/>
      <c r="M156" s="949"/>
      <c r="N156" s="949"/>
      <c r="O156" s="949"/>
      <c r="P156" s="949"/>
      <c r="Q156" s="948"/>
      <c r="R156" s="948"/>
      <c r="S156" s="735"/>
      <c r="T156" s="735"/>
      <c r="U156" s="948"/>
      <c r="V156" s="950"/>
      <c r="W156" s="74"/>
      <c r="X156" s="74"/>
      <c r="Y156" s="70" t="s">
        <v>192</v>
      </c>
    </row>
    <row r="157" spans="1:27" ht="23.1" customHeight="1" x14ac:dyDescent="0.25">
      <c r="A157" s="982"/>
      <c r="B157" s="979" t="s">
        <v>351</v>
      </c>
      <c r="C157" s="1005" t="s">
        <v>352</v>
      </c>
      <c r="D157" s="365">
        <v>405</v>
      </c>
      <c r="E157" s="1023"/>
      <c r="F157" s="1024"/>
      <c r="G157" s="1024"/>
      <c r="H157" s="1024"/>
      <c r="I157" s="1024"/>
      <c r="J157" s="1024"/>
      <c r="K157" s="1024"/>
      <c r="L157" s="1024"/>
      <c r="M157" s="1024"/>
      <c r="N157" s="1024"/>
      <c r="O157" s="1024"/>
      <c r="P157" s="1024"/>
      <c r="Q157" s="1024"/>
      <c r="R157" s="1024"/>
      <c r="S157" s="1024"/>
      <c r="T157" s="1024"/>
      <c r="U157" s="1024"/>
      <c r="V157" s="1025"/>
      <c r="W157" s="82"/>
      <c r="X157" s="82"/>
      <c r="Y157" s="72">
        <f>SUM(E158:V158)*D157</f>
        <v>0</v>
      </c>
    </row>
    <row r="158" spans="1:27" ht="23.1" customHeight="1" x14ac:dyDescent="0.25">
      <c r="A158" s="983"/>
      <c r="B158" s="1022"/>
      <c r="C158" s="1006"/>
      <c r="D158" s="360"/>
      <c r="E158" s="1026"/>
      <c r="F158" s="1026"/>
      <c r="G158" s="1026"/>
      <c r="H158" s="1026"/>
      <c r="I158" s="1026"/>
      <c r="J158" s="1026"/>
      <c r="K158" s="1026"/>
      <c r="L158" s="1026"/>
      <c r="M158" s="1026"/>
      <c r="N158" s="1026"/>
      <c r="O158" s="1026"/>
      <c r="P158" s="1026"/>
      <c r="Q158" s="1026"/>
      <c r="R158" s="1026"/>
      <c r="S158" s="1026"/>
      <c r="T158" s="1026"/>
      <c r="U158" s="1026"/>
      <c r="V158" s="1026"/>
      <c r="W158" s="85">
        <f>SUM(E158)</f>
        <v>0</v>
      </c>
      <c r="X158" s="85"/>
      <c r="Y158" s="70"/>
    </row>
    <row r="159" spans="1:27" ht="15" customHeight="1" x14ac:dyDescent="0.25">
      <c r="A159" s="162" t="s">
        <v>353</v>
      </c>
      <c r="B159" s="163"/>
      <c r="C159" s="67"/>
      <c r="D159" s="364"/>
      <c r="E159" s="947"/>
      <c r="F159" s="948"/>
      <c r="G159" s="948"/>
      <c r="H159" s="948"/>
      <c r="I159" s="948"/>
      <c r="J159" s="948"/>
      <c r="K159" s="948"/>
      <c r="L159" s="948"/>
      <c r="M159" s="949"/>
      <c r="N159" s="949"/>
      <c r="O159" s="949"/>
      <c r="P159" s="949"/>
      <c r="Q159" s="948"/>
      <c r="R159" s="948"/>
      <c r="S159" s="735"/>
      <c r="T159" s="735"/>
      <c r="U159" s="948"/>
      <c r="V159" s="950"/>
      <c r="W159" s="74"/>
      <c r="X159" s="74"/>
      <c r="Y159" s="70" t="s">
        <v>192</v>
      </c>
    </row>
    <row r="160" spans="1:27" ht="23.1" customHeight="1" x14ac:dyDescent="0.25">
      <c r="A160" s="982"/>
      <c r="B160" s="979" t="s">
        <v>354</v>
      </c>
      <c r="C160" s="1005">
        <v>1541</v>
      </c>
      <c r="D160" s="359">
        <v>520</v>
      </c>
      <c r="E160" s="1013"/>
      <c r="F160" s="1014"/>
      <c r="G160" s="1014"/>
      <c r="H160" s="1014"/>
      <c r="I160" s="1014"/>
      <c r="J160" s="1014"/>
      <c r="K160" s="1014"/>
      <c r="L160" s="1014"/>
      <c r="M160" s="1014"/>
      <c r="N160" s="1014"/>
      <c r="O160" s="1014"/>
      <c r="P160" s="1014"/>
      <c r="Q160" s="1014"/>
      <c r="R160" s="1014"/>
      <c r="S160" s="1014"/>
      <c r="T160" s="1014"/>
      <c r="U160" s="1014"/>
      <c r="V160" s="1015"/>
      <c r="W160" s="82"/>
      <c r="X160" s="82"/>
      <c r="Y160" s="72">
        <f>SUM(E161:V161)*D160</f>
        <v>0</v>
      </c>
    </row>
    <row r="161" spans="1:26" ht="23.1" customHeight="1" x14ac:dyDescent="0.25">
      <c r="A161" s="983"/>
      <c r="B161" s="980"/>
      <c r="C161" s="1006"/>
      <c r="D161" s="360"/>
      <c r="E161" s="1019"/>
      <c r="F161" s="1020"/>
      <c r="G161" s="1020"/>
      <c r="H161" s="1020"/>
      <c r="I161" s="1020"/>
      <c r="J161" s="1020"/>
      <c r="K161" s="1020"/>
      <c r="L161" s="1020"/>
      <c r="M161" s="1020"/>
      <c r="N161" s="1020"/>
      <c r="O161" s="1020"/>
      <c r="P161" s="1020"/>
      <c r="Q161" s="1020"/>
      <c r="R161" s="1020"/>
      <c r="S161" s="1020"/>
      <c r="T161" s="1020"/>
      <c r="U161" s="1020"/>
      <c r="V161" s="1021"/>
      <c r="W161" s="85"/>
      <c r="X161" s="85"/>
      <c r="Y161" s="70"/>
    </row>
    <row r="162" spans="1:26" ht="15" customHeight="1" x14ac:dyDescent="0.25">
      <c r="A162" s="162" t="s">
        <v>355</v>
      </c>
      <c r="B162" s="163"/>
      <c r="C162" s="67"/>
      <c r="D162" s="364"/>
      <c r="E162" s="947"/>
      <c r="F162" s="948"/>
      <c r="G162" s="948"/>
      <c r="H162" s="948"/>
      <c r="I162" s="948"/>
      <c r="J162" s="948"/>
      <c r="K162" s="948"/>
      <c r="L162" s="948"/>
      <c r="M162" s="949"/>
      <c r="N162" s="949"/>
      <c r="O162" s="949"/>
      <c r="P162" s="949"/>
      <c r="Q162" s="948"/>
      <c r="R162" s="948"/>
      <c r="S162" s="735"/>
      <c r="T162" s="735"/>
      <c r="U162" s="948"/>
      <c r="V162" s="950"/>
      <c r="W162" s="74"/>
      <c r="X162" s="74"/>
      <c r="Y162" s="70" t="s">
        <v>192</v>
      </c>
    </row>
    <row r="163" spans="1:26" ht="23.1" customHeight="1" x14ac:dyDescent="0.25">
      <c r="A163" s="982"/>
      <c r="B163" s="979" t="s">
        <v>356</v>
      </c>
      <c r="C163" s="1005" t="s">
        <v>357</v>
      </c>
      <c r="D163" s="359">
        <v>300</v>
      </c>
      <c r="E163" s="1013"/>
      <c r="F163" s="1014"/>
      <c r="G163" s="1014"/>
      <c r="H163" s="1014"/>
      <c r="I163" s="1014"/>
      <c r="J163" s="1014"/>
      <c r="K163" s="1014"/>
      <c r="L163" s="1014"/>
      <c r="M163" s="1014"/>
      <c r="N163" s="1014"/>
      <c r="O163" s="1014"/>
      <c r="P163" s="1014"/>
      <c r="Q163" s="1014"/>
      <c r="R163" s="1014"/>
      <c r="S163" s="1014"/>
      <c r="T163" s="1014"/>
      <c r="U163" s="1014"/>
      <c r="V163" s="1015"/>
      <c r="W163" s="82"/>
      <c r="X163" s="82"/>
      <c r="Y163" s="72">
        <f>SUM(E164:V164)*D163</f>
        <v>0</v>
      </c>
    </row>
    <row r="164" spans="1:26" ht="23.1" customHeight="1" x14ac:dyDescent="0.25">
      <c r="A164" s="983"/>
      <c r="B164" s="980"/>
      <c r="C164" s="1006"/>
      <c r="D164" s="904" t="s">
        <v>1092</v>
      </c>
      <c r="E164" s="1016" t="s">
        <v>267</v>
      </c>
      <c r="F164" s="1017"/>
      <c r="G164" s="1017"/>
      <c r="H164" s="1017"/>
      <c r="I164" s="1017"/>
      <c r="J164" s="1017"/>
      <c r="K164" s="1017"/>
      <c r="L164" s="1017"/>
      <c r="M164" s="1017"/>
      <c r="N164" s="1017"/>
      <c r="O164" s="1017"/>
      <c r="P164" s="1017"/>
      <c r="Q164" s="1017"/>
      <c r="R164" s="1017"/>
      <c r="S164" s="1017"/>
      <c r="T164" s="1017"/>
      <c r="U164" s="1017"/>
      <c r="V164" s="1018"/>
      <c r="W164" s="85"/>
      <c r="X164" s="85"/>
      <c r="Y164" s="70"/>
    </row>
    <row r="165" spans="1:26" ht="15" customHeight="1" x14ac:dyDescent="0.25">
      <c r="A165" s="162" t="s">
        <v>358</v>
      </c>
      <c r="B165" s="163"/>
      <c r="C165" s="67"/>
      <c r="D165" s="364"/>
      <c r="E165" s="947"/>
      <c r="F165" s="948"/>
      <c r="G165" s="948"/>
      <c r="H165" s="948"/>
      <c r="I165" s="948"/>
      <c r="J165" s="948"/>
      <c r="K165" s="948"/>
      <c r="L165" s="948"/>
      <c r="M165" s="949"/>
      <c r="N165" s="949"/>
      <c r="O165" s="949"/>
      <c r="P165" s="949"/>
      <c r="Q165" s="948"/>
      <c r="R165" s="948"/>
      <c r="S165" s="735"/>
      <c r="T165" s="735"/>
      <c r="U165" s="948"/>
      <c r="V165" s="950"/>
      <c r="W165" s="74"/>
      <c r="X165" s="74"/>
      <c r="Y165" s="70" t="s">
        <v>192</v>
      </c>
    </row>
    <row r="166" spans="1:26" ht="23.1" customHeight="1" x14ac:dyDescent="0.25">
      <c r="A166" s="982"/>
      <c r="B166" s="979" t="s">
        <v>359</v>
      </c>
      <c r="C166" s="1005" t="s">
        <v>360</v>
      </c>
      <c r="D166" s="712">
        <v>1310</v>
      </c>
      <c r="E166" s="1007" t="s">
        <v>361</v>
      </c>
      <c r="F166" s="1008"/>
      <c r="G166" s="1008"/>
      <c r="H166" s="1008"/>
      <c r="I166" s="1008"/>
      <c r="J166" s="1008"/>
      <c r="K166" s="1008"/>
      <c r="L166" s="1008"/>
      <c r="M166" s="1008"/>
      <c r="N166" s="1008"/>
      <c r="O166" s="1008"/>
      <c r="P166" s="1008"/>
      <c r="Q166" s="1008"/>
      <c r="R166" s="1008"/>
      <c r="S166" s="1008"/>
      <c r="T166" s="1008"/>
      <c r="U166" s="1008"/>
      <c r="V166" s="1009"/>
      <c r="W166" s="82"/>
      <c r="X166" s="82"/>
      <c r="Y166" s="72">
        <f>SUM(E167:V167)*D166</f>
        <v>0</v>
      </c>
    </row>
    <row r="167" spans="1:26" ht="23.1" customHeight="1" x14ac:dyDescent="0.25">
      <c r="A167" s="983"/>
      <c r="B167" s="980"/>
      <c r="C167" s="1006"/>
      <c r="D167" s="360"/>
      <c r="E167" s="1010"/>
      <c r="F167" s="1011"/>
      <c r="G167" s="1011"/>
      <c r="H167" s="1011"/>
      <c r="I167" s="1011"/>
      <c r="J167" s="1011"/>
      <c r="K167" s="1011"/>
      <c r="L167" s="1011"/>
      <c r="M167" s="1011"/>
      <c r="N167" s="1011"/>
      <c r="O167" s="1011"/>
      <c r="P167" s="1011"/>
      <c r="Q167" s="1011"/>
      <c r="R167" s="1011"/>
      <c r="S167" s="1011"/>
      <c r="T167" s="1011"/>
      <c r="U167" s="1011"/>
      <c r="V167" s="1012"/>
      <c r="W167" s="85"/>
      <c r="X167" s="85"/>
      <c r="Y167" s="70"/>
    </row>
    <row r="168" spans="1:26" ht="15" customHeight="1" x14ac:dyDescent="0.25">
      <c r="A168" s="162" t="s">
        <v>516</v>
      </c>
      <c r="B168" s="163"/>
      <c r="C168" s="67"/>
      <c r="D168" s="364"/>
      <c r="E168" s="947"/>
      <c r="F168" s="948"/>
      <c r="G168" s="948"/>
      <c r="H168" s="948"/>
      <c r="I168" s="948"/>
      <c r="J168" s="948"/>
      <c r="K168" s="948"/>
      <c r="L168" s="948"/>
      <c r="M168" s="949"/>
      <c r="N168" s="949"/>
      <c r="O168" s="949"/>
      <c r="P168" s="949"/>
      <c r="Q168" s="948"/>
      <c r="R168" s="948"/>
      <c r="S168" s="735"/>
      <c r="T168" s="735"/>
      <c r="U168" s="948"/>
      <c r="V168" s="950"/>
      <c r="W168" s="74"/>
      <c r="X168" s="74"/>
      <c r="Y168" s="70" t="s">
        <v>192</v>
      </c>
    </row>
    <row r="169" spans="1:26" ht="23.1" customHeight="1" x14ac:dyDescent="0.25">
      <c r="A169" s="982"/>
      <c r="B169" s="979" t="s">
        <v>934</v>
      </c>
      <c r="C169" s="1005" t="s">
        <v>362</v>
      </c>
      <c r="D169" s="712">
        <v>525</v>
      </c>
      <c r="E169" s="1013"/>
      <c r="F169" s="1014"/>
      <c r="G169" s="1014"/>
      <c r="H169" s="1014"/>
      <c r="I169" s="1014"/>
      <c r="J169" s="1014"/>
      <c r="K169" s="1014"/>
      <c r="L169" s="1014"/>
      <c r="M169" s="1014"/>
      <c r="N169" s="1014"/>
      <c r="O169" s="1014"/>
      <c r="P169" s="1014"/>
      <c r="Q169" s="1014"/>
      <c r="R169" s="1014"/>
      <c r="S169" s="1014"/>
      <c r="T169" s="1014"/>
      <c r="U169" s="1014"/>
      <c r="V169" s="1015"/>
      <c r="W169" s="82"/>
      <c r="X169" s="82"/>
      <c r="Y169" s="72">
        <f>SUM(E170:V170)*D169</f>
        <v>0</v>
      </c>
    </row>
    <row r="170" spans="1:26" ht="23.1" customHeight="1" x14ac:dyDescent="0.25">
      <c r="A170" s="983"/>
      <c r="B170" s="980"/>
      <c r="C170" s="1006"/>
      <c r="D170" s="360"/>
      <c r="E170" s="1016"/>
      <c r="F170" s="1017"/>
      <c r="G170" s="1017"/>
      <c r="H170" s="1017"/>
      <c r="I170" s="1017"/>
      <c r="J170" s="1017"/>
      <c r="K170" s="1017"/>
      <c r="L170" s="1017"/>
      <c r="M170" s="1017"/>
      <c r="N170" s="1017"/>
      <c r="O170" s="1017"/>
      <c r="P170" s="1017"/>
      <c r="Q170" s="1017"/>
      <c r="R170" s="1017"/>
      <c r="S170" s="1017"/>
      <c r="T170" s="1017"/>
      <c r="U170" s="1017"/>
      <c r="V170" s="1018"/>
      <c r="W170" s="85"/>
      <c r="X170" s="85"/>
      <c r="Y170" s="70"/>
    </row>
    <row r="171" spans="1:26" ht="17.25" customHeight="1" x14ac:dyDescent="0.25">
      <c r="A171" s="162" t="s">
        <v>517</v>
      </c>
      <c r="B171" s="163"/>
      <c r="C171" s="67"/>
      <c r="D171" s="364"/>
      <c r="E171" s="947"/>
      <c r="F171" s="948"/>
      <c r="G171" s="948"/>
      <c r="H171" s="948"/>
      <c r="I171" s="948"/>
      <c r="J171" s="948"/>
      <c r="K171" s="948"/>
      <c r="L171" s="948"/>
      <c r="M171" s="949"/>
      <c r="N171" s="949"/>
      <c r="O171" s="949"/>
      <c r="P171" s="949"/>
      <c r="Q171" s="948"/>
      <c r="R171" s="948"/>
      <c r="S171" s="735"/>
      <c r="T171" s="735"/>
      <c r="U171" s="948"/>
      <c r="V171" s="950"/>
      <c r="W171" s="74"/>
      <c r="X171" s="74"/>
      <c r="Y171" s="70" t="s">
        <v>192</v>
      </c>
    </row>
    <row r="172" spans="1:26" ht="24.75" customHeight="1" x14ac:dyDescent="0.25">
      <c r="A172" s="982"/>
      <c r="B172" s="979" t="s">
        <v>935</v>
      </c>
      <c r="C172" s="1005">
        <v>10061</v>
      </c>
      <c r="D172" s="712">
        <v>260</v>
      </c>
      <c r="E172" s="1013"/>
      <c r="F172" s="1014"/>
      <c r="G172" s="1014"/>
      <c r="H172" s="1014"/>
      <c r="I172" s="1014"/>
      <c r="J172" s="1014"/>
      <c r="K172" s="1014"/>
      <c r="L172" s="1014"/>
      <c r="M172" s="1014"/>
      <c r="N172" s="1014"/>
      <c r="O172" s="1014"/>
      <c r="P172" s="1014"/>
      <c r="Q172" s="1014"/>
      <c r="R172" s="1014"/>
      <c r="S172" s="1014"/>
      <c r="T172" s="1014"/>
      <c r="U172" s="1014"/>
      <c r="V172" s="1015"/>
      <c r="W172" s="82"/>
      <c r="X172" s="82"/>
      <c r="Y172" s="72">
        <f>SUM(E173:V173)*D172</f>
        <v>0</v>
      </c>
      <c r="Z172" s="905" t="s">
        <v>855</v>
      </c>
    </row>
    <row r="173" spans="1:26" ht="27.75" customHeight="1" x14ac:dyDescent="0.25">
      <c r="A173" s="983"/>
      <c r="B173" s="980"/>
      <c r="C173" s="1006"/>
      <c r="D173" s="904" t="s">
        <v>855</v>
      </c>
      <c r="E173" s="1016" t="s">
        <v>267</v>
      </c>
      <c r="F173" s="1017"/>
      <c r="G173" s="1017"/>
      <c r="H173" s="1017"/>
      <c r="I173" s="1017"/>
      <c r="J173" s="1017"/>
      <c r="K173" s="1017"/>
      <c r="L173" s="1017"/>
      <c r="M173" s="1017"/>
      <c r="N173" s="1017"/>
      <c r="O173" s="1017"/>
      <c r="P173" s="1017"/>
      <c r="Q173" s="1017"/>
      <c r="R173" s="1017"/>
      <c r="S173" s="1017"/>
      <c r="T173" s="1017"/>
      <c r="U173" s="1017"/>
      <c r="V173" s="1018"/>
      <c r="W173" s="85"/>
      <c r="X173" s="85"/>
      <c r="Y173" s="70"/>
    </row>
    <row r="174" spans="1:26" ht="18.75" customHeight="1" x14ac:dyDescent="0.25">
      <c r="A174" s="162" t="s">
        <v>990</v>
      </c>
      <c r="B174" s="163"/>
      <c r="C174" s="67"/>
      <c r="D174" s="364"/>
      <c r="E174" s="947"/>
      <c r="F174" s="948"/>
      <c r="G174" s="948"/>
      <c r="H174" s="948"/>
      <c r="I174" s="948"/>
      <c r="J174" s="948"/>
      <c r="K174" s="948"/>
      <c r="L174" s="948"/>
      <c r="M174" s="949"/>
      <c r="N174" s="949"/>
      <c r="O174" s="949"/>
      <c r="P174" s="949"/>
      <c r="Q174" s="948"/>
      <c r="R174" s="948"/>
      <c r="S174" s="746"/>
      <c r="T174" s="746"/>
      <c r="U174" s="948"/>
      <c r="V174" s="950"/>
      <c r="W174" s="74"/>
      <c r="X174" s="74"/>
      <c r="Y174" s="70" t="s">
        <v>192</v>
      </c>
    </row>
    <row r="175" spans="1:26" ht="15" customHeight="1" x14ac:dyDescent="0.25">
      <c r="A175" s="951"/>
      <c r="B175" s="954" t="s">
        <v>991</v>
      </c>
      <c r="C175" s="957" t="s">
        <v>362</v>
      </c>
      <c r="D175" s="960">
        <v>260</v>
      </c>
      <c r="E175" s="964"/>
      <c r="F175" s="965"/>
      <c r="G175" s="965"/>
      <c r="H175" s="965"/>
      <c r="I175" s="965"/>
      <c r="J175" s="965"/>
      <c r="K175" s="965"/>
      <c r="L175" s="965"/>
      <c r="M175" s="965"/>
      <c r="N175" s="965"/>
      <c r="O175" s="965"/>
      <c r="P175" s="965"/>
      <c r="Q175" s="965"/>
      <c r="R175" s="965"/>
      <c r="S175" s="965"/>
      <c r="T175" s="965"/>
      <c r="U175" s="965"/>
      <c r="V175" s="966"/>
      <c r="W175" s="747"/>
      <c r="X175" s="782"/>
      <c r="Y175" s="976">
        <f>E177*D175</f>
        <v>0</v>
      </c>
    </row>
    <row r="176" spans="1:26" ht="9.75" customHeight="1" x14ac:dyDescent="0.25">
      <c r="A176" s="952"/>
      <c r="B176" s="955"/>
      <c r="C176" s="958"/>
      <c r="D176" s="961"/>
      <c r="E176" s="967"/>
      <c r="F176" s="968"/>
      <c r="G176" s="968"/>
      <c r="H176" s="968"/>
      <c r="I176" s="968"/>
      <c r="J176" s="968"/>
      <c r="K176" s="968"/>
      <c r="L176" s="968"/>
      <c r="M176" s="968"/>
      <c r="N176" s="968"/>
      <c r="O176" s="968"/>
      <c r="P176" s="968"/>
      <c r="Q176" s="968"/>
      <c r="R176" s="968"/>
      <c r="S176" s="968"/>
      <c r="T176" s="968"/>
      <c r="U176" s="968"/>
      <c r="V176" s="969"/>
      <c r="W176" s="747"/>
      <c r="X176" s="783"/>
      <c r="Y176" s="977"/>
    </row>
    <row r="177" spans="1:26" ht="15" customHeight="1" x14ac:dyDescent="0.25">
      <c r="A177" s="952"/>
      <c r="B177" s="955"/>
      <c r="C177" s="958"/>
      <c r="D177" s="962" t="s">
        <v>855</v>
      </c>
      <c r="E177" s="970"/>
      <c r="F177" s="971"/>
      <c r="G177" s="971"/>
      <c r="H177" s="971"/>
      <c r="I177" s="971"/>
      <c r="J177" s="971"/>
      <c r="K177" s="971"/>
      <c r="L177" s="971"/>
      <c r="M177" s="971"/>
      <c r="N177" s="971"/>
      <c r="O177" s="971"/>
      <c r="P177" s="971"/>
      <c r="Q177" s="971"/>
      <c r="R177" s="971"/>
      <c r="S177" s="971"/>
      <c r="T177" s="971"/>
      <c r="U177" s="971"/>
      <c r="V177" s="972"/>
      <c r="W177" s="747"/>
      <c r="X177" s="782"/>
      <c r="Y177" s="978"/>
      <c r="Z177" s="1069" t="s">
        <v>777</v>
      </c>
    </row>
    <row r="178" spans="1:26" ht="22.5" customHeight="1" x14ac:dyDescent="0.25">
      <c r="A178" s="953"/>
      <c r="B178" s="956"/>
      <c r="C178" s="959"/>
      <c r="D178" s="963"/>
      <c r="E178" s="973"/>
      <c r="F178" s="974"/>
      <c r="G178" s="974"/>
      <c r="H178" s="974"/>
      <c r="I178" s="974"/>
      <c r="J178" s="974"/>
      <c r="K178" s="974"/>
      <c r="L178" s="974"/>
      <c r="M178" s="974"/>
      <c r="N178" s="974"/>
      <c r="O178" s="974"/>
      <c r="P178" s="974"/>
      <c r="Q178" s="974"/>
      <c r="R178" s="974"/>
      <c r="S178" s="974"/>
      <c r="T178" s="974"/>
      <c r="U178" s="974"/>
      <c r="V178" s="975"/>
      <c r="W178" s="747"/>
      <c r="X178" s="783"/>
      <c r="Y178" s="946"/>
      <c r="Z178" s="1069"/>
    </row>
  </sheetData>
  <sheetProtection password="CEF9" sheet="1" objects="1" scenarios="1" sort="0" autoFilter="0"/>
  <mergeCells count="557">
    <mergeCell ref="Z177:Z178"/>
    <mergeCell ref="A3:A4"/>
    <mergeCell ref="B3:B4"/>
    <mergeCell ref="C3:C4"/>
    <mergeCell ref="I46:J46"/>
    <mergeCell ref="I48:J48"/>
    <mergeCell ref="K45:L45"/>
    <mergeCell ref="K47:L47"/>
    <mergeCell ref="K48:L48"/>
    <mergeCell ref="B23:B27"/>
    <mergeCell ref="C23:C27"/>
    <mergeCell ref="E19:F19"/>
    <mergeCell ref="E20:F20"/>
    <mergeCell ref="E24:F24"/>
    <mergeCell ref="E46:F46"/>
    <mergeCell ref="G45:H45"/>
    <mergeCell ref="G46:H46"/>
    <mergeCell ref="G47:H47"/>
    <mergeCell ref="A23:A27"/>
    <mergeCell ref="Q171:R171"/>
    <mergeCell ref="E65:F65"/>
    <mergeCell ref="E62:F62"/>
    <mergeCell ref="U171:V171"/>
    <mergeCell ref="O84:P84"/>
    <mergeCell ref="Q84:R84"/>
    <mergeCell ref="U84:V84"/>
    <mergeCell ref="O90:P90"/>
    <mergeCell ref="Q90:R90"/>
    <mergeCell ref="U90:V90"/>
    <mergeCell ref="O99:P99"/>
    <mergeCell ref="Q99:R99"/>
    <mergeCell ref="U99:V99"/>
    <mergeCell ref="O117:P117"/>
    <mergeCell ref="Q96:R96"/>
    <mergeCell ref="U96:V96"/>
    <mergeCell ref="U144:V144"/>
    <mergeCell ref="Q147:R147"/>
    <mergeCell ref="U147:V147"/>
    <mergeCell ref="Q144:R144"/>
    <mergeCell ref="Q165:R165"/>
    <mergeCell ref="U165:V165"/>
    <mergeCell ref="U138:V138"/>
    <mergeCell ref="Q132:R132"/>
    <mergeCell ref="E117:F117"/>
    <mergeCell ref="G117:H117"/>
    <mergeCell ref="O126:P126"/>
    <mergeCell ref="E141:G141"/>
    <mergeCell ref="H141:J141"/>
    <mergeCell ref="K141:M141"/>
    <mergeCell ref="N141:P141"/>
    <mergeCell ref="E153:F153"/>
    <mergeCell ref="G153:H153"/>
    <mergeCell ref="O132:P132"/>
    <mergeCell ref="O123:P123"/>
    <mergeCell ref="E171:F171"/>
    <mergeCell ref="G171:H171"/>
    <mergeCell ref="I171:J171"/>
    <mergeCell ref="K171:L171"/>
    <mergeCell ref="M171:N171"/>
    <mergeCell ref="O171:P171"/>
    <mergeCell ref="M120:N120"/>
    <mergeCell ref="K165:L165"/>
    <mergeCell ref="M165:N165"/>
    <mergeCell ref="O165:P165"/>
    <mergeCell ref="U65:V65"/>
    <mergeCell ref="O65:P65"/>
    <mergeCell ref="U60:V60"/>
    <mergeCell ref="Q60:R60"/>
    <mergeCell ref="Q54:R54"/>
    <mergeCell ref="U54:V54"/>
    <mergeCell ref="I71:J71"/>
    <mergeCell ref="U102:V102"/>
    <mergeCell ref="Z62:Z63"/>
    <mergeCell ref="Z67:Z68"/>
    <mergeCell ref="Z72:Z73"/>
    <mergeCell ref="Q75:R75"/>
    <mergeCell ref="Q87:R87"/>
    <mergeCell ref="U87:V87"/>
    <mergeCell ref="O87:P87"/>
    <mergeCell ref="H102:I102"/>
    <mergeCell ref="J102:K102"/>
    <mergeCell ref="O96:P96"/>
    <mergeCell ref="Q65:R65"/>
    <mergeCell ref="G62:H62"/>
    <mergeCell ref="I60:J60"/>
    <mergeCell ref="Q102:R102"/>
    <mergeCell ref="G65:H65"/>
    <mergeCell ref="I65:J65"/>
    <mergeCell ref="A115:A116"/>
    <mergeCell ref="C115:C116"/>
    <mergeCell ref="E25:F25"/>
    <mergeCell ref="M45:N45"/>
    <mergeCell ref="M46:N46"/>
    <mergeCell ref="A49:A53"/>
    <mergeCell ref="B49:B53"/>
    <mergeCell ref="C49:C53"/>
    <mergeCell ref="E50:F50"/>
    <mergeCell ref="E51:F51"/>
    <mergeCell ref="A76:A77"/>
    <mergeCell ref="M108:N108"/>
    <mergeCell ref="K28:L28"/>
    <mergeCell ref="K75:L75"/>
    <mergeCell ref="M75:N75"/>
    <mergeCell ref="E105:F105"/>
    <mergeCell ref="G115:H115"/>
    <mergeCell ref="E72:F72"/>
    <mergeCell ref="E73:F73"/>
    <mergeCell ref="E74:F74"/>
    <mergeCell ref="A85:A86"/>
    <mergeCell ref="A40:B40"/>
    <mergeCell ref="C41:C42"/>
    <mergeCell ref="I67:J67"/>
    <mergeCell ref="A172:A173"/>
    <mergeCell ref="B172:B173"/>
    <mergeCell ref="C172:C173"/>
    <mergeCell ref="B115:B116"/>
    <mergeCell ref="C118:C119"/>
    <mergeCell ref="C44:C48"/>
    <mergeCell ref="A55:A59"/>
    <mergeCell ref="B55:B59"/>
    <mergeCell ref="C55:C59"/>
    <mergeCell ref="B76:B77"/>
    <mergeCell ref="C76:C77"/>
    <mergeCell ref="A91:A92"/>
    <mergeCell ref="B91:B92"/>
    <mergeCell ref="C91:C92"/>
    <mergeCell ref="A88:A89"/>
    <mergeCell ref="B88:B89"/>
    <mergeCell ref="A71:A74"/>
    <mergeCell ref="C71:C74"/>
    <mergeCell ref="A61:A64"/>
    <mergeCell ref="A82:A83"/>
    <mergeCell ref="B82:B83"/>
    <mergeCell ref="C82:C83"/>
    <mergeCell ref="C88:C89"/>
    <mergeCell ref="A97:A98"/>
    <mergeCell ref="E172:V172"/>
    <mergeCell ref="E173:V173"/>
    <mergeCell ref="Q114:R114"/>
    <mergeCell ref="U114:V114"/>
    <mergeCell ref="E114:F114"/>
    <mergeCell ref="G114:H114"/>
    <mergeCell ref="I114:J114"/>
    <mergeCell ref="K114:L114"/>
    <mergeCell ref="M114:N114"/>
    <mergeCell ref="O114:P114"/>
    <mergeCell ref="I115:J115"/>
    <mergeCell ref="E116:F116"/>
    <mergeCell ref="G116:H116"/>
    <mergeCell ref="I116:J116"/>
    <mergeCell ref="E115:F115"/>
    <mergeCell ref="E120:F120"/>
    <mergeCell ref="G120:H120"/>
    <mergeCell ref="I117:J117"/>
    <mergeCell ref="K117:L117"/>
    <mergeCell ref="M117:N117"/>
    <mergeCell ref="Q123:R123"/>
    <mergeCell ref="U123:V123"/>
    <mergeCell ref="Q117:R117"/>
    <mergeCell ref="U117:V117"/>
    <mergeCell ref="E68:F68"/>
    <mergeCell ref="G68:H68"/>
    <mergeCell ref="I68:J68"/>
    <mergeCell ref="E69:F69"/>
    <mergeCell ref="A6:A10"/>
    <mergeCell ref="B6:B10"/>
    <mergeCell ref="C6:C10"/>
    <mergeCell ref="E11:F11"/>
    <mergeCell ref="G11:H11"/>
    <mergeCell ref="I11:J11"/>
    <mergeCell ref="A12:A16"/>
    <mergeCell ref="B12:B16"/>
    <mergeCell ref="A18:A22"/>
    <mergeCell ref="B18:B22"/>
    <mergeCell ref="C18:C22"/>
    <mergeCell ref="I51:J51"/>
    <mergeCell ref="E63:F63"/>
    <mergeCell ref="E64:F64"/>
    <mergeCell ref="C61:C64"/>
    <mergeCell ref="B61:B64"/>
    <mergeCell ref="E61:F61"/>
    <mergeCell ref="G61:H61"/>
    <mergeCell ref="E28:F28"/>
    <mergeCell ref="E60:F60"/>
    <mergeCell ref="I5:J5"/>
    <mergeCell ref="K5:L5"/>
    <mergeCell ref="M2:N2"/>
    <mergeCell ref="O2:P2"/>
    <mergeCell ref="U34:V34"/>
    <mergeCell ref="A35:A39"/>
    <mergeCell ref="Q34:R34"/>
    <mergeCell ref="E54:F54"/>
    <mergeCell ref="G54:H54"/>
    <mergeCell ref="K54:L54"/>
    <mergeCell ref="K43:L43"/>
    <mergeCell ref="I34:J34"/>
    <mergeCell ref="M43:N43"/>
    <mergeCell ref="O43:P43"/>
    <mergeCell ref="K34:L34"/>
    <mergeCell ref="M34:N34"/>
    <mergeCell ref="G42:H42"/>
    <mergeCell ref="G41:H41"/>
    <mergeCell ref="E42:F42"/>
    <mergeCell ref="O34:P34"/>
    <mergeCell ref="M48:N48"/>
    <mergeCell ref="O45:P45"/>
    <mergeCell ref="A44:A48"/>
    <mergeCell ref="B44:B48"/>
    <mergeCell ref="K65:L65"/>
    <mergeCell ref="M65:N65"/>
    <mergeCell ref="M54:N54"/>
    <mergeCell ref="O54:P54"/>
    <mergeCell ref="I54:J54"/>
    <mergeCell ref="M5:N5"/>
    <mergeCell ref="O5:P5"/>
    <mergeCell ref="C1:L1"/>
    <mergeCell ref="K17:L17"/>
    <mergeCell ref="M17:N17"/>
    <mergeCell ref="O17:P17"/>
    <mergeCell ref="K11:L11"/>
    <mergeCell ref="M11:N11"/>
    <mergeCell ref="O11:P11"/>
    <mergeCell ref="C12:C16"/>
    <mergeCell ref="E17:F17"/>
    <mergeCell ref="G17:H17"/>
    <mergeCell ref="I17:J17"/>
    <mergeCell ref="E2:F2"/>
    <mergeCell ref="G2:H2"/>
    <mergeCell ref="I2:J2"/>
    <mergeCell ref="K2:L2"/>
    <mergeCell ref="E5:F5"/>
    <mergeCell ref="G5:H5"/>
    <mergeCell ref="G63:H63"/>
    <mergeCell ref="G64:H64"/>
    <mergeCell ref="I62:J62"/>
    <mergeCell ref="I63:J63"/>
    <mergeCell ref="I64:J64"/>
    <mergeCell ref="G60:H60"/>
    <mergeCell ref="M28:N28"/>
    <mergeCell ref="O28:P28"/>
    <mergeCell ref="E43:F43"/>
    <mergeCell ref="G43:H43"/>
    <mergeCell ref="I43:J43"/>
    <mergeCell ref="I61:J61"/>
    <mergeCell ref="O46:P46"/>
    <mergeCell ref="O47:P47"/>
    <mergeCell ref="O48:P48"/>
    <mergeCell ref="G48:H48"/>
    <mergeCell ref="G28:H28"/>
    <mergeCell ref="I28:J28"/>
    <mergeCell ref="K60:L60"/>
    <mergeCell ref="M60:N60"/>
    <mergeCell ref="O60:P60"/>
    <mergeCell ref="M53:N53"/>
    <mergeCell ref="K51:L51"/>
    <mergeCell ref="I52:J52"/>
    <mergeCell ref="A29:A33"/>
    <mergeCell ref="B29:B33"/>
    <mergeCell ref="C29:C33"/>
    <mergeCell ref="E34:F34"/>
    <mergeCell ref="G34:H34"/>
    <mergeCell ref="E40:F40"/>
    <mergeCell ref="G40:H40"/>
    <mergeCell ref="E41:F41"/>
    <mergeCell ref="B35:B39"/>
    <mergeCell ref="C35:C39"/>
    <mergeCell ref="A41:A42"/>
    <mergeCell ref="E84:F84"/>
    <mergeCell ref="G84:H84"/>
    <mergeCell ref="I84:J84"/>
    <mergeCell ref="K84:L84"/>
    <mergeCell ref="M84:N84"/>
    <mergeCell ref="E81:F81"/>
    <mergeCell ref="G81:H81"/>
    <mergeCell ref="I81:J81"/>
    <mergeCell ref="K81:L81"/>
    <mergeCell ref="M81:N81"/>
    <mergeCell ref="A79:A80"/>
    <mergeCell ref="B79:B80"/>
    <mergeCell ref="C79:C80"/>
    <mergeCell ref="E75:F75"/>
    <mergeCell ref="G75:H75"/>
    <mergeCell ref="I75:J75"/>
    <mergeCell ref="A66:A69"/>
    <mergeCell ref="G69:H69"/>
    <mergeCell ref="I69:J69"/>
    <mergeCell ref="E71:F71"/>
    <mergeCell ref="G71:H71"/>
    <mergeCell ref="G72:H72"/>
    <mergeCell ref="I72:J72"/>
    <mergeCell ref="G73:H73"/>
    <mergeCell ref="I73:J73"/>
    <mergeCell ref="G74:H74"/>
    <mergeCell ref="I74:J74"/>
    <mergeCell ref="B66:B69"/>
    <mergeCell ref="C66:C69"/>
    <mergeCell ref="E66:F66"/>
    <mergeCell ref="G66:H66"/>
    <mergeCell ref="I66:J66"/>
    <mergeCell ref="E67:F67"/>
    <mergeCell ref="G67:H67"/>
    <mergeCell ref="E90:F90"/>
    <mergeCell ref="G90:H90"/>
    <mergeCell ref="I90:J90"/>
    <mergeCell ref="K90:L90"/>
    <mergeCell ref="M90:N90"/>
    <mergeCell ref="E87:F87"/>
    <mergeCell ref="G87:H87"/>
    <mergeCell ref="I87:J87"/>
    <mergeCell ref="K87:L87"/>
    <mergeCell ref="M87:N87"/>
    <mergeCell ref="B97:B98"/>
    <mergeCell ref="C97:C98"/>
    <mergeCell ref="E99:F99"/>
    <mergeCell ref="G99:H99"/>
    <mergeCell ref="I99:J99"/>
    <mergeCell ref="K99:L99"/>
    <mergeCell ref="M99:N99"/>
    <mergeCell ref="E96:F96"/>
    <mergeCell ref="G96:H96"/>
    <mergeCell ref="I96:J96"/>
    <mergeCell ref="K96:L96"/>
    <mergeCell ref="M96:N96"/>
    <mergeCell ref="A124:A125"/>
    <mergeCell ref="B124:B125"/>
    <mergeCell ref="C124:C125"/>
    <mergeCell ref="O120:P120"/>
    <mergeCell ref="Q120:R120"/>
    <mergeCell ref="U120:V120"/>
    <mergeCell ref="A121:A122"/>
    <mergeCell ref="B121:B122"/>
    <mergeCell ref="C121:C122"/>
    <mergeCell ref="A118:A119"/>
    <mergeCell ref="B118:B119"/>
    <mergeCell ref="I120:J120"/>
    <mergeCell ref="K120:L120"/>
    <mergeCell ref="Q141:R141"/>
    <mergeCell ref="U132:V132"/>
    <mergeCell ref="A133:A134"/>
    <mergeCell ref="B133:B134"/>
    <mergeCell ref="C133:C134"/>
    <mergeCell ref="Q126:R126"/>
    <mergeCell ref="U126:V126"/>
    <mergeCell ref="A127:A128"/>
    <mergeCell ref="B127:B128"/>
    <mergeCell ref="C127:C128"/>
    <mergeCell ref="E132:F132"/>
    <mergeCell ref="G132:H132"/>
    <mergeCell ref="I132:J132"/>
    <mergeCell ref="K132:L132"/>
    <mergeCell ref="M132:N132"/>
    <mergeCell ref="E126:F126"/>
    <mergeCell ref="G126:H126"/>
    <mergeCell ref="I126:J126"/>
    <mergeCell ref="K126:L126"/>
    <mergeCell ref="M126:N126"/>
    <mergeCell ref="A148:A149"/>
    <mergeCell ref="B148:B149"/>
    <mergeCell ref="C148:C149"/>
    <mergeCell ref="C139:C140"/>
    <mergeCell ref="E138:G138"/>
    <mergeCell ref="H138:J138"/>
    <mergeCell ref="K138:M138"/>
    <mergeCell ref="N138:P138"/>
    <mergeCell ref="B139:B140"/>
    <mergeCell ref="A145:A146"/>
    <mergeCell ref="B145:B146"/>
    <mergeCell ref="C145:C146"/>
    <mergeCell ref="M147:N147"/>
    <mergeCell ref="O147:P147"/>
    <mergeCell ref="E144:G144"/>
    <mergeCell ref="H144:J144"/>
    <mergeCell ref="K144:M144"/>
    <mergeCell ref="N144:P144"/>
    <mergeCell ref="A154:A155"/>
    <mergeCell ref="B154:B155"/>
    <mergeCell ref="C154:C155"/>
    <mergeCell ref="U150:V150"/>
    <mergeCell ref="A151:A152"/>
    <mergeCell ref="B151:B152"/>
    <mergeCell ref="C151:C152"/>
    <mergeCell ref="F150:H150"/>
    <mergeCell ref="I150:J150"/>
    <mergeCell ref="Q150:R150"/>
    <mergeCell ref="Q153:T153"/>
    <mergeCell ref="U153:X153"/>
    <mergeCell ref="A157:A158"/>
    <mergeCell ref="B157:B158"/>
    <mergeCell ref="C157:C158"/>
    <mergeCell ref="E157:V157"/>
    <mergeCell ref="E158:V158"/>
    <mergeCell ref="E156:F156"/>
    <mergeCell ref="G156:H156"/>
    <mergeCell ref="I156:J156"/>
    <mergeCell ref="K156:L156"/>
    <mergeCell ref="M156:N156"/>
    <mergeCell ref="O156:P156"/>
    <mergeCell ref="Q156:R156"/>
    <mergeCell ref="U156:V156"/>
    <mergeCell ref="A160:A161"/>
    <mergeCell ref="B160:B161"/>
    <mergeCell ref="C160:C161"/>
    <mergeCell ref="E160:V160"/>
    <mergeCell ref="E161:V161"/>
    <mergeCell ref="E159:F159"/>
    <mergeCell ref="G159:H159"/>
    <mergeCell ref="I159:J159"/>
    <mergeCell ref="K159:L159"/>
    <mergeCell ref="M159:N159"/>
    <mergeCell ref="O159:P159"/>
    <mergeCell ref="Q159:R159"/>
    <mergeCell ref="U159:V159"/>
    <mergeCell ref="A163:A164"/>
    <mergeCell ref="B163:B164"/>
    <mergeCell ref="C163:C164"/>
    <mergeCell ref="E163:V163"/>
    <mergeCell ref="E164:V164"/>
    <mergeCell ref="E162:F162"/>
    <mergeCell ref="G162:H162"/>
    <mergeCell ref="I162:J162"/>
    <mergeCell ref="K162:L162"/>
    <mergeCell ref="M162:N162"/>
    <mergeCell ref="O162:P162"/>
    <mergeCell ref="Q162:R162"/>
    <mergeCell ref="U162:V162"/>
    <mergeCell ref="A169:A170"/>
    <mergeCell ref="B169:B170"/>
    <mergeCell ref="C169:C170"/>
    <mergeCell ref="E169:V169"/>
    <mergeCell ref="E170:V170"/>
    <mergeCell ref="E168:F168"/>
    <mergeCell ref="G168:H168"/>
    <mergeCell ref="I168:J168"/>
    <mergeCell ref="K168:L168"/>
    <mergeCell ref="M168:N168"/>
    <mergeCell ref="O168:P168"/>
    <mergeCell ref="A166:A167"/>
    <mergeCell ref="B166:B167"/>
    <mergeCell ref="C166:C167"/>
    <mergeCell ref="E166:V166"/>
    <mergeCell ref="E167:V167"/>
    <mergeCell ref="E165:F165"/>
    <mergeCell ref="G165:H165"/>
    <mergeCell ref="I165:J165"/>
    <mergeCell ref="Q168:R168"/>
    <mergeCell ref="U168:V168"/>
    <mergeCell ref="B103:B104"/>
    <mergeCell ref="C103:C104"/>
    <mergeCell ref="M105:N105"/>
    <mergeCell ref="U70:V70"/>
    <mergeCell ref="E70:F70"/>
    <mergeCell ref="G70:H70"/>
    <mergeCell ref="I70:J70"/>
    <mergeCell ref="K70:L70"/>
    <mergeCell ref="M70:N70"/>
    <mergeCell ref="O70:P70"/>
    <mergeCell ref="Q70:R70"/>
    <mergeCell ref="O105:P105"/>
    <mergeCell ref="K105:L105"/>
    <mergeCell ref="L102:M102"/>
    <mergeCell ref="U105:V105"/>
    <mergeCell ref="U81:V81"/>
    <mergeCell ref="O81:P81"/>
    <mergeCell ref="G105:H105"/>
    <mergeCell ref="U75:V75"/>
    <mergeCell ref="B85:B86"/>
    <mergeCell ref="C85:C86"/>
    <mergeCell ref="Q81:R81"/>
    <mergeCell ref="O75:P75"/>
    <mergeCell ref="B71:B74"/>
    <mergeCell ref="A100:A101"/>
    <mergeCell ref="B100:B101"/>
    <mergeCell ref="C100:C101"/>
    <mergeCell ref="A106:A107"/>
    <mergeCell ref="N102:O102"/>
    <mergeCell ref="F102:G102"/>
    <mergeCell ref="B106:B107"/>
    <mergeCell ref="A112:A113"/>
    <mergeCell ref="B112:B113"/>
    <mergeCell ref="C112:C113"/>
    <mergeCell ref="E112:F112"/>
    <mergeCell ref="G112:H112"/>
    <mergeCell ref="I112:J112"/>
    <mergeCell ref="K112:L112"/>
    <mergeCell ref="E113:F113"/>
    <mergeCell ref="G113:H113"/>
    <mergeCell ref="I113:J113"/>
    <mergeCell ref="K113:L113"/>
    <mergeCell ref="C106:C107"/>
    <mergeCell ref="E108:F108"/>
    <mergeCell ref="G108:H108"/>
    <mergeCell ref="I108:J108"/>
    <mergeCell ref="K108:L108"/>
    <mergeCell ref="I105:J105"/>
    <mergeCell ref="A103:A104"/>
    <mergeCell ref="N135:P135"/>
    <mergeCell ref="A139:A140"/>
    <mergeCell ref="O93:P93"/>
    <mergeCell ref="Q93:R93"/>
    <mergeCell ref="U93:V93"/>
    <mergeCell ref="A94:A95"/>
    <mergeCell ref="B94:B95"/>
    <mergeCell ref="C94:C95"/>
    <mergeCell ref="E111:F111"/>
    <mergeCell ref="G111:H111"/>
    <mergeCell ref="I111:J111"/>
    <mergeCell ref="K111:L111"/>
    <mergeCell ref="M111:N111"/>
    <mergeCell ref="O111:P111"/>
    <mergeCell ref="Q111:R111"/>
    <mergeCell ref="U111:V111"/>
    <mergeCell ref="O108:P108"/>
    <mergeCell ref="Q108:R108"/>
    <mergeCell ref="U108:V108"/>
    <mergeCell ref="A109:A110"/>
    <mergeCell ref="B109:B110"/>
    <mergeCell ref="C109:C110"/>
    <mergeCell ref="Q105:R105"/>
    <mergeCell ref="Y175:Y176"/>
    <mergeCell ref="Y177:Y178"/>
    <mergeCell ref="B41:B42"/>
    <mergeCell ref="Z7:Z9"/>
    <mergeCell ref="Z14:Z16"/>
    <mergeCell ref="U141:V141"/>
    <mergeCell ref="A142:A143"/>
    <mergeCell ref="B142:B143"/>
    <mergeCell ref="C142:C143"/>
    <mergeCell ref="M129:N129"/>
    <mergeCell ref="O129:P129"/>
    <mergeCell ref="Q129:R129"/>
    <mergeCell ref="U129:V129"/>
    <mergeCell ref="A130:A131"/>
    <mergeCell ref="B130:B131"/>
    <mergeCell ref="C130:C131"/>
    <mergeCell ref="Q135:R135"/>
    <mergeCell ref="U135:V135"/>
    <mergeCell ref="A136:A137"/>
    <mergeCell ref="B136:B137"/>
    <mergeCell ref="C136:C137"/>
    <mergeCell ref="E135:G135"/>
    <mergeCell ref="H135:J135"/>
    <mergeCell ref="K135:M135"/>
    <mergeCell ref="E174:F174"/>
    <mergeCell ref="G174:H174"/>
    <mergeCell ref="I174:J174"/>
    <mergeCell ref="K174:L174"/>
    <mergeCell ref="M174:N174"/>
    <mergeCell ref="O174:P174"/>
    <mergeCell ref="Q174:R174"/>
    <mergeCell ref="U174:V174"/>
    <mergeCell ref="A175:A178"/>
    <mergeCell ref="B175:B178"/>
    <mergeCell ref="C175:C178"/>
    <mergeCell ref="D175:D176"/>
    <mergeCell ref="D177:D178"/>
    <mergeCell ref="E175:V176"/>
    <mergeCell ref="E177:V178"/>
  </mergeCells>
  <hyperlinks>
    <hyperlink ref="C1:L1" location="АКЦИЯ!A1" tooltip="НАЖМИ НА МЕНЯ" display="АКЦИЯ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839"/>
  <sheetViews>
    <sheetView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C210" sqref="C210"/>
    </sheetView>
  </sheetViews>
  <sheetFormatPr defaultColWidth="9.140625" defaultRowHeight="15.75" customHeight="1" x14ac:dyDescent="0.3"/>
  <cols>
    <col min="1" max="1" width="32.28515625" style="427" customWidth="1"/>
    <col min="2" max="2" width="11.85546875" style="427" customWidth="1"/>
    <col min="3" max="3" width="14.85546875" style="427" customWidth="1"/>
    <col min="4" max="4" width="10.7109375" style="493" customWidth="1"/>
    <col min="5" max="5" width="19.28515625" style="452" customWidth="1"/>
    <col min="6" max="6" width="13.28515625" style="455" customWidth="1"/>
    <col min="7" max="7" width="8" style="451" customWidth="1"/>
    <col min="8" max="8" width="12.5703125" style="531" customWidth="1"/>
    <col min="9" max="9" width="16.28515625" style="427" customWidth="1"/>
    <col min="10" max="10" width="12" style="427" hidden="1" customWidth="1"/>
    <col min="11" max="11" width="10.85546875" style="480" customWidth="1"/>
    <col min="12" max="250" width="9.140625" style="433"/>
    <col min="251" max="251" width="10.5703125" style="433" customWidth="1"/>
    <col min="252" max="252" width="20.42578125" style="433" customWidth="1"/>
    <col min="253" max="253" width="14.28515625" style="433" customWidth="1"/>
    <col min="254" max="254" width="10" style="433" customWidth="1"/>
    <col min="255" max="255" width="11" style="433" customWidth="1"/>
    <col min="256" max="256" width="16.28515625" style="433" customWidth="1"/>
    <col min="257" max="257" width="18" style="433" customWidth="1"/>
    <col min="258" max="258" width="25" style="433" customWidth="1"/>
    <col min="259" max="262" width="9.140625" style="433"/>
    <col min="263" max="263" width="7" style="433" customWidth="1"/>
    <col min="264" max="264" width="0" style="433" hidden="1" customWidth="1"/>
    <col min="265" max="506" width="9.140625" style="433"/>
    <col min="507" max="507" width="10.5703125" style="433" customWidth="1"/>
    <col min="508" max="508" width="20.42578125" style="433" customWidth="1"/>
    <col min="509" max="509" width="14.28515625" style="433" customWidth="1"/>
    <col min="510" max="510" width="10" style="433" customWidth="1"/>
    <col min="511" max="511" width="11" style="433" customWidth="1"/>
    <col min="512" max="512" width="16.28515625" style="433" customWidth="1"/>
    <col min="513" max="513" width="18" style="433" customWidth="1"/>
    <col min="514" max="514" width="25" style="433" customWidth="1"/>
    <col min="515" max="518" width="9.140625" style="433"/>
    <col min="519" max="519" width="7" style="433" customWidth="1"/>
    <col min="520" max="520" width="0" style="433" hidden="1" customWidth="1"/>
    <col min="521" max="762" width="9.140625" style="433"/>
    <col min="763" max="763" width="10.5703125" style="433" customWidth="1"/>
    <col min="764" max="764" width="20.42578125" style="433" customWidth="1"/>
    <col min="765" max="765" width="14.28515625" style="433" customWidth="1"/>
    <col min="766" max="766" width="10" style="433" customWidth="1"/>
    <col min="767" max="767" width="11" style="433" customWidth="1"/>
    <col min="768" max="768" width="16.28515625" style="433" customWidth="1"/>
    <col min="769" max="769" width="18" style="433" customWidth="1"/>
    <col min="770" max="770" width="25" style="433" customWidth="1"/>
    <col min="771" max="774" width="9.140625" style="433"/>
    <col min="775" max="775" width="7" style="433" customWidth="1"/>
    <col min="776" max="776" width="0" style="433" hidden="1" customWidth="1"/>
    <col min="777" max="1018" width="9.140625" style="433"/>
    <col min="1019" max="1019" width="10.5703125" style="433" customWidth="1"/>
    <col min="1020" max="1020" width="20.42578125" style="433" customWidth="1"/>
    <col min="1021" max="1021" width="14.28515625" style="433" customWidth="1"/>
    <col min="1022" max="1022" width="10" style="433" customWidth="1"/>
    <col min="1023" max="1023" width="11" style="433" customWidth="1"/>
    <col min="1024" max="1024" width="16.28515625" style="433" customWidth="1"/>
    <col min="1025" max="1025" width="18" style="433" customWidth="1"/>
    <col min="1026" max="1026" width="25" style="433" customWidth="1"/>
    <col min="1027" max="1030" width="9.140625" style="433"/>
    <col min="1031" max="1031" width="7" style="433" customWidth="1"/>
    <col min="1032" max="1032" width="0" style="433" hidden="1" customWidth="1"/>
    <col min="1033" max="1274" width="9.140625" style="433"/>
    <col min="1275" max="1275" width="10.5703125" style="433" customWidth="1"/>
    <col min="1276" max="1276" width="20.42578125" style="433" customWidth="1"/>
    <col min="1277" max="1277" width="14.28515625" style="433" customWidth="1"/>
    <col min="1278" max="1278" width="10" style="433" customWidth="1"/>
    <col min="1279" max="1279" width="11" style="433" customWidth="1"/>
    <col min="1280" max="1280" width="16.28515625" style="433" customWidth="1"/>
    <col min="1281" max="1281" width="18" style="433" customWidth="1"/>
    <col min="1282" max="1282" width="25" style="433" customWidth="1"/>
    <col min="1283" max="1286" width="9.140625" style="433"/>
    <col min="1287" max="1287" width="7" style="433" customWidth="1"/>
    <col min="1288" max="1288" width="0" style="433" hidden="1" customWidth="1"/>
    <col min="1289" max="1530" width="9.140625" style="433"/>
    <col min="1531" max="1531" width="10.5703125" style="433" customWidth="1"/>
    <col min="1532" max="1532" width="20.42578125" style="433" customWidth="1"/>
    <col min="1533" max="1533" width="14.28515625" style="433" customWidth="1"/>
    <col min="1534" max="1534" width="10" style="433" customWidth="1"/>
    <col min="1535" max="1535" width="11" style="433" customWidth="1"/>
    <col min="1536" max="1536" width="16.28515625" style="433" customWidth="1"/>
    <col min="1537" max="1537" width="18" style="433" customWidth="1"/>
    <col min="1538" max="1538" width="25" style="433" customWidth="1"/>
    <col min="1539" max="1542" width="9.140625" style="433"/>
    <col min="1543" max="1543" width="7" style="433" customWidth="1"/>
    <col min="1544" max="1544" width="0" style="433" hidden="1" customWidth="1"/>
    <col min="1545" max="1786" width="9.140625" style="433"/>
    <col min="1787" max="1787" width="10.5703125" style="433" customWidth="1"/>
    <col min="1788" max="1788" width="20.42578125" style="433" customWidth="1"/>
    <col min="1789" max="1789" width="14.28515625" style="433" customWidth="1"/>
    <col min="1790" max="1790" width="10" style="433" customWidth="1"/>
    <col min="1791" max="1791" width="11" style="433" customWidth="1"/>
    <col min="1792" max="1792" width="16.28515625" style="433" customWidth="1"/>
    <col min="1793" max="1793" width="18" style="433" customWidth="1"/>
    <col min="1794" max="1794" width="25" style="433" customWidth="1"/>
    <col min="1795" max="1798" width="9.140625" style="433"/>
    <col min="1799" max="1799" width="7" style="433" customWidth="1"/>
    <col min="1800" max="1800" width="0" style="433" hidden="1" customWidth="1"/>
    <col min="1801" max="2042" width="9.140625" style="433"/>
    <col min="2043" max="2043" width="10.5703125" style="433" customWidth="1"/>
    <col min="2044" max="2044" width="20.42578125" style="433" customWidth="1"/>
    <col min="2045" max="2045" width="14.28515625" style="433" customWidth="1"/>
    <col min="2046" max="2046" width="10" style="433" customWidth="1"/>
    <col min="2047" max="2047" width="11" style="433" customWidth="1"/>
    <col min="2048" max="2048" width="16.28515625" style="433" customWidth="1"/>
    <col min="2049" max="2049" width="18" style="433" customWidth="1"/>
    <col min="2050" max="2050" width="25" style="433" customWidth="1"/>
    <col min="2051" max="2054" width="9.140625" style="433"/>
    <col min="2055" max="2055" width="7" style="433" customWidth="1"/>
    <col min="2056" max="2056" width="0" style="433" hidden="1" customWidth="1"/>
    <col min="2057" max="2298" width="9.140625" style="433"/>
    <col min="2299" max="2299" width="10.5703125" style="433" customWidth="1"/>
    <col min="2300" max="2300" width="20.42578125" style="433" customWidth="1"/>
    <col min="2301" max="2301" width="14.28515625" style="433" customWidth="1"/>
    <col min="2302" max="2302" width="10" style="433" customWidth="1"/>
    <col min="2303" max="2303" width="11" style="433" customWidth="1"/>
    <col min="2304" max="2304" width="16.28515625" style="433" customWidth="1"/>
    <col min="2305" max="2305" width="18" style="433" customWidth="1"/>
    <col min="2306" max="2306" width="25" style="433" customWidth="1"/>
    <col min="2307" max="2310" width="9.140625" style="433"/>
    <col min="2311" max="2311" width="7" style="433" customWidth="1"/>
    <col min="2312" max="2312" width="0" style="433" hidden="1" customWidth="1"/>
    <col min="2313" max="2554" width="9.140625" style="433"/>
    <col min="2555" max="2555" width="10.5703125" style="433" customWidth="1"/>
    <col min="2556" max="2556" width="20.42578125" style="433" customWidth="1"/>
    <col min="2557" max="2557" width="14.28515625" style="433" customWidth="1"/>
    <col min="2558" max="2558" width="10" style="433" customWidth="1"/>
    <col min="2559" max="2559" width="11" style="433" customWidth="1"/>
    <col min="2560" max="2560" width="16.28515625" style="433" customWidth="1"/>
    <col min="2561" max="2561" width="18" style="433" customWidth="1"/>
    <col min="2562" max="2562" width="25" style="433" customWidth="1"/>
    <col min="2563" max="2566" width="9.140625" style="433"/>
    <col min="2567" max="2567" width="7" style="433" customWidth="1"/>
    <col min="2568" max="2568" width="0" style="433" hidden="1" customWidth="1"/>
    <col min="2569" max="2810" width="9.140625" style="433"/>
    <col min="2811" max="2811" width="10.5703125" style="433" customWidth="1"/>
    <col min="2812" max="2812" width="20.42578125" style="433" customWidth="1"/>
    <col min="2813" max="2813" width="14.28515625" style="433" customWidth="1"/>
    <col min="2814" max="2814" width="10" style="433" customWidth="1"/>
    <col min="2815" max="2815" width="11" style="433" customWidth="1"/>
    <col min="2816" max="2816" width="16.28515625" style="433" customWidth="1"/>
    <col min="2817" max="2817" width="18" style="433" customWidth="1"/>
    <col min="2818" max="2818" width="25" style="433" customWidth="1"/>
    <col min="2819" max="2822" width="9.140625" style="433"/>
    <col min="2823" max="2823" width="7" style="433" customWidth="1"/>
    <col min="2824" max="2824" width="0" style="433" hidden="1" customWidth="1"/>
    <col min="2825" max="3066" width="9.140625" style="433"/>
    <col min="3067" max="3067" width="10.5703125" style="433" customWidth="1"/>
    <col min="3068" max="3068" width="20.42578125" style="433" customWidth="1"/>
    <col min="3069" max="3069" width="14.28515625" style="433" customWidth="1"/>
    <col min="3070" max="3070" width="10" style="433" customWidth="1"/>
    <col min="3071" max="3071" width="11" style="433" customWidth="1"/>
    <col min="3072" max="3072" width="16.28515625" style="433" customWidth="1"/>
    <col min="3073" max="3073" width="18" style="433" customWidth="1"/>
    <col min="3074" max="3074" width="25" style="433" customWidth="1"/>
    <col min="3075" max="3078" width="9.140625" style="433"/>
    <col min="3079" max="3079" width="7" style="433" customWidth="1"/>
    <col min="3080" max="3080" width="0" style="433" hidden="1" customWidth="1"/>
    <col min="3081" max="3322" width="9.140625" style="433"/>
    <col min="3323" max="3323" width="10.5703125" style="433" customWidth="1"/>
    <col min="3324" max="3324" width="20.42578125" style="433" customWidth="1"/>
    <col min="3325" max="3325" width="14.28515625" style="433" customWidth="1"/>
    <col min="3326" max="3326" width="10" style="433" customWidth="1"/>
    <col min="3327" max="3327" width="11" style="433" customWidth="1"/>
    <col min="3328" max="3328" width="16.28515625" style="433" customWidth="1"/>
    <col min="3329" max="3329" width="18" style="433" customWidth="1"/>
    <col min="3330" max="3330" width="25" style="433" customWidth="1"/>
    <col min="3331" max="3334" width="9.140625" style="433"/>
    <col min="3335" max="3335" width="7" style="433" customWidth="1"/>
    <col min="3336" max="3336" width="0" style="433" hidden="1" customWidth="1"/>
    <col min="3337" max="3578" width="9.140625" style="433"/>
    <col min="3579" max="3579" width="10.5703125" style="433" customWidth="1"/>
    <col min="3580" max="3580" width="20.42578125" style="433" customWidth="1"/>
    <col min="3581" max="3581" width="14.28515625" style="433" customWidth="1"/>
    <col min="3582" max="3582" width="10" style="433" customWidth="1"/>
    <col min="3583" max="3583" width="11" style="433" customWidth="1"/>
    <col min="3584" max="3584" width="16.28515625" style="433" customWidth="1"/>
    <col min="3585" max="3585" width="18" style="433" customWidth="1"/>
    <col min="3586" max="3586" width="25" style="433" customWidth="1"/>
    <col min="3587" max="3590" width="9.140625" style="433"/>
    <col min="3591" max="3591" width="7" style="433" customWidth="1"/>
    <col min="3592" max="3592" width="0" style="433" hidden="1" customWidth="1"/>
    <col min="3593" max="3834" width="9.140625" style="433"/>
    <col min="3835" max="3835" width="10.5703125" style="433" customWidth="1"/>
    <col min="3836" max="3836" width="20.42578125" style="433" customWidth="1"/>
    <col min="3837" max="3837" width="14.28515625" style="433" customWidth="1"/>
    <col min="3838" max="3838" width="10" style="433" customWidth="1"/>
    <col min="3839" max="3839" width="11" style="433" customWidth="1"/>
    <col min="3840" max="3840" width="16.28515625" style="433" customWidth="1"/>
    <col min="3841" max="3841" width="18" style="433" customWidth="1"/>
    <col min="3842" max="3842" width="25" style="433" customWidth="1"/>
    <col min="3843" max="3846" width="9.140625" style="433"/>
    <col min="3847" max="3847" width="7" style="433" customWidth="1"/>
    <col min="3848" max="3848" width="0" style="433" hidden="1" customWidth="1"/>
    <col min="3849" max="4090" width="9.140625" style="433"/>
    <col min="4091" max="4091" width="10.5703125" style="433" customWidth="1"/>
    <col min="4092" max="4092" width="20.42578125" style="433" customWidth="1"/>
    <col min="4093" max="4093" width="14.28515625" style="433" customWidth="1"/>
    <col min="4094" max="4094" width="10" style="433" customWidth="1"/>
    <col min="4095" max="4095" width="11" style="433" customWidth="1"/>
    <col min="4096" max="4096" width="16.28515625" style="433" customWidth="1"/>
    <col min="4097" max="4097" width="18" style="433" customWidth="1"/>
    <col min="4098" max="4098" width="25" style="433" customWidth="1"/>
    <col min="4099" max="4102" width="9.140625" style="433"/>
    <col min="4103" max="4103" width="7" style="433" customWidth="1"/>
    <col min="4104" max="4104" width="0" style="433" hidden="1" customWidth="1"/>
    <col min="4105" max="4346" width="9.140625" style="433"/>
    <col min="4347" max="4347" width="10.5703125" style="433" customWidth="1"/>
    <col min="4348" max="4348" width="20.42578125" style="433" customWidth="1"/>
    <col min="4349" max="4349" width="14.28515625" style="433" customWidth="1"/>
    <col min="4350" max="4350" width="10" style="433" customWidth="1"/>
    <col min="4351" max="4351" width="11" style="433" customWidth="1"/>
    <col min="4352" max="4352" width="16.28515625" style="433" customWidth="1"/>
    <col min="4353" max="4353" width="18" style="433" customWidth="1"/>
    <col min="4354" max="4354" width="25" style="433" customWidth="1"/>
    <col min="4355" max="4358" width="9.140625" style="433"/>
    <col min="4359" max="4359" width="7" style="433" customWidth="1"/>
    <col min="4360" max="4360" width="0" style="433" hidden="1" customWidth="1"/>
    <col min="4361" max="4602" width="9.140625" style="433"/>
    <col min="4603" max="4603" width="10.5703125" style="433" customWidth="1"/>
    <col min="4604" max="4604" width="20.42578125" style="433" customWidth="1"/>
    <col min="4605" max="4605" width="14.28515625" style="433" customWidth="1"/>
    <col min="4606" max="4606" width="10" style="433" customWidth="1"/>
    <col min="4607" max="4607" width="11" style="433" customWidth="1"/>
    <col min="4608" max="4608" width="16.28515625" style="433" customWidth="1"/>
    <col min="4609" max="4609" width="18" style="433" customWidth="1"/>
    <col min="4610" max="4610" width="25" style="433" customWidth="1"/>
    <col min="4611" max="4614" width="9.140625" style="433"/>
    <col min="4615" max="4615" width="7" style="433" customWidth="1"/>
    <col min="4616" max="4616" width="0" style="433" hidden="1" customWidth="1"/>
    <col min="4617" max="4858" width="9.140625" style="433"/>
    <col min="4859" max="4859" width="10.5703125" style="433" customWidth="1"/>
    <col min="4860" max="4860" width="20.42578125" style="433" customWidth="1"/>
    <col min="4861" max="4861" width="14.28515625" style="433" customWidth="1"/>
    <col min="4862" max="4862" width="10" style="433" customWidth="1"/>
    <col min="4863" max="4863" width="11" style="433" customWidth="1"/>
    <col min="4864" max="4864" width="16.28515625" style="433" customWidth="1"/>
    <col min="4865" max="4865" width="18" style="433" customWidth="1"/>
    <col min="4866" max="4866" width="25" style="433" customWidth="1"/>
    <col min="4867" max="4870" width="9.140625" style="433"/>
    <col min="4871" max="4871" width="7" style="433" customWidth="1"/>
    <col min="4872" max="4872" width="0" style="433" hidden="1" customWidth="1"/>
    <col min="4873" max="5114" width="9.140625" style="433"/>
    <col min="5115" max="5115" width="10.5703125" style="433" customWidth="1"/>
    <col min="5116" max="5116" width="20.42578125" style="433" customWidth="1"/>
    <col min="5117" max="5117" width="14.28515625" style="433" customWidth="1"/>
    <col min="5118" max="5118" width="10" style="433" customWidth="1"/>
    <col min="5119" max="5119" width="11" style="433" customWidth="1"/>
    <col min="5120" max="5120" width="16.28515625" style="433" customWidth="1"/>
    <col min="5121" max="5121" width="18" style="433" customWidth="1"/>
    <col min="5122" max="5122" width="25" style="433" customWidth="1"/>
    <col min="5123" max="5126" width="9.140625" style="433"/>
    <col min="5127" max="5127" width="7" style="433" customWidth="1"/>
    <col min="5128" max="5128" width="0" style="433" hidden="1" customWidth="1"/>
    <col min="5129" max="5370" width="9.140625" style="433"/>
    <col min="5371" max="5371" width="10.5703125" style="433" customWidth="1"/>
    <col min="5372" max="5372" width="20.42578125" style="433" customWidth="1"/>
    <col min="5373" max="5373" width="14.28515625" style="433" customWidth="1"/>
    <col min="5374" max="5374" width="10" style="433" customWidth="1"/>
    <col min="5375" max="5375" width="11" style="433" customWidth="1"/>
    <col min="5376" max="5376" width="16.28515625" style="433" customWidth="1"/>
    <col min="5377" max="5377" width="18" style="433" customWidth="1"/>
    <col min="5378" max="5378" width="25" style="433" customWidth="1"/>
    <col min="5379" max="5382" width="9.140625" style="433"/>
    <col min="5383" max="5383" width="7" style="433" customWidth="1"/>
    <col min="5384" max="5384" width="0" style="433" hidden="1" customWidth="1"/>
    <col min="5385" max="5626" width="9.140625" style="433"/>
    <col min="5627" max="5627" width="10.5703125" style="433" customWidth="1"/>
    <col min="5628" max="5628" width="20.42578125" style="433" customWidth="1"/>
    <col min="5629" max="5629" width="14.28515625" style="433" customWidth="1"/>
    <col min="5630" max="5630" width="10" style="433" customWidth="1"/>
    <col min="5631" max="5631" width="11" style="433" customWidth="1"/>
    <col min="5632" max="5632" width="16.28515625" style="433" customWidth="1"/>
    <col min="5633" max="5633" width="18" style="433" customWidth="1"/>
    <col min="5634" max="5634" width="25" style="433" customWidth="1"/>
    <col min="5635" max="5638" width="9.140625" style="433"/>
    <col min="5639" max="5639" width="7" style="433" customWidth="1"/>
    <col min="5640" max="5640" width="0" style="433" hidden="1" customWidth="1"/>
    <col min="5641" max="5882" width="9.140625" style="433"/>
    <col min="5883" max="5883" width="10.5703125" style="433" customWidth="1"/>
    <col min="5884" max="5884" width="20.42578125" style="433" customWidth="1"/>
    <col min="5885" max="5885" width="14.28515625" style="433" customWidth="1"/>
    <col min="5886" max="5886" width="10" style="433" customWidth="1"/>
    <col min="5887" max="5887" width="11" style="433" customWidth="1"/>
    <col min="5888" max="5888" width="16.28515625" style="433" customWidth="1"/>
    <col min="5889" max="5889" width="18" style="433" customWidth="1"/>
    <col min="5890" max="5890" width="25" style="433" customWidth="1"/>
    <col min="5891" max="5894" width="9.140625" style="433"/>
    <col min="5895" max="5895" width="7" style="433" customWidth="1"/>
    <col min="5896" max="5896" width="0" style="433" hidden="1" customWidth="1"/>
    <col min="5897" max="6138" width="9.140625" style="433"/>
    <col min="6139" max="6139" width="10.5703125" style="433" customWidth="1"/>
    <col min="6140" max="6140" width="20.42578125" style="433" customWidth="1"/>
    <col min="6141" max="6141" width="14.28515625" style="433" customWidth="1"/>
    <col min="6142" max="6142" width="10" style="433" customWidth="1"/>
    <col min="6143" max="6143" width="11" style="433" customWidth="1"/>
    <col min="6144" max="6144" width="16.28515625" style="433" customWidth="1"/>
    <col min="6145" max="6145" width="18" style="433" customWidth="1"/>
    <col min="6146" max="6146" width="25" style="433" customWidth="1"/>
    <col min="6147" max="6150" width="9.140625" style="433"/>
    <col min="6151" max="6151" width="7" style="433" customWidth="1"/>
    <col min="6152" max="6152" width="0" style="433" hidden="1" customWidth="1"/>
    <col min="6153" max="6394" width="9.140625" style="433"/>
    <col min="6395" max="6395" width="10.5703125" style="433" customWidth="1"/>
    <col min="6396" max="6396" width="20.42578125" style="433" customWidth="1"/>
    <col min="6397" max="6397" width="14.28515625" style="433" customWidth="1"/>
    <col min="6398" max="6398" width="10" style="433" customWidth="1"/>
    <col min="6399" max="6399" width="11" style="433" customWidth="1"/>
    <col min="6400" max="6400" width="16.28515625" style="433" customWidth="1"/>
    <col min="6401" max="6401" width="18" style="433" customWidth="1"/>
    <col min="6402" max="6402" width="25" style="433" customWidth="1"/>
    <col min="6403" max="6406" width="9.140625" style="433"/>
    <col min="6407" max="6407" width="7" style="433" customWidth="1"/>
    <col min="6408" max="6408" width="0" style="433" hidden="1" customWidth="1"/>
    <col min="6409" max="6650" width="9.140625" style="433"/>
    <col min="6651" max="6651" width="10.5703125" style="433" customWidth="1"/>
    <col min="6652" max="6652" width="20.42578125" style="433" customWidth="1"/>
    <col min="6653" max="6653" width="14.28515625" style="433" customWidth="1"/>
    <col min="6654" max="6654" width="10" style="433" customWidth="1"/>
    <col min="6655" max="6655" width="11" style="433" customWidth="1"/>
    <col min="6656" max="6656" width="16.28515625" style="433" customWidth="1"/>
    <col min="6657" max="6657" width="18" style="433" customWidth="1"/>
    <col min="6658" max="6658" width="25" style="433" customWidth="1"/>
    <col min="6659" max="6662" width="9.140625" style="433"/>
    <col min="6663" max="6663" width="7" style="433" customWidth="1"/>
    <col min="6664" max="6664" width="0" style="433" hidden="1" customWidth="1"/>
    <col min="6665" max="6906" width="9.140625" style="433"/>
    <col min="6907" max="6907" width="10.5703125" style="433" customWidth="1"/>
    <col min="6908" max="6908" width="20.42578125" style="433" customWidth="1"/>
    <col min="6909" max="6909" width="14.28515625" style="433" customWidth="1"/>
    <col min="6910" max="6910" width="10" style="433" customWidth="1"/>
    <col min="6911" max="6911" width="11" style="433" customWidth="1"/>
    <col min="6912" max="6912" width="16.28515625" style="433" customWidth="1"/>
    <col min="6913" max="6913" width="18" style="433" customWidth="1"/>
    <col min="6914" max="6914" width="25" style="433" customWidth="1"/>
    <col min="6915" max="6918" width="9.140625" style="433"/>
    <col min="6919" max="6919" width="7" style="433" customWidth="1"/>
    <col min="6920" max="6920" width="0" style="433" hidden="1" customWidth="1"/>
    <col min="6921" max="7162" width="9.140625" style="433"/>
    <col min="7163" max="7163" width="10.5703125" style="433" customWidth="1"/>
    <col min="7164" max="7164" width="20.42578125" style="433" customWidth="1"/>
    <col min="7165" max="7165" width="14.28515625" style="433" customWidth="1"/>
    <col min="7166" max="7166" width="10" style="433" customWidth="1"/>
    <col min="7167" max="7167" width="11" style="433" customWidth="1"/>
    <col min="7168" max="7168" width="16.28515625" style="433" customWidth="1"/>
    <col min="7169" max="7169" width="18" style="433" customWidth="1"/>
    <col min="7170" max="7170" width="25" style="433" customWidth="1"/>
    <col min="7171" max="7174" width="9.140625" style="433"/>
    <col min="7175" max="7175" width="7" style="433" customWidth="1"/>
    <col min="7176" max="7176" width="0" style="433" hidden="1" customWidth="1"/>
    <col min="7177" max="7418" width="9.140625" style="433"/>
    <col min="7419" max="7419" width="10.5703125" style="433" customWidth="1"/>
    <col min="7420" max="7420" width="20.42578125" style="433" customWidth="1"/>
    <col min="7421" max="7421" width="14.28515625" style="433" customWidth="1"/>
    <col min="7422" max="7422" width="10" style="433" customWidth="1"/>
    <col min="7423" max="7423" width="11" style="433" customWidth="1"/>
    <col min="7424" max="7424" width="16.28515625" style="433" customWidth="1"/>
    <col min="7425" max="7425" width="18" style="433" customWidth="1"/>
    <col min="7426" max="7426" width="25" style="433" customWidth="1"/>
    <col min="7427" max="7430" width="9.140625" style="433"/>
    <col min="7431" max="7431" width="7" style="433" customWidth="1"/>
    <col min="7432" max="7432" width="0" style="433" hidden="1" customWidth="1"/>
    <col min="7433" max="7674" width="9.140625" style="433"/>
    <col min="7675" max="7675" width="10.5703125" style="433" customWidth="1"/>
    <col min="7676" max="7676" width="20.42578125" style="433" customWidth="1"/>
    <col min="7677" max="7677" width="14.28515625" style="433" customWidth="1"/>
    <col min="7678" max="7678" width="10" style="433" customWidth="1"/>
    <col min="7679" max="7679" width="11" style="433" customWidth="1"/>
    <col min="7680" max="7680" width="16.28515625" style="433" customWidth="1"/>
    <col min="7681" max="7681" width="18" style="433" customWidth="1"/>
    <col min="7682" max="7682" width="25" style="433" customWidth="1"/>
    <col min="7683" max="7686" width="9.140625" style="433"/>
    <col min="7687" max="7687" width="7" style="433" customWidth="1"/>
    <col min="7688" max="7688" width="0" style="433" hidden="1" customWidth="1"/>
    <col min="7689" max="7930" width="9.140625" style="433"/>
    <col min="7931" max="7931" width="10.5703125" style="433" customWidth="1"/>
    <col min="7932" max="7932" width="20.42578125" style="433" customWidth="1"/>
    <col min="7933" max="7933" width="14.28515625" style="433" customWidth="1"/>
    <col min="7934" max="7934" width="10" style="433" customWidth="1"/>
    <col min="7935" max="7935" width="11" style="433" customWidth="1"/>
    <col min="7936" max="7936" width="16.28515625" style="433" customWidth="1"/>
    <col min="7937" max="7937" width="18" style="433" customWidth="1"/>
    <col min="7938" max="7938" width="25" style="433" customWidth="1"/>
    <col min="7939" max="7942" width="9.140625" style="433"/>
    <col min="7943" max="7943" width="7" style="433" customWidth="1"/>
    <col min="7944" max="7944" width="0" style="433" hidden="1" customWidth="1"/>
    <col min="7945" max="8186" width="9.140625" style="433"/>
    <col min="8187" max="8187" width="10.5703125" style="433" customWidth="1"/>
    <col min="8188" max="8188" width="20.42578125" style="433" customWidth="1"/>
    <col min="8189" max="8189" width="14.28515625" style="433" customWidth="1"/>
    <col min="8190" max="8190" width="10" style="433" customWidth="1"/>
    <col min="8191" max="8191" width="11" style="433" customWidth="1"/>
    <col min="8192" max="8192" width="16.28515625" style="433" customWidth="1"/>
    <col min="8193" max="8193" width="18" style="433" customWidth="1"/>
    <col min="8194" max="8194" width="25" style="433" customWidth="1"/>
    <col min="8195" max="8198" width="9.140625" style="433"/>
    <col min="8199" max="8199" width="7" style="433" customWidth="1"/>
    <col min="8200" max="8200" width="0" style="433" hidden="1" customWidth="1"/>
    <col min="8201" max="8442" width="9.140625" style="433"/>
    <col min="8443" max="8443" width="10.5703125" style="433" customWidth="1"/>
    <col min="8444" max="8444" width="20.42578125" style="433" customWidth="1"/>
    <col min="8445" max="8445" width="14.28515625" style="433" customWidth="1"/>
    <col min="8446" max="8446" width="10" style="433" customWidth="1"/>
    <col min="8447" max="8447" width="11" style="433" customWidth="1"/>
    <col min="8448" max="8448" width="16.28515625" style="433" customWidth="1"/>
    <col min="8449" max="8449" width="18" style="433" customWidth="1"/>
    <col min="8450" max="8450" width="25" style="433" customWidth="1"/>
    <col min="8451" max="8454" width="9.140625" style="433"/>
    <col min="8455" max="8455" width="7" style="433" customWidth="1"/>
    <col min="8456" max="8456" width="0" style="433" hidden="1" customWidth="1"/>
    <col min="8457" max="8698" width="9.140625" style="433"/>
    <col min="8699" max="8699" width="10.5703125" style="433" customWidth="1"/>
    <col min="8700" max="8700" width="20.42578125" style="433" customWidth="1"/>
    <col min="8701" max="8701" width="14.28515625" style="433" customWidth="1"/>
    <col min="8702" max="8702" width="10" style="433" customWidth="1"/>
    <col min="8703" max="8703" width="11" style="433" customWidth="1"/>
    <col min="8704" max="8704" width="16.28515625" style="433" customWidth="1"/>
    <col min="8705" max="8705" width="18" style="433" customWidth="1"/>
    <col min="8706" max="8706" width="25" style="433" customWidth="1"/>
    <col min="8707" max="8710" width="9.140625" style="433"/>
    <col min="8711" max="8711" width="7" style="433" customWidth="1"/>
    <col min="8712" max="8712" width="0" style="433" hidden="1" customWidth="1"/>
    <col min="8713" max="8954" width="9.140625" style="433"/>
    <col min="8955" max="8955" width="10.5703125" style="433" customWidth="1"/>
    <col min="8956" max="8956" width="20.42578125" style="433" customWidth="1"/>
    <col min="8957" max="8957" width="14.28515625" style="433" customWidth="1"/>
    <col min="8958" max="8958" width="10" style="433" customWidth="1"/>
    <col min="8959" max="8959" width="11" style="433" customWidth="1"/>
    <col min="8960" max="8960" width="16.28515625" style="433" customWidth="1"/>
    <col min="8961" max="8961" width="18" style="433" customWidth="1"/>
    <col min="8962" max="8962" width="25" style="433" customWidth="1"/>
    <col min="8963" max="8966" width="9.140625" style="433"/>
    <col min="8967" max="8967" width="7" style="433" customWidth="1"/>
    <col min="8968" max="8968" width="0" style="433" hidden="1" customWidth="1"/>
    <col min="8969" max="9210" width="9.140625" style="433"/>
    <col min="9211" max="9211" width="10.5703125" style="433" customWidth="1"/>
    <col min="9212" max="9212" width="20.42578125" style="433" customWidth="1"/>
    <col min="9213" max="9213" width="14.28515625" style="433" customWidth="1"/>
    <col min="9214" max="9214" width="10" style="433" customWidth="1"/>
    <col min="9215" max="9215" width="11" style="433" customWidth="1"/>
    <col min="9216" max="9216" width="16.28515625" style="433" customWidth="1"/>
    <col min="9217" max="9217" width="18" style="433" customWidth="1"/>
    <col min="9218" max="9218" width="25" style="433" customWidth="1"/>
    <col min="9219" max="9222" width="9.140625" style="433"/>
    <col min="9223" max="9223" width="7" style="433" customWidth="1"/>
    <col min="9224" max="9224" width="0" style="433" hidden="1" customWidth="1"/>
    <col min="9225" max="9466" width="9.140625" style="433"/>
    <col min="9467" max="9467" width="10.5703125" style="433" customWidth="1"/>
    <col min="9468" max="9468" width="20.42578125" style="433" customWidth="1"/>
    <col min="9469" max="9469" width="14.28515625" style="433" customWidth="1"/>
    <col min="9470" max="9470" width="10" style="433" customWidth="1"/>
    <col min="9471" max="9471" width="11" style="433" customWidth="1"/>
    <col min="9472" max="9472" width="16.28515625" style="433" customWidth="1"/>
    <col min="9473" max="9473" width="18" style="433" customWidth="1"/>
    <col min="9474" max="9474" width="25" style="433" customWidth="1"/>
    <col min="9475" max="9478" width="9.140625" style="433"/>
    <col min="9479" max="9479" width="7" style="433" customWidth="1"/>
    <col min="9480" max="9480" width="0" style="433" hidden="1" customWidth="1"/>
    <col min="9481" max="9722" width="9.140625" style="433"/>
    <col min="9723" max="9723" width="10.5703125" style="433" customWidth="1"/>
    <col min="9724" max="9724" width="20.42578125" style="433" customWidth="1"/>
    <col min="9725" max="9725" width="14.28515625" style="433" customWidth="1"/>
    <col min="9726" max="9726" width="10" style="433" customWidth="1"/>
    <col min="9727" max="9727" width="11" style="433" customWidth="1"/>
    <col min="9728" max="9728" width="16.28515625" style="433" customWidth="1"/>
    <col min="9729" max="9729" width="18" style="433" customWidth="1"/>
    <col min="9730" max="9730" width="25" style="433" customWidth="1"/>
    <col min="9731" max="9734" width="9.140625" style="433"/>
    <col min="9735" max="9735" width="7" style="433" customWidth="1"/>
    <col min="9736" max="9736" width="0" style="433" hidden="1" customWidth="1"/>
    <col min="9737" max="9978" width="9.140625" style="433"/>
    <col min="9979" max="9979" width="10.5703125" style="433" customWidth="1"/>
    <col min="9980" max="9980" width="20.42578125" style="433" customWidth="1"/>
    <col min="9981" max="9981" width="14.28515625" style="433" customWidth="1"/>
    <col min="9982" max="9982" width="10" style="433" customWidth="1"/>
    <col min="9983" max="9983" width="11" style="433" customWidth="1"/>
    <col min="9984" max="9984" width="16.28515625" style="433" customWidth="1"/>
    <col min="9985" max="9985" width="18" style="433" customWidth="1"/>
    <col min="9986" max="9986" width="25" style="433" customWidth="1"/>
    <col min="9987" max="9990" width="9.140625" style="433"/>
    <col min="9991" max="9991" width="7" style="433" customWidth="1"/>
    <col min="9992" max="9992" width="0" style="433" hidden="1" customWidth="1"/>
    <col min="9993" max="10234" width="9.140625" style="433"/>
    <col min="10235" max="10235" width="10.5703125" style="433" customWidth="1"/>
    <col min="10236" max="10236" width="20.42578125" style="433" customWidth="1"/>
    <col min="10237" max="10237" width="14.28515625" style="433" customWidth="1"/>
    <col min="10238" max="10238" width="10" style="433" customWidth="1"/>
    <col min="10239" max="10239" width="11" style="433" customWidth="1"/>
    <col min="10240" max="10240" width="16.28515625" style="433" customWidth="1"/>
    <col min="10241" max="10241" width="18" style="433" customWidth="1"/>
    <col min="10242" max="10242" width="25" style="433" customWidth="1"/>
    <col min="10243" max="10246" width="9.140625" style="433"/>
    <col min="10247" max="10247" width="7" style="433" customWidth="1"/>
    <col min="10248" max="10248" width="0" style="433" hidden="1" customWidth="1"/>
    <col min="10249" max="10490" width="9.140625" style="433"/>
    <col min="10491" max="10491" width="10.5703125" style="433" customWidth="1"/>
    <col min="10492" max="10492" width="20.42578125" style="433" customWidth="1"/>
    <col min="10493" max="10493" width="14.28515625" style="433" customWidth="1"/>
    <col min="10494" max="10494" width="10" style="433" customWidth="1"/>
    <col min="10495" max="10495" width="11" style="433" customWidth="1"/>
    <col min="10496" max="10496" width="16.28515625" style="433" customWidth="1"/>
    <col min="10497" max="10497" width="18" style="433" customWidth="1"/>
    <col min="10498" max="10498" width="25" style="433" customWidth="1"/>
    <col min="10499" max="10502" width="9.140625" style="433"/>
    <col min="10503" max="10503" width="7" style="433" customWidth="1"/>
    <col min="10504" max="10504" width="0" style="433" hidden="1" customWidth="1"/>
    <col min="10505" max="10746" width="9.140625" style="433"/>
    <col min="10747" max="10747" width="10.5703125" style="433" customWidth="1"/>
    <col min="10748" max="10748" width="20.42578125" style="433" customWidth="1"/>
    <col min="10749" max="10749" width="14.28515625" style="433" customWidth="1"/>
    <col min="10750" max="10750" width="10" style="433" customWidth="1"/>
    <col min="10751" max="10751" width="11" style="433" customWidth="1"/>
    <col min="10752" max="10752" width="16.28515625" style="433" customWidth="1"/>
    <col min="10753" max="10753" width="18" style="433" customWidth="1"/>
    <col min="10754" max="10754" width="25" style="433" customWidth="1"/>
    <col min="10755" max="10758" width="9.140625" style="433"/>
    <col min="10759" max="10759" width="7" style="433" customWidth="1"/>
    <col min="10760" max="10760" width="0" style="433" hidden="1" customWidth="1"/>
    <col min="10761" max="11002" width="9.140625" style="433"/>
    <col min="11003" max="11003" width="10.5703125" style="433" customWidth="1"/>
    <col min="11004" max="11004" width="20.42578125" style="433" customWidth="1"/>
    <col min="11005" max="11005" width="14.28515625" style="433" customWidth="1"/>
    <col min="11006" max="11006" width="10" style="433" customWidth="1"/>
    <col min="11007" max="11007" width="11" style="433" customWidth="1"/>
    <col min="11008" max="11008" width="16.28515625" style="433" customWidth="1"/>
    <col min="11009" max="11009" width="18" style="433" customWidth="1"/>
    <col min="11010" max="11010" width="25" style="433" customWidth="1"/>
    <col min="11011" max="11014" width="9.140625" style="433"/>
    <col min="11015" max="11015" width="7" style="433" customWidth="1"/>
    <col min="11016" max="11016" width="0" style="433" hidden="1" customWidth="1"/>
    <col min="11017" max="11258" width="9.140625" style="433"/>
    <col min="11259" max="11259" width="10.5703125" style="433" customWidth="1"/>
    <col min="11260" max="11260" width="20.42578125" style="433" customWidth="1"/>
    <col min="11261" max="11261" width="14.28515625" style="433" customWidth="1"/>
    <col min="11262" max="11262" width="10" style="433" customWidth="1"/>
    <col min="11263" max="11263" width="11" style="433" customWidth="1"/>
    <col min="11264" max="11264" width="16.28515625" style="433" customWidth="1"/>
    <col min="11265" max="11265" width="18" style="433" customWidth="1"/>
    <col min="11266" max="11266" width="25" style="433" customWidth="1"/>
    <col min="11267" max="11270" width="9.140625" style="433"/>
    <col min="11271" max="11271" width="7" style="433" customWidth="1"/>
    <col min="11272" max="11272" width="0" style="433" hidden="1" customWidth="1"/>
    <col min="11273" max="11514" width="9.140625" style="433"/>
    <col min="11515" max="11515" width="10.5703125" style="433" customWidth="1"/>
    <col min="11516" max="11516" width="20.42578125" style="433" customWidth="1"/>
    <col min="11517" max="11517" width="14.28515625" style="433" customWidth="1"/>
    <col min="11518" max="11518" width="10" style="433" customWidth="1"/>
    <col min="11519" max="11519" width="11" style="433" customWidth="1"/>
    <col min="11520" max="11520" width="16.28515625" style="433" customWidth="1"/>
    <col min="11521" max="11521" width="18" style="433" customWidth="1"/>
    <col min="11522" max="11522" width="25" style="433" customWidth="1"/>
    <col min="11523" max="11526" width="9.140625" style="433"/>
    <col min="11527" max="11527" width="7" style="433" customWidth="1"/>
    <col min="11528" max="11528" width="0" style="433" hidden="1" customWidth="1"/>
    <col min="11529" max="11770" width="9.140625" style="433"/>
    <col min="11771" max="11771" width="10.5703125" style="433" customWidth="1"/>
    <col min="11772" max="11772" width="20.42578125" style="433" customWidth="1"/>
    <col min="11773" max="11773" width="14.28515625" style="433" customWidth="1"/>
    <col min="11774" max="11774" width="10" style="433" customWidth="1"/>
    <col min="11775" max="11775" width="11" style="433" customWidth="1"/>
    <col min="11776" max="11776" width="16.28515625" style="433" customWidth="1"/>
    <col min="11777" max="11777" width="18" style="433" customWidth="1"/>
    <col min="11778" max="11778" width="25" style="433" customWidth="1"/>
    <col min="11779" max="11782" width="9.140625" style="433"/>
    <col min="11783" max="11783" width="7" style="433" customWidth="1"/>
    <col min="11784" max="11784" width="0" style="433" hidden="1" customWidth="1"/>
    <col min="11785" max="12026" width="9.140625" style="433"/>
    <col min="12027" max="12027" width="10.5703125" style="433" customWidth="1"/>
    <col min="12028" max="12028" width="20.42578125" style="433" customWidth="1"/>
    <col min="12029" max="12029" width="14.28515625" style="433" customWidth="1"/>
    <col min="12030" max="12030" width="10" style="433" customWidth="1"/>
    <col min="12031" max="12031" width="11" style="433" customWidth="1"/>
    <col min="12032" max="12032" width="16.28515625" style="433" customWidth="1"/>
    <col min="12033" max="12033" width="18" style="433" customWidth="1"/>
    <col min="12034" max="12034" width="25" style="433" customWidth="1"/>
    <col min="12035" max="12038" width="9.140625" style="433"/>
    <col min="12039" max="12039" width="7" style="433" customWidth="1"/>
    <col min="12040" max="12040" width="0" style="433" hidden="1" customWidth="1"/>
    <col min="12041" max="12282" width="9.140625" style="433"/>
    <col min="12283" max="12283" width="10.5703125" style="433" customWidth="1"/>
    <col min="12284" max="12284" width="20.42578125" style="433" customWidth="1"/>
    <col min="12285" max="12285" width="14.28515625" style="433" customWidth="1"/>
    <col min="12286" max="12286" width="10" style="433" customWidth="1"/>
    <col min="12287" max="12287" width="11" style="433" customWidth="1"/>
    <col min="12288" max="12288" width="16.28515625" style="433" customWidth="1"/>
    <col min="12289" max="12289" width="18" style="433" customWidth="1"/>
    <col min="12290" max="12290" width="25" style="433" customWidth="1"/>
    <col min="12291" max="12294" width="9.140625" style="433"/>
    <col min="12295" max="12295" width="7" style="433" customWidth="1"/>
    <col min="12296" max="12296" width="0" style="433" hidden="1" customWidth="1"/>
    <col min="12297" max="12538" width="9.140625" style="433"/>
    <col min="12539" max="12539" width="10.5703125" style="433" customWidth="1"/>
    <col min="12540" max="12540" width="20.42578125" style="433" customWidth="1"/>
    <col min="12541" max="12541" width="14.28515625" style="433" customWidth="1"/>
    <col min="12542" max="12542" width="10" style="433" customWidth="1"/>
    <col min="12543" max="12543" width="11" style="433" customWidth="1"/>
    <col min="12544" max="12544" width="16.28515625" style="433" customWidth="1"/>
    <col min="12545" max="12545" width="18" style="433" customWidth="1"/>
    <col min="12546" max="12546" width="25" style="433" customWidth="1"/>
    <col min="12547" max="12550" width="9.140625" style="433"/>
    <col min="12551" max="12551" width="7" style="433" customWidth="1"/>
    <col min="12552" max="12552" width="0" style="433" hidden="1" customWidth="1"/>
    <col min="12553" max="12794" width="9.140625" style="433"/>
    <col min="12795" max="12795" width="10.5703125" style="433" customWidth="1"/>
    <col min="12796" max="12796" width="20.42578125" style="433" customWidth="1"/>
    <col min="12797" max="12797" width="14.28515625" style="433" customWidth="1"/>
    <col min="12798" max="12798" width="10" style="433" customWidth="1"/>
    <col min="12799" max="12799" width="11" style="433" customWidth="1"/>
    <col min="12800" max="12800" width="16.28515625" style="433" customWidth="1"/>
    <col min="12801" max="12801" width="18" style="433" customWidth="1"/>
    <col min="12802" max="12802" width="25" style="433" customWidth="1"/>
    <col min="12803" max="12806" width="9.140625" style="433"/>
    <col min="12807" max="12807" width="7" style="433" customWidth="1"/>
    <col min="12808" max="12808" width="0" style="433" hidden="1" customWidth="1"/>
    <col min="12809" max="13050" width="9.140625" style="433"/>
    <col min="13051" max="13051" width="10.5703125" style="433" customWidth="1"/>
    <col min="13052" max="13052" width="20.42578125" style="433" customWidth="1"/>
    <col min="13053" max="13053" width="14.28515625" style="433" customWidth="1"/>
    <col min="13054" max="13054" width="10" style="433" customWidth="1"/>
    <col min="13055" max="13055" width="11" style="433" customWidth="1"/>
    <col min="13056" max="13056" width="16.28515625" style="433" customWidth="1"/>
    <col min="13057" max="13057" width="18" style="433" customWidth="1"/>
    <col min="13058" max="13058" width="25" style="433" customWidth="1"/>
    <col min="13059" max="13062" width="9.140625" style="433"/>
    <col min="13063" max="13063" width="7" style="433" customWidth="1"/>
    <col min="13064" max="13064" width="0" style="433" hidden="1" customWidth="1"/>
    <col min="13065" max="13306" width="9.140625" style="433"/>
    <col min="13307" max="13307" width="10.5703125" style="433" customWidth="1"/>
    <col min="13308" max="13308" width="20.42578125" style="433" customWidth="1"/>
    <col min="13309" max="13309" width="14.28515625" style="433" customWidth="1"/>
    <col min="13310" max="13310" width="10" style="433" customWidth="1"/>
    <col min="13311" max="13311" width="11" style="433" customWidth="1"/>
    <col min="13312" max="13312" width="16.28515625" style="433" customWidth="1"/>
    <col min="13313" max="13313" width="18" style="433" customWidth="1"/>
    <col min="13314" max="13314" width="25" style="433" customWidth="1"/>
    <col min="13315" max="13318" width="9.140625" style="433"/>
    <col min="13319" max="13319" width="7" style="433" customWidth="1"/>
    <col min="13320" max="13320" width="0" style="433" hidden="1" customWidth="1"/>
    <col min="13321" max="13562" width="9.140625" style="433"/>
    <col min="13563" max="13563" width="10.5703125" style="433" customWidth="1"/>
    <col min="13564" max="13564" width="20.42578125" style="433" customWidth="1"/>
    <col min="13565" max="13565" width="14.28515625" style="433" customWidth="1"/>
    <col min="13566" max="13566" width="10" style="433" customWidth="1"/>
    <col min="13567" max="13567" width="11" style="433" customWidth="1"/>
    <col min="13568" max="13568" width="16.28515625" style="433" customWidth="1"/>
    <col min="13569" max="13569" width="18" style="433" customWidth="1"/>
    <col min="13570" max="13570" width="25" style="433" customWidth="1"/>
    <col min="13571" max="13574" width="9.140625" style="433"/>
    <col min="13575" max="13575" width="7" style="433" customWidth="1"/>
    <col min="13576" max="13576" width="0" style="433" hidden="1" customWidth="1"/>
    <col min="13577" max="13818" width="9.140625" style="433"/>
    <col min="13819" max="13819" width="10.5703125" style="433" customWidth="1"/>
    <col min="13820" max="13820" width="20.42578125" style="433" customWidth="1"/>
    <col min="13821" max="13821" width="14.28515625" style="433" customWidth="1"/>
    <col min="13822" max="13822" width="10" style="433" customWidth="1"/>
    <col min="13823" max="13823" width="11" style="433" customWidth="1"/>
    <col min="13824" max="13824" width="16.28515625" style="433" customWidth="1"/>
    <col min="13825" max="13825" width="18" style="433" customWidth="1"/>
    <col min="13826" max="13826" width="25" style="433" customWidth="1"/>
    <col min="13827" max="13830" width="9.140625" style="433"/>
    <col min="13831" max="13831" width="7" style="433" customWidth="1"/>
    <col min="13832" max="13832" width="0" style="433" hidden="1" customWidth="1"/>
    <col min="13833" max="14074" width="9.140625" style="433"/>
    <col min="14075" max="14075" width="10.5703125" style="433" customWidth="1"/>
    <col min="14076" max="14076" width="20.42578125" style="433" customWidth="1"/>
    <col min="14077" max="14077" width="14.28515625" style="433" customWidth="1"/>
    <col min="14078" max="14078" width="10" style="433" customWidth="1"/>
    <col min="14079" max="14079" width="11" style="433" customWidth="1"/>
    <col min="14080" max="14080" width="16.28515625" style="433" customWidth="1"/>
    <col min="14081" max="14081" width="18" style="433" customWidth="1"/>
    <col min="14082" max="14082" width="25" style="433" customWidth="1"/>
    <col min="14083" max="14086" width="9.140625" style="433"/>
    <col min="14087" max="14087" width="7" style="433" customWidth="1"/>
    <col min="14088" max="14088" width="0" style="433" hidden="1" customWidth="1"/>
    <col min="14089" max="14330" width="9.140625" style="433"/>
    <col min="14331" max="14331" width="10.5703125" style="433" customWidth="1"/>
    <col min="14332" max="14332" width="20.42578125" style="433" customWidth="1"/>
    <col min="14333" max="14333" width="14.28515625" style="433" customWidth="1"/>
    <col min="14334" max="14334" width="10" style="433" customWidth="1"/>
    <col min="14335" max="14335" width="11" style="433" customWidth="1"/>
    <col min="14336" max="14336" width="16.28515625" style="433" customWidth="1"/>
    <col min="14337" max="14337" width="18" style="433" customWidth="1"/>
    <col min="14338" max="14338" width="25" style="433" customWidth="1"/>
    <col min="14339" max="14342" width="9.140625" style="433"/>
    <col min="14343" max="14343" width="7" style="433" customWidth="1"/>
    <col min="14344" max="14344" width="0" style="433" hidden="1" customWidth="1"/>
    <col min="14345" max="14586" width="9.140625" style="433"/>
    <col min="14587" max="14587" width="10.5703125" style="433" customWidth="1"/>
    <col min="14588" max="14588" width="20.42578125" style="433" customWidth="1"/>
    <col min="14589" max="14589" width="14.28515625" style="433" customWidth="1"/>
    <col min="14590" max="14590" width="10" style="433" customWidth="1"/>
    <col min="14591" max="14591" width="11" style="433" customWidth="1"/>
    <col min="14592" max="14592" width="16.28515625" style="433" customWidth="1"/>
    <col min="14593" max="14593" width="18" style="433" customWidth="1"/>
    <col min="14594" max="14594" width="25" style="433" customWidth="1"/>
    <col min="14595" max="14598" width="9.140625" style="433"/>
    <col min="14599" max="14599" width="7" style="433" customWidth="1"/>
    <col min="14600" max="14600" width="0" style="433" hidden="1" customWidth="1"/>
    <col min="14601" max="14842" width="9.140625" style="433"/>
    <col min="14843" max="14843" width="10.5703125" style="433" customWidth="1"/>
    <col min="14844" max="14844" width="20.42578125" style="433" customWidth="1"/>
    <col min="14845" max="14845" width="14.28515625" style="433" customWidth="1"/>
    <col min="14846" max="14846" width="10" style="433" customWidth="1"/>
    <col min="14847" max="14847" width="11" style="433" customWidth="1"/>
    <col min="14848" max="14848" width="16.28515625" style="433" customWidth="1"/>
    <col min="14849" max="14849" width="18" style="433" customWidth="1"/>
    <col min="14850" max="14850" width="25" style="433" customWidth="1"/>
    <col min="14851" max="14854" width="9.140625" style="433"/>
    <col min="14855" max="14855" width="7" style="433" customWidth="1"/>
    <col min="14856" max="14856" width="0" style="433" hidden="1" customWidth="1"/>
    <col min="14857" max="15098" width="9.140625" style="433"/>
    <col min="15099" max="15099" width="10.5703125" style="433" customWidth="1"/>
    <col min="15100" max="15100" width="20.42578125" style="433" customWidth="1"/>
    <col min="15101" max="15101" width="14.28515625" style="433" customWidth="1"/>
    <col min="15102" max="15102" width="10" style="433" customWidth="1"/>
    <col min="15103" max="15103" width="11" style="433" customWidth="1"/>
    <col min="15104" max="15104" width="16.28515625" style="433" customWidth="1"/>
    <col min="15105" max="15105" width="18" style="433" customWidth="1"/>
    <col min="15106" max="15106" width="25" style="433" customWidth="1"/>
    <col min="15107" max="15110" width="9.140625" style="433"/>
    <col min="15111" max="15111" width="7" style="433" customWidth="1"/>
    <col min="15112" max="15112" width="0" style="433" hidden="1" customWidth="1"/>
    <col min="15113" max="15354" width="9.140625" style="433"/>
    <col min="15355" max="15355" width="10.5703125" style="433" customWidth="1"/>
    <col min="15356" max="15356" width="20.42578125" style="433" customWidth="1"/>
    <col min="15357" max="15357" width="14.28515625" style="433" customWidth="1"/>
    <col min="15358" max="15358" width="10" style="433" customWidth="1"/>
    <col min="15359" max="15359" width="11" style="433" customWidth="1"/>
    <col min="15360" max="15360" width="16.28515625" style="433" customWidth="1"/>
    <col min="15361" max="15361" width="18" style="433" customWidth="1"/>
    <col min="15362" max="15362" width="25" style="433" customWidth="1"/>
    <col min="15363" max="15366" width="9.140625" style="433"/>
    <col min="15367" max="15367" width="7" style="433" customWidth="1"/>
    <col min="15368" max="15368" width="0" style="433" hidden="1" customWidth="1"/>
    <col min="15369" max="15610" width="9.140625" style="433"/>
    <col min="15611" max="15611" width="10.5703125" style="433" customWidth="1"/>
    <col min="15612" max="15612" width="20.42578125" style="433" customWidth="1"/>
    <col min="15613" max="15613" width="14.28515625" style="433" customWidth="1"/>
    <col min="15614" max="15614" width="10" style="433" customWidth="1"/>
    <col min="15615" max="15615" width="11" style="433" customWidth="1"/>
    <col min="15616" max="15616" width="16.28515625" style="433" customWidth="1"/>
    <col min="15617" max="15617" width="18" style="433" customWidth="1"/>
    <col min="15618" max="15618" width="25" style="433" customWidth="1"/>
    <col min="15619" max="15622" width="9.140625" style="433"/>
    <col min="15623" max="15623" width="7" style="433" customWidth="1"/>
    <col min="15624" max="15624" width="0" style="433" hidden="1" customWidth="1"/>
    <col min="15625" max="15866" width="9.140625" style="433"/>
    <col min="15867" max="15867" width="10.5703125" style="433" customWidth="1"/>
    <col min="15868" max="15868" width="20.42578125" style="433" customWidth="1"/>
    <col min="15869" max="15869" width="14.28515625" style="433" customWidth="1"/>
    <col min="15870" max="15870" width="10" style="433" customWidth="1"/>
    <col min="15871" max="15871" width="11" style="433" customWidth="1"/>
    <col min="15872" max="15872" width="16.28515625" style="433" customWidth="1"/>
    <col min="15873" max="15873" width="18" style="433" customWidth="1"/>
    <col min="15874" max="15874" width="25" style="433" customWidth="1"/>
    <col min="15875" max="15878" width="9.140625" style="433"/>
    <col min="15879" max="15879" width="7" style="433" customWidth="1"/>
    <col min="15880" max="15880" width="0" style="433" hidden="1" customWidth="1"/>
    <col min="15881" max="16122" width="9.140625" style="433"/>
    <col min="16123" max="16123" width="10.5703125" style="433" customWidth="1"/>
    <col min="16124" max="16124" width="20.42578125" style="433" customWidth="1"/>
    <col min="16125" max="16125" width="14.28515625" style="433" customWidth="1"/>
    <col min="16126" max="16126" width="10" style="433" customWidth="1"/>
    <col min="16127" max="16127" width="11" style="433" customWidth="1"/>
    <col min="16128" max="16128" width="16.28515625" style="433" customWidth="1"/>
    <col min="16129" max="16129" width="18" style="433" customWidth="1"/>
    <col min="16130" max="16130" width="25" style="433" customWidth="1"/>
    <col min="16131" max="16134" width="9.140625" style="433"/>
    <col min="16135" max="16135" width="7" style="433" customWidth="1"/>
    <col min="16136" max="16136" width="0" style="433" hidden="1" customWidth="1"/>
    <col min="16137" max="16384" width="9.140625" style="433"/>
  </cols>
  <sheetData>
    <row r="1" spans="1:13" ht="15.75" customHeight="1" x14ac:dyDescent="0.25">
      <c r="A1" s="536"/>
      <c r="C1" s="537"/>
      <c r="H1" s="532" t="s">
        <v>775</v>
      </c>
      <c r="I1" s="534">
        <f>SUM(I7:I817)</f>
        <v>0</v>
      </c>
    </row>
    <row r="2" spans="1:13" ht="15.75" customHeight="1" x14ac:dyDescent="0.25">
      <c r="G2" s="538"/>
      <c r="H2" s="532" t="s">
        <v>404</v>
      </c>
      <c r="I2" s="534">
        <f>(SUM(I7:I785))*G2%</f>
        <v>0</v>
      </c>
      <c r="J2" s="426"/>
      <c r="K2" s="427"/>
    </row>
    <row r="3" spans="1:13" s="427" customFormat="1" ht="15.75" customHeight="1" x14ac:dyDescent="0.25">
      <c r="A3" s="426"/>
      <c r="B3" s="426"/>
      <c r="C3" s="426"/>
      <c r="D3" s="497"/>
      <c r="E3" s="426"/>
      <c r="F3" s="498"/>
      <c r="G3" s="447"/>
      <c r="H3" s="524" t="s">
        <v>405</v>
      </c>
      <c r="I3" s="535">
        <f>SUM(I7:I928)</f>
        <v>0</v>
      </c>
      <c r="J3" s="426"/>
    </row>
    <row r="4" spans="1:13" s="427" customFormat="1" ht="15.75" customHeight="1" thickBot="1" x14ac:dyDescent="0.3">
      <c r="A4" s="495"/>
      <c r="B4" s="495"/>
      <c r="C4" s="495"/>
      <c r="D4" s="496"/>
      <c r="E4" s="495"/>
      <c r="F4" s="514"/>
      <c r="G4" s="447"/>
      <c r="H4" s="454" t="s">
        <v>406</v>
      </c>
      <c r="I4" s="910">
        <f>SUM(H7:H846)</f>
        <v>0</v>
      </c>
      <c r="J4" s="426"/>
    </row>
    <row r="5" spans="1:13" s="430" customFormat="1" ht="15.75" customHeight="1" thickBot="1" x14ac:dyDescent="0.3">
      <c r="A5" s="428"/>
      <c r="B5" s="494" t="s">
        <v>1</v>
      </c>
      <c r="C5" s="428"/>
      <c r="D5" s="483" t="s">
        <v>443</v>
      </c>
      <c r="E5" s="453" t="s">
        <v>364</v>
      </c>
      <c r="F5" s="453" t="s">
        <v>378</v>
      </c>
      <c r="G5" s="429" t="s">
        <v>636</v>
      </c>
      <c r="H5" s="525" t="s">
        <v>637</v>
      </c>
      <c r="I5" s="533" t="s">
        <v>638</v>
      </c>
      <c r="J5" s="465" t="s">
        <v>639</v>
      </c>
    </row>
    <row r="6" spans="1:13" ht="15.75" customHeight="1" thickBot="1" x14ac:dyDescent="0.35">
      <c r="A6" s="500" t="s">
        <v>829</v>
      </c>
      <c r="B6" s="432"/>
      <c r="C6" s="432"/>
      <c r="D6" s="484"/>
      <c r="E6" s="466"/>
      <c r="F6" s="456"/>
      <c r="G6" s="432"/>
      <c r="H6" s="526"/>
      <c r="I6" s="467"/>
      <c r="J6" s="468"/>
    </row>
    <row r="7" spans="1:13" ht="15.75" customHeight="1" x14ac:dyDescent="0.3">
      <c r="A7" s="499"/>
      <c r="B7" s="550" t="s">
        <v>763</v>
      </c>
      <c r="C7" s="551" t="s">
        <v>764</v>
      </c>
      <c r="D7" s="485" t="s">
        <v>640</v>
      </c>
      <c r="E7" s="461" t="s">
        <v>265</v>
      </c>
      <c r="F7" s="472" t="s">
        <v>641</v>
      </c>
      <c r="G7" s="450">
        <v>580</v>
      </c>
      <c r="H7" s="527"/>
      <c r="I7" s="444">
        <f>G7*H7</f>
        <v>0</v>
      </c>
      <c r="J7" s="435">
        <v>4650065071772</v>
      </c>
    </row>
    <row r="8" spans="1:13" ht="15.75" customHeight="1" x14ac:dyDescent="0.3">
      <c r="A8" s="436"/>
      <c r="B8" s="549" t="s">
        <v>763</v>
      </c>
      <c r="C8" s="551" t="s">
        <v>764</v>
      </c>
      <c r="D8" s="486" t="s">
        <v>640</v>
      </c>
      <c r="E8" s="434" t="s">
        <v>265</v>
      </c>
      <c r="F8" s="473" t="s">
        <v>642</v>
      </c>
      <c r="G8" s="448">
        <v>580</v>
      </c>
      <c r="H8" s="528"/>
      <c r="I8" s="444">
        <f t="shared" ref="I8:I77" si="0">G8*H8</f>
        <v>0</v>
      </c>
      <c r="J8" s="435">
        <v>4650065071789</v>
      </c>
    </row>
    <row r="9" spans="1:13" ht="15.75" customHeight="1" x14ac:dyDescent="0.3">
      <c r="A9" s="436"/>
      <c r="B9" s="549" t="s">
        <v>763</v>
      </c>
      <c r="C9" s="551" t="s">
        <v>764</v>
      </c>
      <c r="D9" s="486" t="s">
        <v>640</v>
      </c>
      <c r="E9" s="434" t="s">
        <v>265</v>
      </c>
      <c r="F9" s="473" t="s">
        <v>643</v>
      </c>
      <c r="G9" s="448">
        <v>580</v>
      </c>
      <c r="H9" s="528"/>
      <c r="I9" s="444">
        <f t="shared" si="0"/>
        <v>0</v>
      </c>
      <c r="J9" s="435">
        <v>4650065071796</v>
      </c>
    </row>
    <row r="10" spans="1:13" ht="15.75" customHeight="1" x14ac:dyDescent="0.3">
      <c r="A10" s="436"/>
      <c r="B10" s="549" t="s">
        <v>763</v>
      </c>
      <c r="C10" s="551" t="s">
        <v>764</v>
      </c>
      <c r="D10" s="486" t="s">
        <v>640</v>
      </c>
      <c r="E10" s="434" t="s">
        <v>265</v>
      </c>
      <c r="F10" s="473" t="s">
        <v>644</v>
      </c>
      <c r="G10" s="448">
        <v>580</v>
      </c>
      <c r="H10" s="528"/>
      <c r="I10" s="444">
        <f t="shared" si="0"/>
        <v>0</v>
      </c>
      <c r="J10" s="435">
        <v>4650065071802</v>
      </c>
    </row>
    <row r="11" spans="1:13" ht="15.75" customHeight="1" x14ac:dyDescent="0.3">
      <c r="A11" s="436"/>
      <c r="B11" s="549" t="s">
        <v>763</v>
      </c>
      <c r="C11" s="551" t="s">
        <v>764</v>
      </c>
      <c r="D11" s="486" t="s">
        <v>640</v>
      </c>
      <c r="E11" s="434" t="s">
        <v>265</v>
      </c>
      <c r="F11" s="473" t="s">
        <v>645</v>
      </c>
      <c r="G11" s="448">
        <v>580</v>
      </c>
      <c r="H11" s="528"/>
      <c r="I11" s="444">
        <f t="shared" si="0"/>
        <v>0</v>
      </c>
      <c r="J11" s="435">
        <v>4650065071819</v>
      </c>
    </row>
    <row r="12" spans="1:13" ht="15.75" customHeight="1" x14ac:dyDescent="0.3">
      <c r="A12" s="436"/>
      <c r="B12" s="549" t="s">
        <v>763</v>
      </c>
      <c r="C12" s="551" t="s">
        <v>764</v>
      </c>
      <c r="D12" s="486" t="s">
        <v>640</v>
      </c>
      <c r="E12" s="434" t="s">
        <v>265</v>
      </c>
      <c r="F12" s="473" t="s">
        <v>646</v>
      </c>
      <c r="G12" s="448">
        <v>580</v>
      </c>
      <c r="H12" s="528"/>
      <c r="I12" s="444">
        <f t="shared" si="0"/>
        <v>0</v>
      </c>
      <c r="J12" s="435">
        <v>4650065071826</v>
      </c>
    </row>
    <row r="13" spans="1:13" ht="15.75" customHeight="1" x14ac:dyDescent="0.3">
      <c r="A13" s="436"/>
      <c r="B13" s="549" t="s">
        <v>763</v>
      </c>
      <c r="C13" s="551" t="s">
        <v>764</v>
      </c>
      <c r="D13" s="486" t="s">
        <v>640</v>
      </c>
      <c r="E13" s="434" t="s">
        <v>265</v>
      </c>
      <c r="F13" s="473" t="s">
        <v>647</v>
      </c>
      <c r="G13" s="448">
        <v>580</v>
      </c>
      <c r="H13" s="528"/>
      <c r="I13" s="444">
        <f t="shared" si="0"/>
        <v>0</v>
      </c>
      <c r="J13" s="435">
        <v>4650065071833</v>
      </c>
    </row>
    <row r="14" spans="1:13" ht="15.75" customHeight="1" x14ac:dyDescent="0.3">
      <c r="A14" s="436"/>
      <c r="B14" s="549" t="s">
        <v>763</v>
      </c>
      <c r="C14" s="551" t="s">
        <v>764</v>
      </c>
      <c r="D14" s="486" t="s">
        <v>640</v>
      </c>
      <c r="E14" s="434" t="s">
        <v>265</v>
      </c>
      <c r="F14" s="473" t="s">
        <v>648</v>
      </c>
      <c r="G14" s="448">
        <v>580</v>
      </c>
      <c r="H14" s="528"/>
      <c r="I14" s="444">
        <f t="shared" si="0"/>
        <v>0</v>
      </c>
      <c r="J14" s="435">
        <v>4650065071840</v>
      </c>
      <c r="M14"/>
    </row>
    <row r="15" spans="1:13" ht="15.75" customHeight="1" x14ac:dyDescent="0.3">
      <c r="A15" s="436"/>
      <c r="B15" s="549" t="s">
        <v>763</v>
      </c>
      <c r="C15" s="551" t="s">
        <v>764</v>
      </c>
      <c r="D15" s="486" t="s">
        <v>640</v>
      </c>
      <c r="E15" s="434" t="s">
        <v>265</v>
      </c>
      <c r="F15" s="473" t="s">
        <v>649</v>
      </c>
      <c r="G15" s="448">
        <v>580</v>
      </c>
      <c r="H15" s="528"/>
      <c r="I15" s="444">
        <f t="shared" si="0"/>
        <v>0</v>
      </c>
      <c r="J15" s="435">
        <v>4650065071857</v>
      </c>
    </row>
    <row r="16" spans="1:13" ht="15.75" customHeight="1" x14ac:dyDescent="0.3">
      <c r="A16" s="436"/>
      <c r="B16" s="549" t="s">
        <v>763</v>
      </c>
      <c r="C16" s="551" t="s">
        <v>764</v>
      </c>
      <c r="D16" s="486" t="s">
        <v>640</v>
      </c>
      <c r="E16" s="434" t="s">
        <v>265</v>
      </c>
      <c r="F16" s="473" t="s">
        <v>650</v>
      </c>
      <c r="G16" s="448">
        <v>580</v>
      </c>
      <c r="H16" s="528"/>
      <c r="I16" s="444">
        <f t="shared" si="0"/>
        <v>0</v>
      </c>
      <c r="J16" s="435">
        <v>4650065071864</v>
      </c>
    </row>
    <row r="17" spans="1:10" ht="15.75" customHeight="1" x14ac:dyDescent="0.3">
      <c r="A17" s="436"/>
      <c r="B17" s="549" t="s">
        <v>763</v>
      </c>
      <c r="C17" s="551" t="s">
        <v>764</v>
      </c>
      <c r="D17" s="486" t="s">
        <v>640</v>
      </c>
      <c r="E17" s="434" t="s">
        <v>265</v>
      </c>
      <c r="F17" s="473" t="s">
        <v>651</v>
      </c>
      <c r="G17" s="448">
        <v>580</v>
      </c>
      <c r="H17" s="528"/>
      <c r="I17" s="444">
        <f t="shared" si="0"/>
        <v>0</v>
      </c>
      <c r="J17" s="435">
        <v>4650065071871</v>
      </c>
    </row>
    <row r="18" spans="1:10" ht="15.75" customHeight="1" thickBot="1" x14ac:dyDescent="0.35">
      <c r="A18" s="436"/>
      <c r="B18" s="549" t="s">
        <v>763</v>
      </c>
      <c r="C18" s="551" t="s">
        <v>764</v>
      </c>
      <c r="D18" s="487" t="s">
        <v>640</v>
      </c>
      <c r="E18" s="460" t="s">
        <v>265</v>
      </c>
      <c r="F18" s="474" t="s">
        <v>652</v>
      </c>
      <c r="G18" s="449">
        <v>580</v>
      </c>
      <c r="H18" s="529"/>
      <c r="I18" s="444">
        <f t="shared" si="0"/>
        <v>0</v>
      </c>
      <c r="J18" s="435">
        <v>4650065071888</v>
      </c>
    </row>
    <row r="19" spans="1:10" ht="15.75" customHeight="1" thickBot="1" x14ac:dyDescent="0.35">
      <c r="A19" s="431" t="s">
        <v>654</v>
      </c>
      <c r="B19" s="481"/>
      <c r="C19" s="481"/>
      <c r="D19" s="484"/>
      <c r="E19" s="466"/>
      <c r="F19" s="456"/>
      <c r="G19" s="437"/>
      <c r="H19" s="530"/>
      <c r="I19" s="444">
        <f t="shared" si="0"/>
        <v>0</v>
      </c>
      <c r="J19" s="468"/>
    </row>
    <row r="20" spans="1:10" ht="15.75" customHeight="1" x14ac:dyDescent="0.3">
      <c r="A20" s="436"/>
      <c r="B20" s="549" t="s">
        <v>765</v>
      </c>
      <c r="C20" s="549" t="s">
        <v>766</v>
      </c>
      <c r="D20" s="485" t="s">
        <v>653</v>
      </c>
      <c r="E20" s="461" t="s">
        <v>265</v>
      </c>
      <c r="F20" s="472" t="s">
        <v>655</v>
      </c>
      <c r="G20" s="450">
        <v>320</v>
      </c>
      <c r="H20" s="527"/>
      <c r="I20" s="444">
        <f t="shared" si="0"/>
        <v>0</v>
      </c>
      <c r="J20" s="435">
        <v>4650065070706</v>
      </c>
    </row>
    <row r="21" spans="1:10" ht="15.75" customHeight="1" x14ac:dyDescent="0.3">
      <c r="A21" s="436"/>
      <c r="B21" s="549" t="s">
        <v>765</v>
      </c>
      <c r="C21" s="549" t="s">
        <v>766</v>
      </c>
      <c r="D21" s="486" t="s">
        <v>653</v>
      </c>
      <c r="E21" s="434" t="s">
        <v>265</v>
      </c>
      <c r="F21" s="473" t="s">
        <v>320</v>
      </c>
      <c r="G21" s="448">
        <v>320</v>
      </c>
      <c r="H21" s="528"/>
      <c r="I21" s="444">
        <f t="shared" si="0"/>
        <v>0</v>
      </c>
      <c r="J21" s="435">
        <v>4650065070690</v>
      </c>
    </row>
    <row r="22" spans="1:10" ht="15.75" customHeight="1" x14ac:dyDescent="0.3">
      <c r="A22" s="436"/>
      <c r="B22" s="549" t="s">
        <v>765</v>
      </c>
      <c r="C22" s="549" t="s">
        <v>766</v>
      </c>
      <c r="D22" s="486" t="s">
        <v>653</v>
      </c>
      <c r="E22" s="434" t="s">
        <v>265</v>
      </c>
      <c r="F22" s="473" t="s">
        <v>333</v>
      </c>
      <c r="G22" s="448">
        <v>320</v>
      </c>
      <c r="H22" s="528"/>
      <c r="I22" s="444">
        <f t="shared" si="0"/>
        <v>0</v>
      </c>
      <c r="J22" s="435">
        <v>4650065070683</v>
      </c>
    </row>
    <row r="23" spans="1:10" ht="15.75" customHeight="1" x14ac:dyDescent="0.3">
      <c r="A23" s="436"/>
      <c r="B23" s="549" t="s">
        <v>765</v>
      </c>
      <c r="C23" s="549" t="s">
        <v>766</v>
      </c>
      <c r="D23" s="486" t="s">
        <v>653</v>
      </c>
      <c r="E23" s="434" t="s">
        <v>265</v>
      </c>
      <c r="F23" s="473" t="s">
        <v>322</v>
      </c>
      <c r="G23" s="448">
        <v>320</v>
      </c>
      <c r="H23" s="528"/>
      <c r="I23" s="444">
        <f t="shared" si="0"/>
        <v>0</v>
      </c>
      <c r="J23" s="435">
        <v>4650065070676</v>
      </c>
    </row>
    <row r="24" spans="1:10" ht="15.75" customHeight="1" thickBot="1" x14ac:dyDescent="0.35">
      <c r="A24" s="436"/>
      <c r="B24" s="549" t="s">
        <v>765</v>
      </c>
      <c r="C24" s="549" t="s">
        <v>766</v>
      </c>
      <c r="D24" s="487" t="s">
        <v>653</v>
      </c>
      <c r="E24" s="460" t="s">
        <v>265</v>
      </c>
      <c r="F24" s="474" t="s">
        <v>323</v>
      </c>
      <c r="G24" s="449">
        <v>320</v>
      </c>
      <c r="H24" s="529"/>
      <c r="I24" s="444">
        <f t="shared" si="0"/>
        <v>0</v>
      </c>
      <c r="J24" s="435">
        <v>4650065070669</v>
      </c>
    </row>
    <row r="25" spans="1:10" ht="15.75" customHeight="1" thickBot="1" x14ac:dyDescent="0.35">
      <c r="A25" s="431" t="s">
        <v>657</v>
      </c>
      <c r="B25" s="479"/>
      <c r="C25" s="479"/>
      <c r="D25" s="484"/>
      <c r="E25" s="466"/>
      <c r="F25" s="456"/>
      <c r="G25" s="437"/>
      <c r="H25" s="530"/>
      <c r="I25" s="444">
        <f t="shared" si="0"/>
        <v>0</v>
      </c>
      <c r="J25" s="468"/>
    </row>
    <row r="26" spans="1:10" ht="15.75" customHeight="1" x14ac:dyDescent="0.3">
      <c r="A26" s="438"/>
      <c r="B26" s="477" t="s">
        <v>765</v>
      </c>
      <c r="C26" s="477" t="s">
        <v>767</v>
      </c>
      <c r="D26" s="486" t="s">
        <v>656</v>
      </c>
      <c r="E26" s="434" t="s">
        <v>265</v>
      </c>
      <c r="F26" s="473" t="s">
        <v>655</v>
      </c>
      <c r="G26" s="448">
        <v>320</v>
      </c>
      <c r="H26" s="528"/>
      <c r="I26" s="444">
        <f t="shared" si="0"/>
        <v>0</v>
      </c>
      <c r="J26" s="435">
        <v>4650065071765</v>
      </c>
    </row>
    <row r="27" spans="1:10" ht="15.75" customHeight="1" x14ac:dyDescent="0.3">
      <c r="A27" s="438"/>
      <c r="B27" s="477" t="s">
        <v>765</v>
      </c>
      <c r="C27" s="477" t="s">
        <v>767</v>
      </c>
      <c r="D27" s="486" t="s">
        <v>656</v>
      </c>
      <c r="E27" s="434" t="s">
        <v>265</v>
      </c>
      <c r="F27" s="473" t="s">
        <v>320</v>
      </c>
      <c r="G27" s="448">
        <v>320</v>
      </c>
      <c r="H27" s="528"/>
      <c r="I27" s="444">
        <f t="shared" si="0"/>
        <v>0</v>
      </c>
      <c r="J27" s="435">
        <v>4650065071758</v>
      </c>
    </row>
    <row r="28" spans="1:10" ht="15.75" customHeight="1" x14ac:dyDescent="0.3">
      <c r="A28" s="438"/>
      <c r="B28" s="477" t="s">
        <v>765</v>
      </c>
      <c r="C28" s="477" t="s">
        <v>767</v>
      </c>
      <c r="D28" s="486" t="s">
        <v>656</v>
      </c>
      <c r="E28" s="434" t="s">
        <v>265</v>
      </c>
      <c r="F28" s="473" t="s">
        <v>333</v>
      </c>
      <c r="G28" s="448">
        <v>320</v>
      </c>
      <c r="H28" s="528"/>
      <c r="I28" s="444">
        <f t="shared" si="0"/>
        <v>0</v>
      </c>
      <c r="J28" s="435">
        <v>4650065071741</v>
      </c>
    </row>
    <row r="29" spans="1:10" ht="15.75" customHeight="1" x14ac:dyDescent="0.3">
      <c r="A29" s="438"/>
      <c r="B29" s="477" t="s">
        <v>765</v>
      </c>
      <c r="C29" s="477" t="s">
        <v>767</v>
      </c>
      <c r="D29" s="486" t="s">
        <v>656</v>
      </c>
      <c r="E29" s="434" t="s">
        <v>265</v>
      </c>
      <c r="F29" s="473" t="s">
        <v>322</v>
      </c>
      <c r="G29" s="448">
        <v>320</v>
      </c>
      <c r="H29" s="528"/>
      <c r="I29" s="444">
        <f t="shared" si="0"/>
        <v>0</v>
      </c>
      <c r="J29" s="435">
        <v>4650065071734</v>
      </c>
    </row>
    <row r="30" spans="1:10" ht="15.75" customHeight="1" thickBot="1" x14ac:dyDescent="0.35">
      <c r="A30" s="438"/>
      <c r="B30" s="477" t="s">
        <v>765</v>
      </c>
      <c r="C30" s="477" t="s">
        <v>767</v>
      </c>
      <c r="D30" s="486" t="s">
        <v>656</v>
      </c>
      <c r="E30" s="434" t="s">
        <v>265</v>
      </c>
      <c r="F30" s="473" t="s">
        <v>323</v>
      </c>
      <c r="G30" s="448">
        <v>320</v>
      </c>
      <c r="H30" s="528"/>
      <c r="I30" s="444">
        <f t="shared" si="0"/>
        <v>0</v>
      </c>
      <c r="J30" s="435">
        <v>4650065071727</v>
      </c>
    </row>
    <row r="31" spans="1:10" ht="15.75" customHeight="1" thickBot="1" x14ac:dyDescent="0.35">
      <c r="A31" s="431" t="s">
        <v>657</v>
      </c>
      <c r="B31" s="479"/>
      <c r="C31" s="479"/>
      <c r="D31" s="484"/>
      <c r="E31" s="466"/>
      <c r="F31" s="456"/>
      <c r="G31" s="437"/>
      <c r="H31" s="530"/>
      <c r="I31" s="444">
        <f t="shared" ref="I31:I36" si="1">G31*H31</f>
        <v>0</v>
      </c>
      <c r="J31" s="468"/>
    </row>
    <row r="32" spans="1:10" ht="15.75" customHeight="1" x14ac:dyDescent="0.3">
      <c r="A32" s="650"/>
      <c r="B32" s="477" t="s">
        <v>765</v>
      </c>
      <c r="C32" s="477" t="s">
        <v>767</v>
      </c>
      <c r="D32" s="486" t="s">
        <v>897</v>
      </c>
      <c r="E32" s="434" t="s">
        <v>266</v>
      </c>
      <c r="F32" s="473" t="s">
        <v>655</v>
      </c>
      <c r="G32" s="448">
        <v>320</v>
      </c>
      <c r="H32" s="528"/>
      <c r="I32" s="444">
        <f t="shared" si="1"/>
        <v>0</v>
      </c>
      <c r="J32" s="435">
        <v>4650065071765</v>
      </c>
    </row>
    <row r="33" spans="1:10" ht="15.75" customHeight="1" x14ac:dyDescent="0.3">
      <c r="A33" s="650"/>
      <c r="B33" s="477" t="s">
        <v>765</v>
      </c>
      <c r="C33" s="477" t="s">
        <v>767</v>
      </c>
      <c r="D33" s="486" t="s">
        <v>897</v>
      </c>
      <c r="E33" s="434" t="s">
        <v>266</v>
      </c>
      <c r="F33" s="473" t="s">
        <v>320</v>
      </c>
      <c r="G33" s="448">
        <v>320</v>
      </c>
      <c r="H33" s="528"/>
      <c r="I33" s="444">
        <f t="shared" si="1"/>
        <v>0</v>
      </c>
      <c r="J33" s="435">
        <v>4650065071758</v>
      </c>
    </row>
    <row r="34" spans="1:10" ht="15.75" customHeight="1" x14ac:dyDescent="0.3">
      <c r="A34" s="650"/>
      <c r="B34" s="477" t="s">
        <v>765</v>
      </c>
      <c r="C34" s="477" t="s">
        <v>767</v>
      </c>
      <c r="D34" s="486" t="s">
        <v>897</v>
      </c>
      <c r="E34" s="434" t="s">
        <v>266</v>
      </c>
      <c r="F34" s="473" t="s">
        <v>333</v>
      </c>
      <c r="G34" s="448">
        <v>320</v>
      </c>
      <c r="H34" s="528"/>
      <c r="I34" s="444">
        <f t="shared" si="1"/>
        <v>0</v>
      </c>
      <c r="J34" s="435">
        <v>4650065071741</v>
      </c>
    </row>
    <row r="35" spans="1:10" ht="15.75" customHeight="1" x14ac:dyDescent="0.3">
      <c r="A35" s="650"/>
      <c r="B35" s="477" t="s">
        <v>765</v>
      </c>
      <c r="C35" s="477" t="s">
        <v>767</v>
      </c>
      <c r="D35" s="486" t="s">
        <v>897</v>
      </c>
      <c r="E35" s="434" t="s">
        <v>266</v>
      </c>
      <c r="F35" s="473" t="s">
        <v>322</v>
      </c>
      <c r="G35" s="448">
        <v>320</v>
      </c>
      <c r="H35" s="528"/>
      <c r="I35" s="444">
        <f t="shared" si="1"/>
        <v>0</v>
      </c>
      <c r="J35" s="435">
        <v>4650065071734</v>
      </c>
    </row>
    <row r="36" spans="1:10" ht="15.75" customHeight="1" thickBot="1" x14ac:dyDescent="0.35">
      <c r="A36" s="650"/>
      <c r="B36" s="477" t="s">
        <v>765</v>
      </c>
      <c r="C36" s="477" t="s">
        <v>767</v>
      </c>
      <c r="D36" s="486" t="s">
        <v>897</v>
      </c>
      <c r="E36" s="434" t="s">
        <v>266</v>
      </c>
      <c r="F36" s="473" t="s">
        <v>323</v>
      </c>
      <c r="G36" s="448">
        <v>320</v>
      </c>
      <c r="H36" s="528"/>
      <c r="I36" s="444">
        <f t="shared" si="1"/>
        <v>0</v>
      </c>
      <c r="J36" s="435">
        <v>4650065071727</v>
      </c>
    </row>
    <row r="37" spans="1:10" ht="15.75" customHeight="1" thickBot="1" x14ac:dyDescent="0.35">
      <c r="A37" s="439" t="s">
        <v>830</v>
      </c>
      <c r="B37" s="482"/>
      <c r="C37" s="482"/>
      <c r="D37" s="484"/>
      <c r="E37" s="469"/>
      <c r="F37" s="515"/>
      <c r="G37" s="437"/>
      <c r="H37" s="530"/>
      <c r="I37" s="444">
        <f t="shared" si="0"/>
        <v>0</v>
      </c>
      <c r="J37" s="470"/>
    </row>
    <row r="38" spans="1:10" ht="15.75" customHeight="1" x14ac:dyDescent="0.3">
      <c r="A38" s="438"/>
      <c r="B38" s="477" t="s">
        <v>763</v>
      </c>
      <c r="C38" s="477" t="s">
        <v>764</v>
      </c>
      <c r="D38" s="488" t="s">
        <v>658</v>
      </c>
      <c r="E38" s="459" t="s">
        <v>266</v>
      </c>
      <c r="F38" s="472" t="s">
        <v>641</v>
      </c>
      <c r="G38" s="450">
        <v>580</v>
      </c>
      <c r="H38" s="527"/>
      <c r="I38" s="444">
        <f t="shared" si="0"/>
        <v>0</v>
      </c>
      <c r="J38" s="435">
        <v>4650065071062</v>
      </c>
    </row>
    <row r="39" spans="1:10" ht="15.75" customHeight="1" x14ac:dyDescent="0.3">
      <c r="A39" s="438"/>
      <c r="B39" s="477" t="s">
        <v>763</v>
      </c>
      <c r="C39" s="477" t="s">
        <v>764</v>
      </c>
      <c r="D39" s="489" t="s">
        <v>658</v>
      </c>
      <c r="E39" s="457" t="s">
        <v>266</v>
      </c>
      <c r="F39" s="473" t="s">
        <v>642</v>
      </c>
      <c r="G39" s="448">
        <v>580</v>
      </c>
      <c r="H39" s="528"/>
      <c r="I39" s="444">
        <f t="shared" si="0"/>
        <v>0</v>
      </c>
      <c r="J39" s="435">
        <v>4650065071055</v>
      </c>
    </row>
    <row r="40" spans="1:10" ht="15.75" customHeight="1" x14ac:dyDescent="0.3">
      <c r="A40" s="438"/>
      <c r="B40" s="477" t="s">
        <v>763</v>
      </c>
      <c r="C40" s="477" t="s">
        <v>764</v>
      </c>
      <c r="D40" s="489" t="s">
        <v>658</v>
      </c>
      <c r="E40" s="457" t="s">
        <v>266</v>
      </c>
      <c r="F40" s="473" t="s">
        <v>643</v>
      </c>
      <c r="G40" s="448">
        <v>580</v>
      </c>
      <c r="H40" s="528"/>
      <c r="I40" s="444">
        <f t="shared" si="0"/>
        <v>0</v>
      </c>
      <c r="J40" s="435">
        <v>4650065071048</v>
      </c>
    </row>
    <row r="41" spans="1:10" ht="15.75" customHeight="1" x14ac:dyDescent="0.3">
      <c r="A41" s="438"/>
      <c r="B41" s="477" t="s">
        <v>763</v>
      </c>
      <c r="C41" s="477" t="s">
        <v>764</v>
      </c>
      <c r="D41" s="489" t="s">
        <v>658</v>
      </c>
      <c r="E41" s="457" t="s">
        <v>266</v>
      </c>
      <c r="F41" s="473" t="s">
        <v>644</v>
      </c>
      <c r="G41" s="448">
        <v>580</v>
      </c>
      <c r="H41" s="528"/>
      <c r="I41" s="444">
        <f t="shared" si="0"/>
        <v>0</v>
      </c>
      <c r="J41" s="435">
        <v>4650065071031</v>
      </c>
    </row>
    <row r="42" spans="1:10" ht="15.75" customHeight="1" x14ac:dyDescent="0.3">
      <c r="A42" s="438"/>
      <c r="B42" s="477" t="s">
        <v>763</v>
      </c>
      <c r="C42" s="477" t="s">
        <v>764</v>
      </c>
      <c r="D42" s="489" t="s">
        <v>658</v>
      </c>
      <c r="E42" s="457" t="s">
        <v>266</v>
      </c>
      <c r="F42" s="473" t="s">
        <v>645</v>
      </c>
      <c r="G42" s="448">
        <v>580</v>
      </c>
      <c r="H42" s="528"/>
      <c r="I42" s="444">
        <f t="shared" si="0"/>
        <v>0</v>
      </c>
      <c r="J42" s="435">
        <v>4650065071024</v>
      </c>
    </row>
    <row r="43" spans="1:10" ht="15.75" customHeight="1" x14ac:dyDescent="0.3">
      <c r="A43" s="438"/>
      <c r="B43" s="477" t="s">
        <v>763</v>
      </c>
      <c r="C43" s="477" t="s">
        <v>764</v>
      </c>
      <c r="D43" s="489" t="s">
        <v>658</v>
      </c>
      <c r="E43" s="457" t="s">
        <v>266</v>
      </c>
      <c r="F43" s="473" t="s">
        <v>646</v>
      </c>
      <c r="G43" s="448">
        <v>580</v>
      </c>
      <c r="H43" s="528"/>
      <c r="I43" s="444">
        <f t="shared" si="0"/>
        <v>0</v>
      </c>
      <c r="J43" s="435">
        <v>4650065071017</v>
      </c>
    </row>
    <row r="44" spans="1:10" ht="15.75" customHeight="1" x14ac:dyDescent="0.3">
      <c r="A44" s="438"/>
      <c r="B44" s="477" t="s">
        <v>763</v>
      </c>
      <c r="C44" s="477" t="s">
        <v>764</v>
      </c>
      <c r="D44" s="489" t="s">
        <v>658</v>
      </c>
      <c r="E44" s="457" t="s">
        <v>266</v>
      </c>
      <c r="F44" s="473" t="s">
        <v>647</v>
      </c>
      <c r="G44" s="448">
        <v>580</v>
      </c>
      <c r="H44" s="528"/>
      <c r="I44" s="444">
        <f t="shared" si="0"/>
        <v>0</v>
      </c>
      <c r="J44" s="435">
        <v>4650065071000</v>
      </c>
    </row>
    <row r="45" spans="1:10" ht="15.75" customHeight="1" x14ac:dyDescent="0.3">
      <c r="A45" s="438"/>
      <c r="B45" s="477" t="s">
        <v>763</v>
      </c>
      <c r="C45" s="477" t="s">
        <v>764</v>
      </c>
      <c r="D45" s="489" t="s">
        <v>658</v>
      </c>
      <c r="E45" s="457" t="s">
        <v>266</v>
      </c>
      <c r="F45" s="473" t="s">
        <v>648</v>
      </c>
      <c r="G45" s="448">
        <v>580</v>
      </c>
      <c r="H45" s="528"/>
      <c r="I45" s="444">
        <f t="shared" si="0"/>
        <v>0</v>
      </c>
      <c r="J45" s="435">
        <v>4650065070997</v>
      </c>
    </row>
    <row r="46" spans="1:10" ht="15.75" customHeight="1" x14ac:dyDescent="0.3">
      <c r="A46" s="438"/>
      <c r="B46" s="477" t="s">
        <v>763</v>
      </c>
      <c r="C46" s="477" t="s">
        <v>764</v>
      </c>
      <c r="D46" s="489" t="s">
        <v>658</v>
      </c>
      <c r="E46" s="457" t="s">
        <v>266</v>
      </c>
      <c r="F46" s="473" t="s">
        <v>649</v>
      </c>
      <c r="G46" s="448">
        <v>580</v>
      </c>
      <c r="H46" s="528"/>
      <c r="I46" s="444">
        <f t="shared" si="0"/>
        <v>0</v>
      </c>
      <c r="J46" s="435">
        <v>4650065070980</v>
      </c>
    </row>
    <row r="47" spans="1:10" ht="15.75" customHeight="1" x14ac:dyDescent="0.3">
      <c r="A47" s="438"/>
      <c r="B47" s="477" t="s">
        <v>763</v>
      </c>
      <c r="C47" s="477" t="s">
        <v>764</v>
      </c>
      <c r="D47" s="489" t="s">
        <v>658</v>
      </c>
      <c r="E47" s="457" t="s">
        <v>266</v>
      </c>
      <c r="F47" s="473" t="s">
        <v>650</v>
      </c>
      <c r="G47" s="448">
        <v>580</v>
      </c>
      <c r="H47" s="528"/>
      <c r="I47" s="444">
        <f t="shared" si="0"/>
        <v>0</v>
      </c>
      <c r="J47" s="435">
        <v>4650065070973</v>
      </c>
    </row>
    <row r="48" spans="1:10" ht="15.75" customHeight="1" x14ac:dyDescent="0.3">
      <c r="A48" s="438"/>
      <c r="B48" s="477" t="s">
        <v>763</v>
      </c>
      <c r="C48" s="477" t="s">
        <v>764</v>
      </c>
      <c r="D48" s="489" t="s">
        <v>658</v>
      </c>
      <c r="E48" s="457" t="s">
        <v>266</v>
      </c>
      <c r="F48" s="473" t="s">
        <v>651</v>
      </c>
      <c r="G48" s="448">
        <v>580</v>
      </c>
      <c r="H48" s="528"/>
      <c r="I48" s="444">
        <f t="shared" si="0"/>
        <v>0</v>
      </c>
      <c r="J48" s="435">
        <v>4650065070966</v>
      </c>
    </row>
    <row r="49" spans="1:10" ht="15.75" customHeight="1" thickBot="1" x14ac:dyDescent="0.35">
      <c r="A49" s="438"/>
      <c r="B49" s="477" t="s">
        <v>763</v>
      </c>
      <c r="C49" s="477" t="s">
        <v>764</v>
      </c>
      <c r="D49" s="490" t="s">
        <v>658</v>
      </c>
      <c r="E49" s="458" t="s">
        <v>266</v>
      </c>
      <c r="F49" s="474" t="s">
        <v>652</v>
      </c>
      <c r="G49" s="449">
        <v>580</v>
      </c>
      <c r="H49" s="529"/>
      <c r="I49" s="444">
        <f t="shared" si="0"/>
        <v>0</v>
      </c>
      <c r="J49" s="435">
        <v>4650065070959</v>
      </c>
    </row>
    <row r="50" spans="1:10" ht="15.75" customHeight="1" thickBot="1" x14ac:dyDescent="0.35">
      <c r="A50" s="439" t="s">
        <v>831</v>
      </c>
      <c r="B50" s="482"/>
      <c r="C50" s="482"/>
      <c r="D50" s="484"/>
      <c r="E50" s="469"/>
      <c r="F50" s="515"/>
      <c r="G50" s="437"/>
      <c r="H50" s="530"/>
      <c r="I50" s="444">
        <f t="shared" si="0"/>
        <v>0</v>
      </c>
      <c r="J50" s="470"/>
    </row>
    <row r="51" spans="1:10" ht="15.75" customHeight="1" x14ac:dyDescent="0.3">
      <c r="A51" s="438"/>
      <c r="B51" s="477" t="s">
        <v>763</v>
      </c>
      <c r="C51" s="477" t="s">
        <v>764</v>
      </c>
      <c r="D51" s="488" t="s">
        <v>659</v>
      </c>
      <c r="E51" s="459" t="s">
        <v>753</v>
      </c>
      <c r="F51" s="472" t="s">
        <v>641</v>
      </c>
      <c r="G51" s="450">
        <v>580</v>
      </c>
      <c r="H51" s="527"/>
      <c r="I51" s="444">
        <f t="shared" si="0"/>
        <v>0</v>
      </c>
      <c r="J51" s="435">
        <v>4650065070942</v>
      </c>
    </row>
    <row r="52" spans="1:10" ht="15.75" customHeight="1" x14ac:dyDescent="0.3">
      <c r="A52" s="438"/>
      <c r="B52" s="477" t="s">
        <v>763</v>
      </c>
      <c r="C52" s="477" t="s">
        <v>764</v>
      </c>
      <c r="D52" s="489" t="s">
        <v>659</v>
      </c>
      <c r="E52" s="457" t="s">
        <v>753</v>
      </c>
      <c r="F52" s="473" t="s">
        <v>642</v>
      </c>
      <c r="G52" s="448">
        <v>580</v>
      </c>
      <c r="H52" s="528"/>
      <c r="I52" s="444">
        <f t="shared" si="0"/>
        <v>0</v>
      </c>
      <c r="J52" s="435">
        <v>4650065070935</v>
      </c>
    </row>
    <row r="53" spans="1:10" ht="15.75" customHeight="1" x14ac:dyDescent="0.3">
      <c r="A53" s="438"/>
      <c r="B53" s="477" t="s">
        <v>763</v>
      </c>
      <c r="C53" s="477" t="s">
        <v>764</v>
      </c>
      <c r="D53" s="489" t="s">
        <v>659</v>
      </c>
      <c r="E53" s="457" t="s">
        <v>753</v>
      </c>
      <c r="F53" s="473" t="s">
        <v>643</v>
      </c>
      <c r="G53" s="448">
        <v>580</v>
      </c>
      <c r="H53" s="528"/>
      <c r="I53" s="444">
        <f t="shared" si="0"/>
        <v>0</v>
      </c>
      <c r="J53" s="435">
        <v>4650065070928</v>
      </c>
    </row>
    <row r="54" spans="1:10" ht="15.75" customHeight="1" x14ac:dyDescent="0.3">
      <c r="A54" s="438"/>
      <c r="B54" s="477" t="s">
        <v>763</v>
      </c>
      <c r="C54" s="477" t="s">
        <v>764</v>
      </c>
      <c r="D54" s="489" t="s">
        <v>659</v>
      </c>
      <c r="E54" s="457" t="s">
        <v>753</v>
      </c>
      <c r="F54" s="473" t="s">
        <v>644</v>
      </c>
      <c r="G54" s="448">
        <v>580</v>
      </c>
      <c r="H54" s="528"/>
      <c r="I54" s="444">
        <f t="shared" si="0"/>
        <v>0</v>
      </c>
      <c r="J54" s="435">
        <v>4650065070911</v>
      </c>
    </row>
    <row r="55" spans="1:10" ht="15.75" customHeight="1" x14ac:dyDescent="0.3">
      <c r="A55" s="438"/>
      <c r="B55" s="477" t="s">
        <v>763</v>
      </c>
      <c r="C55" s="477" t="s">
        <v>764</v>
      </c>
      <c r="D55" s="489" t="s">
        <v>659</v>
      </c>
      <c r="E55" s="457" t="s">
        <v>753</v>
      </c>
      <c r="F55" s="473" t="s">
        <v>645</v>
      </c>
      <c r="G55" s="448">
        <v>580</v>
      </c>
      <c r="H55" s="528"/>
      <c r="I55" s="444">
        <f t="shared" si="0"/>
        <v>0</v>
      </c>
      <c r="J55" s="435">
        <v>4650065070904</v>
      </c>
    </row>
    <row r="56" spans="1:10" ht="15.75" customHeight="1" x14ac:dyDescent="0.3">
      <c r="A56" s="438"/>
      <c r="B56" s="477" t="s">
        <v>763</v>
      </c>
      <c r="C56" s="477" t="s">
        <v>764</v>
      </c>
      <c r="D56" s="489" t="s">
        <v>659</v>
      </c>
      <c r="E56" s="457" t="s">
        <v>753</v>
      </c>
      <c r="F56" s="473" t="s">
        <v>646</v>
      </c>
      <c r="G56" s="448">
        <v>580</v>
      </c>
      <c r="H56" s="528"/>
      <c r="I56" s="444">
        <f t="shared" si="0"/>
        <v>0</v>
      </c>
      <c r="J56" s="435">
        <v>4650065070898</v>
      </c>
    </row>
    <row r="57" spans="1:10" ht="15.75" customHeight="1" x14ac:dyDescent="0.3">
      <c r="A57" s="438"/>
      <c r="B57" s="477" t="s">
        <v>763</v>
      </c>
      <c r="C57" s="477" t="s">
        <v>764</v>
      </c>
      <c r="D57" s="489" t="s">
        <v>659</v>
      </c>
      <c r="E57" s="457" t="s">
        <v>753</v>
      </c>
      <c r="F57" s="473" t="s">
        <v>647</v>
      </c>
      <c r="G57" s="448">
        <v>580</v>
      </c>
      <c r="H57" s="528"/>
      <c r="I57" s="444">
        <f t="shared" si="0"/>
        <v>0</v>
      </c>
      <c r="J57" s="435">
        <v>4650065070881</v>
      </c>
    </row>
    <row r="58" spans="1:10" ht="15.75" customHeight="1" x14ac:dyDescent="0.3">
      <c r="A58" s="438"/>
      <c r="B58" s="477" t="s">
        <v>763</v>
      </c>
      <c r="C58" s="477" t="s">
        <v>764</v>
      </c>
      <c r="D58" s="489" t="s">
        <v>659</v>
      </c>
      <c r="E58" s="457" t="s">
        <v>753</v>
      </c>
      <c r="F58" s="473" t="s">
        <v>648</v>
      </c>
      <c r="G58" s="448">
        <v>580</v>
      </c>
      <c r="H58" s="528"/>
      <c r="I58" s="444">
        <f t="shared" si="0"/>
        <v>0</v>
      </c>
      <c r="J58" s="435">
        <v>4650065070874</v>
      </c>
    </row>
    <row r="59" spans="1:10" ht="15.75" customHeight="1" x14ac:dyDescent="0.3">
      <c r="A59" s="438"/>
      <c r="B59" s="477" t="s">
        <v>763</v>
      </c>
      <c r="C59" s="477" t="s">
        <v>764</v>
      </c>
      <c r="D59" s="489" t="s">
        <v>659</v>
      </c>
      <c r="E59" s="457" t="s">
        <v>753</v>
      </c>
      <c r="F59" s="473" t="s">
        <v>649</v>
      </c>
      <c r="G59" s="448">
        <v>580</v>
      </c>
      <c r="H59" s="528"/>
      <c r="I59" s="444">
        <f t="shared" si="0"/>
        <v>0</v>
      </c>
      <c r="J59" s="435">
        <v>4650065070867</v>
      </c>
    </row>
    <row r="60" spans="1:10" ht="15.75" customHeight="1" x14ac:dyDescent="0.3">
      <c r="A60" s="438"/>
      <c r="B60" s="477" t="s">
        <v>763</v>
      </c>
      <c r="C60" s="477" t="s">
        <v>764</v>
      </c>
      <c r="D60" s="489" t="s">
        <v>659</v>
      </c>
      <c r="E60" s="457" t="s">
        <v>753</v>
      </c>
      <c r="F60" s="473" t="s">
        <v>650</v>
      </c>
      <c r="G60" s="448">
        <v>580</v>
      </c>
      <c r="H60" s="528"/>
      <c r="I60" s="444">
        <f t="shared" si="0"/>
        <v>0</v>
      </c>
      <c r="J60" s="435">
        <v>4650065070850</v>
      </c>
    </row>
    <row r="61" spans="1:10" ht="15.75" customHeight="1" x14ac:dyDescent="0.3">
      <c r="A61" s="438"/>
      <c r="B61" s="477" t="s">
        <v>763</v>
      </c>
      <c r="C61" s="477" t="s">
        <v>764</v>
      </c>
      <c r="D61" s="489" t="s">
        <v>659</v>
      </c>
      <c r="E61" s="457" t="s">
        <v>753</v>
      </c>
      <c r="F61" s="473" t="s">
        <v>651</v>
      </c>
      <c r="G61" s="448">
        <v>580</v>
      </c>
      <c r="H61" s="528"/>
      <c r="I61" s="444">
        <f t="shared" si="0"/>
        <v>0</v>
      </c>
      <c r="J61" s="435">
        <v>4650065070843</v>
      </c>
    </row>
    <row r="62" spans="1:10" ht="15.75" customHeight="1" thickBot="1" x14ac:dyDescent="0.35">
      <c r="A62" s="438"/>
      <c r="B62" s="477" t="s">
        <v>763</v>
      </c>
      <c r="C62" s="477" t="s">
        <v>764</v>
      </c>
      <c r="D62" s="490" t="s">
        <v>659</v>
      </c>
      <c r="E62" s="458" t="s">
        <v>753</v>
      </c>
      <c r="F62" s="474" t="s">
        <v>652</v>
      </c>
      <c r="G62" s="449">
        <v>580</v>
      </c>
      <c r="H62" s="529"/>
      <c r="I62" s="444">
        <f t="shared" si="0"/>
        <v>0</v>
      </c>
      <c r="J62" s="435">
        <v>4650065070836</v>
      </c>
    </row>
    <row r="63" spans="1:10" ht="15.75" customHeight="1" thickBot="1" x14ac:dyDescent="0.35">
      <c r="A63" s="439" t="s">
        <v>832</v>
      </c>
      <c r="B63" s="482"/>
      <c r="C63" s="482"/>
      <c r="D63" s="484"/>
      <c r="E63" s="469"/>
      <c r="F63" s="515"/>
      <c r="G63" s="437"/>
      <c r="H63" s="530"/>
      <c r="I63" s="444">
        <f t="shared" si="0"/>
        <v>0</v>
      </c>
      <c r="J63" s="470"/>
    </row>
    <row r="64" spans="1:10" ht="15.75" customHeight="1" x14ac:dyDescent="0.3">
      <c r="A64" s="438"/>
      <c r="B64" s="477" t="s">
        <v>763</v>
      </c>
      <c r="C64" s="477" t="s">
        <v>764</v>
      </c>
      <c r="D64" s="488" t="s">
        <v>660</v>
      </c>
      <c r="E64" s="459" t="s">
        <v>754</v>
      </c>
      <c r="F64" s="472" t="s">
        <v>641</v>
      </c>
      <c r="G64" s="450">
        <v>580</v>
      </c>
      <c r="H64" s="527"/>
      <c r="I64" s="444">
        <f t="shared" si="0"/>
        <v>0</v>
      </c>
      <c r="J64" s="435">
        <v>4650065070829</v>
      </c>
    </row>
    <row r="65" spans="1:10" ht="15.75" customHeight="1" x14ac:dyDescent="0.3">
      <c r="A65" s="438"/>
      <c r="B65" s="477" t="s">
        <v>763</v>
      </c>
      <c r="C65" s="477" t="s">
        <v>764</v>
      </c>
      <c r="D65" s="489" t="s">
        <v>660</v>
      </c>
      <c r="E65" s="457" t="s">
        <v>754</v>
      </c>
      <c r="F65" s="473" t="s">
        <v>642</v>
      </c>
      <c r="G65" s="448">
        <v>580</v>
      </c>
      <c r="H65" s="528"/>
      <c r="I65" s="444">
        <f t="shared" si="0"/>
        <v>0</v>
      </c>
      <c r="J65" s="435">
        <v>4650065070812</v>
      </c>
    </row>
    <row r="66" spans="1:10" ht="15.75" customHeight="1" x14ac:dyDescent="0.3">
      <c r="A66" s="438"/>
      <c r="B66" s="477" t="s">
        <v>763</v>
      </c>
      <c r="C66" s="477" t="s">
        <v>764</v>
      </c>
      <c r="D66" s="489" t="s">
        <v>660</v>
      </c>
      <c r="E66" s="457" t="s">
        <v>754</v>
      </c>
      <c r="F66" s="473" t="s">
        <v>643</v>
      </c>
      <c r="G66" s="448">
        <v>580</v>
      </c>
      <c r="H66" s="528"/>
      <c r="I66" s="444">
        <f t="shared" si="0"/>
        <v>0</v>
      </c>
      <c r="J66" s="435">
        <v>4650065070805</v>
      </c>
    </row>
    <row r="67" spans="1:10" ht="15.75" customHeight="1" x14ac:dyDescent="0.3">
      <c r="A67" s="438"/>
      <c r="B67" s="477" t="s">
        <v>763</v>
      </c>
      <c r="C67" s="477" t="s">
        <v>764</v>
      </c>
      <c r="D67" s="489" t="s">
        <v>660</v>
      </c>
      <c r="E67" s="457" t="s">
        <v>754</v>
      </c>
      <c r="F67" s="473" t="s">
        <v>644</v>
      </c>
      <c r="G67" s="448">
        <v>580</v>
      </c>
      <c r="H67" s="528"/>
      <c r="I67" s="444">
        <f t="shared" si="0"/>
        <v>0</v>
      </c>
      <c r="J67" s="435">
        <v>4650065070799</v>
      </c>
    </row>
    <row r="68" spans="1:10" ht="15.75" customHeight="1" x14ac:dyDescent="0.3">
      <c r="A68" s="438"/>
      <c r="B68" s="477" t="s">
        <v>763</v>
      </c>
      <c r="C68" s="477" t="s">
        <v>764</v>
      </c>
      <c r="D68" s="489" t="s">
        <v>660</v>
      </c>
      <c r="E68" s="457" t="s">
        <v>754</v>
      </c>
      <c r="F68" s="473" t="s">
        <v>645</v>
      </c>
      <c r="G68" s="448">
        <v>580</v>
      </c>
      <c r="H68" s="528"/>
      <c r="I68" s="444">
        <f t="shared" si="0"/>
        <v>0</v>
      </c>
      <c r="J68" s="435">
        <v>4650065070782</v>
      </c>
    </row>
    <row r="69" spans="1:10" ht="15.75" customHeight="1" x14ac:dyDescent="0.3">
      <c r="A69" s="438"/>
      <c r="B69" s="477" t="s">
        <v>763</v>
      </c>
      <c r="C69" s="477" t="s">
        <v>764</v>
      </c>
      <c r="D69" s="489" t="s">
        <v>660</v>
      </c>
      <c r="E69" s="457" t="s">
        <v>754</v>
      </c>
      <c r="F69" s="473" t="s">
        <v>646</v>
      </c>
      <c r="G69" s="448">
        <v>580</v>
      </c>
      <c r="H69" s="528"/>
      <c r="I69" s="444">
        <f t="shared" si="0"/>
        <v>0</v>
      </c>
      <c r="J69" s="435">
        <v>4650065070775</v>
      </c>
    </row>
    <row r="70" spans="1:10" ht="15.75" customHeight="1" x14ac:dyDescent="0.3">
      <c r="A70" s="438"/>
      <c r="B70" s="477" t="s">
        <v>763</v>
      </c>
      <c r="C70" s="477" t="s">
        <v>764</v>
      </c>
      <c r="D70" s="489" t="s">
        <v>660</v>
      </c>
      <c r="E70" s="457" t="s">
        <v>754</v>
      </c>
      <c r="F70" s="473" t="s">
        <v>647</v>
      </c>
      <c r="G70" s="448">
        <v>580</v>
      </c>
      <c r="H70" s="528"/>
      <c r="I70" s="444">
        <f t="shared" si="0"/>
        <v>0</v>
      </c>
      <c r="J70" s="435">
        <v>4650065070768</v>
      </c>
    </row>
    <row r="71" spans="1:10" ht="15.75" customHeight="1" x14ac:dyDescent="0.3">
      <c r="A71" s="438"/>
      <c r="B71" s="477" t="s">
        <v>763</v>
      </c>
      <c r="C71" s="477" t="s">
        <v>764</v>
      </c>
      <c r="D71" s="489" t="s">
        <v>660</v>
      </c>
      <c r="E71" s="457" t="s">
        <v>754</v>
      </c>
      <c r="F71" s="473" t="s">
        <v>648</v>
      </c>
      <c r="G71" s="448">
        <v>580</v>
      </c>
      <c r="H71" s="528"/>
      <c r="I71" s="444">
        <f t="shared" si="0"/>
        <v>0</v>
      </c>
      <c r="J71" s="435">
        <v>4650065070751</v>
      </c>
    </row>
    <row r="72" spans="1:10" ht="15.75" customHeight="1" x14ac:dyDescent="0.3">
      <c r="A72" s="438"/>
      <c r="B72" s="477" t="s">
        <v>763</v>
      </c>
      <c r="C72" s="477" t="s">
        <v>764</v>
      </c>
      <c r="D72" s="489" t="s">
        <v>660</v>
      </c>
      <c r="E72" s="457" t="s">
        <v>754</v>
      </c>
      <c r="F72" s="473" t="s">
        <v>649</v>
      </c>
      <c r="G72" s="448">
        <v>580</v>
      </c>
      <c r="H72" s="528"/>
      <c r="I72" s="444">
        <f t="shared" si="0"/>
        <v>0</v>
      </c>
      <c r="J72" s="435">
        <v>4650065070744</v>
      </c>
    </row>
    <row r="73" spans="1:10" ht="15.75" customHeight="1" x14ac:dyDescent="0.3">
      <c r="A73" s="438"/>
      <c r="B73" s="477" t="s">
        <v>763</v>
      </c>
      <c r="C73" s="477" t="s">
        <v>764</v>
      </c>
      <c r="D73" s="489" t="s">
        <v>660</v>
      </c>
      <c r="E73" s="457" t="s">
        <v>754</v>
      </c>
      <c r="F73" s="473" t="s">
        <v>650</v>
      </c>
      <c r="G73" s="448">
        <v>580</v>
      </c>
      <c r="H73" s="528"/>
      <c r="I73" s="444">
        <f t="shared" si="0"/>
        <v>0</v>
      </c>
      <c r="J73" s="435">
        <v>4650065070737</v>
      </c>
    </row>
    <row r="74" spans="1:10" ht="15.75" customHeight="1" x14ac:dyDescent="0.3">
      <c r="A74" s="438"/>
      <c r="B74" s="477" t="s">
        <v>763</v>
      </c>
      <c r="C74" s="477" t="s">
        <v>764</v>
      </c>
      <c r="D74" s="489" t="s">
        <v>660</v>
      </c>
      <c r="E74" s="457" t="s">
        <v>754</v>
      </c>
      <c r="F74" s="473" t="s">
        <v>651</v>
      </c>
      <c r="G74" s="448">
        <v>580</v>
      </c>
      <c r="H74" s="528"/>
      <c r="I74" s="444">
        <f t="shared" si="0"/>
        <v>0</v>
      </c>
      <c r="J74" s="435">
        <v>4650065070720</v>
      </c>
    </row>
    <row r="75" spans="1:10" ht="15.75" customHeight="1" thickBot="1" x14ac:dyDescent="0.35">
      <c r="A75" s="438"/>
      <c r="B75" s="477" t="s">
        <v>763</v>
      </c>
      <c r="C75" s="477" t="s">
        <v>764</v>
      </c>
      <c r="D75" s="490" t="s">
        <v>660</v>
      </c>
      <c r="E75" s="458" t="s">
        <v>754</v>
      </c>
      <c r="F75" s="474" t="s">
        <v>652</v>
      </c>
      <c r="G75" s="449">
        <v>580</v>
      </c>
      <c r="H75" s="529"/>
      <c r="I75" s="444">
        <f t="shared" si="0"/>
        <v>0</v>
      </c>
      <c r="J75" s="435">
        <v>4650065070713</v>
      </c>
    </row>
    <row r="76" spans="1:10" ht="15.75" customHeight="1" thickBot="1" x14ac:dyDescent="0.35">
      <c r="A76" s="439" t="s">
        <v>833</v>
      </c>
      <c r="B76" s="482"/>
      <c r="C76" s="482"/>
      <c r="D76" s="484"/>
      <c r="E76" s="469"/>
      <c r="F76" s="515"/>
      <c r="G76" s="437"/>
      <c r="H76" s="530"/>
      <c r="I76" s="444">
        <f t="shared" si="0"/>
        <v>0</v>
      </c>
      <c r="J76" s="470"/>
    </row>
    <row r="77" spans="1:10" ht="15.75" customHeight="1" x14ac:dyDescent="0.3">
      <c r="A77" s="438"/>
      <c r="B77" s="477" t="s">
        <v>763</v>
      </c>
      <c r="C77" s="477" t="s">
        <v>764</v>
      </c>
      <c r="D77" s="488" t="s">
        <v>661</v>
      </c>
      <c r="E77" s="459" t="s">
        <v>755</v>
      </c>
      <c r="F77" s="516" t="s">
        <v>641</v>
      </c>
      <c r="G77" s="450">
        <v>580</v>
      </c>
      <c r="H77" s="527"/>
      <c r="I77" s="444">
        <f t="shared" si="0"/>
        <v>0</v>
      </c>
      <c r="J77" s="435">
        <v>4680013901646</v>
      </c>
    </row>
    <row r="78" spans="1:10" ht="15.75" customHeight="1" x14ac:dyDescent="0.3">
      <c r="A78" s="438"/>
      <c r="B78" s="477" t="s">
        <v>763</v>
      </c>
      <c r="C78" s="477" t="s">
        <v>764</v>
      </c>
      <c r="D78" s="489" t="s">
        <v>661</v>
      </c>
      <c r="E78" s="457" t="s">
        <v>755</v>
      </c>
      <c r="F78" s="517" t="s">
        <v>642</v>
      </c>
      <c r="G78" s="448">
        <v>580</v>
      </c>
      <c r="H78" s="528"/>
      <c r="I78" s="444">
        <f t="shared" ref="I78:I141" si="2">G78*H78</f>
        <v>0</v>
      </c>
      <c r="J78" s="435">
        <v>4680013901653</v>
      </c>
    </row>
    <row r="79" spans="1:10" ht="15.75" customHeight="1" x14ac:dyDescent="0.3">
      <c r="A79" s="438"/>
      <c r="B79" s="477" t="s">
        <v>763</v>
      </c>
      <c r="C79" s="477" t="s">
        <v>764</v>
      </c>
      <c r="D79" s="489" t="s">
        <v>661</v>
      </c>
      <c r="E79" s="457" t="s">
        <v>755</v>
      </c>
      <c r="F79" s="517" t="s">
        <v>643</v>
      </c>
      <c r="G79" s="448">
        <v>580</v>
      </c>
      <c r="H79" s="528"/>
      <c r="I79" s="444">
        <f t="shared" si="2"/>
        <v>0</v>
      </c>
      <c r="J79" s="435">
        <v>4680013901660</v>
      </c>
    </row>
    <row r="80" spans="1:10" ht="15.75" customHeight="1" x14ac:dyDescent="0.3">
      <c r="A80" s="438"/>
      <c r="B80" s="477" t="s">
        <v>763</v>
      </c>
      <c r="C80" s="477" t="s">
        <v>764</v>
      </c>
      <c r="D80" s="489" t="s">
        <v>661</v>
      </c>
      <c r="E80" s="457" t="s">
        <v>755</v>
      </c>
      <c r="F80" s="517" t="s">
        <v>644</v>
      </c>
      <c r="G80" s="448">
        <v>580</v>
      </c>
      <c r="H80" s="528"/>
      <c r="I80" s="444">
        <f t="shared" si="2"/>
        <v>0</v>
      </c>
      <c r="J80" s="435">
        <v>4680013901677</v>
      </c>
    </row>
    <row r="81" spans="1:10" ht="15.75" customHeight="1" x14ac:dyDescent="0.3">
      <c r="A81" s="438"/>
      <c r="B81" s="477" t="s">
        <v>763</v>
      </c>
      <c r="C81" s="477" t="s">
        <v>764</v>
      </c>
      <c r="D81" s="489" t="s">
        <v>661</v>
      </c>
      <c r="E81" s="457" t="s">
        <v>755</v>
      </c>
      <c r="F81" s="517" t="s">
        <v>645</v>
      </c>
      <c r="G81" s="448">
        <v>580</v>
      </c>
      <c r="H81" s="528"/>
      <c r="I81" s="444">
        <f t="shared" si="2"/>
        <v>0</v>
      </c>
      <c r="J81" s="435">
        <v>4680013901684</v>
      </c>
    </row>
    <row r="82" spans="1:10" ht="15.75" customHeight="1" x14ac:dyDescent="0.3">
      <c r="A82" s="438"/>
      <c r="B82" s="477" t="s">
        <v>763</v>
      </c>
      <c r="C82" s="477" t="s">
        <v>764</v>
      </c>
      <c r="D82" s="489" t="s">
        <v>661</v>
      </c>
      <c r="E82" s="457" t="s">
        <v>755</v>
      </c>
      <c r="F82" s="517" t="s">
        <v>646</v>
      </c>
      <c r="G82" s="448">
        <v>580</v>
      </c>
      <c r="H82" s="528"/>
      <c r="I82" s="444">
        <f t="shared" si="2"/>
        <v>0</v>
      </c>
      <c r="J82" s="435">
        <v>4680013901691</v>
      </c>
    </row>
    <row r="83" spans="1:10" ht="15.75" customHeight="1" x14ac:dyDescent="0.3">
      <c r="A83" s="438"/>
      <c r="B83" s="477" t="s">
        <v>763</v>
      </c>
      <c r="C83" s="477" t="s">
        <v>764</v>
      </c>
      <c r="D83" s="489" t="s">
        <v>661</v>
      </c>
      <c r="E83" s="457" t="s">
        <v>755</v>
      </c>
      <c r="F83" s="517" t="s">
        <v>647</v>
      </c>
      <c r="G83" s="448">
        <v>580</v>
      </c>
      <c r="H83" s="528"/>
      <c r="I83" s="444">
        <f t="shared" si="2"/>
        <v>0</v>
      </c>
      <c r="J83" s="435">
        <v>4680013901707</v>
      </c>
    </row>
    <row r="84" spans="1:10" ht="15.75" customHeight="1" x14ac:dyDescent="0.3">
      <c r="A84" s="438"/>
      <c r="B84" s="477" t="s">
        <v>763</v>
      </c>
      <c r="C84" s="477" t="s">
        <v>764</v>
      </c>
      <c r="D84" s="489" t="s">
        <v>661</v>
      </c>
      <c r="E84" s="457" t="s">
        <v>755</v>
      </c>
      <c r="F84" s="517" t="s">
        <v>648</v>
      </c>
      <c r="G84" s="448">
        <v>580</v>
      </c>
      <c r="H84" s="528"/>
      <c r="I84" s="444">
        <f t="shared" si="2"/>
        <v>0</v>
      </c>
      <c r="J84" s="435">
        <v>4680013901714</v>
      </c>
    </row>
    <row r="85" spans="1:10" ht="15.75" customHeight="1" x14ac:dyDescent="0.3">
      <c r="A85" s="438"/>
      <c r="B85" s="477" t="s">
        <v>763</v>
      </c>
      <c r="C85" s="477" t="s">
        <v>764</v>
      </c>
      <c r="D85" s="489" t="s">
        <v>661</v>
      </c>
      <c r="E85" s="457" t="s">
        <v>755</v>
      </c>
      <c r="F85" s="517" t="s">
        <v>649</v>
      </c>
      <c r="G85" s="448">
        <v>580</v>
      </c>
      <c r="H85" s="528"/>
      <c r="I85" s="444">
        <f t="shared" si="2"/>
        <v>0</v>
      </c>
      <c r="J85" s="435">
        <v>4680013901721</v>
      </c>
    </row>
    <row r="86" spans="1:10" ht="15.75" customHeight="1" x14ac:dyDescent="0.3">
      <c r="A86" s="438"/>
      <c r="B86" s="477" t="s">
        <v>763</v>
      </c>
      <c r="C86" s="477" t="s">
        <v>764</v>
      </c>
      <c r="D86" s="489" t="s">
        <v>661</v>
      </c>
      <c r="E86" s="457" t="s">
        <v>755</v>
      </c>
      <c r="F86" s="517" t="s">
        <v>650</v>
      </c>
      <c r="G86" s="448">
        <v>580</v>
      </c>
      <c r="H86" s="528"/>
      <c r="I86" s="444">
        <f t="shared" si="2"/>
        <v>0</v>
      </c>
      <c r="J86" s="435">
        <v>4680013901738</v>
      </c>
    </row>
    <row r="87" spans="1:10" ht="15.75" customHeight="1" x14ac:dyDescent="0.3">
      <c r="A87" s="438"/>
      <c r="B87" s="477" t="s">
        <v>763</v>
      </c>
      <c r="C87" s="477" t="s">
        <v>764</v>
      </c>
      <c r="D87" s="489" t="s">
        <v>661</v>
      </c>
      <c r="E87" s="457" t="s">
        <v>755</v>
      </c>
      <c r="F87" s="517" t="s">
        <v>651</v>
      </c>
      <c r="G87" s="448">
        <v>580</v>
      </c>
      <c r="H87" s="528"/>
      <c r="I87" s="444">
        <f t="shared" si="2"/>
        <v>0</v>
      </c>
      <c r="J87" s="435">
        <v>4680013901745</v>
      </c>
    </row>
    <row r="88" spans="1:10" ht="15.75" customHeight="1" thickBot="1" x14ac:dyDescent="0.35">
      <c r="A88" s="438"/>
      <c r="B88" s="477" t="s">
        <v>763</v>
      </c>
      <c r="C88" s="477" t="s">
        <v>764</v>
      </c>
      <c r="D88" s="490" t="s">
        <v>661</v>
      </c>
      <c r="E88" s="458" t="s">
        <v>755</v>
      </c>
      <c r="F88" s="518" t="s">
        <v>652</v>
      </c>
      <c r="G88" s="449">
        <v>580</v>
      </c>
      <c r="H88" s="529"/>
      <c r="I88" s="444">
        <f t="shared" si="2"/>
        <v>0</v>
      </c>
      <c r="J88" s="435">
        <v>4680013901752</v>
      </c>
    </row>
    <row r="89" spans="1:10" ht="15.75" customHeight="1" thickBot="1" x14ac:dyDescent="0.35">
      <c r="A89" s="431" t="s">
        <v>663</v>
      </c>
      <c r="B89" s="479"/>
      <c r="C89" s="479"/>
      <c r="D89" s="484"/>
      <c r="E89" s="466"/>
      <c r="F89" s="456"/>
      <c r="G89" s="437"/>
      <c r="H89" s="530"/>
      <c r="I89" s="444">
        <f t="shared" si="2"/>
        <v>0</v>
      </c>
      <c r="J89" s="468"/>
    </row>
    <row r="90" spans="1:10" ht="15.75" customHeight="1" x14ac:dyDescent="0.3">
      <c r="A90" s="438"/>
      <c r="B90" s="477" t="s">
        <v>765</v>
      </c>
      <c r="C90" s="477" t="s">
        <v>766</v>
      </c>
      <c r="D90" s="488" t="s">
        <v>662</v>
      </c>
      <c r="E90" s="459" t="s">
        <v>756</v>
      </c>
      <c r="F90" s="516" t="s">
        <v>655</v>
      </c>
      <c r="G90" s="450">
        <v>320</v>
      </c>
      <c r="H90" s="527"/>
      <c r="I90" s="444">
        <f t="shared" si="2"/>
        <v>0</v>
      </c>
      <c r="J90" s="435">
        <v>4680013902278</v>
      </c>
    </row>
    <row r="91" spans="1:10" ht="15.75" customHeight="1" x14ac:dyDescent="0.3">
      <c r="A91" s="438"/>
      <c r="B91" s="477" t="s">
        <v>765</v>
      </c>
      <c r="C91" s="477" t="s">
        <v>766</v>
      </c>
      <c r="D91" s="489" t="s">
        <v>662</v>
      </c>
      <c r="E91" s="457" t="s">
        <v>756</v>
      </c>
      <c r="F91" s="517" t="s">
        <v>320</v>
      </c>
      <c r="G91" s="448">
        <v>320</v>
      </c>
      <c r="H91" s="528"/>
      <c r="I91" s="444">
        <f t="shared" si="2"/>
        <v>0</v>
      </c>
      <c r="J91" s="435">
        <v>4680013902230</v>
      </c>
    </row>
    <row r="92" spans="1:10" ht="15.75" customHeight="1" x14ac:dyDescent="0.3">
      <c r="A92" s="438"/>
      <c r="B92" s="477" t="s">
        <v>765</v>
      </c>
      <c r="C92" s="477" t="s">
        <v>766</v>
      </c>
      <c r="D92" s="489" t="s">
        <v>662</v>
      </c>
      <c r="E92" s="457" t="s">
        <v>756</v>
      </c>
      <c r="F92" s="517" t="s">
        <v>333</v>
      </c>
      <c r="G92" s="448">
        <v>320</v>
      </c>
      <c r="H92" s="528"/>
      <c r="I92" s="444">
        <f t="shared" si="2"/>
        <v>0</v>
      </c>
      <c r="J92" s="435">
        <v>4680013902247</v>
      </c>
    </row>
    <row r="93" spans="1:10" ht="15.75" customHeight="1" x14ac:dyDescent="0.3">
      <c r="A93" s="438"/>
      <c r="B93" s="477" t="s">
        <v>765</v>
      </c>
      <c r="C93" s="477" t="s">
        <v>766</v>
      </c>
      <c r="D93" s="489" t="s">
        <v>662</v>
      </c>
      <c r="E93" s="457" t="s">
        <v>756</v>
      </c>
      <c r="F93" s="517" t="s">
        <v>322</v>
      </c>
      <c r="G93" s="448">
        <v>320</v>
      </c>
      <c r="H93" s="528"/>
      <c r="I93" s="444">
        <f t="shared" si="2"/>
        <v>0</v>
      </c>
      <c r="J93" s="435">
        <v>4680013902254</v>
      </c>
    </row>
    <row r="94" spans="1:10" ht="15.75" customHeight="1" thickBot="1" x14ac:dyDescent="0.35">
      <c r="A94" s="438"/>
      <c r="B94" s="477" t="s">
        <v>765</v>
      </c>
      <c r="C94" s="477" t="s">
        <v>766</v>
      </c>
      <c r="D94" s="490" t="s">
        <v>662</v>
      </c>
      <c r="E94" s="458" t="s">
        <v>756</v>
      </c>
      <c r="F94" s="518" t="s">
        <v>323</v>
      </c>
      <c r="G94" s="449">
        <v>320</v>
      </c>
      <c r="H94" s="529"/>
      <c r="I94" s="444">
        <f t="shared" si="2"/>
        <v>0</v>
      </c>
      <c r="J94" s="435">
        <v>4680013902261</v>
      </c>
    </row>
    <row r="95" spans="1:10" ht="15.75" customHeight="1" thickBot="1" x14ac:dyDescent="0.35">
      <c r="A95" s="431" t="s">
        <v>665</v>
      </c>
      <c r="B95" s="479"/>
      <c r="C95" s="479"/>
      <c r="D95" s="484"/>
      <c r="E95" s="466"/>
      <c r="F95" s="456"/>
      <c r="G95" s="437"/>
      <c r="H95" s="530"/>
      <c r="I95" s="444">
        <f t="shared" si="2"/>
        <v>0</v>
      </c>
      <c r="J95" s="468"/>
    </row>
    <row r="96" spans="1:10" ht="15.75" customHeight="1" x14ac:dyDescent="0.3">
      <c r="A96" s="438"/>
      <c r="B96" s="477" t="s">
        <v>765</v>
      </c>
      <c r="C96" s="477" t="s">
        <v>767</v>
      </c>
      <c r="D96" s="488" t="s">
        <v>664</v>
      </c>
      <c r="E96" s="459" t="s">
        <v>756</v>
      </c>
      <c r="F96" s="516" t="s">
        <v>655</v>
      </c>
      <c r="G96" s="450">
        <v>320</v>
      </c>
      <c r="H96" s="527"/>
      <c r="I96" s="444">
        <f t="shared" si="2"/>
        <v>0</v>
      </c>
      <c r="J96" s="435">
        <v>4680013902285</v>
      </c>
    </row>
    <row r="97" spans="1:10" ht="15.75" customHeight="1" x14ac:dyDescent="0.3">
      <c r="A97" s="438"/>
      <c r="B97" s="477" t="s">
        <v>765</v>
      </c>
      <c r="C97" s="477" t="s">
        <v>767</v>
      </c>
      <c r="D97" s="489" t="s">
        <v>664</v>
      </c>
      <c r="E97" s="457" t="s">
        <v>756</v>
      </c>
      <c r="F97" s="517" t="s">
        <v>320</v>
      </c>
      <c r="G97" s="448">
        <v>320</v>
      </c>
      <c r="H97" s="528"/>
      <c r="I97" s="444">
        <f t="shared" si="2"/>
        <v>0</v>
      </c>
      <c r="J97" s="435">
        <v>4680013902292</v>
      </c>
    </row>
    <row r="98" spans="1:10" ht="15.75" customHeight="1" x14ac:dyDescent="0.3">
      <c r="A98" s="438"/>
      <c r="B98" s="477" t="s">
        <v>765</v>
      </c>
      <c r="C98" s="477" t="s">
        <v>767</v>
      </c>
      <c r="D98" s="489" t="s">
        <v>664</v>
      </c>
      <c r="E98" s="457" t="s">
        <v>756</v>
      </c>
      <c r="F98" s="517" t="s">
        <v>333</v>
      </c>
      <c r="G98" s="448">
        <v>320</v>
      </c>
      <c r="H98" s="528"/>
      <c r="I98" s="444">
        <f t="shared" si="2"/>
        <v>0</v>
      </c>
      <c r="J98" s="435">
        <v>4680013902308</v>
      </c>
    </row>
    <row r="99" spans="1:10" ht="15.75" customHeight="1" x14ac:dyDescent="0.3">
      <c r="A99" s="438"/>
      <c r="B99" s="477" t="s">
        <v>765</v>
      </c>
      <c r="C99" s="477" t="s">
        <v>767</v>
      </c>
      <c r="D99" s="489" t="s">
        <v>664</v>
      </c>
      <c r="E99" s="457" t="s">
        <v>756</v>
      </c>
      <c r="F99" s="517" t="s">
        <v>322</v>
      </c>
      <c r="G99" s="448">
        <v>320</v>
      </c>
      <c r="H99" s="528"/>
      <c r="I99" s="444">
        <f t="shared" si="2"/>
        <v>0</v>
      </c>
      <c r="J99" s="435">
        <v>4680013902315</v>
      </c>
    </row>
    <row r="100" spans="1:10" ht="15.75" customHeight="1" thickBot="1" x14ac:dyDescent="0.35">
      <c r="A100" s="438"/>
      <c r="B100" s="477" t="s">
        <v>765</v>
      </c>
      <c r="C100" s="477" t="s">
        <v>767</v>
      </c>
      <c r="D100" s="490" t="s">
        <v>664</v>
      </c>
      <c r="E100" s="458" t="s">
        <v>756</v>
      </c>
      <c r="F100" s="518" t="s">
        <v>323</v>
      </c>
      <c r="G100" s="449">
        <v>320</v>
      </c>
      <c r="H100" s="529"/>
      <c r="I100" s="444">
        <f t="shared" si="2"/>
        <v>0</v>
      </c>
      <c r="J100" s="435">
        <v>4680013902322</v>
      </c>
    </row>
    <row r="101" spans="1:10" ht="15.75" customHeight="1" thickBot="1" x14ac:dyDescent="0.35">
      <c r="A101" s="431" t="s">
        <v>834</v>
      </c>
      <c r="B101" s="479"/>
      <c r="C101" s="479"/>
      <c r="D101" s="484"/>
      <c r="E101" s="466"/>
      <c r="F101" s="456"/>
      <c r="G101" s="437"/>
      <c r="H101" s="530"/>
      <c r="I101" s="444">
        <f t="shared" si="2"/>
        <v>0</v>
      </c>
      <c r="J101" s="468"/>
    </row>
    <row r="102" spans="1:10" ht="15.75" customHeight="1" x14ac:dyDescent="0.3">
      <c r="A102" s="438"/>
      <c r="B102" s="477" t="s">
        <v>763</v>
      </c>
      <c r="C102" s="477" t="s">
        <v>768</v>
      </c>
      <c r="D102" s="488" t="s">
        <v>666</v>
      </c>
      <c r="E102" s="459" t="s">
        <v>265</v>
      </c>
      <c r="F102" s="472" t="s">
        <v>641</v>
      </c>
      <c r="G102" s="450">
        <v>550</v>
      </c>
      <c r="H102" s="527"/>
      <c r="I102" s="444">
        <f t="shared" si="2"/>
        <v>0</v>
      </c>
      <c r="J102" s="435">
        <v>4650065079372</v>
      </c>
    </row>
    <row r="103" spans="1:10" ht="15.75" customHeight="1" x14ac:dyDescent="0.3">
      <c r="A103" s="438"/>
      <c r="B103" s="477" t="s">
        <v>763</v>
      </c>
      <c r="C103" s="477" t="s">
        <v>768</v>
      </c>
      <c r="D103" s="489" t="s">
        <v>666</v>
      </c>
      <c r="E103" s="457" t="s">
        <v>265</v>
      </c>
      <c r="F103" s="473" t="s">
        <v>642</v>
      </c>
      <c r="G103" s="448">
        <v>550</v>
      </c>
      <c r="H103" s="528"/>
      <c r="I103" s="444">
        <f t="shared" si="2"/>
        <v>0</v>
      </c>
      <c r="J103" s="435">
        <v>4650065079389</v>
      </c>
    </row>
    <row r="104" spans="1:10" ht="15.75" customHeight="1" x14ac:dyDescent="0.3">
      <c r="A104" s="438"/>
      <c r="B104" s="477" t="s">
        <v>763</v>
      </c>
      <c r="C104" s="477" t="s">
        <v>768</v>
      </c>
      <c r="D104" s="489" t="s">
        <v>666</v>
      </c>
      <c r="E104" s="457" t="s">
        <v>265</v>
      </c>
      <c r="F104" s="473" t="s">
        <v>643</v>
      </c>
      <c r="G104" s="448">
        <v>550</v>
      </c>
      <c r="H104" s="528"/>
      <c r="I104" s="444">
        <f t="shared" si="2"/>
        <v>0</v>
      </c>
      <c r="J104" s="435">
        <v>4650065079396</v>
      </c>
    </row>
    <row r="105" spans="1:10" ht="15.75" customHeight="1" x14ac:dyDescent="0.3">
      <c r="A105" s="438"/>
      <c r="B105" s="477" t="s">
        <v>763</v>
      </c>
      <c r="C105" s="477" t="s">
        <v>768</v>
      </c>
      <c r="D105" s="489" t="s">
        <v>666</v>
      </c>
      <c r="E105" s="457" t="s">
        <v>265</v>
      </c>
      <c r="F105" s="473" t="s">
        <v>644</v>
      </c>
      <c r="G105" s="448">
        <v>550</v>
      </c>
      <c r="H105" s="528"/>
      <c r="I105" s="444">
        <f t="shared" si="2"/>
        <v>0</v>
      </c>
      <c r="J105" s="435">
        <v>4650065079402</v>
      </c>
    </row>
    <row r="106" spans="1:10" ht="15.75" customHeight="1" x14ac:dyDescent="0.3">
      <c r="A106" s="438"/>
      <c r="B106" s="477" t="s">
        <v>763</v>
      </c>
      <c r="C106" s="477" t="s">
        <v>768</v>
      </c>
      <c r="D106" s="489" t="s">
        <v>666</v>
      </c>
      <c r="E106" s="457" t="s">
        <v>265</v>
      </c>
      <c r="F106" s="473" t="s">
        <v>645</v>
      </c>
      <c r="G106" s="448">
        <v>550</v>
      </c>
      <c r="H106" s="528"/>
      <c r="I106" s="444">
        <f t="shared" si="2"/>
        <v>0</v>
      </c>
      <c r="J106" s="435">
        <v>4650065079433</v>
      </c>
    </row>
    <row r="107" spans="1:10" ht="15.75" customHeight="1" x14ac:dyDescent="0.3">
      <c r="A107" s="438"/>
      <c r="B107" s="477" t="s">
        <v>763</v>
      </c>
      <c r="C107" s="477" t="s">
        <v>768</v>
      </c>
      <c r="D107" s="489" t="s">
        <v>666</v>
      </c>
      <c r="E107" s="457" t="s">
        <v>265</v>
      </c>
      <c r="F107" s="473" t="s">
        <v>646</v>
      </c>
      <c r="G107" s="448">
        <v>550</v>
      </c>
      <c r="H107" s="528"/>
      <c r="I107" s="444">
        <f t="shared" si="2"/>
        <v>0</v>
      </c>
      <c r="J107" s="435">
        <v>4650065079440</v>
      </c>
    </row>
    <row r="108" spans="1:10" ht="15.75" customHeight="1" x14ac:dyDescent="0.3">
      <c r="A108" s="438"/>
      <c r="B108" s="477" t="s">
        <v>763</v>
      </c>
      <c r="C108" s="477" t="s">
        <v>768</v>
      </c>
      <c r="D108" s="489" t="s">
        <v>666</v>
      </c>
      <c r="E108" s="457" t="s">
        <v>265</v>
      </c>
      <c r="F108" s="473" t="s">
        <v>647</v>
      </c>
      <c r="G108" s="448">
        <v>550</v>
      </c>
      <c r="H108" s="528"/>
      <c r="I108" s="444">
        <f t="shared" si="2"/>
        <v>0</v>
      </c>
      <c r="J108" s="435">
        <v>4650065079457</v>
      </c>
    </row>
    <row r="109" spans="1:10" ht="15.75" customHeight="1" x14ac:dyDescent="0.3">
      <c r="A109" s="438"/>
      <c r="B109" s="477" t="s">
        <v>763</v>
      </c>
      <c r="C109" s="477" t="s">
        <v>768</v>
      </c>
      <c r="D109" s="489" t="s">
        <v>666</v>
      </c>
      <c r="E109" s="457" t="s">
        <v>265</v>
      </c>
      <c r="F109" s="473" t="s">
        <v>648</v>
      </c>
      <c r="G109" s="448">
        <v>550</v>
      </c>
      <c r="H109" s="528"/>
      <c r="I109" s="444">
        <f t="shared" si="2"/>
        <v>0</v>
      </c>
      <c r="J109" s="435">
        <v>4650065079464</v>
      </c>
    </row>
    <row r="110" spans="1:10" ht="15.75" customHeight="1" x14ac:dyDescent="0.3">
      <c r="A110" s="438"/>
      <c r="B110" s="477" t="s">
        <v>763</v>
      </c>
      <c r="C110" s="477" t="s">
        <v>768</v>
      </c>
      <c r="D110" s="489" t="s">
        <v>666</v>
      </c>
      <c r="E110" s="457" t="s">
        <v>265</v>
      </c>
      <c r="F110" s="473" t="s">
        <v>649</v>
      </c>
      <c r="G110" s="448">
        <v>550</v>
      </c>
      <c r="H110" s="528"/>
      <c r="I110" s="444">
        <f t="shared" si="2"/>
        <v>0</v>
      </c>
      <c r="J110" s="435">
        <v>4650065079495</v>
      </c>
    </row>
    <row r="111" spans="1:10" ht="15.75" customHeight="1" x14ac:dyDescent="0.3">
      <c r="A111" s="438"/>
      <c r="B111" s="477" t="s">
        <v>763</v>
      </c>
      <c r="C111" s="477" t="s">
        <v>768</v>
      </c>
      <c r="D111" s="489" t="s">
        <v>666</v>
      </c>
      <c r="E111" s="457" t="s">
        <v>265</v>
      </c>
      <c r="F111" s="473" t="s">
        <v>650</v>
      </c>
      <c r="G111" s="448">
        <v>550</v>
      </c>
      <c r="H111" s="528"/>
      <c r="I111" s="444">
        <f t="shared" si="2"/>
        <v>0</v>
      </c>
      <c r="J111" s="435">
        <v>4650065079501</v>
      </c>
    </row>
    <row r="112" spans="1:10" ht="15.75" customHeight="1" x14ac:dyDescent="0.3">
      <c r="A112" s="438"/>
      <c r="B112" s="477" t="s">
        <v>763</v>
      </c>
      <c r="C112" s="477" t="s">
        <v>768</v>
      </c>
      <c r="D112" s="489" t="s">
        <v>666</v>
      </c>
      <c r="E112" s="457" t="s">
        <v>265</v>
      </c>
      <c r="F112" s="473" t="s">
        <v>651</v>
      </c>
      <c r="G112" s="448">
        <v>550</v>
      </c>
      <c r="H112" s="528"/>
      <c r="I112" s="444">
        <f t="shared" si="2"/>
        <v>0</v>
      </c>
      <c r="J112" s="435">
        <v>4650065079518</v>
      </c>
    </row>
    <row r="113" spans="1:10" ht="15.75" customHeight="1" thickBot="1" x14ac:dyDescent="0.35">
      <c r="A113" s="438"/>
      <c r="B113" s="477" t="s">
        <v>763</v>
      </c>
      <c r="C113" s="477" t="s">
        <v>768</v>
      </c>
      <c r="D113" s="490" t="s">
        <v>666</v>
      </c>
      <c r="E113" s="458" t="s">
        <v>265</v>
      </c>
      <c r="F113" s="474" t="s">
        <v>652</v>
      </c>
      <c r="G113" s="449">
        <v>550</v>
      </c>
      <c r="H113" s="529"/>
      <c r="I113" s="444">
        <f t="shared" si="2"/>
        <v>0</v>
      </c>
      <c r="J113" s="435">
        <v>4650065079525</v>
      </c>
    </row>
    <row r="114" spans="1:10" ht="15.75" customHeight="1" thickBot="1" x14ac:dyDescent="0.35">
      <c r="A114" s="439" t="s">
        <v>835</v>
      </c>
      <c r="B114" s="482"/>
      <c r="C114" s="482"/>
      <c r="D114" s="484"/>
      <c r="E114" s="469"/>
      <c r="F114" s="515"/>
      <c r="G114" s="437"/>
      <c r="H114" s="530"/>
      <c r="I114" s="444">
        <f t="shared" si="2"/>
        <v>0</v>
      </c>
      <c r="J114" s="470"/>
    </row>
    <row r="115" spans="1:10" ht="15.75" customHeight="1" x14ac:dyDescent="0.3">
      <c r="A115" s="438"/>
      <c r="B115" s="477" t="s">
        <v>763</v>
      </c>
      <c r="C115" s="477" t="s">
        <v>768</v>
      </c>
      <c r="D115" s="488" t="s">
        <v>667</v>
      </c>
      <c r="E115" s="459" t="s">
        <v>266</v>
      </c>
      <c r="F115" s="472" t="s">
        <v>641</v>
      </c>
      <c r="G115" s="450">
        <v>550</v>
      </c>
      <c r="H115" s="527"/>
      <c r="I115" s="444">
        <f t="shared" si="2"/>
        <v>0</v>
      </c>
      <c r="J115" s="435">
        <v>4650065079655</v>
      </c>
    </row>
    <row r="116" spans="1:10" ht="15.75" customHeight="1" x14ac:dyDescent="0.3">
      <c r="A116" s="438"/>
      <c r="B116" s="477" t="s">
        <v>763</v>
      </c>
      <c r="C116" s="477" t="s">
        <v>768</v>
      </c>
      <c r="D116" s="489" t="s">
        <v>667</v>
      </c>
      <c r="E116" s="457" t="s">
        <v>266</v>
      </c>
      <c r="F116" s="473" t="s">
        <v>642</v>
      </c>
      <c r="G116" s="448">
        <v>550</v>
      </c>
      <c r="H116" s="528"/>
      <c r="I116" s="444">
        <f t="shared" si="2"/>
        <v>0</v>
      </c>
      <c r="J116" s="435">
        <v>4650065079662</v>
      </c>
    </row>
    <row r="117" spans="1:10" ht="15.75" customHeight="1" x14ac:dyDescent="0.3">
      <c r="A117" s="438"/>
      <c r="B117" s="477" t="s">
        <v>763</v>
      </c>
      <c r="C117" s="477" t="s">
        <v>768</v>
      </c>
      <c r="D117" s="489" t="s">
        <v>667</v>
      </c>
      <c r="E117" s="457" t="s">
        <v>266</v>
      </c>
      <c r="F117" s="473" t="s">
        <v>643</v>
      </c>
      <c r="G117" s="448">
        <v>550</v>
      </c>
      <c r="H117" s="528"/>
      <c r="I117" s="444">
        <f t="shared" si="2"/>
        <v>0</v>
      </c>
      <c r="J117" s="435">
        <v>4650065079679</v>
      </c>
    </row>
    <row r="118" spans="1:10" ht="15.75" customHeight="1" x14ac:dyDescent="0.3">
      <c r="A118" s="438"/>
      <c r="B118" s="477" t="s">
        <v>763</v>
      </c>
      <c r="C118" s="477" t="s">
        <v>768</v>
      </c>
      <c r="D118" s="489" t="s">
        <v>667</v>
      </c>
      <c r="E118" s="457" t="s">
        <v>266</v>
      </c>
      <c r="F118" s="473" t="s">
        <v>644</v>
      </c>
      <c r="G118" s="448">
        <v>550</v>
      </c>
      <c r="H118" s="528"/>
      <c r="I118" s="444">
        <f t="shared" si="2"/>
        <v>0</v>
      </c>
      <c r="J118" s="435">
        <v>4650065079686</v>
      </c>
    </row>
    <row r="119" spans="1:10" ht="15.75" customHeight="1" x14ac:dyDescent="0.3">
      <c r="A119" s="438"/>
      <c r="B119" s="477" t="s">
        <v>763</v>
      </c>
      <c r="C119" s="477" t="s">
        <v>768</v>
      </c>
      <c r="D119" s="489" t="s">
        <v>667</v>
      </c>
      <c r="E119" s="457" t="s">
        <v>266</v>
      </c>
      <c r="F119" s="473" t="s">
        <v>645</v>
      </c>
      <c r="G119" s="448">
        <v>550</v>
      </c>
      <c r="H119" s="528"/>
      <c r="I119" s="444">
        <f t="shared" si="2"/>
        <v>0</v>
      </c>
      <c r="J119" s="435">
        <v>4650065079716</v>
      </c>
    </row>
    <row r="120" spans="1:10" ht="15.75" customHeight="1" x14ac:dyDescent="0.3">
      <c r="A120" s="438"/>
      <c r="B120" s="477" t="s">
        <v>763</v>
      </c>
      <c r="C120" s="477" t="s">
        <v>768</v>
      </c>
      <c r="D120" s="489" t="s">
        <v>667</v>
      </c>
      <c r="E120" s="457" t="s">
        <v>266</v>
      </c>
      <c r="F120" s="473" t="s">
        <v>646</v>
      </c>
      <c r="G120" s="448">
        <v>550</v>
      </c>
      <c r="H120" s="528"/>
      <c r="I120" s="444">
        <f t="shared" si="2"/>
        <v>0</v>
      </c>
      <c r="J120" s="435">
        <v>4650065079723</v>
      </c>
    </row>
    <row r="121" spans="1:10" ht="15.75" customHeight="1" x14ac:dyDescent="0.3">
      <c r="A121" s="438"/>
      <c r="B121" s="477" t="s">
        <v>763</v>
      </c>
      <c r="C121" s="477" t="s">
        <v>768</v>
      </c>
      <c r="D121" s="489" t="s">
        <v>667</v>
      </c>
      <c r="E121" s="457" t="s">
        <v>266</v>
      </c>
      <c r="F121" s="473" t="s">
        <v>647</v>
      </c>
      <c r="G121" s="448">
        <v>550</v>
      </c>
      <c r="H121" s="528"/>
      <c r="I121" s="444">
        <f t="shared" si="2"/>
        <v>0</v>
      </c>
      <c r="J121" s="435">
        <v>4650065079730</v>
      </c>
    </row>
    <row r="122" spans="1:10" ht="15.75" customHeight="1" x14ac:dyDescent="0.3">
      <c r="A122" s="438"/>
      <c r="B122" s="477" t="s">
        <v>763</v>
      </c>
      <c r="C122" s="477" t="s">
        <v>768</v>
      </c>
      <c r="D122" s="489" t="s">
        <v>667</v>
      </c>
      <c r="E122" s="457" t="s">
        <v>266</v>
      </c>
      <c r="F122" s="473" t="s">
        <v>648</v>
      </c>
      <c r="G122" s="448">
        <v>550</v>
      </c>
      <c r="H122" s="528"/>
      <c r="I122" s="444">
        <f t="shared" si="2"/>
        <v>0</v>
      </c>
      <c r="J122" s="435">
        <v>4650065079747</v>
      </c>
    </row>
    <row r="123" spans="1:10" ht="15.75" customHeight="1" x14ac:dyDescent="0.3">
      <c r="A123" s="438"/>
      <c r="B123" s="477" t="s">
        <v>763</v>
      </c>
      <c r="C123" s="477" t="s">
        <v>768</v>
      </c>
      <c r="D123" s="489" t="s">
        <v>667</v>
      </c>
      <c r="E123" s="457" t="s">
        <v>266</v>
      </c>
      <c r="F123" s="473" t="s">
        <v>649</v>
      </c>
      <c r="G123" s="448">
        <v>550</v>
      </c>
      <c r="H123" s="528"/>
      <c r="I123" s="444">
        <f t="shared" si="2"/>
        <v>0</v>
      </c>
      <c r="J123" s="435">
        <v>4650065079778</v>
      </c>
    </row>
    <row r="124" spans="1:10" ht="15.75" customHeight="1" x14ac:dyDescent="0.3">
      <c r="A124" s="438"/>
      <c r="B124" s="477" t="s">
        <v>763</v>
      </c>
      <c r="C124" s="477" t="s">
        <v>768</v>
      </c>
      <c r="D124" s="489" t="s">
        <v>667</v>
      </c>
      <c r="E124" s="457" t="s">
        <v>266</v>
      </c>
      <c r="F124" s="473" t="s">
        <v>650</v>
      </c>
      <c r="G124" s="448">
        <v>550</v>
      </c>
      <c r="H124" s="528"/>
      <c r="I124" s="444">
        <f t="shared" si="2"/>
        <v>0</v>
      </c>
      <c r="J124" s="435">
        <v>4650065079785</v>
      </c>
    </row>
    <row r="125" spans="1:10" ht="15.75" customHeight="1" x14ac:dyDescent="0.3">
      <c r="A125" s="438"/>
      <c r="B125" s="477" t="s">
        <v>763</v>
      </c>
      <c r="C125" s="477" t="s">
        <v>768</v>
      </c>
      <c r="D125" s="489" t="s">
        <v>667</v>
      </c>
      <c r="E125" s="457" t="s">
        <v>266</v>
      </c>
      <c r="F125" s="473" t="s">
        <v>651</v>
      </c>
      <c r="G125" s="448">
        <v>550</v>
      </c>
      <c r="H125" s="528"/>
      <c r="I125" s="444">
        <f t="shared" si="2"/>
        <v>0</v>
      </c>
      <c r="J125" s="435">
        <v>4650065079792</v>
      </c>
    </row>
    <row r="126" spans="1:10" ht="15.75" customHeight="1" thickBot="1" x14ac:dyDescent="0.35">
      <c r="A126" s="438"/>
      <c r="B126" s="477" t="s">
        <v>763</v>
      </c>
      <c r="C126" s="477" t="s">
        <v>768</v>
      </c>
      <c r="D126" s="490" t="s">
        <v>667</v>
      </c>
      <c r="E126" s="458" t="s">
        <v>266</v>
      </c>
      <c r="F126" s="474" t="s">
        <v>652</v>
      </c>
      <c r="G126" s="449">
        <v>550</v>
      </c>
      <c r="H126" s="529"/>
      <c r="I126" s="444">
        <f t="shared" si="2"/>
        <v>0</v>
      </c>
      <c r="J126" s="435">
        <v>4650065079808</v>
      </c>
    </row>
    <row r="127" spans="1:10" ht="15.75" customHeight="1" thickBot="1" x14ac:dyDescent="0.35">
      <c r="A127" s="431" t="s">
        <v>836</v>
      </c>
      <c r="B127" s="479"/>
      <c r="C127" s="479"/>
      <c r="D127" s="484"/>
      <c r="E127" s="466"/>
      <c r="F127" s="456"/>
      <c r="G127" s="437"/>
      <c r="H127" s="530"/>
      <c r="I127" s="444">
        <f t="shared" si="2"/>
        <v>0</v>
      </c>
      <c r="J127" s="468"/>
    </row>
    <row r="128" spans="1:10" ht="15.75" customHeight="1" x14ac:dyDescent="0.3">
      <c r="A128" s="438"/>
      <c r="B128" s="477" t="s">
        <v>763</v>
      </c>
      <c r="C128" s="477" t="s">
        <v>764</v>
      </c>
      <c r="D128" s="488" t="s">
        <v>668</v>
      </c>
      <c r="E128" s="459" t="s">
        <v>265</v>
      </c>
      <c r="F128" s="472" t="s">
        <v>641</v>
      </c>
      <c r="G128" s="450">
        <v>630</v>
      </c>
      <c r="H128" s="527"/>
      <c r="I128" s="444">
        <f t="shared" si="2"/>
        <v>0</v>
      </c>
      <c r="J128" s="435">
        <v>4650065071567</v>
      </c>
    </row>
    <row r="129" spans="1:10" ht="15.75" customHeight="1" x14ac:dyDescent="0.3">
      <c r="A129" s="438"/>
      <c r="B129" s="477" t="s">
        <v>763</v>
      </c>
      <c r="C129" s="477" t="s">
        <v>764</v>
      </c>
      <c r="D129" s="489" t="s">
        <v>668</v>
      </c>
      <c r="E129" s="457" t="s">
        <v>265</v>
      </c>
      <c r="F129" s="473" t="s">
        <v>642</v>
      </c>
      <c r="G129" s="448">
        <v>630</v>
      </c>
      <c r="H129" s="528"/>
      <c r="I129" s="444">
        <f t="shared" si="2"/>
        <v>0</v>
      </c>
      <c r="J129" s="435">
        <v>4650065071550</v>
      </c>
    </row>
    <row r="130" spans="1:10" ht="15.75" customHeight="1" x14ac:dyDescent="0.3">
      <c r="A130" s="438"/>
      <c r="B130" s="477" t="s">
        <v>763</v>
      </c>
      <c r="C130" s="477" t="s">
        <v>764</v>
      </c>
      <c r="D130" s="489" t="s">
        <v>668</v>
      </c>
      <c r="E130" s="457" t="s">
        <v>265</v>
      </c>
      <c r="F130" s="473" t="s">
        <v>643</v>
      </c>
      <c r="G130" s="448">
        <v>630</v>
      </c>
      <c r="H130" s="528"/>
      <c r="I130" s="444">
        <f t="shared" si="2"/>
        <v>0</v>
      </c>
      <c r="J130" s="435">
        <v>4650065071543</v>
      </c>
    </row>
    <row r="131" spans="1:10" ht="15.75" customHeight="1" x14ac:dyDescent="0.3">
      <c r="A131" s="438"/>
      <c r="B131" s="477" t="s">
        <v>763</v>
      </c>
      <c r="C131" s="477" t="s">
        <v>764</v>
      </c>
      <c r="D131" s="489" t="s">
        <v>668</v>
      </c>
      <c r="E131" s="457" t="s">
        <v>265</v>
      </c>
      <c r="F131" s="473" t="s">
        <v>644</v>
      </c>
      <c r="G131" s="448">
        <v>630</v>
      </c>
      <c r="H131" s="528"/>
      <c r="I131" s="444">
        <f t="shared" si="2"/>
        <v>0</v>
      </c>
      <c r="J131" s="435">
        <v>4650065071536</v>
      </c>
    </row>
    <row r="132" spans="1:10" ht="15.75" customHeight="1" x14ac:dyDescent="0.3">
      <c r="A132" s="438"/>
      <c r="B132" s="477" t="s">
        <v>763</v>
      </c>
      <c r="C132" s="477" t="s">
        <v>764</v>
      </c>
      <c r="D132" s="489" t="s">
        <v>668</v>
      </c>
      <c r="E132" s="457" t="s">
        <v>265</v>
      </c>
      <c r="F132" s="473" t="s">
        <v>645</v>
      </c>
      <c r="G132" s="448">
        <v>630</v>
      </c>
      <c r="H132" s="528"/>
      <c r="I132" s="444">
        <f t="shared" si="2"/>
        <v>0</v>
      </c>
      <c r="J132" s="435">
        <v>4650065071529</v>
      </c>
    </row>
    <row r="133" spans="1:10" ht="15.75" customHeight="1" x14ac:dyDescent="0.3">
      <c r="A133" s="438"/>
      <c r="B133" s="477" t="s">
        <v>763</v>
      </c>
      <c r="C133" s="477" t="s">
        <v>764</v>
      </c>
      <c r="D133" s="489" t="s">
        <v>668</v>
      </c>
      <c r="E133" s="457" t="s">
        <v>265</v>
      </c>
      <c r="F133" s="473" t="s">
        <v>646</v>
      </c>
      <c r="G133" s="448">
        <v>630</v>
      </c>
      <c r="H133" s="528"/>
      <c r="I133" s="444">
        <f t="shared" si="2"/>
        <v>0</v>
      </c>
      <c r="J133" s="435">
        <v>4650065071512</v>
      </c>
    </row>
    <row r="134" spans="1:10" ht="15.75" customHeight="1" x14ac:dyDescent="0.3">
      <c r="A134" s="438"/>
      <c r="B134" s="477" t="s">
        <v>763</v>
      </c>
      <c r="C134" s="477" t="s">
        <v>764</v>
      </c>
      <c r="D134" s="489" t="s">
        <v>668</v>
      </c>
      <c r="E134" s="457" t="s">
        <v>265</v>
      </c>
      <c r="F134" s="473" t="s">
        <v>647</v>
      </c>
      <c r="G134" s="448">
        <v>630</v>
      </c>
      <c r="H134" s="528"/>
      <c r="I134" s="444">
        <f t="shared" si="2"/>
        <v>0</v>
      </c>
      <c r="J134" s="435">
        <v>4650065071505</v>
      </c>
    </row>
    <row r="135" spans="1:10" ht="15.75" customHeight="1" x14ac:dyDescent="0.3">
      <c r="A135" s="438"/>
      <c r="B135" s="477" t="s">
        <v>763</v>
      </c>
      <c r="C135" s="477" t="s">
        <v>764</v>
      </c>
      <c r="D135" s="489" t="s">
        <v>668</v>
      </c>
      <c r="E135" s="457" t="s">
        <v>265</v>
      </c>
      <c r="F135" s="473" t="s">
        <v>648</v>
      </c>
      <c r="G135" s="448">
        <v>630</v>
      </c>
      <c r="H135" s="528"/>
      <c r="I135" s="444">
        <f t="shared" si="2"/>
        <v>0</v>
      </c>
      <c r="J135" s="435">
        <v>4650065071499</v>
      </c>
    </row>
    <row r="136" spans="1:10" ht="15.75" customHeight="1" x14ac:dyDescent="0.3">
      <c r="A136" s="438"/>
      <c r="B136" s="477" t="s">
        <v>763</v>
      </c>
      <c r="C136" s="477" t="s">
        <v>764</v>
      </c>
      <c r="D136" s="489" t="s">
        <v>668</v>
      </c>
      <c r="E136" s="457" t="s">
        <v>265</v>
      </c>
      <c r="F136" s="473" t="s">
        <v>649</v>
      </c>
      <c r="G136" s="448">
        <v>630</v>
      </c>
      <c r="H136" s="528"/>
      <c r="I136" s="444">
        <f t="shared" si="2"/>
        <v>0</v>
      </c>
      <c r="J136" s="435">
        <v>4650065071482</v>
      </c>
    </row>
    <row r="137" spans="1:10" ht="15.75" customHeight="1" x14ac:dyDescent="0.3">
      <c r="A137" s="438"/>
      <c r="B137" s="477" t="s">
        <v>763</v>
      </c>
      <c r="C137" s="477" t="s">
        <v>764</v>
      </c>
      <c r="D137" s="489" t="s">
        <v>668</v>
      </c>
      <c r="E137" s="457" t="s">
        <v>265</v>
      </c>
      <c r="F137" s="473" t="s">
        <v>650</v>
      </c>
      <c r="G137" s="448">
        <v>630</v>
      </c>
      <c r="H137" s="528"/>
      <c r="I137" s="444">
        <f t="shared" si="2"/>
        <v>0</v>
      </c>
      <c r="J137" s="435">
        <v>4650065071475</v>
      </c>
    </row>
    <row r="138" spans="1:10" ht="15.75" customHeight="1" x14ac:dyDescent="0.3">
      <c r="A138" s="438"/>
      <c r="B138" s="477" t="s">
        <v>763</v>
      </c>
      <c r="C138" s="477" t="s">
        <v>764</v>
      </c>
      <c r="D138" s="489" t="s">
        <v>668</v>
      </c>
      <c r="E138" s="457" t="s">
        <v>265</v>
      </c>
      <c r="F138" s="473" t="s">
        <v>651</v>
      </c>
      <c r="G138" s="448">
        <v>630</v>
      </c>
      <c r="H138" s="528"/>
      <c r="I138" s="444">
        <f t="shared" si="2"/>
        <v>0</v>
      </c>
      <c r="J138" s="435">
        <v>4650065071468</v>
      </c>
    </row>
    <row r="139" spans="1:10" ht="15.75" customHeight="1" thickBot="1" x14ac:dyDescent="0.35">
      <c r="A139" s="438"/>
      <c r="B139" s="477" t="s">
        <v>763</v>
      </c>
      <c r="C139" s="477" t="s">
        <v>764</v>
      </c>
      <c r="D139" s="490" t="s">
        <v>668</v>
      </c>
      <c r="E139" s="458" t="s">
        <v>265</v>
      </c>
      <c r="F139" s="474" t="s">
        <v>652</v>
      </c>
      <c r="G139" s="449">
        <v>630</v>
      </c>
      <c r="H139" s="529"/>
      <c r="I139" s="444">
        <f t="shared" si="2"/>
        <v>0</v>
      </c>
      <c r="J139" s="435">
        <v>4650065071451</v>
      </c>
    </row>
    <row r="140" spans="1:10" ht="15.75" customHeight="1" thickBot="1" x14ac:dyDescent="0.35">
      <c r="A140" s="431" t="s">
        <v>670</v>
      </c>
      <c r="B140" s="479"/>
      <c r="C140" s="479"/>
      <c r="D140" s="484"/>
      <c r="E140" s="466"/>
      <c r="F140" s="456"/>
      <c r="G140" s="437"/>
      <c r="H140" s="530"/>
      <c r="I140" s="444">
        <f t="shared" si="2"/>
        <v>0</v>
      </c>
      <c r="J140" s="468"/>
    </row>
    <row r="141" spans="1:10" ht="15.75" customHeight="1" x14ac:dyDescent="0.3">
      <c r="A141" s="438"/>
      <c r="B141" s="477" t="s">
        <v>765</v>
      </c>
      <c r="C141" s="477" t="s">
        <v>769</v>
      </c>
      <c r="D141" s="488" t="s">
        <v>669</v>
      </c>
      <c r="E141" s="459" t="s">
        <v>265</v>
      </c>
      <c r="F141" s="472" t="s">
        <v>655</v>
      </c>
      <c r="G141" s="450">
        <v>280</v>
      </c>
      <c r="H141" s="527"/>
      <c r="I141" s="444">
        <f t="shared" si="2"/>
        <v>0</v>
      </c>
      <c r="J141" s="435">
        <v>4650065072380</v>
      </c>
    </row>
    <row r="142" spans="1:10" ht="15.75" customHeight="1" x14ac:dyDescent="0.3">
      <c r="A142" s="438"/>
      <c r="B142" s="477" t="s">
        <v>765</v>
      </c>
      <c r="C142" s="477" t="s">
        <v>769</v>
      </c>
      <c r="D142" s="489" t="s">
        <v>669</v>
      </c>
      <c r="E142" s="457" t="s">
        <v>265</v>
      </c>
      <c r="F142" s="473" t="s">
        <v>320</v>
      </c>
      <c r="G142" s="448">
        <v>280</v>
      </c>
      <c r="H142" s="528"/>
      <c r="I142" s="444">
        <f t="shared" ref="I142:I227" si="3">G142*H142</f>
        <v>0</v>
      </c>
      <c r="J142" s="435">
        <v>4650065072397</v>
      </c>
    </row>
    <row r="143" spans="1:10" ht="15.75" customHeight="1" x14ac:dyDescent="0.3">
      <c r="A143" s="438"/>
      <c r="B143" s="477" t="s">
        <v>765</v>
      </c>
      <c r="C143" s="477" t="s">
        <v>769</v>
      </c>
      <c r="D143" s="489" t="s">
        <v>669</v>
      </c>
      <c r="E143" s="457" t="s">
        <v>265</v>
      </c>
      <c r="F143" s="473" t="s">
        <v>333</v>
      </c>
      <c r="G143" s="448">
        <v>280</v>
      </c>
      <c r="H143" s="528"/>
      <c r="I143" s="444">
        <f t="shared" si="3"/>
        <v>0</v>
      </c>
      <c r="J143" s="435">
        <v>4650065072403</v>
      </c>
    </row>
    <row r="144" spans="1:10" ht="15.75" customHeight="1" x14ac:dyDescent="0.3">
      <c r="A144" s="438"/>
      <c r="B144" s="477" t="s">
        <v>765</v>
      </c>
      <c r="C144" s="477" t="s">
        <v>769</v>
      </c>
      <c r="D144" s="489" t="s">
        <v>669</v>
      </c>
      <c r="E144" s="457" t="s">
        <v>265</v>
      </c>
      <c r="F144" s="473" t="s">
        <v>322</v>
      </c>
      <c r="G144" s="448">
        <v>280</v>
      </c>
      <c r="H144" s="528"/>
      <c r="I144" s="444">
        <f t="shared" si="3"/>
        <v>0</v>
      </c>
      <c r="J144" s="435">
        <v>4650065072410</v>
      </c>
    </row>
    <row r="145" spans="1:10" ht="15.75" customHeight="1" thickBot="1" x14ac:dyDescent="0.35">
      <c r="A145" s="438"/>
      <c r="B145" s="477" t="s">
        <v>765</v>
      </c>
      <c r="C145" s="477" t="s">
        <v>769</v>
      </c>
      <c r="D145" s="490" t="s">
        <v>669</v>
      </c>
      <c r="E145" s="458" t="s">
        <v>265</v>
      </c>
      <c r="F145" s="474" t="s">
        <v>323</v>
      </c>
      <c r="G145" s="449">
        <v>280</v>
      </c>
      <c r="H145" s="529"/>
      <c r="I145" s="444">
        <f t="shared" si="3"/>
        <v>0</v>
      </c>
      <c r="J145" s="435">
        <v>4650065072427</v>
      </c>
    </row>
    <row r="146" spans="1:10" ht="15.75" customHeight="1" thickBot="1" x14ac:dyDescent="0.35">
      <c r="A146" s="431" t="s">
        <v>837</v>
      </c>
      <c r="B146" s="479"/>
      <c r="C146" s="479"/>
      <c r="D146" s="484"/>
      <c r="E146" s="466"/>
      <c r="F146" s="456"/>
      <c r="G146" s="437"/>
      <c r="H146" s="530"/>
      <c r="I146" s="444">
        <f t="shared" si="3"/>
        <v>0</v>
      </c>
      <c r="J146" s="468"/>
    </row>
    <row r="147" spans="1:10" ht="15.75" customHeight="1" x14ac:dyDescent="0.3">
      <c r="A147" s="438"/>
      <c r="B147" s="477" t="s">
        <v>763</v>
      </c>
      <c r="C147" s="477" t="s">
        <v>764</v>
      </c>
      <c r="D147" s="488" t="s">
        <v>671</v>
      </c>
      <c r="E147" s="459" t="s">
        <v>266</v>
      </c>
      <c r="F147" s="472" t="s">
        <v>641</v>
      </c>
      <c r="G147" s="450">
        <v>630</v>
      </c>
      <c r="H147" s="527"/>
      <c r="I147" s="444">
        <f t="shared" si="3"/>
        <v>0</v>
      </c>
      <c r="J147" s="435">
        <v>4650065071444</v>
      </c>
    </row>
    <row r="148" spans="1:10" ht="15.75" customHeight="1" x14ac:dyDescent="0.3">
      <c r="A148" s="438"/>
      <c r="B148" s="477" t="s">
        <v>763</v>
      </c>
      <c r="C148" s="477" t="s">
        <v>764</v>
      </c>
      <c r="D148" s="489" t="s">
        <v>671</v>
      </c>
      <c r="E148" s="457" t="s">
        <v>266</v>
      </c>
      <c r="F148" s="473" t="s">
        <v>642</v>
      </c>
      <c r="G148" s="448">
        <v>630</v>
      </c>
      <c r="H148" s="528"/>
      <c r="I148" s="444">
        <f t="shared" si="3"/>
        <v>0</v>
      </c>
      <c r="J148" s="435">
        <v>4650065071437</v>
      </c>
    </row>
    <row r="149" spans="1:10" ht="15.75" customHeight="1" x14ac:dyDescent="0.3">
      <c r="A149" s="438"/>
      <c r="B149" s="477" t="s">
        <v>763</v>
      </c>
      <c r="C149" s="477" t="s">
        <v>764</v>
      </c>
      <c r="D149" s="489" t="s">
        <v>671</v>
      </c>
      <c r="E149" s="457" t="s">
        <v>266</v>
      </c>
      <c r="F149" s="473" t="s">
        <v>643</v>
      </c>
      <c r="G149" s="448">
        <v>630</v>
      </c>
      <c r="H149" s="528"/>
      <c r="I149" s="444">
        <f t="shared" si="3"/>
        <v>0</v>
      </c>
      <c r="J149" s="435">
        <v>4650065071420</v>
      </c>
    </row>
    <row r="150" spans="1:10" ht="15.75" customHeight="1" x14ac:dyDescent="0.3">
      <c r="A150" s="438"/>
      <c r="B150" s="477" t="s">
        <v>763</v>
      </c>
      <c r="C150" s="477" t="s">
        <v>764</v>
      </c>
      <c r="D150" s="489" t="s">
        <v>671</v>
      </c>
      <c r="E150" s="457" t="s">
        <v>266</v>
      </c>
      <c r="F150" s="473" t="s">
        <v>644</v>
      </c>
      <c r="G150" s="448">
        <v>630</v>
      </c>
      <c r="H150" s="528"/>
      <c r="I150" s="444">
        <f t="shared" si="3"/>
        <v>0</v>
      </c>
      <c r="J150" s="435">
        <v>4650065071413</v>
      </c>
    </row>
    <row r="151" spans="1:10" ht="15.75" customHeight="1" x14ac:dyDescent="0.3">
      <c r="A151" s="438"/>
      <c r="B151" s="477" t="s">
        <v>763</v>
      </c>
      <c r="C151" s="477" t="s">
        <v>764</v>
      </c>
      <c r="D151" s="489" t="s">
        <v>671</v>
      </c>
      <c r="E151" s="457" t="s">
        <v>266</v>
      </c>
      <c r="F151" s="473" t="s">
        <v>645</v>
      </c>
      <c r="G151" s="448">
        <v>630</v>
      </c>
      <c r="H151" s="528"/>
      <c r="I151" s="444">
        <f t="shared" si="3"/>
        <v>0</v>
      </c>
      <c r="J151" s="435">
        <v>4650065071406</v>
      </c>
    </row>
    <row r="152" spans="1:10" ht="15.75" customHeight="1" x14ac:dyDescent="0.3">
      <c r="A152" s="438"/>
      <c r="B152" s="477" t="s">
        <v>763</v>
      </c>
      <c r="C152" s="477" t="s">
        <v>764</v>
      </c>
      <c r="D152" s="489" t="s">
        <v>671</v>
      </c>
      <c r="E152" s="457" t="s">
        <v>266</v>
      </c>
      <c r="F152" s="473" t="s">
        <v>646</v>
      </c>
      <c r="G152" s="448">
        <v>630</v>
      </c>
      <c r="H152" s="528"/>
      <c r="I152" s="444">
        <f t="shared" si="3"/>
        <v>0</v>
      </c>
      <c r="J152" s="435">
        <v>4650065071390</v>
      </c>
    </row>
    <row r="153" spans="1:10" ht="15.75" customHeight="1" x14ac:dyDescent="0.3">
      <c r="A153" s="438"/>
      <c r="B153" s="477" t="s">
        <v>763</v>
      </c>
      <c r="C153" s="477" t="s">
        <v>764</v>
      </c>
      <c r="D153" s="489" t="s">
        <v>671</v>
      </c>
      <c r="E153" s="457" t="s">
        <v>266</v>
      </c>
      <c r="F153" s="473" t="s">
        <v>647</v>
      </c>
      <c r="G153" s="448">
        <v>630</v>
      </c>
      <c r="H153" s="528"/>
      <c r="I153" s="444">
        <f t="shared" si="3"/>
        <v>0</v>
      </c>
      <c r="J153" s="435">
        <v>4650065071383</v>
      </c>
    </row>
    <row r="154" spans="1:10" ht="15.75" customHeight="1" x14ac:dyDescent="0.3">
      <c r="A154" s="438"/>
      <c r="B154" s="477" t="s">
        <v>763</v>
      </c>
      <c r="C154" s="477" t="s">
        <v>764</v>
      </c>
      <c r="D154" s="489" t="s">
        <v>671</v>
      </c>
      <c r="E154" s="457" t="s">
        <v>266</v>
      </c>
      <c r="F154" s="473" t="s">
        <v>648</v>
      </c>
      <c r="G154" s="448">
        <v>630</v>
      </c>
      <c r="H154" s="528"/>
      <c r="I154" s="444">
        <f t="shared" si="3"/>
        <v>0</v>
      </c>
      <c r="J154" s="435">
        <v>4650065071376</v>
      </c>
    </row>
    <row r="155" spans="1:10" ht="15.75" customHeight="1" x14ac:dyDescent="0.3">
      <c r="A155" s="438"/>
      <c r="B155" s="477" t="s">
        <v>763</v>
      </c>
      <c r="C155" s="477" t="s">
        <v>764</v>
      </c>
      <c r="D155" s="489" t="s">
        <v>671</v>
      </c>
      <c r="E155" s="457" t="s">
        <v>266</v>
      </c>
      <c r="F155" s="473" t="s">
        <v>649</v>
      </c>
      <c r="G155" s="448">
        <v>630</v>
      </c>
      <c r="H155" s="528"/>
      <c r="I155" s="444">
        <f t="shared" si="3"/>
        <v>0</v>
      </c>
      <c r="J155" s="435">
        <v>4650065071369</v>
      </c>
    </row>
    <row r="156" spans="1:10" ht="15.75" customHeight="1" x14ac:dyDescent="0.3">
      <c r="A156" s="438"/>
      <c r="B156" s="477" t="s">
        <v>763</v>
      </c>
      <c r="C156" s="477" t="s">
        <v>764</v>
      </c>
      <c r="D156" s="489" t="s">
        <v>671</v>
      </c>
      <c r="E156" s="457" t="s">
        <v>266</v>
      </c>
      <c r="F156" s="473" t="s">
        <v>650</v>
      </c>
      <c r="G156" s="448">
        <v>630</v>
      </c>
      <c r="H156" s="528"/>
      <c r="I156" s="444">
        <f t="shared" si="3"/>
        <v>0</v>
      </c>
      <c r="J156" s="435">
        <v>4650065071352</v>
      </c>
    </row>
    <row r="157" spans="1:10" ht="15.75" customHeight="1" x14ac:dyDescent="0.3">
      <c r="A157" s="438"/>
      <c r="B157" s="477" t="s">
        <v>763</v>
      </c>
      <c r="C157" s="477" t="s">
        <v>764</v>
      </c>
      <c r="D157" s="489" t="s">
        <v>671</v>
      </c>
      <c r="E157" s="457" t="s">
        <v>266</v>
      </c>
      <c r="F157" s="473" t="s">
        <v>651</v>
      </c>
      <c r="G157" s="448">
        <v>630</v>
      </c>
      <c r="H157" s="528"/>
      <c r="I157" s="444">
        <f t="shared" si="3"/>
        <v>0</v>
      </c>
      <c r="J157" s="435">
        <v>4650065071345</v>
      </c>
    </row>
    <row r="158" spans="1:10" ht="15.75" customHeight="1" thickBot="1" x14ac:dyDescent="0.35">
      <c r="A158" s="438"/>
      <c r="B158" s="477" t="s">
        <v>763</v>
      </c>
      <c r="C158" s="477" t="s">
        <v>764</v>
      </c>
      <c r="D158" s="490" t="s">
        <v>671</v>
      </c>
      <c r="E158" s="458" t="s">
        <v>266</v>
      </c>
      <c r="F158" s="474" t="s">
        <v>652</v>
      </c>
      <c r="G158" s="449">
        <v>630</v>
      </c>
      <c r="H158" s="529"/>
      <c r="I158" s="444">
        <f t="shared" si="3"/>
        <v>0</v>
      </c>
      <c r="J158" s="435">
        <v>4650065071338</v>
      </c>
    </row>
    <row r="159" spans="1:10" ht="15.75" customHeight="1" thickBot="1" x14ac:dyDescent="0.35">
      <c r="A159" s="439" t="s">
        <v>673</v>
      </c>
      <c r="B159" s="482"/>
      <c r="C159" s="482"/>
      <c r="D159" s="484"/>
      <c r="E159" s="469"/>
      <c r="F159" s="515"/>
      <c r="G159" s="437"/>
      <c r="H159" s="530"/>
      <c r="I159" s="444">
        <f t="shared" si="3"/>
        <v>0</v>
      </c>
      <c r="J159" s="470"/>
    </row>
    <row r="160" spans="1:10" ht="15.75" customHeight="1" x14ac:dyDescent="0.3">
      <c r="A160" s="438"/>
      <c r="B160" s="477" t="s">
        <v>765</v>
      </c>
      <c r="C160" s="477" t="s">
        <v>769</v>
      </c>
      <c r="D160" s="488" t="s">
        <v>672</v>
      </c>
      <c r="E160" s="459" t="s">
        <v>266</v>
      </c>
      <c r="F160" s="472" t="s">
        <v>655</v>
      </c>
      <c r="G160" s="450">
        <v>280</v>
      </c>
      <c r="H160" s="527"/>
      <c r="I160" s="444">
        <f t="shared" si="3"/>
        <v>0</v>
      </c>
      <c r="J160" s="435">
        <v>4650065072434</v>
      </c>
    </row>
    <row r="161" spans="1:10" ht="15.75" customHeight="1" x14ac:dyDescent="0.3">
      <c r="A161" s="438"/>
      <c r="B161" s="477" t="s">
        <v>765</v>
      </c>
      <c r="C161" s="477" t="s">
        <v>769</v>
      </c>
      <c r="D161" s="489" t="s">
        <v>672</v>
      </c>
      <c r="E161" s="457" t="s">
        <v>266</v>
      </c>
      <c r="F161" s="473" t="s">
        <v>320</v>
      </c>
      <c r="G161" s="448">
        <v>280</v>
      </c>
      <c r="H161" s="528"/>
      <c r="I161" s="444">
        <f t="shared" si="3"/>
        <v>0</v>
      </c>
      <c r="J161" s="435">
        <v>4650065072441</v>
      </c>
    </row>
    <row r="162" spans="1:10" ht="15.75" customHeight="1" x14ac:dyDescent="0.3">
      <c r="A162" s="438"/>
      <c r="B162" s="477" t="s">
        <v>765</v>
      </c>
      <c r="C162" s="477" t="s">
        <v>769</v>
      </c>
      <c r="D162" s="489" t="s">
        <v>672</v>
      </c>
      <c r="E162" s="457" t="s">
        <v>266</v>
      </c>
      <c r="F162" s="473" t="s">
        <v>333</v>
      </c>
      <c r="G162" s="448">
        <v>280</v>
      </c>
      <c r="H162" s="528"/>
      <c r="I162" s="444">
        <f t="shared" si="3"/>
        <v>0</v>
      </c>
      <c r="J162" s="435">
        <v>4650065072458</v>
      </c>
    </row>
    <row r="163" spans="1:10" ht="15.75" customHeight="1" x14ac:dyDescent="0.3">
      <c r="A163" s="438"/>
      <c r="B163" s="477" t="s">
        <v>765</v>
      </c>
      <c r="C163" s="477" t="s">
        <v>769</v>
      </c>
      <c r="D163" s="489" t="s">
        <v>672</v>
      </c>
      <c r="E163" s="457" t="s">
        <v>266</v>
      </c>
      <c r="F163" s="473" t="s">
        <v>322</v>
      </c>
      <c r="G163" s="448">
        <v>280</v>
      </c>
      <c r="H163" s="528"/>
      <c r="I163" s="444">
        <f t="shared" si="3"/>
        <v>0</v>
      </c>
      <c r="J163" s="435">
        <v>4650065072465</v>
      </c>
    </row>
    <row r="164" spans="1:10" ht="15.75" customHeight="1" thickBot="1" x14ac:dyDescent="0.35">
      <c r="A164" s="438"/>
      <c r="B164" s="477" t="s">
        <v>765</v>
      </c>
      <c r="C164" s="477" t="s">
        <v>769</v>
      </c>
      <c r="D164" s="490" t="s">
        <v>672</v>
      </c>
      <c r="E164" s="458" t="s">
        <v>266</v>
      </c>
      <c r="F164" s="474" t="s">
        <v>323</v>
      </c>
      <c r="G164" s="449">
        <v>280</v>
      </c>
      <c r="H164" s="529"/>
      <c r="I164" s="444">
        <f t="shared" si="3"/>
        <v>0</v>
      </c>
      <c r="J164" s="435">
        <v>4650065072472</v>
      </c>
    </row>
    <row r="165" spans="1:10" ht="15.75" customHeight="1" thickBot="1" x14ac:dyDescent="0.35">
      <c r="A165" s="431" t="s">
        <v>838</v>
      </c>
      <c r="B165" s="479"/>
      <c r="C165" s="479"/>
      <c r="D165" s="484"/>
      <c r="E165" s="466"/>
      <c r="F165" s="456"/>
      <c r="G165" s="437"/>
      <c r="H165" s="530"/>
      <c r="I165" s="444">
        <f t="shared" si="3"/>
        <v>0</v>
      </c>
      <c r="J165" s="468"/>
    </row>
    <row r="166" spans="1:10" ht="15.75" customHeight="1" x14ac:dyDescent="0.3">
      <c r="A166" s="438"/>
      <c r="B166" s="477" t="s">
        <v>763</v>
      </c>
      <c r="C166" s="477" t="s">
        <v>764</v>
      </c>
      <c r="D166" s="488" t="s">
        <v>674</v>
      </c>
      <c r="E166" s="459" t="s">
        <v>265</v>
      </c>
      <c r="F166" s="472" t="s">
        <v>641</v>
      </c>
      <c r="G166" s="450">
        <v>690</v>
      </c>
      <c r="H166" s="527"/>
      <c r="I166" s="444">
        <f t="shared" si="3"/>
        <v>0</v>
      </c>
      <c r="J166" s="435">
        <v>4650065074575</v>
      </c>
    </row>
    <row r="167" spans="1:10" ht="15.75" customHeight="1" x14ac:dyDescent="0.3">
      <c r="A167" s="438"/>
      <c r="B167" s="477" t="s">
        <v>763</v>
      </c>
      <c r="C167" s="477" t="s">
        <v>764</v>
      </c>
      <c r="D167" s="489" t="s">
        <v>674</v>
      </c>
      <c r="E167" s="457" t="s">
        <v>265</v>
      </c>
      <c r="F167" s="473" t="s">
        <v>642</v>
      </c>
      <c r="G167" s="448">
        <v>690</v>
      </c>
      <c r="H167" s="528"/>
      <c r="I167" s="444">
        <f t="shared" si="3"/>
        <v>0</v>
      </c>
      <c r="J167" s="435">
        <v>4650065074582</v>
      </c>
    </row>
    <row r="168" spans="1:10" ht="15.75" customHeight="1" x14ac:dyDescent="0.3">
      <c r="A168" s="438"/>
      <c r="B168" s="477" t="s">
        <v>763</v>
      </c>
      <c r="C168" s="477" t="s">
        <v>764</v>
      </c>
      <c r="D168" s="489" t="s">
        <v>674</v>
      </c>
      <c r="E168" s="457" t="s">
        <v>265</v>
      </c>
      <c r="F168" s="473" t="s">
        <v>643</v>
      </c>
      <c r="G168" s="448">
        <v>690</v>
      </c>
      <c r="H168" s="528"/>
      <c r="I168" s="444">
        <f t="shared" si="3"/>
        <v>0</v>
      </c>
      <c r="J168" s="435">
        <v>4650065074599</v>
      </c>
    </row>
    <row r="169" spans="1:10" ht="15.75" customHeight="1" x14ac:dyDescent="0.3">
      <c r="A169" s="438"/>
      <c r="B169" s="477" t="s">
        <v>763</v>
      </c>
      <c r="C169" s="477" t="s">
        <v>764</v>
      </c>
      <c r="D169" s="489" t="s">
        <v>674</v>
      </c>
      <c r="E169" s="457" t="s">
        <v>265</v>
      </c>
      <c r="F169" s="473" t="s">
        <v>644</v>
      </c>
      <c r="G169" s="448">
        <v>690</v>
      </c>
      <c r="H169" s="528"/>
      <c r="I169" s="444">
        <f t="shared" si="3"/>
        <v>0</v>
      </c>
      <c r="J169" s="435">
        <v>4650065074605</v>
      </c>
    </row>
    <row r="170" spans="1:10" ht="15.75" customHeight="1" x14ac:dyDescent="0.3">
      <c r="A170" s="438"/>
      <c r="B170" s="477" t="s">
        <v>763</v>
      </c>
      <c r="C170" s="477" t="s">
        <v>764</v>
      </c>
      <c r="D170" s="489" t="s">
        <v>674</v>
      </c>
      <c r="E170" s="457" t="s">
        <v>265</v>
      </c>
      <c r="F170" s="473" t="s">
        <v>645</v>
      </c>
      <c r="G170" s="448">
        <v>690</v>
      </c>
      <c r="H170" s="528"/>
      <c r="I170" s="444">
        <f t="shared" si="3"/>
        <v>0</v>
      </c>
      <c r="J170" s="435">
        <v>4650065074612</v>
      </c>
    </row>
    <row r="171" spans="1:10" ht="15.75" customHeight="1" x14ac:dyDescent="0.3">
      <c r="A171" s="438"/>
      <c r="B171" s="477" t="s">
        <v>763</v>
      </c>
      <c r="C171" s="477" t="s">
        <v>764</v>
      </c>
      <c r="D171" s="489" t="s">
        <v>674</v>
      </c>
      <c r="E171" s="457" t="s">
        <v>265</v>
      </c>
      <c r="F171" s="473" t="s">
        <v>646</v>
      </c>
      <c r="G171" s="448">
        <v>690</v>
      </c>
      <c r="H171" s="528"/>
      <c r="I171" s="444">
        <f t="shared" si="3"/>
        <v>0</v>
      </c>
      <c r="J171" s="435">
        <v>4650065074629</v>
      </c>
    </row>
    <row r="172" spans="1:10" ht="15.75" customHeight="1" x14ac:dyDescent="0.3">
      <c r="A172" s="438"/>
      <c r="B172" s="477" t="s">
        <v>763</v>
      </c>
      <c r="C172" s="477" t="s">
        <v>764</v>
      </c>
      <c r="D172" s="489" t="s">
        <v>674</v>
      </c>
      <c r="E172" s="457" t="s">
        <v>265</v>
      </c>
      <c r="F172" s="473" t="s">
        <v>647</v>
      </c>
      <c r="G172" s="448">
        <v>690</v>
      </c>
      <c r="H172" s="528"/>
      <c r="I172" s="444">
        <f t="shared" si="3"/>
        <v>0</v>
      </c>
      <c r="J172" s="435">
        <v>4650065074636</v>
      </c>
    </row>
    <row r="173" spans="1:10" ht="15.75" customHeight="1" x14ac:dyDescent="0.3">
      <c r="A173" s="438"/>
      <c r="B173" s="477" t="s">
        <v>763</v>
      </c>
      <c r="C173" s="477" t="s">
        <v>764</v>
      </c>
      <c r="D173" s="489" t="s">
        <v>674</v>
      </c>
      <c r="E173" s="457" t="s">
        <v>265</v>
      </c>
      <c r="F173" s="473" t="s">
        <v>648</v>
      </c>
      <c r="G173" s="448">
        <v>690</v>
      </c>
      <c r="H173" s="528"/>
      <c r="I173" s="444">
        <f t="shared" si="3"/>
        <v>0</v>
      </c>
      <c r="J173" s="435">
        <v>4650065074643</v>
      </c>
    </row>
    <row r="174" spans="1:10" ht="15.75" customHeight="1" x14ac:dyDescent="0.3">
      <c r="A174" s="438"/>
      <c r="B174" s="477" t="s">
        <v>763</v>
      </c>
      <c r="C174" s="477" t="s">
        <v>764</v>
      </c>
      <c r="D174" s="489" t="s">
        <v>674</v>
      </c>
      <c r="E174" s="457" t="s">
        <v>265</v>
      </c>
      <c r="F174" s="473" t="s">
        <v>649</v>
      </c>
      <c r="G174" s="448">
        <v>690</v>
      </c>
      <c r="H174" s="528"/>
      <c r="I174" s="444">
        <f t="shared" si="3"/>
        <v>0</v>
      </c>
      <c r="J174" s="435">
        <v>4650065074650</v>
      </c>
    </row>
    <row r="175" spans="1:10" ht="15.75" customHeight="1" x14ac:dyDescent="0.3">
      <c r="A175" s="438"/>
      <c r="B175" s="477" t="s">
        <v>763</v>
      </c>
      <c r="C175" s="477" t="s">
        <v>764</v>
      </c>
      <c r="D175" s="489" t="s">
        <v>674</v>
      </c>
      <c r="E175" s="457" t="s">
        <v>265</v>
      </c>
      <c r="F175" s="473" t="s">
        <v>650</v>
      </c>
      <c r="G175" s="448">
        <v>690</v>
      </c>
      <c r="H175" s="528"/>
      <c r="I175" s="444">
        <f t="shared" si="3"/>
        <v>0</v>
      </c>
      <c r="J175" s="435">
        <v>4650065074667</v>
      </c>
    </row>
    <row r="176" spans="1:10" ht="15.75" customHeight="1" x14ac:dyDescent="0.3">
      <c r="A176" s="438"/>
      <c r="B176" s="477" t="s">
        <v>763</v>
      </c>
      <c r="C176" s="477" t="s">
        <v>764</v>
      </c>
      <c r="D176" s="489" t="s">
        <v>674</v>
      </c>
      <c r="E176" s="457" t="s">
        <v>265</v>
      </c>
      <c r="F176" s="473" t="s">
        <v>651</v>
      </c>
      <c r="G176" s="448">
        <v>690</v>
      </c>
      <c r="H176" s="528"/>
      <c r="I176" s="444">
        <f t="shared" si="3"/>
        <v>0</v>
      </c>
      <c r="J176" s="435">
        <v>4650065074674</v>
      </c>
    </row>
    <row r="177" spans="1:10" ht="15.75" customHeight="1" thickBot="1" x14ac:dyDescent="0.35">
      <c r="A177" s="438"/>
      <c r="B177" s="477" t="s">
        <v>763</v>
      </c>
      <c r="C177" s="477" t="s">
        <v>764</v>
      </c>
      <c r="D177" s="490" t="s">
        <v>674</v>
      </c>
      <c r="E177" s="458" t="s">
        <v>265</v>
      </c>
      <c r="F177" s="474" t="s">
        <v>652</v>
      </c>
      <c r="G177" s="449">
        <v>690</v>
      </c>
      <c r="H177" s="529"/>
      <c r="I177" s="444">
        <f t="shared" si="3"/>
        <v>0</v>
      </c>
      <c r="J177" s="435">
        <v>4650065074681</v>
      </c>
    </row>
    <row r="178" spans="1:10" ht="15.75" customHeight="1" thickBot="1" x14ac:dyDescent="0.35">
      <c r="A178" s="431" t="s">
        <v>676</v>
      </c>
      <c r="B178" s="481"/>
      <c r="C178" s="481"/>
      <c r="D178" s="484"/>
      <c r="E178" s="466"/>
      <c r="F178" s="456"/>
      <c r="G178" s="437"/>
      <c r="H178" s="530"/>
      <c r="I178" s="444">
        <f t="shared" si="3"/>
        <v>0</v>
      </c>
      <c r="J178" s="468"/>
    </row>
    <row r="179" spans="1:10" ht="15.75" customHeight="1" x14ac:dyDescent="0.3">
      <c r="A179" s="438"/>
      <c r="B179" s="477" t="s">
        <v>765</v>
      </c>
      <c r="C179" s="477" t="s">
        <v>766</v>
      </c>
      <c r="D179" s="488" t="s">
        <v>675</v>
      </c>
      <c r="E179" s="459" t="s">
        <v>265</v>
      </c>
      <c r="F179" s="472" t="s">
        <v>655</v>
      </c>
      <c r="G179" s="450">
        <v>310</v>
      </c>
      <c r="H179" s="527"/>
      <c r="I179" s="444">
        <f t="shared" si="3"/>
        <v>0</v>
      </c>
      <c r="J179" s="435">
        <v>4650065074810</v>
      </c>
    </row>
    <row r="180" spans="1:10" ht="15.75" customHeight="1" x14ac:dyDescent="0.3">
      <c r="A180" s="438"/>
      <c r="B180" s="477" t="s">
        <v>765</v>
      </c>
      <c r="C180" s="477" t="s">
        <v>766</v>
      </c>
      <c r="D180" s="489" t="s">
        <v>675</v>
      </c>
      <c r="E180" s="457" t="s">
        <v>265</v>
      </c>
      <c r="F180" s="473" t="s">
        <v>320</v>
      </c>
      <c r="G180" s="448">
        <v>310</v>
      </c>
      <c r="H180" s="528"/>
      <c r="I180" s="444">
        <f t="shared" si="3"/>
        <v>0</v>
      </c>
      <c r="J180" s="435">
        <v>4650065074827</v>
      </c>
    </row>
    <row r="181" spans="1:10" ht="15.75" customHeight="1" x14ac:dyDescent="0.3">
      <c r="A181" s="438"/>
      <c r="B181" s="477" t="s">
        <v>765</v>
      </c>
      <c r="C181" s="477" t="s">
        <v>766</v>
      </c>
      <c r="D181" s="489" t="s">
        <v>675</v>
      </c>
      <c r="E181" s="457" t="s">
        <v>265</v>
      </c>
      <c r="F181" s="473" t="s">
        <v>333</v>
      </c>
      <c r="G181" s="448">
        <v>310</v>
      </c>
      <c r="H181" s="528"/>
      <c r="I181" s="444">
        <f t="shared" si="3"/>
        <v>0</v>
      </c>
      <c r="J181" s="435">
        <v>4650065074834</v>
      </c>
    </row>
    <row r="182" spans="1:10" ht="15.75" customHeight="1" x14ac:dyDescent="0.3">
      <c r="A182" s="438"/>
      <c r="B182" s="477" t="s">
        <v>765</v>
      </c>
      <c r="C182" s="477" t="s">
        <v>766</v>
      </c>
      <c r="D182" s="489" t="s">
        <v>675</v>
      </c>
      <c r="E182" s="457" t="s">
        <v>265</v>
      </c>
      <c r="F182" s="473" t="s">
        <v>322</v>
      </c>
      <c r="G182" s="448">
        <v>310</v>
      </c>
      <c r="H182" s="528"/>
      <c r="I182" s="444">
        <f t="shared" si="3"/>
        <v>0</v>
      </c>
      <c r="J182" s="435">
        <v>4650065074841</v>
      </c>
    </row>
    <row r="183" spans="1:10" ht="15.75" customHeight="1" thickBot="1" x14ac:dyDescent="0.35">
      <c r="A183" s="438"/>
      <c r="B183" s="477" t="s">
        <v>765</v>
      </c>
      <c r="C183" s="477" t="s">
        <v>766</v>
      </c>
      <c r="D183" s="490" t="s">
        <v>675</v>
      </c>
      <c r="E183" s="458" t="s">
        <v>265</v>
      </c>
      <c r="F183" s="474" t="s">
        <v>323</v>
      </c>
      <c r="G183" s="449">
        <v>310</v>
      </c>
      <c r="H183" s="529"/>
      <c r="I183" s="444">
        <f t="shared" si="3"/>
        <v>0</v>
      </c>
      <c r="J183" s="435">
        <v>4650065074858</v>
      </c>
    </row>
    <row r="184" spans="1:10" ht="15.75" customHeight="1" thickBot="1" x14ac:dyDescent="0.35">
      <c r="A184" s="439" t="s">
        <v>839</v>
      </c>
      <c r="B184" s="482"/>
      <c r="C184" s="482"/>
      <c r="D184" s="484"/>
      <c r="E184" s="469"/>
      <c r="F184" s="515"/>
      <c r="G184" s="437"/>
      <c r="H184" s="530"/>
      <c r="I184" s="444">
        <f t="shared" si="3"/>
        <v>0</v>
      </c>
      <c r="J184" s="470"/>
    </row>
    <row r="185" spans="1:10" ht="15.75" customHeight="1" x14ac:dyDescent="0.3">
      <c r="A185" s="438"/>
      <c r="B185" s="477" t="s">
        <v>763</v>
      </c>
      <c r="C185" s="477" t="s">
        <v>764</v>
      </c>
      <c r="D185" s="488" t="s">
        <v>677</v>
      </c>
      <c r="E185" s="459" t="s">
        <v>266</v>
      </c>
      <c r="F185" s="472" t="s">
        <v>641</v>
      </c>
      <c r="G185" s="450">
        <v>690</v>
      </c>
      <c r="H185" s="527"/>
      <c r="I185" s="444">
        <f t="shared" si="3"/>
        <v>0</v>
      </c>
      <c r="J185" s="435">
        <v>4650065074698</v>
      </c>
    </row>
    <row r="186" spans="1:10" ht="15.75" customHeight="1" x14ac:dyDescent="0.3">
      <c r="A186" s="438"/>
      <c r="B186" s="477" t="s">
        <v>763</v>
      </c>
      <c r="C186" s="477" t="s">
        <v>764</v>
      </c>
      <c r="D186" s="489" t="s">
        <v>677</v>
      </c>
      <c r="E186" s="457" t="s">
        <v>266</v>
      </c>
      <c r="F186" s="473" t="s">
        <v>642</v>
      </c>
      <c r="G186" s="448">
        <v>690</v>
      </c>
      <c r="H186" s="528"/>
      <c r="I186" s="444">
        <f t="shared" si="3"/>
        <v>0</v>
      </c>
      <c r="J186" s="435">
        <v>4650065074704</v>
      </c>
    </row>
    <row r="187" spans="1:10" ht="15.75" customHeight="1" x14ac:dyDescent="0.3">
      <c r="A187" s="438"/>
      <c r="B187" s="477" t="s">
        <v>763</v>
      </c>
      <c r="C187" s="477" t="s">
        <v>764</v>
      </c>
      <c r="D187" s="489" t="s">
        <v>677</v>
      </c>
      <c r="E187" s="457" t="s">
        <v>266</v>
      </c>
      <c r="F187" s="473" t="s">
        <v>643</v>
      </c>
      <c r="G187" s="448">
        <v>690</v>
      </c>
      <c r="H187" s="528"/>
      <c r="I187" s="444">
        <f t="shared" si="3"/>
        <v>0</v>
      </c>
      <c r="J187" s="435">
        <v>4650065074711</v>
      </c>
    </row>
    <row r="188" spans="1:10" ht="15.75" customHeight="1" x14ac:dyDescent="0.3">
      <c r="A188" s="438"/>
      <c r="B188" s="477" t="s">
        <v>763</v>
      </c>
      <c r="C188" s="477" t="s">
        <v>764</v>
      </c>
      <c r="D188" s="489" t="s">
        <v>677</v>
      </c>
      <c r="E188" s="457" t="s">
        <v>266</v>
      </c>
      <c r="F188" s="473" t="s">
        <v>644</v>
      </c>
      <c r="G188" s="448">
        <v>690</v>
      </c>
      <c r="H188" s="528"/>
      <c r="I188" s="444">
        <f t="shared" si="3"/>
        <v>0</v>
      </c>
      <c r="J188" s="435">
        <v>4650065074728</v>
      </c>
    </row>
    <row r="189" spans="1:10" ht="15.75" customHeight="1" x14ac:dyDescent="0.3">
      <c r="A189" s="438"/>
      <c r="B189" s="477" t="s">
        <v>763</v>
      </c>
      <c r="C189" s="477" t="s">
        <v>764</v>
      </c>
      <c r="D189" s="489" t="s">
        <v>677</v>
      </c>
      <c r="E189" s="457" t="s">
        <v>266</v>
      </c>
      <c r="F189" s="473" t="s">
        <v>645</v>
      </c>
      <c r="G189" s="448">
        <v>690</v>
      </c>
      <c r="H189" s="528"/>
      <c r="I189" s="444">
        <f t="shared" si="3"/>
        <v>0</v>
      </c>
      <c r="J189" s="435">
        <v>4650065074735</v>
      </c>
    </row>
    <row r="190" spans="1:10" ht="15.75" customHeight="1" x14ac:dyDescent="0.3">
      <c r="A190" s="438"/>
      <c r="B190" s="477" t="s">
        <v>763</v>
      </c>
      <c r="C190" s="477" t="s">
        <v>764</v>
      </c>
      <c r="D190" s="489" t="s">
        <v>677</v>
      </c>
      <c r="E190" s="457" t="s">
        <v>266</v>
      </c>
      <c r="F190" s="473" t="s">
        <v>646</v>
      </c>
      <c r="G190" s="448">
        <v>690</v>
      </c>
      <c r="H190" s="528"/>
      <c r="I190" s="444">
        <f t="shared" si="3"/>
        <v>0</v>
      </c>
      <c r="J190" s="435">
        <v>4650065074742</v>
      </c>
    </row>
    <row r="191" spans="1:10" ht="15.75" customHeight="1" x14ac:dyDescent="0.3">
      <c r="A191" s="438"/>
      <c r="B191" s="477" t="s">
        <v>763</v>
      </c>
      <c r="C191" s="477" t="s">
        <v>764</v>
      </c>
      <c r="D191" s="489" t="s">
        <v>677</v>
      </c>
      <c r="E191" s="457" t="s">
        <v>266</v>
      </c>
      <c r="F191" s="473" t="s">
        <v>647</v>
      </c>
      <c r="G191" s="448">
        <v>690</v>
      </c>
      <c r="H191" s="528"/>
      <c r="I191" s="444">
        <f t="shared" si="3"/>
        <v>0</v>
      </c>
      <c r="J191" s="435">
        <v>4650065074759</v>
      </c>
    </row>
    <row r="192" spans="1:10" ht="15.75" customHeight="1" x14ac:dyDescent="0.3">
      <c r="A192" s="438"/>
      <c r="B192" s="477" t="s">
        <v>763</v>
      </c>
      <c r="C192" s="477" t="s">
        <v>764</v>
      </c>
      <c r="D192" s="489" t="s">
        <v>677</v>
      </c>
      <c r="E192" s="457" t="s">
        <v>266</v>
      </c>
      <c r="F192" s="473" t="s">
        <v>648</v>
      </c>
      <c r="G192" s="448">
        <v>690</v>
      </c>
      <c r="H192" s="528"/>
      <c r="I192" s="444">
        <f t="shared" si="3"/>
        <v>0</v>
      </c>
      <c r="J192" s="435">
        <v>4650065074766</v>
      </c>
    </row>
    <row r="193" spans="1:11" ht="15.75" customHeight="1" x14ac:dyDescent="0.3">
      <c r="A193" s="438"/>
      <c r="B193" s="477" t="s">
        <v>763</v>
      </c>
      <c r="C193" s="477" t="s">
        <v>764</v>
      </c>
      <c r="D193" s="489" t="s">
        <v>677</v>
      </c>
      <c r="E193" s="457" t="s">
        <v>266</v>
      </c>
      <c r="F193" s="473" t="s">
        <v>649</v>
      </c>
      <c r="G193" s="448">
        <v>690</v>
      </c>
      <c r="H193" s="528"/>
      <c r="I193" s="444">
        <f t="shared" si="3"/>
        <v>0</v>
      </c>
      <c r="J193" s="435">
        <v>4650065074773</v>
      </c>
    </row>
    <row r="194" spans="1:11" ht="15.75" customHeight="1" x14ac:dyDescent="0.3">
      <c r="A194" s="438"/>
      <c r="B194" s="477" t="s">
        <v>763</v>
      </c>
      <c r="C194" s="477" t="s">
        <v>764</v>
      </c>
      <c r="D194" s="489" t="s">
        <v>677</v>
      </c>
      <c r="E194" s="457" t="s">
        <v>266</v>
      </c>
      <c r="F194" s="473" t="s">
        <v>650</v>
      </c>
      <c r="G194" s="448">
        <v>690</v>
      </c>
      <c r="H194" s="528"/>
      <c r="I194" s="444">
        <f t="shared" si="3"/>
        <v>0</v>
      </c>
      <c r="J194" s="435">
        <v>4650065074780</v>
      </c>
    </row>
    <row r="195" spans="1:11" ht="15.75" customHeight="1" x14ac:dyDescent="0.3">
      <c r="A195" s="438"/>
      <c r="B195" s="477" t="s">
        <v>763</v>
      </c>
      <c r="C195" s="477" t="s">
        <v>764</v>
      </c>
      <c r="D195" s="489" t="s">
        <v>677</v>
      </c>
      <c r="E195" s="457" t="s">
        <v>266</v>
      </c>
      <c r="F195" s="473" t="s">
        <v>651</v>
      </c>
      <c r="G195" s="448">
        <v>690</v>
      </c>
      <c r="H195" s="528"/>
      <c r="I195" s="444">
        <f t="shared" si="3"/>
        <v>0</v>
      </c>
      <c r="J195" s="435">
        <v>4650065074797</v>
      </c>
    </row>
    <row r="196" spans="1:11" ht="15.75" customHeight="1" thickBot="1" x14ac:dyDescent="0.35">
      <c r="A196" s="438"/>
      <c r="B196" s="477" t="s">
        <v>763</v>
      </c>
      <c r="C196" s="477" t="s">
        <v>764</v>
      </c>
      <c r="D196" s="490" t="s">
        <v>677</v>
      </c>
      <c r="E196" s="458" t="s">
        <v>266</v>
      </c>
      <c r="F196" s="474" t="s">
        <v>652</v>
      </c>
      <c r="G196" s="449">
        <v>690</v>
      </c>
      <c r="H196" s="529"/>
      <c r="I196" s="444">
        <f t="shared" si="3"/>
        <v>0</v>
      </c>
      <c r="J196" s="435">
        <v>4650065074803</v>
      </c>
    </row>
    <row r="197" spans="1:11" ht="15.75" customHeight="1" thickBot="1" x14ac:dyDescent="0.35">
      <c r="A197" s="439" t="s">
        <v>679</v>
      </c>
      <c r="B197" s="482"/>
      <c r="C197" s="482"/>
      <c r="D197" s="484"/>
      <c r="E197" s="469"/>
      <c r="F197" s="515"/>
      <c r="G197" s="437"/>
      <c r="H197" s="530"/>
      <c r="I197" s="444">
        <f t="shared" si="3"/>
        <v>0</v>
      </c>
      <c r="J197" s="470"/>
    </row>
    <row r="198" spans="1:11" ht="15.75" customHeight="1" x14ac:dyDescent="0.3">
      <c r="A198" s="438"/>
      <c r="B198" s="477" t="s">
        <v>765</v>
      </c>
      <c r="C198" s="477" t="s">
        <v>766</v>
      </c>
      <c r="D198" s="488" t="s">
        <v>678</v>
      </c>
      <c r="E198" s="459" t="s">
        <v>266</v>
      </c>
      <c r="F198" s="472" t="s">
        <v>655</v>
      </c>
      <c r="G198" s="450">
        <v>310</v>
      </c>
      <c r="H198" s="527"/>
      <c r="I198" s="444">
        <f t="shared" si="3"/>
        <v>0</v>
      </c>
      <c r="J198" s="435">
        <v>4650065074865</v>
      </c>
    </row>
    <row r="199" spans="1:11" ht="15.75" customHeight="1" x14ac:dyDescent="0.3">
      <c r="A199" s="438"/>
      <c r="B199" s="477" t="s">
        <v>765</v>
      </c>
      <c r="C199" s="477" t="s">
        <v>766</v>
      </c>
      <c r="D199" s="489" t="s">
        <v>678</v>
      </c>
      <c r="E199" s="457" t="s">
        <v>266</v>
      </c>
      <c r="F199" s="473" t="s">
        <v>320</v>
      </c>
      <c r="G199" s="448">
        <v>310</v>
      </c>
      <c r="H199" s="528"/>
      <c r="I199" s="444">
        <f t="shared" si="3"/>
        <v>0</v>
      </c>
      <c r="J199" s="435">
        <v>4650065074872</v>
      </c>
    </row>
    <row r="200" spans="1:11" ht="15.75" customHeight="1" x14ac:dyDescent="0.3">
      <c r="A200" s="438"/>
      <c r="B200" s="477" t="s">
        <v>765</v>
      </c>
      <c r="C200" s="477" t="s">
        <v>766</v>
      </c>
      <c r="D200" s="489" t="s">
        <v>678</v>
      </c>
      <c r="E200" s="457" t="s">
        <v>266</v>
      </c>
      <c r="F200" s="473" t="s">
        <v>333</v>
      </c>
      <c r="G200" s="448">
        <v>310</v>
      </c>
      <c r="H200" s="528"/>
      <c r="I200" s="444">
        <f t="shared" si="3"/>
        <v>0</v>
      </c>
      <c r="J200" s="435">
        <v>4650065074889</v>
      </c>
    </row>
    <row r="201" spans="1:11" ht="15.75" customHeight="1" x14ac:dyDescent="0.3">
      <c r="A201" s="438"/>
      <c r="B201" s="477" t="s">
        <v>765</v>
      </c>
      <c r="C201" s="477" t="s">
        <v>766</v>
      </c>
      <c r="D201" s="489" t="s">
        <v>678</v>
      </c>
      <c r="E201" s="457" t="s">
        <v>266</v>
      </c>
      <c r="F201" s="473" t="s">
        <v>322</v>
      </c>
      <c r="G201" s="448">
        <v>310</v>
      </c>
      <c r="H201" s="528"/>
      <c r="I201" s="444">
        <f t="shared" si="3"/>
        <v>0</v>
      </c>
      <c r="J201" s="435">
        <v>4650065074896</v>
      </c>
    </row>
    <row r="202" spans="1:11" ht="15.75" customHeight="1" thickBot="1" x14ac:dyDescent="0.35">
      <c r="A202" s="438"/>
      <c r="B202" s="477" t="s">
        <v>765</v>
      </c>
      <c r="C202" s="477" t="s">
        <v>766</v>
      </c>
      <c r="D202" s="490" t="s">
        <v>678</v>
      </c>
      <c r="E202" s="458" t="s">
        <v>266</v>
      </c>
      <c r="F202" s="474" t="s">
        <v>323</v>
      </c>
      <c r="G202" s="449">
        <v>310</v>
      </c>
      <c r="H202" s="529"/>
      <c r="I202" s="444">
        <f t="shared" si="3"/>
        <v>0</v>
      </c>
      <c r="J202" s="435">
        <v>4650065074902</v>
      </c>
    </row>
    <row r="203" spans="1:11" ht="15.75" customHeight="1" thickBot="1" x14ac:dyDescent="0.35">
      <c r="A203" s="431" t="s">
        <v>863</v>
      </c>
      <c r="B203" s="432"/>
      <c r="C203" s="432"/>
      <c r="D203" s="484"/>
      <c r="E203" s="466"/>
      <c r="F203" s="456"/>
      <c r="G203" s="437"/>
      <c r="H203" s="597"/>
      <c r="I203" s="444">
        <f t="shared" ref="I203:I206" si="4">G203*H203</f>
        <v>0</v>
      </c>
      <c r="J203" s="468"/>
    </row>
    <row r="204" spans="1:11" ht="15.75" customHeight="1" x14ac:dyDescent="0.3">
      <c r="A204" s="478"/>
      <c r="B204" s="477" t="s">
        <v>763</v>
      </c>
      <c r="C204" s="477" t="s">
        <v>764</v>
      </c>
      <c r="D204" s="489" t="s">
        <v>864</v>
      </c>
      <c r="E204" s="457" t="s">
        <v>391</v>
      </c>
      <c r="F204" s="473" t="s">
        <v>648</v>
      </c>
      <c r="G204" s="448">
        <v>580</v>
      </c>
      <c r="H204" s="528"/>
      <c r="I204" s="444">
        <f>G204*H204</f>
        <v>0</v>
      </c>
      <c r="J204" s="547"/>
      <c r="K204" s="909"/>
    </row>
    <row r="205" spans="1:11" ht="15.75" customHeight="1" x14ac:dyDescent="0.3">
      <c r="A205" s="478"/>
      <c r="B205" s="477" t="s">
        <v>763</v>
      </c>
      <c r="C205" s="477" t="s">
        <v>764</v>
      </c>
      <c r="D205" s="489" t="s">
        <v>864</v>
      </c>
      <c r="E205" s="457" t="s">
        <v>391</v>
      </c>
      <c r="F205" s="474" t="s">
        <v>652</v>
      </c>
      <c r="G205" s="448">
        <v>580</v>
      </c>
      <c r="H205" s="528"/>
      <c r="I205" s="444">
        <f t="shared" si="4"/>
        <v>0</v>
      </c>
      <c r="J205" s="547"/>
    </row>
    <row r="206" spans="1:11" ht="15.75" customHeight="1" thickBot="1" x14ac:dyDescent="0.35">
      <c r="A206" s="478"/>
      <c r="B206" s="477" t="s">
        <v>763</v>
      </c>
      <c r="C206" s="477" t="s">
        <v>764</v>
      </c>
      <c r="D206" s="489" t="s">
        <v>864</v>
      </c>
      <c r="E206" s="457" t="s">
        <v>391</v>
      </c>
      <c r="F206" s="474" t="s">
        <v>711</v>
      </c>
      <c r="G206" s="595">
        <v>580</v>
      </c>
      <c r="H206" s="596"/>
      <c r="I206" s="444">
        <f t="shared" si="4"/>
        <v>0</v>
      </c>
      <c r="J206" s="547"/>
    </row>
    <row r="207" spans="1:11" ht="15.75" customHeight="1" thickBot="1" x14ac:dyDescent="0.35">
      <c r="A207" s="431" t="s">
        <v>865</v>
      </c>
      <c r="B207" s="432"/>
      <c r="C207" s="432"/>
      <c r="D207" s="484"/>
      <c r="E207" s="466"/>
      <c r="F207" s="456"/>
      <c r="G207" s="437"/>
      <c r="H207" s="597"/>
      <c r="I207" s="444">
        <f t="shared" ref="I207:I212" si="5">G207*H207</f>
        <v>0</v>
      </c>
      <c r="J207" s="468"/>
    </row>
    <row r="208" spans="1:11" ht="15.75" customHeight="1" x14ac:dyDescent="0.3">
      <c r="A208" s="478"/>
      <c r="B208" s="552" t="s">
        <v>765</v>
      </c>
      <c r="C208" s="552"/>
      <c r="D208" s="488" t="s">
        <v>866</v>
      </c>
      <c r="E208" s="459" t="s">
        <v>391</v>
      </c>
      <c r="F208" s="472" t="s">
        <v>655</v>
      </c>
      <c r="G208" s="450">
        <v>220</v>
      </c>
      <c r="H208" s="527"/>
      <c r="I208" s="444">
        <f t="shared" si="5"/>
        <v>0</v>
      </c>
      <c r="J208" s="547"/>
    </row>
    <row r="209" spans="1:10" ht="15.75" customHeight="1" x14ac:dyDescent="0.3">
      <c r="A209" s="478"/>
      <c r="B209" s="477" t="s">
        <v>765</v>
      </c>
      <c r="C209" s="477"/>
      <c r="D209" s="489" t="s">
        <v>866</v>
      </c>
      <c r="E209" s="457" t="s">
        <v>391</v>
      </c>
      <c r="F209" s="473" t="s">
        <v>320</v>
      </c>
      <c r="G209" s="448">
        <v>220</v>
      </c>
      <c r="H209" s="528"/>
      <c r="I209" s="444">
        <f t="shared" si="5"/>
        <v>0</v>
      </c>
      <c r="J209" s="547"/>
    </row>
    <row r="210" spans="1:10" ht="15.75" customHeight="1" x14ac:dyDescent="0.3">
      <c r="A210" s="478"/>
      <c r="B210" s="477" t="s">
        <v>765</v>
      </c>
      <c r="C210" s="477"/>
      <c r="D210" s="489" t="s">
        <v>866</v>
      </c>
      <c r="E210" s="457" t="s">
        <v>391</v>
      </c>
      <c r="F210" s="473" t="s">
        <v>333</v>
      </c>
      <c r="G210" s="448">
        <v>220</v>
      </c>
      <c r="H210" s="528"/>
      <c r="I210" s="444">
        <f t="shared" si="5"/>
        <v>0</v>
      </c>
      <c r="J210" s="547"/>
    </row>
    <row r="211" spans="1:10" ht="15.75" customHeight="1" x14ac:dyDescent="0.3">
      <c r="A211" s="478"/>
      <c r="B211" s="477" t="s">
        <v>765</v>
      </c>
      <c r="C211" s="477"/>
      <c r="D211" s="489" t="s">
        <v>866</v>
      </c>
      <c r="E211" s="457" t="s">
        <v>391</v>
      </c>
      <c r="F211" s="473" t="s">
        <v>322</v>
      </c>
      <c r="G211" s="448">
        <v>220</v>
      </c>
      <c r="H211" s="528"/>
      <c r="I211" s="444">
        <f t="shared" si="5"/>
        <v>0</v>
      </c>
      <c r="J211" s="547"/>
    </row>
    <row r="212" spans="1:10" ht="15.75" customHeight="1" thickBot="1" x14ac:dyDescent="0.35">
      <c r="A212" s="478"/>
      <c r="B212" s="557" t="s">
        <v>765</v>
      </c>
      <c r="C212" s="557"/>
      <c r="D212" s="558" t="s">
        <v>866</v>
      </c>
      <c r="E212" s="559" t="s">
        <v>391</v>
      </c>
      <c r="F212" s="578" t="s">
        <v>323</v>
      </c>
      <c r="G212" s="561">
        <v>220</v>
      </c>
      <c r="H212" s="562"/>
      <c r="I212" s="444">
        <f t="shared" si="5"/>
        <v>0</v>
      </c>
      <c r="J212" s="547"/>
    </row>
    <row r="213" spans="1:10" ht="15.75" customHeight="1" thickBot="1" x14ac:dyDescent="0.35">
      <c r="A213" s="431" t="s">
        <v>906</v>
      </c>
      <c r="B213" s="432"/>
      <c r="C213" s="432"/>
      <c r="D213" s="484"/>
      <c r="E213" s="466"/>
      <c r="F213" s="456"/>
      <c r="G213" s="437"/>
      <c r="H213" s="597"/>
      <c r="I213" s="444">
        <f t="shared" ref="I213:I218" si="6">G213*H213</f>
        <v>0</v>
      </c>
      <c r="J213" s="468"/>
    </row>
    <row r="214" spans="1:10" ht="15.75" customHeight="1" x14ac:dyDescent="0.3">
      <c r="A214" s="478"/>
      <c r="B214" s="552" t="s">
        <v>765</v>
      </c>
      <c r="C214" s="552"/>
      <c r="D214" s="488" t="s">
        <v>907</v>
      </c>
      <c r="E214" s="459" t="s">
        <v>265</v>
      </c>
      <c r="F214" s="472" t="s">
        <v>655</v>
      </c>
      <c r="G214" s="450">
        <v>190</v>
      </c>
      <c r="H214" s="527"/>
      <c r="I214" s="444">
        <f t="shared" si="6"/>
        <v>0</v>
      </c>
      <c r="J214" s="547"/>
    </row>
    <row r="215" spans="1:10" ht="15.75" customHeight="1" x14ac:dyDescent="0.3">
      <c r="A215" s="478"/>
      <c r="B215" s="477" t="s">
        <v>765</v>
      </c>
      <c r="C215" s="477"/>
      <c r="D215" s="489" t="s">
        <v>907</v>
      </c>
      <c r="E215" s="457" t="s">
        <v>265</v>
      </c>
      <c r="F215" s="473" t="s">
        <v>320</v>
      </c>
      <c r="G215" s="448">
        <v>190</v>
      </c>
      <c r="H215" s="528"/>
      <c r="I215" s="444">
        <f t="shared" si="6"/>
        <v>0</v>
      </c>
      <c r="J215" s="547"/>
    </row>
    <row r="216" spans="1:10" ht="15.75" customHeight="1" x14ac:dyDescent="0.3">
      <c r="A216" s="478"/>
      <c r="B216" s="477" t="s">
        <v>765</v>
      </c>
      <c r="C216" s="477"/>
      <c r="D216" s="489" t="s">
        <v>907</v>
      </c>
      <c r="E216" s="457" t="s">
        <v>265</v>
      </c>
      <c r="F216" s="473" t="s">
        <v>333</v>
      </c>
      <c r="G216" s="448">
        <v>190</v>
      </c>
      <c r="H216" s="528"/>
      <c r="I216" s="444">
        <f t="shared" si="6"/>
        <v>0</v>
      </c>
      <c r="J216" s="547"/>
    </row>
    <row r="217" spans="1:10" ht="15.75" customHeight="1" x14ac:dyDescent="0.3">
      <c r="A217" s="478"/>
      <c r="B217" s="477" t="s">
        <v>765</v>
      </c>
      <c r="C217" s="477"/>
      <c r="D217" s="489" t="s">
        <v>907</v>
      </c>
      <c r="E217" s="457" t="s">
        <v>265</v>
      </c>
      <c r="F217" s="473" t="s">
        <v>322</v>
      </c>
      <c r="G217" s="448">
        <v>190</v>
      </c>
      <c r="H217" s="528"/>
      <c r="I217" s="444">
        <f t="shared" si="6"/>
        <v>0</v>
      </c>
      <c r="J217" s="547"/>
    </row>
    <row r="218" spans="1:10" ht="15.75" customHeight="1" thickBot="1" x14ac:dyDescent="0.35">
      <c r="A218" s="478"/>
      <c r="B218" s="557" t="s">
        <v>765</v>
      </c>
      <c r="C218" s="557"/>
      <c r="D218" s="558" t="s">
        <v>907</v>
      </c>
      <c r="E218" s="559" t="s">
        <v>265</v>
      </c>
      <c r="F218" s="578" t="s">
        <v>323</v>
      </c>
      <c r="G218" s="561">
        <v>190</v>
      </c>
      <c r="H218" s="562"/>
      <c r="I218" s="444">
        <f t="shared" si="6"/>
        <v>0</v>
      </c>
      <c r="J218" s="547"/>
    </row>
    <row r="219" spans="1:10" ht="15.75" customHeight="1" thickBot="1" x14ac:dyDescent="0.35">
      <c r="A219" s="431" t="s">
        <v>908</v>
      </c>
      <c r="B219" s="432"/>
      <c r="C219" s="432"/>
      <c r="D219" s="484"/>
      <c r="E219" s="466"/>
      <c r="F219" s="456"/>
      <c r="G219" s="437"/>
      <c r="H219" s="597"/>
      <c r="I219" s="444">
        <f t="shared" ref="I219:I224" si="7">G219*H219</f>
        <v>0</v>
      </c>
      <c r="J219" s="468"/>
    </row>
    <row r="220" spans="1:10" ht="15.75" customHeight="1" x14ac:dyDescent="0.3">
      <c r="A220" s="478"/>
      <c r="B220" s="552" t="s">
        <v>765</v>
      </c>
      <c r="C220" s="552"/>
      <c r="D220" s="488" t="s">
        <v>909</v>
      </c>
      <c r="E220" s="459" t="s">
        <v>266</v>
      </c>
      <c r="F220" s="472" t="s">
        <v>655</v>
      </c>
      <c r="G220" s="450">
        <v>190</v>
      </c>
      <c r="H220" s="527"/>
      <c r="I220" s="444">
        <f t="shared" si="7"/>
        <v>0</v>
      </c>
      <c r="J220" s="547"/>
    </row>
    <row r="221" spans="1:10" ht="15.75" customHeight="1" x14ac:dyDescent="0.3">
      <c r="A221" s="478"/>
      <c r="B221" s="477" t="s">
        <v>765</v>
      </c>
      <c r="C221" s="477"/>
      <c r="D221" s="489" t="s">
        <v>909</v>
      </c>
      <c r="E221" s="457" t="s">
        <v>266</v>
      </c>
      <c r="F221" s="473" t="s">
        <v>320</v>
      </c>
      <c r="G221" s="448">
        <v>190</v>
      </c>
      <c r="H221" s="528"/>
      <c r="I221" s="444">
        <f t="shared" si="7"/>
        <v>0</v>
      </c>
      <c r="J221" s="547"/>
    </row>
    <row r="222" spans="1:10" ht="15.75" customHeight="1" x14ac:dyDescent="0.3">
      <c r="A222" s="478"/>
      <c r="B222" s="477" t="s">
        <v>765</v>
      </c>
      <c r="C222" s="477"/>
      <c r="D222" s="489" t="s">
        <v>909</v>
      </c>
      <c r="E222" s="457" t="s">
        <v>266</v>
      </c>
      <c r="F222" s="473" t="s">
        <v>333</v>
      </c>
      <c r="G222" s="448">
        <v>190</v>
      </c>
      <c r="H222" s="528"/>
      <c r="I222" s="444">
        <f t="shared" si="7"/>
        <v>0</v>
      </c>
      <c r="J222" s="547"/>
    </row>
    <row r="223" spans="1:10" ht="15.75" customHeight="1" x14ac:dyDescent="0.3">
      <c r="A223" s="478"/>
      <c r="B223" s="477" t="s">
        <v>765</v>
      </c>
      <c r="C223" s="477"/>
      <c r="D223" s="489" t="s">
        <v>909</v>
      </c>
      <c r="E223" s="457" t="s">
        <v>266</v>
      </c>
      <c r="F223" s="473" t="s">
        <v>322</v>
      </c>
      <c r="G223" s="448">
        <v>190</v>
      </c>
      <c r="H223" s="528"/>
      <c r="I223" s="444">
        <f t="shared" si="7"/>
        <v>0</v>
      </c>
      <c r="J223" s="547"/>
    </row>
    <row r="224" spans="1:10" ht="15.75" customHeight="1" thickBot="1" x14ac:dyDescent="0.35">
      <c r="A224" s="478"/>
      <c r="B224" s="557" t="s">
        <v>765</v>
      </c>
      <c r="C224" s="557"/>
      <c r="D224" s="558" t="s">
        <v>909</v>
      </c>
      <c r="E224" s="559" t="s">
        <v>266</v>
      </c>
      <c r="F224" s="578" t="s">
        <v>323</v>
      </c>
      <c r="G224" s="561">
        <v>190</v>
      </c>
      <c r="H224" s="562"/>
      <c r="I224" s="444">
        <f t="shared" si="7"/>
        <v>0</v>
      </c>
      <c r="J224" s="547"/>
    </row>
    <row r="225" spans="1:10" ht="15.75" customHeight="1" thickBot="1" x14ac:dyDescent="0.35">
      <c r="A225" s="431" t="s">
        <v>840</v>
      </c>
      <c r="B225" s="598"/>
      <c r="C225" s="598"/>
      <c r="D225" s="491"/>
      <c r="E225" s="471"/>
      <c r="F225" s="553"/>
      <c r="G225" s="554"/>
      <c r="H225" s="599"/>
      <c r="I225" s="444">
        <f t="shared" si="3"/>
        <v>0</v>
      </c>
      <c r="J225" s="468"/>
    </row>
    <row r="226" spans="1:10" ht="15.75" customHeight="1" x14ac:dyDescent="0.3">
      <c r="A226" s="438"/>
      <c r="B226" s="552" t="s">
        <v>763</v>
      </c>
      <c r="C226" s="552" t="s">
        <v>764</v>
      </c>
      <c r="D226" s="488" t="s">
        <v>680</v>
      </c>
      <c r="E226" s="459" t="s">
        <v>757</v>
      </c>
      <c r="F226" s="472" t="s">
        <v>641</v>
      </c>
      <c r="G226" s="450">
        <v>660</v>
      </c>
      <c r="H226" s="527"/>
      <c r="I226" s="444">
        <f t="shared" si="3"/>
        <v>0</v>
      </c>
      <c r="J226" s="435">
        <v>4680013900632</v>
      </c>
    </row>
    <row r="227" spans="1:10" ht="15.75" customHeight="1" x14ac:dyDescent="0.3">
      <c r="A227" s="438"/>
      <c r="B227" s="477" t="s">
        <v>763</v>
      </c>
      <c r="C227" s="477" t="s">
        <v>764</v>
      </c>
      <c r="D227" s="489" t="s">
        <v>680</v>
      </c>
      <c r="E227" s="457" t="s">
        <v>757</v>
      </c>
      <c r="F227" s="473" t="s">
        <v>642</v>
      </c>
      <c r="G227" s="448">
        <v>660</v>
      </c>
      <c r="H227" s="528"/>
      <c r="I227" s="444">
        <f t="shared" si="3"/>
        <v>0</v>
      </c>
      <c r="J227" s="435">
        <v>4680013900649</v>
      </c>
    </row>
    <row r="228" spans="1:10" ht="15.75" customHeight="1" x14ac:dyDescent="0.3">
      <c r="A228" s="438"/>
      <c r="B228" s="477" t="s">
        <v>763</v>
      </c>
      <c r="C228" s="477" t="s">
        <v>764</v>
      </c>
      <c r="D228" s="489" t="s">
        <v>680</v>
      </c>
      <c r="E228" s="457" t="s">
        <v>757</v>
      </c>
      <c r="F228" s="473" t="s">
        <v>643</v>
      </c>
      <c r="G228" s="448">
        <v>660</v>
      </c>
      <c r="H228" s="528"/>
      <c r="I228" s="444">
        <f t="shared" ref="I228:I291" si="8">G228*H228</f>
        <v>0</v>
      </c>
      <c r="J228" s="435">
        <v>4680013900656</v>
      </c>
    </row>
    <row r="229" spans="1:10" ht="15.75" customHeight="1" x14ac:dyDescent="0.3">
      <c r="A229" s="438"/>
      <c r="B229" s="477" t="s">
        <v>763</v>
      </c>
      <c r="C229" s="477" t="s">
        <v>764</v>
      </c>
      <c r="D229" s="489" t="s">
        <v>680</v>
      </c>
      <c r="E229" s="457" t="s">
        <v>757</v>
      </c>
      <c r="F229" s="473" t="s">
        <v>645</v>
      </c>
      <c r="G229" s="448">
        <v>660</v>
      </c>
      <c r="H229" s="528"/>
      <c r="I229" s="444">
        <f t="shared" si="8"/>
        <v>0</v>
      </c>
      <c r="J229" s="435">
        <v>4680013900663</v>
      </c>
    </row>
    <row r="230" spans="1:10" ht="15.75" customHeight="1" x14ac:dyDescent="0.3">
      <c r="A230" s="478"/>
      <c r="B230" s="477" t="s">
        <v>763</v>
      </c>
      <c r="C230" s="477" t="s">
        <v>764</v>
      </c>
      <c r="D230" s="489" t="s">
        <v>680</v>
      </c>
      <c r="E230" s="457" t="s">
        <v>757</v>
      </c>
      <c r="F230" s="473" t="s">
        <v>646</v>
      </c>
      <c r="G230" s="448">
        <v>660</v>
      </c>
      <c r="H230" s="528"/>
      <c r="I230" s="444">
        <f t="shared" si="8"/>
        <v>0</v>
      </c>
      <c r="J230" s="435">
        <v>4680013900670</v>
      </c>
    </row>
    <row r="231" spans="1:10" ht="15.75" customHeight="1" x14ac:dyDescent="0.3">
      <c r="A231" s="478"/>
      <c r="B231" s="477" t="s">
        <v>763</v>
      </c>
      <c r="C231" s="477" t="s">
        <v>764</v>
      </c>
      <c r="D231" s="489" t="s">
        <v>680</v>
      </c>
      <c r="E231" s="457" t="s">
        <v>757</v>
      </c>
      <c r="F231" s="473" t="s">
        <v>647</v>
      </c>
      <c r="G231" s="448">
        <v>660</v>
      </c>
      <c r="H231" s="528"/>
      <c r="I231" s="444">
        <f t="shared" si="8"/>
        <v>0</v>
      </c>
      <c r="J231" s="435">
        <v>4680013900687</v>
      </c>
    </row>
    <row r="232" spans="1:10" ht="15.75" customHeight="1" x14ac:dyDescent="0.3">
      <c r="A232" s="478"/>
      <c r="B232" s="477" t="s">
        <v>763</v>
      </c>
      <c r="C232" s="477" t="s">
        <v>764</v>
      </c>
      <c r="D232" s="489" t="s">
        <v>680</v>
      </c>
      <c r="E232" s="457" t="s">
        <v>757</v>
      </c>
      <c r="F232" s="474" t="s">
        <v>649</v>
      </c>
      <c r="G232" s="449">
        <v>660</v>
      </c>
      <c r="H232" s="529"/>
      <c r="I232" s="444">
        <f t="shared" si="8"/>
        <v>0</v>
      </c>
      <c r="J232" s="435">
        <v>4680013900694</v>
      </c>
    </row>
    <row r="233" spans="1:10" ht="15.75" customHeight="1" x14ac:dyDescent="0.3">
      <c r="A233" s="478"/>
      <c r="B233" s="477" t="s">
        <v>763</v>
      </c>
      <c r="C233" s="477" t="s">
        <v>764</v>
      </c>
      <c r="D233" s="489" t="s">
        <v>680</v>
      </c>
      <c r="E233" s="457" t="s">
        <v>757</v>
      </c>
      <c r="F233" s="473" t="s">
        <v>650</v>
      </c>
      <c r="G233" s="448">
        <v>660</v>
      </c>
      <c r="H233" s="528"/>
      <c r="I233" s="444">
        <f t="shared" si="8"/>
        <v>0</v>
      </c>
      <c r="J233" s="435">
        <v>4680013900700</v>
      </c>
    </row>
    <row r="234" spans="1:10" ht="15.75" customHeight="1" thickBot="1" x14ac:dyDescent="0.35">
      <c r="A234" s="438"/>
      <c r="B234" s="557" t="s">
        <v>763</v>
      </c>
      <c r="C234" s="557" t="s">
        <v>764</v>
      </c>
      <c r="D234" s="558" t="s">
        <v>680</v>
      </c>
      <c r="E234" s="559" t="s">
        <v>757</v>
      </c>
      <c r="F234" s="578" t="s">
        <v>651</v>
      </c>
      <c r="G234" s="561">
        <v>660</v>
      </c>
      <c r="H234" s="562"/>
      <c r="I234" s="444">
        <f t="shared" si="8"/>
        <v>0</v>
      </c>
      <c r="J234" s="475">
        <v>4680013900717</v>
      </c>
    </row>
    <row r="235" spans="1:10" ht="15.75" customHeight="1" thickBot="1" x14ac:dyDescent="0.35">
      <c r="A235" s="431" t="s">
        <v>682</v>
      </c>
      <c r="B235" s="432"/>
      <c r="C235" s="432"/>
      <c r="D235" s="491"/>
      <c r="E235" s="471"/>
      <c r="F235" s="697"/>
      <c r="G235" s="554"/>
      <c r="H235" s="555"/>
      <c r="I235" s="444">
        <f t="shared" si="8"/>
        <v>0</v>
      </c>
      <c r="J235" s="470"/>
    </row>
    <row r="236" spans="1:10" ht="15.75" customHeight="1" x14ac:dyDescent="0.3">
      <c r="A236" s="438"/>
      <c r="B236" s="552" t="s">
        <v>765</v>
      </c>
      <c r="C236" s="552" t="s">
        <v>766</v>
      </c>
      <c r="D236" s="488" t="s">
        <v>681</v>
      </c>
      <c r="E236" s="459" t="s">
        <v>757</v>
      </c>
      <c r="F236" s="472" t="s">
        <v>655</v>
      </c>
      <c r="G236" s="450">
        <v>210</v>
      </c>
      <c r="H236" s="527"/>
      <c r="I236" s="444">
        <f t="shared" si="8"/>
        <v>0</v>
      </c>
      <c r="J236" s="435">
        <v>4680013900724</v>
      </c>
    </row>
    <row r="237" spans="1:10" ht="15.75" customHeight="1" x14ac:dyDescent="0.3">
      <c r="A237" s="438"/>
      <c r="B237" s="477" t="s">
        <v>765</v>
      </c>
      <c r="C237" s="477" t="s">
        <v>766</v>
      </c>
      <c r="D237" s="489" t="s">
        <v>681</v>
      </c>
      <c r="E237" s="457" t="s">
        <v>757</v>
      </c>
      <c r="F237" s="473" t="s">
        <v>320</v>
      </c>
      <c r="G237" s="448">
        <v>210</v>
      </c>
      <c r="H237" s="528"/>
      <c r="I237" s="444">
        <f t="shared" si="8"/>
        <v>0</v>
      </c>
      <c r="J237" s="435">
        <v>4680013900731</v>
      </c>
    </row>
    <row r="238" spans="1:10" ht="15.75" customHeight="1" x14ac:dyDescent="0.3">
      <c r="A238" s="438"/>
      <c r="B238" s="477" t="s">
        <v>765</v>
      </c>
      <c r="C238" s="477" t="s">
        <v>766</v>
      </c>
      <c r="D238" s="489" t="s">
        <v>681</v>
      </c>
      <c r="E238" s="457" t="s">
        <v>757</v>
      </c>
      <c r="F238" s="473" t="s">
        <v>333</v>
      </c>
      <c r="G238" s="448">
        <v>210</v>
      </c>
      <c r="H238" s="528"/>
      <c r="I238" s="444">
        <f t="shared" si="8"/>
        <v>0</v>
      </c>
      <c r="J238" s="435">
        <v>4680013900748</v>
      </c>
    </row>
    <row r="239" spans="1:10" ht="15.75" customHeight="1" x14ac:dyDescent="0.3">
      <c r="A239" s="438"/>
      <c r="B239" s="477" t="s">
        <v>765</v>
      </c>
      <c r="C239" s="477" t="s">
        <v>766</v>
      </c>
      <c r="D239" s="489" t="s">
        <v>681</v>
      </c>
      <c r="E239" s="457" t="s">
        <v>757</v>
      </c>
      <c r="F239" s="473" t="s">
        <v>322</v>
      </c>
      <c r="G239" s="448">
        <v>210</v>
      </c>
      <c r="H239" s="528"/>
      <c r="I239" s="444">
        <f t="shared" si="8"/>
        <v>0</v>
      </c>
      <c r="J239" s="435">
        <v>4680013900755</v>
      </c>
    </row>
    <row r="240" spans="1:10" ht="15.75" customHeight="1" thickBot="1" x14ac:dyDescent="0.35">
      <c r="A240" s="438"/>
      <c r="B240" s="557" t="s">
        <v>765</v>
      </c>
      <c r="C240" s="557" t="s">
        <v>766</v>
      </c>
      <c r="D240" s="558" t="s">
        <v>681</v>
      </c>
      <c r="E240" s="559" t="s">
        <v>757</v>
      </c>
      <c r="F240" s="578" t="s">
        <v>323</v>
      </c>
      <c r="G240" s="561">
        <v>210</v>
      </c>
      <c r="H240" s="562"/>
      <c r="I240" s="444">
        <f t="shared" si="8"/>
        <v>0</v>
      </c>
      <c r="J240" s="435">
        <v>4680013900762</v>
      </c>
    </row>
    <row r="241" spans="1:11" ht="15.75" customHeight="1" thickBot="1" x14ac:dyDescent="0.35">
      <c r="A241" s="431" t="s">
        <v>893</v>
      </c>
      <c r="B241" s="432"/>
      <c r="C241" s="432"/>
      <c r="D241" s="484"/>
      <c r="E241" s="466"/>
      <c r="F241" s="456"/>
      <c r="G241" s="437"/>
      <c r="H241" s="530"/>
      <c r="I241" s="444">
        <f t="shared" si="8"/>
        <v>0</v>
      </c>
      <c r="J241" s="468"/>
    </row>
    <row r="242" spans="1:11" ht="15.75" customHeight="1" x14ac:dyDescent="0.3">
      <c r="A242" s="649"/>
      <c r="B242" s="552" t="s">
        <v>763</v>
      </c>
      <c r="C242" s="552" t="s">
        <v>764</v>
      </c>
      <c r="D242" s="488" t="s">
        <v>894</v>
      </c>
      <c r="E242" s="459" t="s">
        <v>758</v>
      </c>
      <c r="F242" s="516" t="s">
        <v>641</v>
      </c>
      <c r="G242" s="450">
        <v>660</v>
      </c>
      <c r="H242" s="527"/>
      <c r="I242" s="444">
        <f t="shared" si="8"/>
        <v>0</v>
      </c>
      <c r="J242" s="435">
        <v>4680013901141</v>
      </c>
      <c r="K242" s="651"/>
    </row>
    <row r="243" spans="1:11" ht="15.75" customHeight="1" x14ac:dyDescent="0.3">
      <c r="A243" s="649"/>
      <c r="B243" s="477" t="s">
        <v>763</v>
      </c>
      <c r="C243" s="477" t="s">
        <v>764</v>
      </c>
      <c r="D243" s="489" t="s">
        <v>894</v>
      </c>
      <c r="E243" s="457" t="s">
        <v>758</v>
      </c>
      <c r="F243" s="517" t="s">
        <v>642</v>
      </c>
      <c r="G243" s="448">
        <v>660</v>
      </c>
      <c r="H243" s="528"/>
      <c r="I243" s="444">
        <f t="shared" si="8"/>
        <v>0</v>
      </c>
      <c r="J243" s="435">
        <v>4680013901158</v>
      </c>
      <c r="K243" s="651"/>
    </row>
    <row r="244" spans="1:11" ht="15.75" customHeight="1" x14ac:dyDescent="0.3">
      <c r="A244" s="649"/>
      <c r="B244" s="477" t="s">
        <v>763</v>
      </c>
      <c r="C244" s="477" t="s">
        <v>764</v>
      </c>
      <c r="D244" s="489" t="s">
        <v>894</v>
      </c>
      <c r="E244" s="457" t="s">
        <v>758</v>
      </c>
      <c r="F244" s="517" t="s">
        <v>643</v>
      </c>
      <c r="G244" s="448">
        <v>660</v>
      </c>
      <c r="H244" s="528"/>
      <c r="I244" s="444">
        <f t="shared" si="8"/>
        <v>0</v>
      </c>
      <c r="J244" s="435">
        <v>4680013901165</v>
      </c>
      <c r="K244" s="651"/>
    </row>
    <row r="245" spans="1:11" ht="15.75" customHeight="1" x14ac:dyDescent="0.3">
      <c r="A245" s="649"/>
      <c r="B245" s="477" t="s">
        <v>763</v>
      </c>
      <c r="C245" s="477" t="s">
        <v>764</v>
      </c>
      <c r="D245" s="489" t="s">
        <v>894</v>
      </c>
      <c r="E245" s="457" t="s">
        <v>758</v>
      </c>
      <c r="F245" s="517" t="s">
        <v>644</v>
      </c>
      <c r="G245" s="448">
        <v>660</v>
      </c>
      <c r="H245" s="528"/>
      <c r="I245" s="444">
        <f t="shared" si="8"/>
        <v>0</v>
      </c>
      <c r="J245" s="435">
        <v>4680013901615</v>
      </c>
      <c r="K245" s="651"/>
    </row>
    <row r="246" spans="1:11" ht="15.75" customHeight="1" x14ac:dyDescent="0.3">
      <c r="A246" s="649"/>
      <c r="B246" s="477" t="s">
        <v>763</v>
      </c>
      <c r="C246" s="477" t="s">
        <v>764</v>
      </c>
      <c r="D246" s="489" t="s">
        <v>894</v>
      </c>
      <c r="E246" s="457" t="s">
        <v>758</v>
      </c>
      <c r="F246" s="517" t="s">
        <v>645</v>
      </c>
      <c r="G246" s="448">
        <v>660</v>
      </c>
      <c r="H246" s="528"/>
      <c r="I246" s="444">
        <f t="shared" si="8"/>
        <v>0</v>
      </c>
      <c r="J246" s="435">
        <v>4680013901172</v>
      </c>
      <c r="K246" s="651"/>
    </row>
    <row r="247" spans="1:11" ht="15.75" customHeight="1" x14ac:dyDescent="0.3">
      <c r="A247" s="649"/>
      <c r="B247" s="477" t="s">
        <v>763</v>
      </c>
      <c r="C247" s="477" t="s">
        <v>764</v>
      </c>
      <c r="D247" s="489" t="s">
        <v>894</v>
      </c>
      <c r="E247" s="457" t="s">
        <v>758</v>
      </c>
      <c r="F247" s="517" t="s">
        <v>646</v>
      </c>
      <c r="G247" s="448">
        <v>660</v>
      </c>
      <c r="H247" s="528"/>
      <c r="I247" s="444">
        <f t="shared" si="8"/>
        <v>0</v>
      </c>
      <c r="J247" s="435">
        <v>4680013901189</v>
      </c>
      <c r="K247" s="651"/>
    </row>
    <row r="248" spans="1:11" ht="15.75" customHeight="1" x14ac:dyDescent="0.3">
      <c r="A248" s="649"/>
      <c r="B248" s="477" t="s">
        <v>763</v>
      </c>
      <c r="C248" s="477" t="s">
        <v>764</v>
      </c>
      <c r="D248" s="489" t="s">
        <v>894</v>
      </c>
      <c r="E248" s="457" t="s">
        <v>758</v>
      </c>
      <c r="F248" s="517" t="s">
        <v>647</v>
      </c>
      <c r="G248" s="448">
        <v>660</v>
      </c>
      <c r="H248" s="528"/>
      <c r="I248" s="444">
        <f t="shared" si="8"/>
        <v>0</v>
      </c>
      <c r="J248" s="435">
        <v>4680013901196</v>
      </c>
      <c r="K248" s="651"/>
    </row>
    <row r="249" spans="1:11" ht="15.75" customHeight="1" x14ac:dyDescent="0.3">
      <c r="A249" s="649"/>
      <c r="B249" s="477" t="s">
        <v>763</v>
      </c>
      <c r="C249" s="477" t="s">
        <v>764</v>
      </c>
      <c r="D249" s="489" t="s">
        <v>894</v>
      </c>
      <c r="E249" s="457" t="s">
        <v>758</v>
      </c>
      <c r="F249" s="517" t="s">
        <v>648</v>
      </c>
      <c r="G249" s="448">
        <v>660</v>
      </c>
      <c r="H249" s="528"/>
      <c r="I249" s="444">
        <f t="shared" si="8"/>
        <v>0</v>
      </c>
      <c r="J249" s="435">
        <v>4680013901622</v>
      </c>
      <c r="K249" s="651"/>
    </row>
    <row r="250" spans="1:11" ht="15.75" customHeight="1" x14ac:dyDescent="0.3">
      <c r="A250" s="649"/>
      <c r="B250" s="477" t="s">
        <v>763</v>
      </c>
      <c r="C250" s="477" t="s">
        <v>764</v>
      </c>
      <c r="D250" s="489" t="s">
        <v>894</v>
      </c>
      <c r="E250" s="457" t="s">
        <v>758</v>
      </c>
      <c r="F250" s="517" t="s">
        <v>649</v>
      </c>
      <c r="G250" s="448">
        <v>660</v>
      </c>
      <c r="H250" s="528"/>
      <c r="I250" s="444">
        <f t="shared" si="8"/>
        <v>0</v>
      </c>
      <c r="J250" s="435">
        <v>4680013901202</v>
      </c>
      <c r="K250" s="651"/>
    </row>
    <row r="251" spans="1:11" ht="15.75" customHeight="1" x14ac:dyDescent="0.3">
      <c r="A251" s="649"/>
      <c r="B251" s="477" t="s">
        <v>763</v>
      </c>
      <c r="C251" s="477" t="s">
        <v>764</v>
      </c>
      <c r="D251" s="489" t="s">
        <v>894</v>
      </c>
      <c r="E251" s="457" t="s">
        <v>758</v>
      </c>
      <c r="F251" s="517" t="s">
        <v>650</v>
      </c>
      <c r="G251" s="448">
        <v>660</v>
      </c>
      <c r="H251" s="528"/>
      <c r="I251" s="444">
        <f t="shared" si="8"/>
        <v>0</v>
      </c>
      <c r="J251" s="435">
        <v>4680013901219</v>
      </c>
      <c r="K251" s="651"/>
    </row>
    <row r="252" spans="1:11" ht="15.75" customHeight="1" x14ac:dyDescent="0.3">
      <c r="A252" s="649"/>
      <c r="B252" s="477" t="s">
        <v>763</v>
      </c>
      <c r="C252" s="477" t="s">
        <v>764</v>
      </c>
      <c r="D252" s="489" t="s">
        <v>894</v>
      </c>
      <c r="E252" s="457" t="s">
        <v>758</v>
      </c>
      <c r="F252" s="517" t="s">
        <v>651</v>
      </c>
      <c r="G252" s="448">
        <v>660</v>
      </c>
      <c r="H252" s="528"/>
      <c r="I252" s="444">
        <f t="shared" si="8"/>
        <v>0</v>
      </c>
      <c r="J252" s="435">
        <v>4680013901134</v>
      </c>
      <c r="K252" s="651"/>
    </row>
    <row r="253" spans="1:11" ht="15.75" customHeight="1" thickBot="1" x14ac:dyDescent="0.35">
      <c r="A253" s="649"/>
      <c r="B253" s="477" t="s">
        <v>763</v>
      </c>
      <c r="C253" s="477" t="s">
        <v>764</v>
      </c>
      <c r="D253" s="490" t="s">
        <v>894</v>
      </c>
      <c r="E253" s="458" t="s">
        <v>758</v>
      </c>
      <c r="F253" s="518" t="s">
        <v>652</v>
      </c>
      <c r="G253" s="449">
        <v>660</v>
      </c>
      <c r="H253" s="529"/>
      <c r="I253" s="444">
        <f t="shared" si="8"/>
        <v>0</v>
      </c>
      <c r="J253" s="435">
        <v>4680013901639</v>
      </c>
      <c r="K253" s="651"/>
    </row>
    <row r="254" spans="1:11" ht="15.75" customHeight="1" thickBot="1" x14ac:dyDescent="0.35">
      <c r="A254" s="431" t="s">
        <v>895</v>
      </c>
      <c r="B254" s="432"/>
      <c r="C254" s="432"/>
      <c r="D254" s="484"/>
      <c r="E254" s="466"/>
      <c r="F254" s="515"/>
      <c r="G254" s="437"/>
      <c r="H254" s="530"/>
      <c r="I254" s="444">
        <f t="shared" si="8"/>
        <v>0</v>
      </c>
      <c r="J254" s="470"/>
      <c r="K254" s="651"/>
    </row>
    <row r="255" spans="1:11" ht="15.75" customHeight="1" x14ac:dyDescent="0.3">
      <c r="A255" s="649"/>
      <c r="B255" s="552" t="s">
        <v>765</v>
      </c>
      <c r="C255" s="552" t="s">
        <v>766</v>
      </c>
      <c r="D255" s="488" t="s">
        <v>896</v>
      </c>
      <c r="E255" s="459" t="s">
        <v>758</v>
      </c>
      <c r="F255" s="516" t="s">
        <v>655</v>
      </c>
      <c r="G255" s="450">
        <v>210</v>
      </c>
      <c r="H255" s="527"/>
      <c r="I255" s="444">
        <f t="shared" si="8"/>
        <v>0</v>
      </c>
      <c r="J255" s="435">
        <v>4680013901318</v>
      </c>
      <c r="K255" s="651"/>
    </row>
    <row r="256" spans="1:11" ht="15.75" customHeight="1" x14ac:dyDescent="0.3">
      <c r="A256" s="649"/>
      <c r="B256" s="477" t="s">
        <v>765</v>
      </c>
      <c r="C256" s="477" t="s">
        <v>766</v>
      </c>
      <c r="D256" s="489" t="s">
        <v>896</v>
      </c>
      <c r="E256" s="457" t="s">
        <v>758</v>
      </c>
      <c r="F256" s="517" t="s">
        <v>320</v>
      </c>
      <c r="G256" s="448">
        <v>210</v>
      </c>
      <c r="H256" s="528"/>
      <c r="I256" s="444">
        <f t="shared" si="8"/>
        <v>0</v>
      </c>
      <c r="J256" s="435">
        <v>4680013901325</v>
      </c>
      <c r="K256" s="651"/>
    </row>
    <row r="257" spans="1:11" ht="15.75" customHeight="1" x14ac:dyDescent="0.3">
      <c r="A257" s="649"/>
      <c r="B257" s="477" t="s">
        <v>765</v>
      </c>
      <c r="C257" s="477" t="s">
        <v>766</v>
      </c>
      <c r="D257" s="489" t="s">
        <v>896</v>
      </c>
      <c r="E257" s="457" t="s">
        <v>758</v>
      </c>
      <c r="F257" s="517" t="s">
        <v>333</v>
      </c>
      <c r="G257" s="448">
        <v>210</v>
      </c>
      <c r="H257" s="528"/>
      <c r="I257" s="444">
        <f t="shared" si="8"/>
        <v>0</v>
      </c>
      <c r="J257" s="435">
        <v>4680013901332</v>
      </c>
      <c r="K257" s="651"/>
    </row>
    <row r="258" spans="1:11" ht="15.75" customHeight="1" x14ac:dyDescent="0.3">
      <c r="A258" s="649"/>
      <c r="B258" s="477" t="s">
        <v>765</v>
      </c>
      <c r="C258" s="477" t="s">
        <v>766</v>
      </c>
      <c r="D258" s="489" t="s">
        <v>896</v>
      </c>
      <c r="E258" s="457" t="s">
        <v>758</v>
      </c>
      <c r="F258" s="517" t="s">
        <v>322</v>
      </c>
      <c r="G258" s="448">
        <v>210</v>
      </c>
      <c r="H258" s="528"/>
      <c r="I258" s="444">
        <f t="shared" si="8"/>
        <v>0</v>
      </c>
      <c r="J258" s="435">
        <v>4680013901349</v>
      </c>
      <c r="K258" s="651"/>
    </row>
    <row r="259" spans="1:11" ht="15.75" customHeight="1" thickBot="1" x14ac:dyDescent="0.35">
      <c r="A259" s="649"/>
      <c r="B259" s="477" t="s">
        <v>765</v>
      </c>
      <c r="C259" s="477" t="s">
        <v>766</v>
      </c>
      <c r="D259" s="490" t="s">
        <v>896</v>
      </c>
      <c r="E259" s="458" t="s">
        <v>758</v>
      </c>
      <c r="F259" s="518" t="s">
        <v>323</v>
      </c>
      <c r="G259" s="449">
        <v>210</v>
      </c>
      <c r="H259" s="529"/>
      <c r="I259" s="444">
        <f t="shared" si="8"/>
        <v>0</v>
      </c>
      <c r="J259" s="435">
        <v>4680013901356</v>
      </c>
      <c r="K259" s="651"/>
    </row>
    <row r="260" spans="1:11" ht="15.75" customHeight="1" thickBot="1" x14ac:dyDescent="0.35">
      <c r="A260" s="431" t="s">
        <v>841</v>
      </c>
      <c r="B260" s="432"/>
      <c r="C260" s="432"/>
      <c r="D260" s="484"/>
      <c r="E260" s="466"/>
      <c r="F260" s="456"/>
      <c r="G260" s="437"/>
      <c r="H260" s="530"/>
      <c r="I260" s="444">
        <f t="shared" si="8"/>
        <v>0</v>
      </c>
      <c r="J260" s="468"/>
    </row>
    <row r="261" spans="1:11" ht="15.75" customHeight="1" x14ac:dyDescent="0.3">
      <c r="A261" s="438"/>
      <c r="B261" s="552" t="s">
        <v>763</v>
      </c>
      <c r="C261" s="552" t="s">
        <v>764</v>
      </c>
      <c r="D261" s="488" t="s">
        <v>683</v>
      </c>
      <c r="E261" s="459" t="s">
        <v>759</v>
      </c>
      <c r="F261" s="516" t="s">
        <v>641</v>
      </c>
      <c r="G261" s="450">
        <v>660</v>
      </c>
      <c r="H261" s="527"/>
      <c r="I261" s="444">
        <f t="shared" si="8"/>
        <v>0</v>
      </c>
      <c r="J261" s="435">
        <v>4680013901226</v>
      </c>
    </row>
    <row r="262" spans="1:11" ht="15.75" customHeight="1" x14ac:dyDescent="0.3">
      <c r="A262" s="438"/>
      <c r="B262" s="477" t="s">
        <v>763</v>
      </c>
      <c r="C262" s="477" t="s">
        <v>764</v>
      </c>
      <c r="D262" s="489" t="s">
        <v>683</v>
      </c>
      <c r="E262" s="457" t="s">
        <v>759</v>
      </c>
      <c r="F262" s="517" t="s">
        <v>642</v>
      </c>
      <c r="G262" s="448">
        <v>660</v>
      </c>
      <c r="H262" s="528"/>
      <c r="I262" s="444">
        <f t="shared" si="8"/>
        <v>0</v>
      </c>
      <c r="J262" s="435">
        <v>4680013901233</v>
      </c>
    </row>
    <row r="263" spans="1:11" ht="15.75" customHeight="1" x14ac:dyDescent="0.3">
      <c r="A263" s="438"/>
      <c r="B263" s="477" t="s">
        <v>763</v>
      </c>
      <c r="C263" s="477" t="s">
        <v>764</v>
      </c>
      <c r="D263" s="489" t="s">
        <v>683</v>
      </c>
      <c r="E263" s="457" t="s">
        <v>759</v>
      </c>
      <c r="F263" s="517" t="s">
        <v>643</v>
      </c>
      <c r="G263" s="448">
        <v>660</v>
      </c>
      <c r="H263" s="528"/>
      <c r="I263" s="444">
        <f t="shared" si="8"/>
        <v>0</v>
      </c>
      <c r="J263" s="435">
        <v>4680013901240</v>
      </c>
    </row>
    <row r="264" spans="1:11" ht="15.75" customHeight="1" x14ac:dyDescent="0.3">
      <c r="A264" s="438"/>
      <c r="B264" s="477" t="s">
        <v>763</v>
      </c>
      <c r="C264" s="477" t="s">
        <v>764</v>
      </c>
      <c r="D264" s="489" t="s">
        <v>683</v>
      </c>
      <c r="E264" s="457" t="s">
        <v>759</v>
      </c>
      <c r="F264" s="517" t="s">
        <v>644</v>
      </c>
      <c r="G264" s="448">
        <v>660</v>
      </c>
      <c r="H264" s="528"/>
      <c r="I264" s="444">
        <f t="shared" si="8"/>
        <v>0</v>
      </c>
      <c r="J264" s="435">
        <v>4680013901585</v>
      </c>
    </row>
    <row r="265" spans="1:11" ht="15.75" customHeight="1" x14ac:dyDescent="0.3">
      <c r="A265" s="438"/>
      <c r="B265" s="477" t="s">
        <v>763</v>
      </c>
      <c r="C265" s="477" t="s">
        <v>764</v>
      </c>
      <c r="D265" s="489" t="s">
        <v>683</v>
      </c>
      <c r="E265" s="457" t="s">
        <v>759</v>
      </c>
      <c r="F265" s="517" t="s">
        <v>645</v>
      </c>
      <c r="G265" s="448">
        <v>660</v>
      </c>
      <c r="H265" s="528"/>
      <c r="I265" s="444">
        <f t="shared" si="8"/>
        <v>0</v>
      </c>
      <c r="J265" s="435">
        <v>4680013901257</v>
      </c>
    </row>
    <row r="266" spans="1:11" ht="15.75" customHeight="1" x14ac:dyDescent="0.3">
      <c r="A266" s="438"/>
      <c r="B266" s="477" t="s">
        <v>763</v>
      </c>
      <c r="C266" s="477" t="s">
        <v>764</v>
      </c>
      <c r="D266" s="489" t="s">
        <v>683</v>
      </c>
      <c r="E266" s="457" t="s">
        <v>759</v>
      </c>
      <c r="F266" s="517" t="s">
        <v>646</v>
      </c>
      <c r="G266" s="448">
        <v>660</v>
      </c>
      <c r="H266" s="528"/>
      <c r="I266" s="444">
        <f t="shared" si="8"/>
        <v>0</v>
      </c>
      <c r="J266" s="435">
        <v>4680013901264</v>
      </c>
    </row>
    <row r="267" spans="1:11" ht="15.75" customHeight="1" x14ac:dyDescent="0.3">
      <c r="A267" s="438"/>
      <c r="B267" s="477" t="s">
        <v>763</v>
      </c>
      <c r="C267" s="477" t="s">
        <v>764</v>
      </c>
      <c r="D267" s="489" t="s">
        <v>683</v>
      </c>
      <c r="E267" s="457" t="s">
        <v>759</v>
      </c>
      <c r="F267" s="517" t="s">
        <v>647</v>
      </c>
      <c r="G267" s="448">
        <v>660</v>
      </c>
      <c r="H267" s="528"/>
      <c r="I267" s="444">
        <f t="shared" si="8"/>
        <v>0</v>
      </c>
      <c r="J267" s="435">
        <v>4680013901271</v>
      </c>
    </row>
    <row r="268" spans="1:11" ht="15.75" customHeight="1" x14ac:dyDescent="0.3">
      <c r="A268" s="438"/>
      <c r="B268" s="477" t="s">
        <v>763</v>
      </c>
      <c r="C268" s="477" t="s">
        <v>764</v>
      </c>
      <c r="D268" s="489" t="s">
        <v>683</v>
      </c>
      <c r="E268" s="457" t="s">
        <v>759</v>
      </c>
      <c r="F268" s="517" t="s">
        <v>648</v>
      </c>
      <c r="G268" s="448">
        <v>660</v>
      </c>
      <c r="H268" s="528"/>
      <c r="I268" s="444">
        <f t="shared" si="8"/>
        <v>0</v>
      </c>
      <c r="J268" s="435">
        <v>4680013901592</v>
      </c>
    </row>
    <row r="269" spans="1:11" ht="15.75" customHeight="1" x14ac:dyDescent="0.3">
      <c r="A269" s="438"/>
      <c r="B269" s="477" t="s">
        <v>763</v>
      </c>
      <c r="C269" s="477" t="s">
        <v>764</v>
      </c>
      <c r="D269" s="489" t="s">
        <v>683</v>
      </c>
      <c r="E269" s="457" t="s">
        <v>759</v>
      </c>
      <c r="F269" s="517" t="s">
        <v>649</v>
      </c>
      <c r="G269" s="448">
        <v>660</v>
      </c>
      <c r="H269" s="528"/>
      <c r="I269" s="444">
        <f t="shared" si="8"/>
        <v>0</v>
      </c>
      <c r="J269" s="435">
        <v>4680013901288</v>
      </c>
    </row>
    <row r="270" spans="1:11" ht="15.75" customHeight="1" x14ac:dyDescent="0.3">
      <c r="A270" s="438"/>
      <c r="B270" s="477" t="s">
        <v>763</v>
      </c>
      <c r="C270" s="477" t="s">
        <v>764</v>
      </c>
      <c r="D270" s="489" t="s">
        <v>683</v>
      </c>
      <c r="E270" s="457" t="s">
        <v>759</v>
      </c>
      <c r="F270" s="517" t="s">
        <v>650</v>
      </c>
      <c r="G270" s="448">
        <v>660</v>
      </c>
      <c r="H270" s="528"/>
      <c r="I270" s="444">
        <f t="shared" si="8"/>
        <v>0</v>
      </c>
      <c r="J270" s="435">
        <v>4680013901295</v>
      </c>
    </row>
    <row r="271" spans="1:11" ht="15.75" customHeight="1" x14ac:dyDescent="0.3">
      <c r="A271" s="438"/>
      <c r="B271" s="477" t="s">
        <v>763</v>
      </c>
      <c r="C271" s="477" t="s">
        <v>764</v>
      </c>
      <c r="D271" s="489" t="s">
        <v>683</v>
      </c>
      <c r="E271" s="457" t="s">
        <v>759</v>
      </c>
      <c r="F271" s="517" t="s">
        <v>651</v>
      </c>
      <c r="G271" s="448">
        <v>660</v>
      </c>
      <c r="H271" s="528"/>
      <c r="I271" s="444">
        <f t="shared" si="8"/>
        <v>0</v>
      </c>
      <c r="J271" s="435">
        <v>4680013901301</v>
      </c>
    </row>
    <row r="272" spans="1:11" ht="15.75" customHeight="1" thickBot="1" x14ac:dyDescent="0.35">
      <c r="A272" s="438"/>
      <c r="B272" s="477" t="s">
        <v>763</v>
      </c>
      <c r="C272" s="477" t="s">
        <v>764</v>
      </c>
      <c r="D272" s="490" t="s">
        <v>683</v>
      </c>
      <c r="E272" s="458" t="s">
        <v>759</v>
      </c>
      <c r="F272" s="518" t="s">
        <v>652</v>
      </c>
      <c r="G272" s="449">
        <v>660</v>
      </c>
      <c r="H272" s="529"/>
      <c r="I272" s="444">
        <f t="shared" si="8"/>
        <v>0</v>
      </c>
      <c r="J272" s="435">
        <v>4680013901608</v>
      </c>
    </row>
    <row r="273" spans="1:10" ht="15.75" customHeight="1" thickBot="1" x14ac:dyDescent="0.35">
      <c r="A273" s="431" t="s">
        <v>685</v>
      </c>
      <c r="B273" s="432"/>
      <c r="C273" s="432"/>
      <c r="D273" s="484"/>
      <c r="E273" s="466"/>
      <c r="F273" s="515"/>
      <c r="G273" s="437"/>
      <c r="H273" s="530"/>
      <c r="I273" s="444">
        <f t="shared" si="8"/>
        <v>0</v>
      </c>
      <c r="J273" s="470"/>
    </row>
    <row r="274" spans="1:10" ht="15.75" customHeight="1" x14ac:dyDescent="0.3">
      <c r="A274" s="438"/>
      <c r="B274" s="552" t="s">
        <v>765</v>
      </c>
      <c r="C274" s="552" t="s">
        <v>766</v>
      </c>
      <c r="D274" s="492" t="s">
        <v>684</v>
      </c>
      <c r="E274" s="457" t="s">
        <v>759</v>
      </c>
      <c r="F274" s="517" t="s">
        <v>655</v>
      </c>
      <c r="G274" s="448">
        <v>210</v>
      </c>
      <c r="H274" s="528"/>
      <c r="I274" s="444">
        <f t="shared" si="8"/>
        <v>0</v>
      </c>
      <c r="J274" s="435">
        <v>4680013901363</v>
      </c>
    </row>
    <row r="275" spans="1:10" ht="15.75" customHeight="1" x14ac:dyDescent="0.3">
      <c r="A275" s="438"/>
      <c r="B275" s="477" t="s">
        <v>765</v>
      </c>
      <c r="C275" s="477" t="s">
        <v>766</v>
      </c>
      <c r="D275" s="489" t="s">
        <v>684</v>
      </c>
      <c r="E275" s="457" t="s">
        <v>759</v>
      </c>
      <c r="F275" s="517" t="s">
        <v>320</v>
      </c>
      <c r="G275" s="448">
        <v>210</v>
      </c>
      <c r="H275" s="528"/>
      <c r="I275" s="444">
        <f t="shared" si="8"/>
        <v>0</v>
      </c>
      <c r="J275" s="435">
        <v>4680013901370</v>
      </c>
    </row>
    <row r="276" spans="1:10" ht="15.75" customHeight="1" x14ac:dyDescent="0.3">
      <c r="A276" s="438"/>
      <c r="B276" s="477" t="s">
        <v>765</v>
      </c>
      <c r="C276" s="477" t="s">
        <v>766</v>
      </c>
      <c r="D276" s="489" t="s">
        <v>684</v>
      </c>
      <c r="E276" s="457" t="s">
        <v>759</v>
      </c>
      <c r="F276" s="517" t="s">
        <v>333</v>
      </c>
      <c r="G276" s="448">
        <v>210</v>
      </c>
      <c r="H276" s="528"/>
      <c r="I276" s="444">
        <f t="shared" si="8"/>
        <v>0</v>
      </c>
      <c r="J276" s="435">
        <v>4680013901387</v>
      </c>
    </row>
    <row r="277" spans="1:10" ht="15.75" customHeight="1" x14ac:dyDescent="0.3">
      <c r="A277" s="438"/>
      <c r="B277" s="477" t="s">
        <v>765</v>
      </c>
      <c r="C277" s="477" t="s">
        <v>766</v>
      </c>
      <c r="D277" s="489" t="s">
        <v>684</v>
      </c>
      <c r="E277" s="457" t="s">
        <v>759</v>
      </c>
      <c r="F277" s="517" t="s">
        <v>322</v>
      </c>
      <c r="G277" s="448">
        <v>210</v>
      </c>
      <c r="H277" s="528"/>
      <c r="I277" s="444">
        <f t="shared" si="8"/>
        <v>0</v>
      </c>
      <c r="J277" s="435">
        <v>4680013901394</v>
      </c>
    </row>
    <row r="278" spans="1:10" ht="15.75" customHeight="1" thickBot="1" x14ac:dyDescent="0.35">
      <c r="A278" s="438"/>
      <c r="B278" s="477" t="s">
        <v>765</v>
      </c>
      <c r="C278" s="477" t="s">
        <v>766</v>
      </c>
      <c r="D278" s="490" t="s">
        <v>684</v>
      </c>
      <c r="E278" s="458" t="s">
        <v>759</v>
      </c>
      <c r="F278" s="518" t="s">
        <v>323</v>
      </c>
      <c r="G278" s="449">
        <v>210</v>
      </c>
      <c r="H278" s="529"/>
      <c r="I278" s="444">
        <f t="shared" si="8"/>
        <v>0</v>
      </c>
      <c r="J278" s="435">
        <v>4680013901400</v>
      </c>
    </row>
    <row r="279" spans="1:10" ht="15.75" customHeight="1" thickBot="1" x14ac:dyDescent="0.35">
      <c r="A279" s="431" t="s">
        <v>842</v>
      </c>
      <c r="B279" s="432"/>
      <c r="C279" s="432"/>
      <c r="D279" s="484"/>
      <c r="E279" s="466"/>
      <c r="F279" s="456"/>
      <c r="G279" s="437"/>
      <c r="H279" s="530"/>
      <c r="I279" s="444">
        <f t="shared" si="8"/>
        <v>0</v>
      </c>
      <c r="J279" s="468"/>
    </row>
    <row r="280" spans="1:10" ht="15.75" customHeight="1" x14ac:dyDescent="0.3">
      <c r="A280" s="438"/>
      <c r="B280" s="552" t="s">
        <v>763</v>
      </c>
      <c r="C280" s="552" t="s">
        <v>764</v>
      </c>
      <c r="D280" s="488" t="s">
        <v>686</v>
      </c>
      <c r="E280" s="459" t="s">
        <v>760</v>
      </c>
      <c r="F280" s="516" t="s">
        <v>641</v>
      </c>
      <c r="G280" s="450">
        <v>690</v>
      </c>
      <c r="H280" s="527"/>
      <c r="I280" s="444">
        <f t="shared" si="8"/>
        <v>0</v>
      </c>
      <c r="J280" s="435">
        <v>4680013902063</v>
      </c>
    </row>
    <row r="281" spans="1:10" ht="15.75" customHeight="1" x14ac:dyDescent="0.3">
      <c r="A281" s="438"/>
      <c r="B281" s="477" t="s">
        <v>763</v>
      </c>
      <c r="C281" s="477" t="s">
        <v>764</v>
      </c>
      <c r="D281" s="489" t="s">
        <v>686</v>
      </c>
      <c r="E281" s="457" t="s">
        <v>760</v>
      </c>
      <c r="F281" s="517" t="s">
        <v>642</v>
      </c>
      <c r="G281" s="448">
        <v>690</v>
      </c>
      <c r="H281" s="528"/>
      <c r="I281" s="444">
        <f t="shared" si="8"/>
        <v>0</v>
      </c>
      <c r="J281" s="435">
        <v>4680013902070</v>
      </c>
    </row>
    <row r="282" spans="1:10" ht="15.75" customHeight="1" x14ac:dyDescent="0.3">
      <c r="A282" s="438"/>
      <c r="B282" s="477" t="s">
        <v>763</v>
      </c>
      <c r="C282" s="477" t="s">
        <v>764</v>
      </c>
      <c r="D282" s="489" t="s">
        <v>686</v>
      </c>
      <c r="E282" s="457" t="s">
        <v>760</v>
      </c>
      <c r="F282" s="517" t="s">
        <v>643</v>
      </c>
      <c r="G282" s="448">
        <v>690</v>
      </c>
      <c r="H282" s="528"/>
      <c r="I282" s="444">
        <f t="shared" si="8"/>
        <v>0</v>
      </c>
      <c r="J282" s="435">
        <v>4680013902087</v>
      </c>
    </row>
    <row r="283" spans="1:10" ht="15.75" customHeight="1" x14ac:dyDescent="0.3">
      <c r="A283" s="438"/>
      <c r="B283" s="477" t="s">
        <v>763</v>
      </c>
      <c r="C283" s="477" t="s">
        <v>764</v>
      </c>
      <c r="D283" s="489" t="s">
        <v>686</v>
      </c>
      <c r="E283" s="457" t="s">
        <v>760</v>
      </c>
      <c r="F283" s="517" t="s">
        <v>644</v>
      </c>
      <c r="G283" s="448">
        <v>690</v>
      </c>
      <c r="H283" s="528"/>
      <c r="I283" s="444">
        <f t="shared" si="8"/>
        <v>0</v>
      </c>
      <c r="J283" s="435">
        <v>4680013902094</v>
      </c>
    </row>
    <row r="284" spans="1:10" ht="15.75" customHeight="1" x14ac:dyDescent="0.3">
      <c r="A284" s="438"/>
      <c r="B284" s="477" t="s">
        <v>763</v>
      </c>
      <c r="C284" s="477" t="s">
        <v>764</v>
      </c>
      <c r="D284" s="489" t="s">
        <v>686</v>
      </c>
      <c r="E284" s="457" t="s">
        <v>760</v>
      </c>
      <c r="F284" s="517" t="s">
        <v>645</v>
      </c>
      <c r="G284" s="448">
        <v>690</v>
      </c>
      <c r="H284" s="528"/>
      <c r="I284" s="444">
        <f t="shared" si="8"/>
        <v>0</v>
      </c>
      <c r="J284" s="435">
        <v>4680013902100</v>
      </c>
    </row>
    <row r="285" spans="1:10" ht="15.75" customHeight="1" x14ac:dyDescent="0.3">
      <c r="A285" s="438"/>
      <c r="B285" s="477" t="s">
        <v>763</v>
      </c>
      <c r="C285" s="477" t="s">
        <v>764</v>
      </c>
      <c r="D285" s="489" t="s">
        <v>686</v>
      </c>
      <c r="E285" s="457" t="s">
        <v>760</v>
      </c>
      <c r="F285" s="517" t="s">
        <v>646</v>
      </c>
      <c r="G285" s="448">
        <v>690</v>
      </c>
      <c r="H285" s="528"/>
      <c r="I285" s="444">
        <f t="shared" si="8"/>
        <v>0</v>
      </c>
      <c r="J285" s="435">
        <v>4680013902117</v>
      </c>
    </row>
    <row r="286" spans="1:10" ht="15.75" customHeight="1" x14ac:dyDescent="0.3">
      <c r="A286" s="438"/>
      <c r="B286" s="477" t="s">
        <v>763</v>
      </c>
      <c r="C286" s="477" t="s">
        <v>764</v>
      </c>
      <c r="D286" s="489" t="s">
        <v>686</v>
      </c>
      <c r="E286" s="457" t="s">
        <v>760</v>
      </c>
      <c r="F286" s="517" t="s">
        <v>647</v>
      </c>
      <c r="G286" s="448">
        <v>690</v>
      </c>
      <c r="H286" s="528"/>
      <c r="I286" s="444">
        <f t="shared" si="8"/>
        <v>0</v>
      </c>
      <c r="J286" s="435">
        <v>4680013902124</v>
      </c>
    </row>
    <row r="287" spans="1:10" ht="15.75" customHeight="1" x14ac:dyDescent="0.3">
      <c r="A287" s="438"/>
      <c r="B287" s="477" t="s">
        <v>763</v>
      </c>
      <c r="C287" s="477" t="s">
        <v>764</v>
      </c>
      <c r="D287" s="489" t="s">
        <v>686</v>
      </c>
      <c r="E287" s="457" t="s">
        <v>760</v>
      </c>
      <c r="F287" s="517" t="s">
        <v>648</v>
      </c>
      <c r="G287" s="448">
        <v>690</v>
      </c>
      <c r="H287" s="528"/>
      <c r="I287" s="444">
        <f t="shared" si="8"/>
        <v>0</v>
      </c>
      <c r="J287" s="435">
        <v>4680013902131</v>
      </c>
    </row>
    <row r="288" spans="1:10" ht="15.75" customHeight="1" x14ac:dyDescent="0.3">
      <c r="A288" s="438"/>
      <c r="B288" s="477" t="s">
        <v>763</v>
      </c>
      <c r="C288" s="477" t="s">
        <v>764</v>
      </c>
      <c r="D288" s="489" t="s">
        <v>686</v>
      </c>
      <c r="E288" s="457" t="s">
        <v>760</v>
      </c>
      <c r="F288" s="517" t="s">
        <v>649</v>
      </c>
      <c r="G288" s="448">
        <v>690</v>
      </c>
      <c r="H288" s="528"/>
      <c r="I288" s="444">
        <f t="shared" si="8"/>
        <v>0</v>
      </c>
      <c r="J288" s="435">
        <v>4680013902148</v>
      </c>
    </row>
    <row r="289" spans="1:10" ht="15.75" customHeight="1" x14ac:dyDescent="0.3">
      <c r="A289" s="438"/>
      <c r="B289" s="477" t="s">
        <v>763</v>
      </c>
      <c r="C289" s="477" t="s">
        <v>764</v>
      </c>
      <c r="D289" s="489" t="s">
        <v>686</v>
      </c>
      <c r="E289" s="457" t="s">
        <v>760</v>
      </c>
      <c r="F289" s="517" t="s">
        <v>650</v>
      </c>
      <c r="G289" s="448">
        <v>690</v>
      </c>
      <c r="H289" s="528"/>
      <c r="I289" s="444">
        <f t="shared" si="8"/>
        <v>0</v>
      </c>
      <c r="J289" s="435">
        <v>4680013902155</v>
      </c>
    </row>
    <row r="290" spans="1:10" ht="15.75" customHeight="1" x14ac:dyDescent="0.3">
      <c r="A290" s="438"/>
      <c r="B290" s="477" t="s">
        <v>763</v>
      </c>
      <c r="C290" s="477" t="s">
        <v>764</v>
      </c>
      <c r="D290" s="489" t="s">
        <v>686</v>
      </c>
      <c r="E290" s="457" t="s">
        <v>760</v>
      </c>
      <c r="F290" s="517" t="s">
        <v>651</v>
      </c>
      <c r="G290" s="448">
        <v>690</v>
      </c>
      <c r="H290" s="528"/>
      <c r="I290" s="444">
        <f t="shared" si="8"/>
        <v>0</v>
      </c>
      <c r="J290" s="435">
        <v>4680013902162</v>
      </c>
    </row>
    <row r="291" spans="1:10" ht="15.75" customHeight="1" thickBot="1" x14ac:dyDescent="0.35">
      <c r="A291" s="438"/>
      <c r="B291" s="477" t="s">
        <v>763</v>
      </c>
      <c r="C291" s="477" t="s">
        <v>764</v>
      </c>
      <c r="D291" s="490" t="s">
        <v>686</v>
      </c>
      <c r="E291" s="458" t="s">
        <v>760</v>
      </c>
      <c r="F291" s="518" t="s">
        <v>652</v>
      </c>
      <c r="G291" s="449">
        <v>690</v>
      </c>
      <c r="H291" s="529"/>
      <c r="I291" s="444">
        <f t="shared" si="8"/>
        <v>0</v>
      </c>
      <c r="J291" s="435">
        <v>4680013902179</v>
      </c>
    </row>
    <row r="292" spans="1:10" ht="15.75" customHeight="1" thickBot="1" x14ac:dyDescent="0.35">
      <c r="A292" s="431" t="s">
        <v>688</v>
      </c>
      <c r="B292" s="432"/>
      <c r="C292" s="432"/>
      <c r="D292" s="484"/>
      <c r="E292" s="466"/>
      <c r="F292" s="515"/>
      <c r="G292" s="437"/>
      <c r="H292" s="530"/>
      <c r="I292" s="444">
        <f t="shared" ref="I292:I405" si="9">G292*H292</f>
        <v>0</v>
      </c>
      <c r="J292" s="470"/>
    </row>
    <row r="293" spans="1:10" ht="15.75" customHeight="1" x14ac:dyDescent="0.3">
      <c r="A293" s="438"/>
      <c r="B293" s="552" t="s">
        <v>765</v>
      </c>
      <c r="C293" s="552" t="s">
        <v>766</v>
      </c>
      <c r="D293" s="488" t="s">
        <v>687</v>
      </c>
      <c r="E293" s="459" t="s">
        <v>760</v>
      </c>
      <c r="F293" s="516" t="s">
        <v>655</v>
      </c>
      <c r="G293" s="450">
        <v>290</v>
      </c>
      <c r="H293" s="527"/>
      <c r="I293" s="444">
        <f t="shared" si="9"/>
        <v>0</v>
      </c>
      <c r="J293" s="435">
        <v>4680013902223</v>
      </c>
    </row>
    <row r="294" spans="1:10" ht="15.75" customHeight="1" x14ac:dyDescent="0.3">
      <c r="A294" s="438"/>
      <c r="B294" s="477" t="s">
        <v>765</v>
      </c>
      <c r="C294" s="477" t="s">
        <v>766</v>
      </c>
      <c r="D294" s="489" t="s">
        <v>687</v>
      </c>
      <c r="E294" s="457" t="s">
        <v>760</v>
      </c>
      <c r="F294" s="517" t="s">
        <v>320</v>
      </c>
      <c r="G294" s="448">
        <v>290</v>
      </c>
      <c r="H294" s="528"/>
      <c r="I294" s="444">
        <f t="shared" si="9"/>
        <v>0</v>
      </c>
      <c r="J294" s="435">
        <v>4680013902186</v>
      </c>
    </row>
    <row r="295" spans="1:10" ht="15.75" customHeight="1" x14ac:dyDescent="0.3">
      <c r="A295" s="438"/>
      <c r="B295" s="477" t="s">
        <v>765</v>
      </c>
      <c r="C295" s="477" t="s">
        <v>766</v>
      </c>
      <c r="D295" s="489" t="s">
        <v>687</v>
      </c>
      <c r="E295" s="457" t="s">
        <v>760</v>
      </c>
      <c r="F295" s="517" t="s">
        <v>333</v>
      </c>
      <c r="G295" s="448">
        <v>290</v>
      </c>
      <c r="H295" s="528"/>
      <c r="I295" s="444">
        <f t="shared" si="9"/>
        <v>0</v>
      </c>
      <c r="J295" s="435">
        <v>4680013902193</v>
      </c>
    </row>
    <row r="296" spans="1:10" ht="15.75" customHeight="1" x14ac:dyDescent="0.3">
      <c r="A296" s="438"/>
      <c r="B296" s="477" t="s">
        <v>765</v>
      </c>
      <c r="C296" s="477" t="s">
        <v>766</v>
      </c>
      <c r="D296" s="489" t="s">
        <v>687</v>
      </c>
      <c r="E296" s="457" t="s">
        <v>760</v>
      </c>
      <c r="F296" s="517" t="s">
        <v>322</v>
      </c>
      <c r="G296" s="448">
        <v>290</v>
      </c>
      <c r="H296" s="528"/>
      <c r="I296" s="444">
        <f t="shared" si="9"/>
        <v>0</v>
      </c>
      <c r="J296" s="435">
        <v>4680013902209</v>
      </c>
    </row>
    <row r="297" spans="1:10" ht="15.75" customHeight="1" thickBot="1" x14ac:dyDescent="0.35">
      <c r="A297" s="438"/>
      <c r="B297" s="477" t="s">
        <v>765</v>
      </c>
      <c r="C297" s="477" t="s">
        <v>766</v>
      </c>
      <c r="D297" s="490" t="s">
        <v>687</v>
      </c>
      <c r="E297" s="458" t="s">
        <v>760</v>
      </c>
      <c r="F297" s="518" t="s">
        <v>323</v>
      </c>
      <c r="G297" s="449">
        <v>290</v>
      </c>
      <c r="H297" s="529"/>
      <c r="I297" s="444">
        <f t="shared" si="9"/>
        <v>0</v>
      </c>
      <c r="J297" s="435">
        <v>4680013902216</v>
      </c>
    </row>
    <row r="298" spans="1:10" ht="15.75" customHeight="1" thickBot="1" x14ac:dyDescent="0.35">
      <c r="A298" s="431" t="s">
        <v>885</v>
      </c>
      <c r="B298" s="432"/>
      <c r="C298" s="432"/>
      <c r="D298" s="484"/>
      <c r="E298" s="466"/>
      <c r="F298" s="456"/>
      <c r="G298" s="437"/>
      <c r="H298" s="597"/>
      <c r="I298" s="444">
        <f t="shared" si="9"/>
        <v>0</v>
      </c>
      <c r="J298" s="468"/>
    </row>
    <row r="299" spans="1:10" ht="15.75" customHeight="1" x14ac:dyDescent="0.3">
      <c r="A299" s="438"/>
      <c r="B299" s="552" t="s">
        <v>763</v>
      </c>
      <c r="C299" s="552" t="s">
        <v>764</v>
      </c>
      <c r="D299" s="488" t="s">
        <v>886</v>
      </c>
      <c r="E299" s="459" t="s">
        <v>887</v>
      </c>
      <c r="F299" s="516" t="s">
        <v>641</v>
      </c>
      <c r="G299" s="450">
        <v>750</v>
      </c>
      <c r="H299" s="527"/>
      <c r="I299" s="444">
        <f t="shared" si="9"/>
        <v>0</v>
      </c>
      <c r="J299" s="435">
        <v>4680013902063</v>
      </c>
    </row>
    <row r="300" spans="1:10" ht="15.75" customHeight="1" x14ac:dyDescent="0.3">
      <c r="A300" s="1077"/>
      <c r="B300" s="477" t="s">
        <v>763</v>
      </c>
      <c r="C300" s="477" t="s">
        <v>764</v>
      </c>
      <c r="D300" s="489" t="s">
        <v>886</v>
      </c>
      <c r="E300" s="457" t="s">
        <v>887</v>
      </c>
      <c r="F300" s="517" t="s">
        <v>642</v>
      </c>
      <c r="G300" s="448">
        <v>750</v>
      </c>
      <c r="H300" s="528"/>
      <c r="I300" s="444">
        <f t="shared" si="9"/>
        <v>0</v>
      </c>
      <c r="J300" s="435">
        <v>4680013902070</v>
      </c>
    </row>
    <row r="301" spans="1:10" ht="15.75" customHeight="1" x14ac:dyDescent="0.3">
      <c r="A301" s="1078"/>
      <c r="B301" s="477" t="s">
        <v>763</v>
      </c>
      <c r="C301" s="477" t="s">
        <v>764</v>
      </c>
      <c r="D301" s="489" t="s">
        <v>886</v>
      </c>
      <c r="E301" s="457" t="s">
        <v>887</v>
      </c>
      <c r="F301" s="517" t="s">
        <v>643</v>
      </c>
      <c r="G301" s="448">
        <v>750</v>
      </c>
      <c r="H301" s="528"/>
      <c r="I301" s="444">
        <f t="shared" si="9"/>
        <v>0</v>
      </c>
      <c r="J301" s="435">
        <v>4680013902087</v>
      </c>
    </row>
    <row r="302" spans="1:10" ht="15.75" customHeight="1" x14ac:dyDescent="0.3">
      <c r="A302" s="1078"/>
      <c r="B302" s="477" t="s">
        <v>763</v>
      </c>
      <c r="C302" s="477" t="s">
        <v>764</v>
      </c>
      <c r="D302" s="489" t="s">
        <v>886</v>
      </c>
      <c r="E302" s="457" t="s">
        <v>887</v>
      </c>
      <c r="F302" s="517" t="s">
        <v>644</v>
      </c>
      <c r="G302" s="448">
        <v>750</v>
      </c>
      <c r="H302" s="528"/>
      <c r="I302" s="444">
        <f t="shared" si="9"/>
        <v>0</v>
      </c>
      <c r="J302" s="435">
        <v>4680013902094</v>
      </c>
    </row>
    <row r="303" spans="1:10" ht="15.75" customHeight="1" x14ac:dyDescent="0.3">
      <c r="A303" s="1078"/>
      <c r="B303" s="477" t="s">
        <v>763</v>
      </c>
      <c r="C303" s="477" t="s">
        <v>764</v>
      </c>
      <c r="D303" s="489" t="s">
        <v>886</v>
      </c>
      <c r="E303" s="457" t="s">
        <v>887</v>
      </c>
      <c r="F303" s="517" t="s">
        <v>645</v>
      </c>
      <c r="G303" s="448">
        <v>750</v>
      </c>
      <c r="H303" s="528"/>
      <c r="I303" s="444">
        <f t="shared" si="9"/>
        <v>0</v>
      </c>
      <c r="J303" s="435">
        <v>4680013902100</v>
      </c>
    </row>
    <row r="304" spans="1:10" ht="15.75" customHeight="1" x14ac:dyDescent="0.3">
      <c r="A304" s="1078"/>
      <c r="B304" s="477" t="s">
        <v>763</v>
      </c>
      <c r="C304" s="477" t="s">
        <v>764</v>
      </c>
      <c r="D304" s="489" t="s">
        <v>886</v>
      </c>
      <c r="E304" s="457" t="s">
        <v>887</v>
      </c>
      <c r="F304" s="517" t="s">
        <v>646</v>
      </c>
      <c r="G304" s="448">
        <v>750</v>
      </c>
      <c r="H304" s="528"/>
      <c r="I304" s="444">
        <f t="shared" si="9"/>
        <v>0</v>
      </c>
      <c r="J304" s="435">
        <v>4680013902117</v>
      </c>
    </row>
    <row r="305" spans="1:10" ht="15.75" customHeight="1" x14ac:dyDescent="0.3">
      <c r="A305" s="1078"/>
      <c r="B305" s="477" t="s">
        <v>763</v>
      </c>
      <c r="C305" s="477" t="s">
        <v>764</v>
      </c>
      <c r="D305" s="489" t="s">
        <v>886</v>
      </c>
      <c r="E305" s="457" t="s">
        <v>887</v>
      </c>
      <c r="F305" s="517" t="s">
        <v>647</v>
      </c>
      <c r="G305" s="448">
        <v>750</v>
      </c>
      <c r="H305" s="528"/>
      <c r="I305" s="444">
        <f t="shared" si="9"/>
        <v>0</v>
      </c>
      <c r="J305" s="435">
        <v>4680013902124</v>
      </c>
    </row>
    <row r="306" spans="1:10" ht="15.75" customHeight="1" x14ac:dyDescent="0.3">
      <c r="A306" s="1078"/>
      <c r="B306" s="477" t="s">
        <v>763</v>
      </c>
      <c r="C306" s="477" t="s">
        <v>764</v>
      </c>
      <c r="D306" s="489" t="s">
        <v>886</v>
      </c>
      <c r="E306" s="457" t="s">
        <v>887</v>
      </c>
      <c r="F306" s="517" t="s">
        <v>648</v>
      </c>
      <c r="G306" s="448">
        <v>750</v>
      </c>
      <c r="H306" s="528"/>
      <c r="I306" s="444">
        <f t="shared" si="9"/>
        <v>0</v>
      </c>
      <c r="J306" s="435">
        <v>4680013902131</v>
      </c>
    </row>
    <row r="307" spans="1:10" ht="15.75" customHeight="1" x14ac:dyDescent="0.3">
      <c r="A307" s="1078"/>
      <c r="B307" s="477" t="s">
        <v>763</v>
      </c>
      <c r="C307" s="477" t="s">
        <v>764</v>
      </c>
      <c r="D307" s="489" t="s">
        <v>886</v>
      </c>
      <c r="E307" s="457" t="s">
        <v>887</v>
      </c>
      <c r="F307" s="517" t="s">
        <v>649</v>
      </c>
      <c r="G307" s="448">
        <v>750</v>
      </c>
      <c r="H307" s="528"/>
      <c r="I307" s="444">
        <f t="shared" si="9"/>
        <v>0</v>
      </c>
      <c r="J307" s="435">
        <v>4680013902148</v>
      </c>
    </row>
    <row r="308" spans="1:10" ht="15.75" customHeight="1" x14ac:dyDescent="0.3">
      <c r="A308" s="1078"/>
      <c r="B308" s="477" t="s">
        <v>763</v>
      </c>
      <c r="C308" s="477" t="s">
        <v>764</v>
      </c>
      <c r="D308" s="489" t="s">
        <v>886</v>
      </c>
      <c r="E308" s="457" t="s">
        <v>887</v>
      </c>
      <c r="F308" s="517" t="s">
        <v>650</v>
      </c>
      <c r="G308" s="448">
        <v>750</v>
      </c>
      <c r="H308" s="528"/>
      <c r="I308" s="444">
        <f t="shared" si="9"/>
        <v>0</v>
      </c>
      <c r="J308" s="435">
        <v>4680013902155</v>
      </c>
    </row>
    <row r="309" spans="1:10" ht="15.75" customHeight="1" x14ac:dyDescent="0.3">
      <c r="A309" s="1078"/>
      <c r="B309" s="477" t="s">
        <v>763</v>
      </c>
      <c r="C309" s="477" t="s">
        <v>764</v>
      </c>
      <c r="D309" s="489" t="s">
        <v>886</v>
      </c>
      <c r="E309" s="457" t="s">
        <v>887</v>
      </c>
      <c r="F309" s="517" t="s">
        <v>651</v>
      </c>
      <c r="G309" s="448">
        <v>750</v>
      </c>
      <c r="H309" s="528"/>
      <c r="I309" s="444">
        <f t="shared" si="9"/>
        <v>0</v>
      </c>
      <c r="J309" s="435">
        <v>4680013902162</v>
      </c>
    </row>
    <row r="310" spans="1:10" ht="15.75" customHeight="1" thickBot="1" x14ac:dyDescent="0.35">
      <c r="A310" s="438"/>
      <c r="B310" s="477" t="s">
        <v>763</v>
      </c>
      <c r="C310" s="477" t="s">
        <v>764</v>
      </c>
      <c r="D310" s="490" t="s">
        <v>886</v>
      </c>
      <c r="E310" s="457" t="s">
        <v>887</v>
      </c>
      <c r="F310" s="518" t="s">
        <v>652</v>
      </c>
      <c r="G310" s="449">
        <v>750</v>
      </c>
      <c r="H310" s="529"/>
      <c r="I310" s="444">
        <f t="shared" si="9"/>
        <v>0</v>
      </c>
      <c r="J310" s="435">
        <v>4680013902179</v>
      </c>
    </row>
    <row r="311" spans="1:10" ht="15.75" customHeight="1" thickBot="1" x14ac:dyDescent="0.35">
      <c r="A311" s="500" t="s">
        <v>888</v>
      </c>
      <c r="B311" s="432"/>
      <c r="C311" s="432"/>
      <c r="D311" s="484"/>
      <c r="E311" s="466"/>
      <c r="F311" s="456"/>
      <c r="G311" s="432"/>
      <c r="H311" s="526"/>
      <c r="I311" s="444">
        <f t="shared" ref="I311:I334" si="10">G311*H311</f>
        <v>0</v>
      </c>
      <c r="J311" s="468"/>
    </row>
    <row r="312" spans="1:10" ht="15.75" customHeight="1" x14ac:dyDescent="0.3">
      <c r="A312" s="1084"/>
      <c r="B312" s="551" t="s">
        <v>763</v>
      </c>
      <c r="C312" s="552" t="s">
        <v>764</v>
      </c>
      <c r="D312" s="488" t="s">
        <v>889</v>
      </c>
      <c r="E312" s="459" t="s">
        <v>890</v>
      </c>
      <c r="F312" s="472" t="s">
        <v>641</v>
      </c>
      <c r="G312" s="450">
        <v>780</v>
      </c>
      <c r="H312" s="527"/>
      <c r="I312" s="444">
        <f t="shared" si="10"/>
        <v>0</v>
      </c>
      <c r="J312" s="547"/>
    </row>
    <row r="313" spans="1:10" ht="15.75" customHeight="1" x14ac:dyDescent="0.3">
      <c r="A313" s="1085"/>
      <c r="B313" s="549" t="s">
        <v>763</v>
      </c>
      <c r="C313" s="477" t="s">
        <v>764</v>
      </c>
      <c r="D313" s="489" t="s">
        <v>889</v>
      </c>
      <c r="E313" s="457" t="s">
        <v>890</v>
      </c>
      <c r="F313" s="473" t="s">
        <v>642</v>
      </c>
      <c r="G313" s="448">
        <v>780</v>
      </c>
      <c r="H313" s="528"/>
      <c r="I313" s="444">
        <f t="shared" si="10"/>
        <v>0</v>
      </c>
      <c r="J313" s="547"/>
    </row>
    <row r="314" spans="1:10" ht="15.75" customHeight="1" x14ac:dyDescent="0.3">
      <c r="A314" s="1085"/>
      <c r="B314" s="549" t="s">
        <v>763</v>
      </c>
      <c r="C314" s="477" t="s">
        <v>764</v>
      </c>
      <c r="D314" s="489" t="s">
        <v>889</v>
      </c>
      <c r="E314" s="457" t="s">
        <v>890</v>
      </c>
      <c r="F314" s="473" t="s">
        <v>643</v>
      </c>
      <c r="G314" s="448">
        <v>780</v>
      </c>
      <c r="H314" s="528"/>
      <c r="I314" s="444">
        <f t="shared" si="10"/>
        <v>0</v>
      </c>
      <c r="J314" s="547"/>
    </row>
    <row r="315" spans="1:10" ht="15.75" customHeight="1" x14ac:dyDescent="0.3">
      <c r="A315" s="1085"/>
      <c r="B315" s="549" t="s">
        <v>763</v>
      </c>
      <c r="C315" s="477" t="s">
        <v>764</v>
      </c>
      <c r="D315" s="489" t="s">
        <v>889</v>
      </c>
      <c r="E315" s="457" t="s">
        <v>890</v>
      </c>
      <c r="F315" s="473" t="s">
        <v>644</v>
      </c>
      <c r="G315" s="448">
        <v>780</v>
      </c>
      <c r="H315" s="528"/>
      <c r="I315" s="444">
        <f t="shared" si="10"/>
        <v>0</v>
      </c>
      <c r="J315" s="547"/>
    </row>
    <row r="316" spans="1:10" ht="15.75" customHeight="1" x14ac:dyDescent="0.3">
      <c r="A316" s="1085"/>
      <c r="B316" s="549" t="s">
        <v>763</v>
      </c>
      <c r="C316" s="477" t="s">
        <v>764</v>
      </c>
      <c r="D316" s="489" t="s">
        <v>889</v>
      </c>
      <c r="E316" s="457" t="s">
        <v>890</v>
      </c>
      <c r="F316" s="473" t="s">
        <v>706</v>
      </c>
      <c r="G316" s="448">
        <v>780</v>
      </c>
      <c r="H316" s="528"/>
      <c r="I316" s="444">
        <f t="shared" si="10"/>
        <v>0</v>
      </c>
      <c r="J316" s="547"/>
    </row>
    <row r="317" spans="1:10" ht="15.75" customHeight="1" x14ac:dyDescent="0.3">
      <c r="A317" s="1085"/>
      <c r="B317" s="549" t="s">
        <v>763</v>
      </c>
      <c r="C317" s="477" t="s">
        <v>764</v>
      </c>
      <c r="D317" s="489" t="s">
        <v>889</v>
      </c>
      <c r="E317" s="457" t="s">
        <v>890</v>
      </c>
      <c r="F317" s="473" t="s">
        <v>645</v>
      </c>
      <c r="G317" s="448">
        <v>780</v>
      </c>
      <c r="H317" s="528"/>
      <c r="I317" s="444">
        <f t="shared" si="10"/>
        <v>0</v>
      </c>
      <c r="J317" s="547"/>
    </row>
    <row r="318" spans="1:10" ht="15.75" customHeight="1" x14ac:dyDescent="0.3">
      <c r="A318" s="1085"/>
      <c r="B318" s="549" t="s">
        <v>763</v>
      </c>
      <c r="C318" s="477" t="s">
        <v>764</v>
      </c>
      <c r="D318" s="489" t="s">
        <v>889</v>
      </c>
      <c r="E318" s="457" t="s">
        <v>890</v>
      </c>
      <c r="F318" s="473" t="s">
        <v>646</v>
      </c>
      <c r="G318" s="448">
        <v>780</v>
      </c>
      <c r="H318" s="528"/>
      <c r="I318" s="444">
        <f t="shared" si="10"/>
        <v>0</v>
      </c>
      <c r="J318" s="547"/>
    </row>
    <row r="319" spans="1:10" ht="15.75" customHeight="1" x14ac:dyDescent="0.3">
      <c r="A319" s="1085"/>
      <c r="B319" s="549" t="s">
        <v>763</v>
      </c>
      <c r="C319" s="477" t="s">
        <v>764</v>
      </c>
      <c r="D319" s="489" t="s">
        <v>889</v>
      </c>
      <c r="E319" s="457" t="s">
        <v>890</v>
      </c>
      <c r="F319" s="473" t="s">
        <v>647</v>
      </c>
      <c r="G319" s="448">
        <v>780</v>
      </c>
      <c r="H319" s="528"/>
      <c r="I319" s="444">
        <f t="shared" si="10"/>
        <v>0</v>
      </c>
      <c r="J319" s="547"/>
    </row>
    <row r="320" spans="1:10" ht="15.75" customHeight="1" x14ac:dyDescent="0.3">
      <c r="A320" s="1085"/>
      <c r="B320" s="549" t="s">
        <v>763</v>
      </c>
      <c r="C320" s="477" t="s">
        <v>764</v>
      </c>
      <c r="D320" s="489" t="s">
        <v>889</v>
      </c>
      <c r="E320" s="457" t="s">
        <v>890</v>
      </c>
      <c r="F320" s="473" t="s">
        <v>648</v>
      </c>
      <c r="G320" s="448">
        <v>780</v>
      </c>
      <c r="H320" s="528"/>
      <c r="I320" s="444">
        <f t="shared" si="10"/>
        <v>0</v>
      </c>
      <c r="J320" s="547"/>
    </row>
    <row r="321" spans="1:10" ht="15.75" customHeight="1" x14ac:dyDescent="0.3">
      <c r="A321" s="1085"/>
      <c r="B321" s="549" t="s">
        <v>763</v>
      </c>
      <c r="C321" s="477" t="s">
        <v>764</v>
      </c>
      <c r="D321" s="489" t="s">
        <v>889</v>
      </c>
      <c r="E321" s="457" t="s">
        <v>890</v>
      </c>
      <c r="F321" s="473" t="s">
        <v>707</v>
      </c>
      <c r="G321" s="448">
        <v>780</v>
      </c>
      <c r="H321" s="528"/>
      <c r="I321" s="444">
        <f t="shared" si="10"/>
        <v>0</v>
      </c>
      <c r="J321" s="547"/>
    </row>
    <row r="322" spans="1:10" ht="15.75" customHeight="1" x14ac:dyDescent="0.3">
      <c r="A322" s="1085"/>
      <c r="B322" s="549" t="s">
        <v>763</v>
      </c>
      <c r="C322" s="477" t="s">
        <v>764</v>
      </c>
      <c r="D322" s="489" t="s">
        <v>889</v>
      </c>
      <c r="E322" s="457" t="s">
        <v>890</v>
      </c>
      <c r="F322" s="473" t="s">
        <v>793</v>
      </c>
      <c r="G322" s="448">
        <v>780</v>
      </c>
      <c r="H322" s="528"/>
      <c r="I322" s="444">
        <f t="shared" si="10"/>
        <v>0</v>
      </c>
      <c r="J322" s="547"/>
    </row>
    <row r="323" spans="1:10" ht="15.75" customHeight="1" x14ac:dyDescent="0.3">
      <c r="A323" s="1085"/>
      <c r="B323" s="549" t="s">
        <v>763</v>
      </c>
      <c r="C323" s="477" t="s">
        <v>764</v>
      </c>
      <c r="D323" s="489" t="s">
        <v>889</v>
      </c>
      <c r="E323" s="457" t="s">
        <v>890</v>
      </c>
      <c r="F323" s="473" t="s">
        <v>649</v>
      </c>
      <c r="G323" s="448">
        <v>780</v>
      </c>
      <c r="H323" s="528"/>
      <c r="I323" s="444">
        <f t="shared" si="10"/>
        <v>0</v>
      </c>
      <c r="J323" s="547"/>
    </row>
    <row r="324" spans="1:10" ht="15.75" customHeight="1" x14ac:dyDescent="0.3">
      <c r="A324" s="1085"/>
      <c r="B324" s="549" t="s">
        <v>763</v>
      </c>
      <c r="C324" s="477" t="s">
        <v>764</v>
      </c>
      <c r="D324" s="489" t="s">
        <v>889</v>
      </c>
      <c r="E324" s="457" t="s">
        <v>890</v>
      </c>
      <c r="F324" s="473" t="s">
        <v>650</v>
      </c>
      <c r="G324" s="448">
        <v>780</v>
      </c>
      <c r="H324" s="528"/>
      <c r="I324" s="444">
        <f t="shared" si="10"/>
        <v>0</v>
      </c>
      <c r="J324" s="547"/>
    </row>
    <row r="325" spans="1:10" ht="15.75" customHeight="1" x14ac:dyDescent="0.3">
      <c r="A325" s="1085"/>
      <c r="B325" s="549" t="s">
        <v>763</v>
      </c>
      <c r="C325" s="477" t="s">
        <v>764</v>
      </c>
      <c r="D325" s="489" t="s">
        <v>889</v>
      </c>
      <c r="E325" s="457" t="s">
        <v>890</v>
      </c>
      <c r="F325" s="473" t="s">
        <v>651</v>
      </c>
      <c r="G325" s="448">
        <v>780</v>
      </c>
      <c r="H325" s="528"/>
      <c r="I325" s="444">
        <f t="shared" si="10"/>
        <v>0</v>
      </c>
      <c r="J325" s="547"/>
    </row>
    <row r="326" spans="1:10" ht="15.75" customHeight="1" x14ac:dyDescent="0.3">
      <c r="A326" s="1085"/>
      <c r="B326" s="549" t="s">
        <v>763</v>
      </c>
      <c r="C326" s="477" t="s">
        <v>764</v>
      </c>
      <c r="D326" s="489" t="s">
        <v>889</v>
      </c>
      <c r="E326" s="457" t="s">
        <v>890</v>
      </c>
      <c r="F326" s="473" t="s">
        <v>652</v>
      </c>
      <c r="G326" s="448">
        <v>780</v>
      </c>
      <c r="H326" s="528"/>
      <c r="I326" s="444">
        <f t="shared" si="10"/>
        <v>0</v>
      </c>
      <c r="J326" s="547"/>
    </row>
    <row r="327" spans="1:10" ht="15.75" customHeight="1" x14ac:dyDescent="0.3">
      <c r="A327" s="1085"/>
      <c r="B327" s="549" t="s">
        <v>763</v>
      </c>
      <c r="C327" s="477" t="s">
        <v>764</v>
      </c>
      <c r="D327" s="489" t="s">
        <v>889</v>
      </c>
      <c r="E327" s="457" t="s">
        <v>890</v>
      </c>
      <c r="F327" s="473" t="s">
        <v>708</v>
      </c>
      <c r="G327" s="448">
        <v>780</v>
      </c>
      <c r="H327" s="528"/>
      <c r="I327" s="444">
        <f t="shared" si="10"/>
        <v>0</v>
      </c>
      <c r="J327" s="547"/>
    </row>
    <row r="328" spans="1:10" ht="15.75" customHeight="1" thickBot="1" x14ac:dyDescent="0.35">
      <c r="A328" s="1086"/>
      <c r="B328" s="549" t="s">
        <v>763</v>
      </c>
      <c r="C328" s="477" t="s">
        <v>764</v>
      </c>
      <c r="D328" s="489" t="s">
        <v>889</v>
      </c>
      <c r="E328" s="457" t="s">
        <v>890</v>
      </c>
      <c r="F328" s="473" t="s">
        <v>794</v>
      </c>
      <c r="G328" s="448">
        <v>780</v>
      </c>
      <c r="H328" s="528"/>
      <c r="I328" s="444">
        <f t="shared" si="10"/>
        <v>0</v>
      </c>
      <c r="J328" s="547"/>
    </row>
    <row r="329" spans="1:10" ht="15.75" customHeight="1" thickBot="1" x14ac:dyDescent="0.35">
      <c r="A329" s="431" t="s">
        <v>898</v>
      </c>
      <c r="B329" s="432"/>
      <c r="C329" s="432"/>
      <c r="D329" s="484"/>
      <c r="E329" s="466"/>
      <c r="F329" s="515"/>
      <c r="G329" s="437"/>
      <c r="H329" s="530"/>
      <c r="I329" s="444">
        <f t="shared" si="10"/>
        <v>0</v>
      </c>
      <c r="J329" s="470"/>
    </row>
    <row r="330" spans="1:10" ht="15.75" customHeight="1" x14ac:dyDescent="0.3">
      <c r="A330" s="1084"/>
      <c r="B330" s="552" t="s">
        <v>765</v>
      </c>
      <c r="C330" s="552" t="s">
        <v>766</v>
      </c>
      <c r="D330" s="488" t="s">
        <v>899</v>
      </c>
      <c r="E330" s="459" t="s">
        <v>890</v>
      </c>
      <c r="F330" s="516" t="s">
        <v>655</v>
      </c>
      <c r="G330" s="450">
        <v>290</v>
      </c>
      <c r="H330" s="527"/>
      <c r="I330" s="444">
        <f t="shared" si="10"/>
        <v>0</v>
      </c>
      <c r="J330" s="435">
        <v>4680013902223</v>
      </c>
    </row>
    <row r="331" spans="1:10" ht="15.75" customHeight="1" x14ac:dyDescent="0.3">
      <c r="A331" s="1085"/>
      <c r="B331" s="477" t="s">
        <v>765</v>
      </c>
      <c r="C331" s="477" t="s">
        <v>766</v>
      </c>
      <c r="D331" s="489" t="s">
        <v>899</v>
      </c>
      <c r="E331" s="457" t="s">
        <v>890</v>
      </c>
      <c r="F331" s="517" t="s">
        <v>320</v>
      </c>
      <c r="G331" s="448">
        <v>290</v>
      </c>
      <c r="H331" s="528"/>
      <c r="I331" s="444">
        <f t="shared" si="10"/>
        <v>0</v>
      </c>
      <c r="J331" s="435">
        <v>4680013902186</v>
      </c>
    </row>
    <row r="332" spans="1:10" ht="15.75" customHeight="1" x14ac:dyDescent="0.3">
      <c r="A332" s="1085"/>
      <c r="B332" s="477" t="s">
        <v>765</v>
      </c>
      <c r="C332" s="477" t="s">
        <v>766</v>
      </c>
      <c r="D332" s="489" t="s">
        <v>899</v>
      </c>
      <c r="E332" s="457" t="s">
        <v>890</v>
      </c>
      <c r="F332" s="517" t="s">
        <v>333</v>
      </c>
      <c r="G332" s="448">
        <v>290</v>
      </c>
      <c r="H332" s="528"/>
      <c r="I332" s="444">
        <f t="shared" si="10"/>
        <v>0</v>
      </c>
      <c r="J332" s="435">
        <v>4680013902193</v>
      </c>
    </row>
    <row r="333" spans="1:10" ht="15.75" customHeight="1" x14ac:dyDescent="0.3">
      <c r="A333" s="1085"/>
      <c r="B333" s="477" t="s">
        <v>765</v>
      </c>
      <c r="C333" s="477" t="s">
        <v>766</v>
      </c>
      <c r="D333" s="489" t="s">
        <v>899</v>
      </c>
      <c r="E333" s="457" t="s">
        <v>890</v>
      </c>
      <c r="F333" s="517" t="s">
        <v>322</v>
      </c>
      <c r="G333" s="448">
        <v>290</v>
      </c>
      <c r="H333" s="528"/>
      <c r="I333" s="444">
        <f t="shared" si="10"/>
        <v>0</v>
      </c>
      <c r="J333" s="435">
        <v>4680013902209</v>
      </c>
    </row>
    <row r="334" spans="1:10" ht="15.75" customHeight="1" thickBot="1" x14ac:dyDescent="0.35">
      <c r="A334" s="1086"/>
      <c r="B334" s="477" t="s">
        <v>765</v>
      </c>
      <c r="C334" s="477" t="s">
        <v>766</v>
      </c>
      <c r="D334" s="490" t="s">
        <v>899</v>
      </c>
      <c r="E334" s="458" t="s">
        <v>890</v>
      </c>
      <c r="F334" s="518" t="s">
        <v>323</v>
      </c>
      <c r="G334" s="449">
        <v>290</v>
      </c>
      <c r="H334" s="529"/>
      <c r="I334" s="444">
        <f t="shared" si="10"/>
        <v>0</v>
      </c>
      <c r="J334" s="435">
        <v>4680013902216</v>
      </c>
    </row>
    <row r="335" spans="1:10" ht="15.75" customHeight="1" thickBot="1" x14ac:dyDescent="0.35">
      <c r="A335" s="500" t="s">
        <v>843</v>
      </c>
      <c r="B335" s="432"/>
      <c r="C335" s="432"/>
      <c r="D335" s="484"/>
      <c r="E335" s="466"/>
      <c r="F335" s="456"/>
      <c r="G335" s="432"/>
      <c r="H335" s="526"/>
      <c r="I335" s="444">
        <f t="shared" si="9"/>
        <v>0</v>
      </c>
      <c r="J335" s="468"/>
    </row>
    <row r="336" spans="1:10" ht="15.75" customHeight="1" x14ac:dyDescent="0.3">
      <c r="A336" s="478"/>
      <c r="B336" s="551" t="s">
        <v>763</v>
      </c>
      <c r="C336" s="552" t="s">
        <v>764</v>
      </c>
      <c r="D336" s="488" t="s">
        <v>795</v>
      </c>
      <c r="E336" s="459" t="s">
        <v>347</v>
      </c>
      <c r="F336" s="472" t="s">
        <v>641</v>
      </c>
      <c r="G336" s="450">
        <v>780</v>
      </c>
      <c r="H336" s="527"/>
      <c r="I336" s="444">
        <f t="shared" si="9"/>
        <v>0</v>
      </c>
      <c r="J336" s="547"/>
    </row>
    <row r="337" spans="1:10" ht="15.75" customHeight="1" x14ac:dyDescent="0.3">
      <c r="A337" s="478"/>
      <c r="B337" s="549" t="s">
        <v>763</v>
      </c>
      <c r="C337" s="477" t="s">
        <v>764</v>
      </c>
      <c r="D337" s="489" t="s">
        <v>795</v>
      </c>
      <c r="E337" s="457" t="s">
        <v>347</v>
      </c>
      <c r="F337" s="473" t="s">
        <v>642</v>
      </c>
      <c r="G337" s="448">
        <v>780</v>
      </c>
      <c r="H337" s="528"/>
      <c r="I337" s="444">
        <f t="shared" si="9"/>
        <v>0</v>
      </c>
      <c r="J337" s="547"/>
    </row>
    <row r="338" spans="1:10" ht="15.75" customHeight="1" x14ac:dyDescent="0.3">
      <c r="A338" s="478"/>
      <c r="B338" s="549" t="s">
        <v>763</v>
      </c>
      <c r="C338" s="477" t="s">
        <v>764</v>
      </c>
      <c r="D338" s="489" t="s">
        <v>795</v>
      </c>
      <c r="E338" s="457" t="s">
        <v>347</v>
      </c>
      <c r="F338" s="473" t="s">
        <v>643</v>
      </c>
      <c r="G338" s="448">
        <v>780</v>
      </c>
      <c r="H338" s="528"/>
      <c r="I338" s="444">
        <f t="shared" si="9"/>
        <v>0</v>
      </c>
      <c r="J338" s="547"/>
    </row>
    <row r="339" spans="1:10" ht="15.75" customHeight="1" x14ac:dyDescent="0.3">
      <c r="A339" s="478"/>
      <c r="B339" s="549" t="s">
        <v>763</v>
      </c>
      <c r="C339" s="477" t="s">
        <v>764</v>
      </c>
      <c r="D339" s="489" t="s">
        <v>795</v>
      </c>
      <c r="E339" s="457" t="s">
        <v>347</v>
      </c>
      <c r="F339" s="473" t="s">
        <v>644</v>
      </c>
      <c r="G339" s="448">
        <v>780</v>
      </c>
      <c r="H339" s="528"/>
      <c r="I339" s="444">
        <f t="shared" si="9"/>
        <v>0</v>
      </c>
      <c r="J339" s="547"/>
    </row>
    <row r="340" spans="1:10" ht="15.75" customHeight="1" x14ac:dyDescent="0.3">
      <c r="A340" s="478"/>
      <c r="B340" s="549" t="s">
        <v>763</v>
      </c>
      <c r="C340" s="477" t="s">
        <v>764</v>
      </c>
      <c r="D340" s="489" t="s">
        <v>795</v>
      </c>
      <c r="E340" s="457" t="s">
        <v>347</v>
      </c>
      <c r="F340" s="473" t="s">
        <v>706</v>
      </c>
      <c r="G340" s="448">
        <v>780</v>
      </c>
      <c r="H340" s="528"/>
      <c r="I340" s="444">
        <f t="shared" si="9"/>
        <v>0</v>
      </c>
      <c r="J340" s="547"/>
    </row>
    <row r="341" spans="1:10" ht="15.75" customHeight="1" x14ac:dyDescent="0.3">
      <c r="A341" s="478"/>
      <c r="B341" s="549" t="s">
        <v>763</v>
      </c>
      <c r="C341" s="477" t="s">
        <v>764</v>
      </c>
      <c r="D341" s="489" t="s">
        <v>795</v>
      </c>
      <c r="E341" s="457" t="s">
        <v>347</v>
      </c>
      <c r="F341" s="473" t="s">
        <v>645</v>
      </c>
      <c r="G341" s="448">
        <v>780</v>
      </c>
      <c r="H341" s="528"/>
      <c r="I341" s="444">
        <f t="shared" si="9"/>
        <v>0</v>
      </c>
      <c r="J341" s="547"/>
    </row>
    <row r="342" spans="1:10" ht="15.75" customHeight="1" x14ac:dyDescent="0.3">
      <c r="A342" s="478"/>
      <c r="B342" s="549" t="s">
        <v>763</v>
      </c>
      <c r="C342" s="477" t="s">
        <v>764</v>
      </c>
      <c r="D342" s="489" t="s">
        <v>795</v>
      </c>
      <c r="E342" s="457" t="s">
        <v>347</v>
      </c>
      <c r="F342" s="473" t="s">
        <v>646</v>
      </c>
      <c r="G342" s="448">
        <v>780</v>
      </c>
      <c r="H342" s="528"/>
      <c r="I342" s="444">
        <f t="shared" si="9"/>
        <v>0</v>
      </c>
      <c r="J342" s="547"/>
    </row>
    <row r="343" spans="1:10" ht="15.75" customHeight="1" x14ac:dyDescent="0.3">
      <c r="A343" s="478"/>
      <c r="B343" s="549" t="s">
        <v>763</v>
      </c>
      <c r="C343" s="477" t="s">
        <v>764</v>
      </c>
      <c r="D343" s="489" t="s">
        <v>795</v>
      </c>
      <c r="E343" s="457" t="s">
        <v>347</v>
      </c>
      <c r="F343" s="473" t="s">
        <v>647</v>
      </c>
      <c r="G343" s="448">
        <v>780</v>
      </c>
      <c r="H343" s="528"/>
      <c r="I343" s="444">
        <f t="shared" si="9"/>
        <v>0</v>
      </c>
      <c r="J343" s="547"/>
    </row>
    <row r="344" spans="1:10" ht="15.75" customHeight="1" x14ac:dyDescent="0.3">
      <c r="A344" s="478"/>
      <c r="B344" s="549" t="s">
        <v>763</v>
      </c>
      <c r="C344" s="477" t="s">
        <v>764</v>
      </c>
      <c r="D344" s="489" t="s">
        <v>795</v>
      </c>
      <c r="E344" s="457" t="s">
        <v>347</v>
      </c>
      <c r="F344" s="473" t="s">
        <v>648</v>
      </c>
      <c r="G344" s="448">
        <v>780</v>
      </c>
      <c r="H344" s="528"/>
      <c r="I344" s="444">
        <f t="shared" si="9"/>
        <v>0</v>
      </c>
      <c r="J344" s="547"/>
    </row>
    <row r="345" spans="1:10" ht="15.75" customHeight="1" x14ac:dyDescent="0.3">
      <c r="A345" s="478"/>
      <c r="B345" s="549" t="s">
        <v>763</v>
      </c>
      <c r="C345" s="477" t="s">
        <v>764</v>
      </c>
      <c r="D345" s="489" t="s">
        <v>795</v>
      </c>
      <c r="E345" s="457" t="s">
        <v>347</v>
      </c>
      <c r="F345" s="473" t="s">
        <v>707</v>
      </c>
      <c r="G345" s="448">
        <v>780</v>
      </c>
      <c r="H345" s="528"/>
      <c r="I345" s="444">
        <f t="shared" si="9"/>
        <v>0</v>
      </c>
      <c r="J345" s="547"/>
    </row>
    <row r="346" spans="1:10" ht="15.75" customHeight="1" x14ac:dyDescent="0.3">
      <c r="A346" s="478"/>
      <c r="B346" s="549" t="s">
        <v>763</v>
      </c>
      <c r="C346" s="477" t="s">
        <v>764</v>
      </c>
      <c r="D346" s="489" t="s">
        <v>795</v>
      </c>
      <c r="E346" s="457" t="s">
        <v>347</v>
      </c>
      <c r="F346" s="473" t="s">
        <v>793</v>
      </c>
      <c r="G346" s="448">
        <v>780</v>
      </c>
      <c r="H346" s="528"/>
      <c r="I346" s="444">
        <f t="shared" si="9"/>
        <v>0</v>
      </c>
      <c r="J346" s="547"/>
    </row>
    <row r="347" spans="1:10" ht="15.75" customHeight="1" x14ac:dyDescent="0.3">
      <c r="A347" s="478"/>
      <c r="B347" s="549" t="s">
        <v>763</v>
      </c>
      <c r="C347" s="477" t="s">
        <v>764</v>
      </c>
      <c r="D347" s="489" t="s">
        <v>795</v>
      </c>
      <c r="E347" s="457" t="s">
        <v>347</v>
      </c>
      <c r="F347" s="473" t="s">
        <v>649</v>
      </c>
      <c r="G347" s="448">
        <v>780</v>
      </c>
      <c r="H347" s="528"/>
      <c r="I347" s="444">
        <f t="shared" si="9"/>
        <v>0</v>
      </c>
      <c r="J347" s="547"/>
    </row>
    <row r="348" spans="1:10" ht="15.75" customHeight="1" x14ac:dyDescent="0.3">
      <c r="A348" s="478"/>
      <c r="B348" s="549" t="s">
        <v>763</v>
      </c>
      <c r="C348" s="477" t="s">
        <v>764</v>
      </c>
      <c r="D348" s="489" t="s">
        <v>795</v>
      </c>
      <c r="E348" s="457" t="s">
        <v>347</v>
      </c>
      <c r="F348" s="473" t="s">
        <v>650</v>
      </c>
      <c r="G348" s="448">
        <v>780</v>
      </c>
      <c r="H348" s="528"/>
      <c r="I348" s="444">
        <f t="shared" si="9"/>
        <v>0</v>
      </c>
      <c r="J348" s="547"/>
    </row>
    <row r="349" spans="1:10" ht="15.75" customHeight="1" x14ac:dyDescent="0.3">
      <c r="A349" s="478"/>
      <c r="B349" s="549" t="s">
        <v>763</v>
      </c>
      <c r="C349" s="477" t="s">
        <v>764</v>
      </c>
      <c r="D349" s="489" t="s">
        <v>795</v>
      </c>
      <c r="E349" s="457" t="s">
        <v>347</v>
      </c>
      <c r="F349" s="473" t="s">
        <v>651</v>
      </c>
      <c r="G349" s="448">
        <v>780</v>
      </c>
      <c r="H349" s="528"/>
      <c r="I349" s="444">
        <f t="shared" si="9"/>
        <v>0</v>
      </c>
      <c r="J349" s="547"/>
    </row>
    <row r="350" spans="1:10" ht="15.75" customHeight="1" x14ac:dyDescent="0.3">
      <c r="A350" s="478"/>
      <c r="B350" s="549" t="s">
        <v>763</v>
      </c>
      <c r="C350" s="477" t="s">
        <v>764</v>
      </c>
      <c r="D350" s="489" t="s">
        <v>795</v>
      </c>
      <c r="E350" s="457" t="s">
        <v>347</v>
      </c>
      <c r="F350" s="473" t="s">
        <v>652</v>
      </c>
      <c r="G350" s="448">
        <v>780</v>
      </c>
      <c r="H350" s="528"/>
      <c r="I350" s="444">
        <f t="shared" si="9"/>
        <v>0</v>
      </c>
      <c r="J350" s="547"/>
    </row>
    <row r="351" spans="1:10" ht="15.75" customHeight="1" x14ac:dyDescent="0.3">
      <c r="A351" s="478"/>
      <c r="B351" s="549" t="s">
        <v>763</v>
      </c>
      <c r="C351" s="477" t="s">
        <v>764</v>
      </c>
      <c r="D351" s="489" t="s">
        <v>795</v>
      </c>
      <c r="E351" s="457" t="s">
        <v>347</v>
      </c>
      <c r="F351" s="473" t="s">
        <v>708</v>
      </c>
      <c r="G351" s="448">
        <v>780</v>
      </c>
      <c r="H351" s="528"/>
      <c r="I351" s="444">
        <f t="shared" si="9"/>
        <v>0</v>
      </c>
      <c r="J351" s="547"/>
    </row>
    <row r="352" spans="1:10" ht="15.75" customHeight="1" thickBot="1" x14ac:dyDescent="0.35">
      <c r="A352" s="478"/>
      <c r="B352" s="549" t="s">
        <v>763</v>
      </c>
      <c r="C352" s="477" t="s">
        <v>764</v>
      </c>
      <c r="D352" s="489" t="s">
        <v>795</v>
      </c>
      <c r="E352" s="457" t="s">
        <v>347</v>
      </c>
      <c r="F352" s="473" t="s">
        <v>794</v>
      </c>
      <c r="G352" s="448">
        <v>780</v>
      </c>
      <c r="H352" s="528"/>
      <c r="I352" s="444">
        <f t="shared" si="9"/>
        <v>0</v>
      </c>
      <c r="J352" s="547"/>
    </row>
    <row r="353" spans="1:10" ht="15.75" customHeight="1" thickBot="1" x14ac:dyDescent="0.35">
      <c r="A353" s="500" t="s">
        <v>796</v>
      </c>
      <c r="B353" s="432"/>
      <c r="C353" s="432"/>
      <c r="D353" s="484"/>
      <c r="E353" s="466"/>
      <c r="F353" s="456"/>
      <c r="G353" s="432"/>
      <c r="H353" s="526"/>
      <c r="I353" s="444">
        <f t="shared" si="9"/>
        <v>0</v>
      </c>
      <c r="J353" s="468"/>
    </row>
    <row r="354" spans="1:10" ht="15.75" customHeight="1" x14ac:dyDescent="0.3">
      <c r="A354" s="478"/>
      <c r="B354" s="551" t="s">
        <v>765</v>
      </c>
      <c r="C354" s="552" t="s">
        <v>766</v>
      </c>
      <c r="D354" s="488" t="s">
        <v>797</v>
      </c>
      <c r="E354" s="459" t="s">
        <v>347</v>
      </c>
      <c r="F354" s="516" t="s">
        <v>655</v>
      </c>
      <c r="G354" s="450">
        <v>320</v>
      </c>
      <c r="H354" s="527"/>
      <c r="I354" s="444">
        <f t="shared" si="9"/>
        <v>0</v>
      </c>
      <c r="J354" s="547"/>
    </row>
    <row r="355" spans="1:10" ht="15.75" customHeight="1" x14ac:dyDescent="0.3">
      <c r="A355" s="478"/>
      <c r="B355" s="549" t="s">
        <v>765</v>
      </c>
      <c r="C355" s="477" t="s">
        <v>766</v>
      </c>
      <c r="D355" s="489" t="s">
        <v>797</v>
      </c>
      <c r="E355" s="457" t="s">
        <v>347</v>
      </c>
      <c r="F355" s="517" t="s">
        <v>320</v>
      </c>
      <c r="G355" s="448">
        <v>320</v>
      </c>
      <c r="H355" s="528"/>
      <c r="I355" s="444">
        <f t="shared" si="9"/>
        <v>0</v>
      </c>
      <c r="J355" s="547"/>
    </row>
    <row r="356" spans="1:10" ht="15.75" customHeight="1" x14ac:dyDescent="0.3">
      <c r="A356" s="478"/>
      <c r="B356" s="549" t="s">
        <v>765</v>
      </c>
      <c r="C356" s="477" t="s">
        <v>766</v>
      </c>
      <c r="D356" s="489" t="s">
        <v>797</v>
      </c>
      <c r="E356" s="457" t="s">
        <v>347</v>
      </c>
      <c r="F356" s="517" t="s">
        <v>333</v>
      </c>
      <c r="G356" s="448">
        <v>320</v>
      </c>
      <c r="H356" s="528"/>
      <c r="I356" s="444">
        <f t="shared" si="9"/>
        <v>0</v>
      </c>
      <c r="J356" s="547"/>
    </row>
    <row r="357" spans="1:10" ht="15.75" customHeight="1" x14ac:dyDescent="0.3">
      <c r="A357" s="478"/>
      <c r="B357" s="549" t="s">
        <v>765</v>
      </c>
      <c r="C357" s="477" t="s">
        <v>766</v>
      </c>
      <c r="D357" s="489" t="s">
        <v>797</v>
      </c>
      <c r="E357" s="457" t="s">
        <v>347</v>
      </c>
      <c r="F357" s="517" t="s">
        <v>322</v>
      </c>
      <c r="G357" s="448">
        <v>320</v>
      </c>
      <c r="H357" s="528"/>
      <c r="I357" s="444">
        <f t="shared" si="9"/>
        <v>0</v>
      </c>
      <c r="J357" s="547"/>
    </row>
    <row r="358" spans="1:10" ht="15.75" customHeight="1" thickBot="1" x14ac:dyDescent="0.35">
      <c r="A358" s="478"/>
      <c r="B358" s="549" t="s">
        <v>765</v>
      </c>
      <c r="C358" s="477" t="s">
        <v>766</v>
      </c>
      <c r="D358" s="489" t="s">
        <v>797</v>
      </c>
      <c r="E358" s="457" t="s">
        <v>347</v>
      </c>
      <c r="F358" s="517" t="s">
        <v>323</v>
      </c>
      <c r="G358" s="448">
        <v>320</v>
      </c>
      <c r="H358" s="528"/>
      <c r="I358" s="444">
        <f t="shared" si="9"/>
        <v>0</v>
      </c>
      <c r="J358" s="547"/>
    </row>
    <row r="359" spans="1:10" ht="15.75" customHeight="1" thickBot="1" x14ac:dyDescent="0.35">
      <c r="A359" s="500" t="s">
        <v>844</v>
      </c>
      <c r="B359" s="432"/>
      <c r="C359" s="432"/>
      <c r="D359" s="484"/>
      <c r="E359" s="466"/>
      <c r="F359" s="456"/>
      <c r="G359" s="432"/>
      <c r="H359" s="526"/>
      <c r="I359" s="444">
        <f t="shared" si="9"/>
        <v>0</v>
      </c>
      <c r="J359" s="468"/>
    </row>
    <row r="360" spans="1:10" ht="15.75" customHeight="1" x14ac:dyDescent="0.3">
      <c r="A360" s="478"/>
      <c r="B360" s="551" t="s">
        <v>763</v>
      </c>
      <c r="C360" s="552" t="s">
        <v>764</v>
      </c>
      <c r="D360" s="488" t="s">
        <v>798</v>
      </c>
      <c r="E360" s="459" t="s">
        <v>452</v>
      </c>
      <c r="F360" s="472" t="s">
        <v>641</v>
      </c>
      <c r="G360" s="450">
        <v>780</v>
      </c>
      <c r="H360" s="527"/>
      <c r="I360" s="444">
        <f t="shared" si="9"/>
        <v>0</v>
      </c>
      <c r="J360" s="547"/>
    </row>
    <row r="361" spans="1:10" ht="15.75" customHeight="1" x14ac:dyDescent="0.3">
      <c r="A361" s="478"/>
      <c r="B361" s="549" t="s">
        <v>763</v>
      </c>
      <c r="C361" s="477" t="s">
        <v>764</v>
      </c>
      <c r="D361" s="489" t="s">
        <v>798</v>
      </c>
      <c r="E361" s="457" t="s">
        <v>452</v>
      </c>
      <c r="F361" s="473" t="s">
        <v>642</v>
      </c>
      <c r="G361" s="448">
        <v>780</v>
      </c>
      <c r="H361" s="528"/>
      <c r="I361" s="444">
        <f t="shared" si="9"/>
        <v>0</v>
      </c>
      <c r="J361" s="547"/>
    </row>
    <row r="362" spans="1:10" ht="15.75" customHeight="1" x14ac:dyDescent="0.3">
      <c r="A362" s="478"/>
      <c r="B362" s="549" t="s">
        <v>763</v>
      </c>
      <c r="C362" s="477" t="s">
        <v>764</v>
      </c>
      <c r="D362" s="489" t="s">
        <v>798</v>
      </c>
      <c r="E362" s="457" t="s">
        <v>452</v>
      </c>
      <c r="F362" s="473" t="s">
        <v>643</v>
      </c>
      <c r="G362" s="448">
        <v>780</v>
      </c>
      <c r="H362" s="528"/>
      <c r="I362" s="444">
        <f t="shared" si="9"/>
        <v>0</v>
      </c>
      <c r="J362" s="547"/>
    </row>
    <row r="363" spans="1:10" ht="15.75" customHeight="1" x14ac:dyDescent="0.3">
      <c r="A363" s="478"/>
      <c r="B363" s="549" t="s">
        <v>763</v>
      </c>
      <c r="C363" s="477" t="s">
        <v>764</v>
      </c>
      <c r="D363" s="489" t="s">
        <v>798</v>
      </c>
      <c r="E363" s="457" t="s">
        <v>452</v>
      </c>
      <c r="F363" s="473" t="s">
        <v>644</v>
      </c>
      <c r="G363" s="448">
        <v>780</v>
      </c>
      <c r="H363" s="528"/>
      <c r="I363" s="444">
        <f t="shared" si="9"/>
        <v>0</v>
      </c>
      <c r="J363" s="547"/>
    </row>
    <row r="364" spans="1:10" ht="15.75" customHeight="1" x14ac:dyDescent="0.3">
      <c r="A364" s="478"/>
      <c r="B364" s="549" t="s">
        <v>763</v>
      </c>
      <c r="C364" s="477" t="s">
        <v>764</v>
      </c>
      <c r="D364" s="489" t="s">
        <v>798</v>
      </c>
      <c r="E364" s="457" t="s">
        <v>452</v>
      </c>
      <c r="F364" s="473" t="s">
        <v>706</v>
      </c>
      <c r="G364" s="448">
        <v>780</v>
      </c>
      <c r="H364" s="528"/>
      <c r="I364" s="444">
        <f t="shared" si="9"/>
        <v>0</v>
      </c>
      <c r="J364" s="547"/>
    </row>
    <row r="365" spans="1:10" ht="15.75" customHeight="1" x14ac:dyDescent="0.3">
      <c r="A365" s="478"/>
      <c r="B365" s="549" t="s">
        <v>763</v>
      </c>
      <c r="C365" s="477" t="s">
        <v>764</v>
      </c>
      <c r="D365" s="489" t="s">
        <v>798</v>
      </c>
      <c r="E365" s="457" t="s">
        <v>452</v>
      </c>
      <c r="F365" s="473" t="s">
        <v>645</v>
      </c>
      <c r="G365" s="448">
        <v>780</v>
      </c>
      <c r="H365" s="528"/>
      <c r="I365" s="444">
        <f t="shared" si="9"/>
        <v>0</v>
      </c>
      <c r="J365" s="547"/>
    </row>
    <row r="366" spans="1:10" ht="15.75" customHeight="1" x14ac:dyDescent="0.3">
      <c r="A366" s="478"/>
      <c r="B366" s="549" t="s">
        <v>763</v>
      </c>
      <c r="C366" s="477" t="s">
        <v>764</v>
      </c>
      <c r="D366" s="489" t="s">
        <v>798</v>
      </c>
      <c r="E366" s="457" t="s">
        <v>452</v>
      </c>
      <c r="F366" s="473" t="s">
        <v>646</v>
      </c>
      <c r="G366" s="448">
        <v>780</v>
      </c>
      <c r="H366" s="528"/>
      <c r="I366" s="444">
        <f t="shared" si="9"/>
        <v>0</v>
      </c>
      <c r="J366" s="547"/>
    </row>
    <row r="367" spans="1:10" ht="15.75" customHeight="1" x14ac:dyDescent="0.3">
      <c r="A367" s="478"/>
      <c r="B367" s="549" t="s">
        <v>763</v>
      </c>
      <c r="C367" s="477" t="s">
        <v>764</v>
      </c>
      <c r="D367" s="489" t="s">
        <v>798</v>
      </c>
      <c r="E367" s="457" t="s">
        <v>452</v>
      </c>
      <c r="F367" s="473" t="s">
        <v>647</v>
      </c>
      <c r="G367" s="448">
        <v>780</v>
      </c>
      <c r="H367" s="528"/>
      <c r="I367" s="444">
        <f t="shared" si="9"/>
        <v>0</v>
      </c>
      <c r="J367" s="547"/>
    </row>
    <row r="368" spans="1:10" ht="15.75" customHeight="1" x14ac:dyDescent="0.3">
      <c r="A368" s="478"/>
      <c r="B368" s="549" t="s">
        <v>763</v>
      </c>
      <c r="C368" s="477" t="s">
        <v>764</v>
      </c>
      <c r="D368" s="489" t="s">
        <v>798</v>
      </c>
      <c r="E368" s="457" t="s">
        <v>452</v>
      </c>
      <c r="F368" s="473" t="s">
        <v>648</v>
      </c>
      <c r="G368" s="448">
        <v>780</v>
      </c>
      <c r="H368" s="528"/>
      <c r="I368" s="444">
        <f t="shared" si="9"/>
        <v>0</v>
      </c>
      <c r="J368" s="547"/>
    </row>
    <row r="369" spans="1:10" ht="15.75" customHeight="1" x14ac:dyDescent="0.3">
      <c r="A369" s="478"/>
      <c r="B369" s="549" t="s">
        <v>763</v>
      </c>
      <c r="C369" s="477" t="s">
        <v>764</v>
      </c>
      <c r="D369" s="489" t="s">
        <v>798</v>
      </c>
      <c r="E369" s="457" t="s">
        <v>452</v>
      </c>
      <c r="F369" s="473" t="s">
        <v>707</v>
      </c>
      <c r="G369" s="448">
        <v>780</v>
      </c>
      <c r="H369" s="528"/>
      <c r="I369" s="444">
        <f t="shared" si="9"/>
        <v>0</v>
      </c>
      <c r="J369" s="547"/>
    </row>
    <row r="370" spans="1:10" ht="15.75" customHeight="1" x14ac:dyDescent="0.3">
      <c r="A370" s="478"/>
      <c r="B370" s="549" t="s">
        <v>763</v>
      </c>
      <c r="C370" s="477" t="s">
        <v>764</v>
      </c>
      <c r="D370" s="489" t="s">
        <v>798</v>
      </c>
      <c r="E370" s="457" t="s">
        <v>452</v>
      </c>
      <c r="F370" s="473" t="s">
        <v>793</v>
      </c>
      <c r="G370" s="448">
        <v>780</v>
      </c>
      <c r="H370" s="528"/>
      <c r="I370" s="444">
        <f t="shared" si="9"/>
        <v>0</v>
      </c>
      <c r="J370" s="547"/>
    </row>
    <row r="371" spans="1:10" ht="15.75" customHeight="1" x14ac:dyDescent="0.3">
      <c r="A371" s="478"/>
      <c r="B371" s="549" t="s">
        <v>763</v>
      </c>
      <c r="C371" s="477" t="s">
        <v>764</v>
      </c>
      <c r="D371" s="489" t="s">
        <v>798</v>
      </c>
      <c r="E371" s="457" t="s">
        <v>452</v>
      </c>
      <c r="F371" s="473" t="s">
        <v>649</v>
      </c>
      <c r="G371" s="448">
        <v>780</v>
      </c>
      <c r="H371" s="528"/>
      <c r="I371" s="444">
        <f t="shared" si="9"/>
        <v>0</v>
      </c>
      <c r="J371" s="547"/>
    </row>
    <row r="372" spans="1:10" ht="15.75" customHeight="1" x14ac:dyDescent="0.3">
      <c r="A372" s="478"/>
      <c r="B372" s="549" t="s">
        <v>763</v>
      </c>
      <c r="C372" s="477" t="s">
        <v>764</v>
      </c>
      <c r="D372" s="489" t="s">
        <v>798</v>
      </c>
      <c r="E372" s="457" t="s">
        <v>452</v>
      </c>
      <c r="F372" s="473" t="s">
        <v>650</v>
      </c>
      <c r="G372" s="448">
        <v>780</v>
      </c>
      <c r="H372" s="528"/>
      <c r="I372" s="444">
        <f t="shared" si="9"/>
        <v>0</v>
      </c>
      <c r="J372" s="547"/>
    </row>
    <row r="373" spans="1:10" ht="15.75" customHeight="1" x14ac:dyDescent="0.3">
      <c r="A373" s="478"/>
      <c r="B373" s="549" t="s">
        <v>763</v>
      </c>
      <c r="C373" s="477" t="s">
        <v>764</v>
      </c>
      <c r="D373" s="489" t="s">
        <v>798</v>
      </c>
      <c r="E373" s="457" t="s">
        <v>452</v>
      </c>
      <c r="F373" s="473" t="s">
        <v>651</v>
      </c>
      <c r="G373" s="448">
        <v>780</v>
      </c>
      <c r="H373" s="528"/>
      <c r="I373" s="444">
        <f t="shared" si="9"/>
        <v>0</v>
      </c>
      <c r="J373" s="547"/>
    </row>
    <row r="374" spans="1:10" ht="15.75" customHeight="1" x14ac:dyDescent="0.3">
      <c r="A374" s="478"/>
      <c r="B374" s="549" t="s">
        <v>763</v>
      </c>
      <c r="C374" s="477" t="s">
        <v>764</v>
      </c>
      <c r="D374" s="489" t="s">
        <v>798</v>
      </c>
      <c r="E374" s="457" t="s">
        <v>452</v>
      </c>
      <c r="F374" s="473" t="s">
        <v>652</v>
      </c>
      <c r="G374" s="448">
        <v>780</v>
      </c>
      <c r="H374" s="528"/>
      <c r="I374" s="444">
        <f t="shared" si="9"/>
        <v>0</v>
      </c>
      <c r="J374" s="547"/>
    </row>
    <row r="375" spans="1:10" ht="15.75" customHeight="1" x14ac:dyDescent="0.3">
      <c r="A375" s="478"/>
      <c r="B375" s="549" t="s">
        <v>763</v>
      </c>
      <c r="C375" s="477" t="s">
        <v>764</v>
      </c>
      <c r="D375" s="489" t="s">
        <v>798</v>
      </c>
      <c r="E375" s="457" t="s">
        <v>452</v>
      </c>
      <c r="F375" s="473" t="s">
        <v>708</v>
      </c>
      <c r="G375" s="448">
        <v>780</v>
      </c>
      <c r="H375" s="528"/>
      <c r="I375" s="444">
        <f t="shared" si="9"/>
        <v>0</v>
      </c>
      <c r="J375" s="547"/>
    </row>
    <row r="376" spans="1:10" ht="15.75" customHeight="1" thickBot="1" x14ac:dyDescent="0.35">
      <c r="A376" s="478"/>
      <c r="B376" s="549" t="s">
        <v>763</v>
      </c>
      <c r="C376" s="477" t="s">
        <v>764</v>
      </c>
      <c r="D376" s="489" t="s">
        <v>798</v>
      </c>
      <c r="E376" s="457" t="s">
        <v>452</v>
      </c>
      <c r="F376" s="473" t="s">
        <v>794</v>
      </c>
      <c r="G376" s="448">
        <v>780</v>
      </c>
      <c r="H376" s="528"/>
      <c r="I376" s="444">
        <f t="shared" si="9"/>
        <v>0</v>
      </c>
      <c r="J376" s="547"/>
    </row>
    <row r="377" spans="1:10" ht="15.75" customHeight="1" thickBot="1" x14ac:dyDescent="0.35">
      <c r="A377" s="500" t="s">
        <v>799</v>
      </c>
      <c r="B377" s="432"/>
      <c r="C377" s="432"/>
      <c r="D377" s="484"/>
      <c r="E377" s="466"/>
      <c r="F377" s="456"/>
      <c r="G377" s="432"/>
      <c r="H377" s="526"/>
      <c r="I377" s="444">
        <f t="shared" si="9"/>
        <v>0</v>
      </c>
      <c r="J377" s="468"/>
    </row>
    <row r="378" spans="1:10" ht="15.75" customHeight="1" x14ac:dyDescent="0.3">
      <c r="A378" s="478"/>
      <c r="B378" s="551" t="s">
        <v>765</v>
      </c>
      <c r="C378" s="552" t="s">
        <v>766</v>
      </c>
      <c r="D378" s="488" t="s">
        <v>800</v>
      </c>
      <c r="E378" s="459" t="s">
        <v>452</v>
      </c>
      <c r="F378" s="516" t="s">
        <v>655</v>
      </c>
      <c r="G378" s="450">
        <v>320</v>
      </c>
      <c r="H378" s="527"/>
      <c r="I378" s="444">
        <f t="shared" si="9"/>
        <v>0</v>
      </c>
      <c r="J378" s="547"/>
    </row>
    <row r="379" spans="1:10" ht="15.75" customHeight="1" x14ac:dyDescent="0.3">
      <c r="A379" s="478"/>
      <c r="B379" s="549" t="s">
        <v>765</v>
      </c>
      <c r="C379" s="477" t="s">
        <v>766</v>
      </c>
      <c r="D379" s="489" t="s">
        <v>800</v>
      </c>
      <c r="E379" s="457" t="s">
        <v>452</v>
      </c>
      <c r="F379" s="517" t="s">
        <v>320</v>
      </c>
      <c r="G379" s="448">
        <v>320</v>
      </c>
      <c r="H379" s="528"/>
      <c r="I379" s="444">
        <f t="shared" si="9"/>
        <v>0</v>
      </c>
      <c r="J379" s="547"/>
    </row>
    <row r="380" spans="1:10" ht="15.75" customHeight="1" x14ac:dyDescent="0.3">
      <c r="A380" s="478"/>
      <c r="B380" s="549" t="s">
        <v>765</v>
      </c>
      <c r="C380" s="477" t="s">
        <v>766</v>
      </c>
      <c r="D380" s="489" t="s">
        <v>800</v>
      </c>
      <c r="E380" s="457" t="s">
        <v>452</v>
      </c>
      <c r="F380" s="517" t="s">
        <v>333</v>
      </c>
      <c r="G380" s="448">
        <v>320</v>
      </c>
      <c r="H380" s="528"/>
      <c r="I380" s="444">
        <f t="shared" si="9"/>
        <v>0</v>
      </c>
      <c r="J380" s="547"/>
    </row>
    <row r="381" spans="1:10" ht="15.75" customHeight="1" x14ac:dyDescent="0.3">
      <c r="A381" s="478"/>
      <c r="B381" s="549" t="s">
        <v>765</v>
      </c>
      <c r="C381" s="477" t="s">
        <v>766</v>
      </c>
      <c r="D381" s="489" t="s">
        <v>800</v>
      </c>
      <c r="E381" s="457" t="s">
        <v>452</v>
      </c>
      <c r="F381" s="517" t="s">
        <v>322</v>
      </c>
      <c r="G381" s="448">
        <v>320</v>
      </c>
      <c r="H381" s="528"/>
      <c r="I381" s="444">
        <f t="shared" si="9"/>
        <v>0</v>
      </c>
      <c r="J381" s="547"/>
    </row>
    <row r="382" spans="1:10" ht="15.75" customHeight="1" thickBot="1" x14ac:dyDescent="0.35">
      <c r="A382" s="478"/>
      <c r="B382" s="556" t="s">
        <v>765</v>
      </c>
      <c r="C382" s="557" t="s">
        <v>766</v>
      </c>
      <c r="D382" s="558" t="s">
        <v>800</v>
      </c>
      <c r="E382" s="559" t="s">
        <v>452</v>
      </c>
      <c r="F382" s="560" t="s">
        <v>323</v>
      </c>
      <c r="G382" s="561">
        <v>320</v>
      </c>
      <c r="H382" s="562"/>
      <c r="I382" s="444">
        <f t="shared" si="9"/>
        <v>0</v>
      </c>
      <c r="J382" s="547"/>
    </row>
    <row r="383" spans="1:10" ht="15.75" customHeight="1" thickBot="1" x14ac:dyDescent="0.35">
      <c r="A383" s="431" t="s">
        <v>891</v>
      </c>
      <c r="B383" s="432"/>
      <c r="C383" s="432"/>
      <c r="D383" s="484"/>
      <c r="E383" s="466"/>
      <c r="F383" s="456"/>
      <c r="G383" s="437"/>
      <c r="H383" s="597"/>
      <c r="I383" s="444">
        <f t="shared" ref="I383:I395" si="11">G383*H383</f>
        <v>0</v>
      </c>
      <c r="J383" s="468"/>
    </row>
    <row r="384" spans="1:10" ht="15.75" customHeight="1" x14ac:dyDescent="0.3">
      <c r="A384" s="438"/>
      <c r="B384" s="552" t="s">
        <v>763</v>
      </c>
      <c r="C384" s="552" t="s">
        <v>764</v>
      </c>
      <c r="D384" s="488" t="s">
        <v>892</v>
      </c>
      <c r="E384" s="459" t="s">
        <v>265</v>
      </c>
      <c r="F384" s="516" t="s">
        <v>641</v>
      </c>
      <c r="G384" s="450">
        <v>650</v>
      </c>
      <c r="H384" s="527"/>
      <c r="I384" s="444">
        <f t="shared" si="11"/>
        <v>0</v>
      </c>
      <c r="J384" s="435">
        <v>4680013902063</v>
      </c>
    </row>
    <row r="385" spans="1:10" ht="15.75" customHeight="1" x14ac:dyDescent="0.3">
      <c r="A385" s="1077"/>
      <c r="B385" s="477" t="s">
        <v>763</v>
      </c>
      <c r="C385" s="477" t="s">
        <v>764</v>
      </c>
      <c r="D385" s="489" t="s">
        <v>892</v>
      </c>
      <c r="E385" s="457" t="s">
        <v>265</v>
      </c>
      <c r="F385" s="517" t="s">
        <v>642</v>
      </c>
      <c r="G385" s="448">
        <v>650</v>
      </c>
      <c r="H385" s="528"/>
      <c r="I385" s="444">
        <f t="shared" si="11"/>
        <v>0</v>
      </c>
      <c r="J385" s="435">
        <v>4680013902070</v>
      </c>
    </row>
    <row r="386" spans="1:10" ht="15.75" customHeight="1" x14ac:dyDescent="0.3">
      <c r="A386" s="1078"/>
      <c r="B386" s="477" t="s">
        <v>763</v>
      </c>
      <c r="C386" s="477" t="s">
        <v>764</v>
      </c>
      <c r="D386" s="489" t="s">
        <v>892</v>
      </c>
      <c r="E386" s="457" t="s">
        <v>265</v>
      </c>
      <c r="F386" s="517" t="s">
        <v>643</v>
      </c>
      <c r="G386" s="448">
        <v>650</v>
      </c>
      <c r="H386" s="528"/>
      <c r="I386" s="444">
        <f t="shared" si="11"/>
        <v>0</v>
      </c>
      <c r="J386" s="435">
        <v>4680013902087</v>
      </c>
    </row>
    <row r="387" spans="1:10" ht="15.75" customHeight="1" x14ac:dyDescent="0.3">
      <c r="A387" s="1078"/>
      <c r="B387" s="477" t="s">
        <v>763</v>
      </c>
      <c r="C387" s="477" t="s">
        <v>764</v>
      </c>
      <c r="D387" s="489" t="s">
        <v>892</v>
      </c>
      <c r="E387" s="457" t="s">
        <v>265</v>
      </c>
      <c r="F387" s="517" t="s">
        <v>644</v>
      </c>
      <c r="G387" s="448">
        <v>650</v>
      </c>
      <c r="H387" s="528"/>
      <c r="I387" s="444">
        <f t="shared" si="11"/>
        <v>0</v>
      </c>
      <c r="J387" s="435">
        <v>4680013902094</v>
      </c>
    </row>
    <row r="388" spans="1:10" ht="15.75" customHeight="1" x14ac:dyDescent="0.3">
      <c r="A388" s="1078"/>
      <c r="B388" s="477" t="s">
        <v>763</v>
      </c>
      <c r="C388" s="477" t="s">
        <v>764</v>
      </c>
      <c r="D388" s="489" t="s">
        <v>892</v>
      </c>
      <c r="E388" s="457" t="s">
        <v>265</v>
      </c>
      <c r="F388" s="517" t="s">
        <v>645</v>
      </c>
      <c r="G388" s="448">
        <v>650</v>
      </c>
      <c r="H388" s="528"/>
      <c r="I388" s="444">
        <f t="shared" si="11"/>
        <v>0</v>
      </c>
      <c r="J388" s="435">
        <v>4680013902100</v>
      </c>
    </row>
    <row r="389" spans="1:10" ht="15.75" customHeight="1" x14ac:dyDescent="0.3">
      <c r="A389" s="1078"/>
      <c r="B389" s="477" t="s">
        <v>763</v>
      </c>
      <c r="C389" s="477" t="s">
        <v>764</v>
      </c>
      <c r="D389" s="489" t="s">
        <v>892</v>
      </c>
      <c r="E389" s="457" t="s">
        <v>265</v>
      </c>
      <c r="F389" s="517" t="s">
        <v>646</v>
      </c>
      <c r="G389" s="448">
        <v>650</v>
      </c>
      <c r="H389" s="528"/>
      <c r="I389" s="444">
        <f t="shared" si="11"/>
        <v>0</v>
      </c>
      <c r="J389" s="435">
        <v>4680013902117</v>
      </c>
    </row>
    <row r="390" spans="1:10" ht="15.75" customHeight="1" x14ac:dyDescent="0.3">
      <c r="A390" s="1078"/>
      <c r="B390" s="477" t="s">
        <v>763</v>
      </c>
      <c r="C390" s="477" t="s">
        <v>764</v>
      </c>
      <c r="D390" s="489" t="s">
        <v>892</v>
      </c>
      <c r="E390" s="457" t="s">
        <v>265</v>
      </c>
      <c r="F390" s="517" t="s">
        <v>647</v>
      </c>
      <c r="G390" s="448">
        <v>650</v>
      </c>
      <c r="H390" s="528"/>
      <c r="I390" s="444">
        <f t="shared" si="11"/>
        <v>0</v>
      </c>
      <c r="J390" s="435">
        <v>4680013902124</v>
      </c>
    </row>
    <row r="391" spans="1:10" ht="15.75" customHeight="1" x14ac:dyDescent="0.3">
      <c r="A391" s="1078"/>
      <c r="B391" s="477" t="s">
        <v>763</v>
      </c>
      <c r="C391" s="477" t="s">
        <v>764</v>
      </c>
      <c r="D391" s="489" t="s">
        <v>892</v>
      </c>
      <c r="E391" s="457" t="s">
        <v>265</v>
      </c>
      <c r="F391" s="517" t="s">
        <v>648</v>
      </c>
      <c r="G391" s="448">
        <v>650</v>
      </c>
      <c r="H391" s="528"/>
      <c r="I391" s="444">
        <f t="shared" si="11"/>
        <v>0</v>
      </c>
      <c r="J391" s="435">
        <v>4680013902131</v>
      </c>
    </row>
    <row r="392" spans="1:10" ht="15.75" customHeight="1" x14ac:dyDescent="0.3">
      <c r="A392" s="1078"/>
      <c r="B392" s="477" t="s">
        <v>763</v>
      </c>
      <c r="C392" s="477" t="s">
        <v>764</v>
      </c>
      <c r="D392" s="489" t="s">
        <v>892</v>
      </c>
      <c r="E392" s="457" t="s">
        <v>265</v>
      </c>
      <c r="F392" s="517" t="s">
        <v>649</v>
      </c>
      <c r="G392" s="448">
        <v>650</v>
      </c>
      <c r="H392" s="528"/>
      <c r="I392" s="444">
        <f t="shared" si="11"/>
        <v>0</v>
      </c>
      <c r="J392" s="435">
        <v>4680013902148</v>
      </c>
    </row>
    <row r="393" spans="1:10" ht="15.75" customHeight="1" x14ac:dyDescent="0.3">
      <c r="A393" s="1078"/>
      <c r="B393" s="477" t="s">
        <v>763</v>
      </c>
      <c r="C393" s="477" t="s">
        <v>764</v>
      </c>
      <c r="D393" s="489" t="s">
        <v>892</v>
      </c>
      <c r="E393" s="457" t="s">
        <v>265</v>
      </c>
      <c r="F393" s="517" t="s">
        <v>650</v>
      </c>
      <c r="G393" s="448">
        <v>650</v>
      </c>
      <c r="H393" s="528"/>
      <c r="I393" s="444">
        <f t="shared" si="11"/>
        <v>0</v>
      </c>
      <c r="J393" s="435">
        <v>4680013902155</v>
      </c>
    </row>
    <row r="394" spans="1:10" ht="15.75" customHeight="1" x14ac:dyDescent="0.3">
      <c r="A394" s="438"/>
      <c r="B394" s="477" t="s">
        <v>763</v>
      </c>
      <c r="C394" s="477" t="s">
        <v>764</v>
      </c>
      <c r="D394" s="489" t="s">
        <v>892</v>
      </c>
      <c r="E394" s="457" t="s">
        <v>265</v>
      </c>
      <c r="F394" s="517" t="s">
        <v>651</v>
      </c>
      <c r="G394" s="448">
        <v>650</v>
      </c>
      <c r="H394" s="528"/>
      <c r="I394" s="444">
        <f t="shared" si="11"/>
        <v>0</v>
      </c>
      <c r="J394" s="435">
        <v>4680013902162</v>
      </c>
    </row>
    <row r="395" spans="1:10" ht="15.75" customHeight="1" thickBot="1" x14ac:dyDescent="0.35">
      <c r="A395" s="647"/>
      <c r="B395" s="557" t="s">
        <v>763</v>
      </c>
      <c r="C395" s="557" t="s">
        <v>764</v>
      </c>
      <c r="D395" s="558" t="s">
        <v>892</v>
      </c>
      <c r="E395" s="559" t="s">
        <v>265</v>
      </c>
      <c r="F395" s="560" t="s">
        <v>652</v>
      </c>
      <c r="G395" s="561">
        <v>650</v>
      </c>
      <c r="H395" s="562"/>
      <c r="I395" s="648">
        <f t="shared" si="11"/>
        <v>0</v>
      </c>
      <c r="J395" s="435">
        <v>4680013902179</v>
      </c>
    </row>
    <row r="396" spans="1:10" ht="15.75" customHeight="1" thickBot="1" x14ac:dyDescent="0.35">
      <c r="A396" s="646" t="s">
        <v>690</v>
      </c>
      <c r="B396" s="481"/>
      <c r="C396" s="481"/>
      <c r="D396" s="491"/>
      <c r="E396" s="471"/>
      <c r="F396" s="553"/>
      <c r="G396" s="554"/>
      <c r="H396" s="555"/>
      <c r="I396" s="444">
        <f t="shared" si="9"/>
        <v>0</v>
      </c>
      <c r="J396" s="468"/>
    </row>
    <row r="397" spans="1:10" ht="15.75" customHeight="1" x14ac:dyDescent="0.3">
      <c r="A397" s="438"/>
      <c r="B397" s="477" t="s">
        <v>763</v>
      </c>
      <c r="C397" s="477" t="s">
        <v>768</v>
      </c>
      <c r="D397" s="488" t="s">
        <v>689</v>
      </c>
      <c r="E397" s="459" t="s">
        <v>265</v>
      </c>
      <c r="F397" s="472" t="s">
        <v>641</v>
      </c>
      <c r="G397" s="450">
        <v>450</v>
      </c>
      <c r="H397" s="527"/>
      <c r="I397" s="444">
        <f t="shared" si="9"/>
        <v>0</v>
      </c>
      <c r="J397" s="435">
        <v>4650065076067</v>
      </c>
    </row>
    <row r="398" spans="1:10" ht="15.75" customHeight="1" x14ac:dyDescent="0.3">
      <c r="A398" s="438"/>
      <c r="B398" s="477" t="s">
        <v>763</v>
      </c>
      <c r="C398" s="477" t="s">
        <v>768</v>
      </c>
      <c r="D398" s="489" t="s">
        <v>689</v>
      </c>
      <c r="E398" s="457" t="s">
        <v>265</v>
      </c>
      <c r="F398" s="473" t="s">
        <v>642</v>
      </c>
      <c r="G398" s="448">
        <v>450</v>
      </c>
      <c r="H398" s="528"/>
      <c r="I398" s="444">
        <f t="shared" si="9"/>
        <v>0</v>
      </c>
      <c r="J398" s="435">
        <v>4650065076074</v>
      </c>
    </row>
    <row r="399" spans="1:10" ht="15.75" customHeight="1" x14ac:dyDescent="0.3">
      <c r="A399" s="438"/>
      <c r="B399" s="477" t="s">
        <v>763</v>
      </c>
      <c r="C399" s="477" t="s">
        <v>768</v>
      </c>
      <c r="D399" s="489" t="s">
        <v>689</v>
      </c>
      <c r="E399" s="457" t="s">
        <v>265</v>
      </c>
      <c r="F399" s="473" t="s">
        <v>643</v>
      </c>
      <c r="G399" s="448">
        <v>450</v>
      </c>
      <c r="H399" s="528"/>
      <c r="I399" s="444">
        <f t="shared" si="9"/>
        <v>0</v>
      </c>
      <c r="J399" s="435">
        <v>4650065076081</v>
      </c>
    </row>
    <row r="400" spans="1:10" ht="15.75" customHeight="1" x14ac:dyDescent="0.3">
      <c r="A400" s="438"/>
      <c r="B400" s="477" t="s">
        <v>763</v>
      </c>
      <c r="C400" s="477" t="s">
        <v>768</v>
      </c>
      <c r="D400" s="489" t="s">
        <v>689</v>
      </c>
      <c r="E400" s="457" t="s">
        <v>265</v>
      </c>
      <c r="F400" s="473" t="s">
        <v>644</v>
      </c>
      <c r="G400" s="448">
        <v>450</v>
      </c>
      <c r="H400" s="528"/>
      <c r="I400" s="444">
        <f t="shared" si="9"/>
        <v>0</v>
      </c>
      <c r="J400" s="435">
        <v>4650065076098</v>
      </c>
    </row>
    <row r="401" spans="1:10" ht="15.75" customHeight="1" x14ac:dyDescent="0.3">
      <c r="A401" s="438"/>
      <c r="B401" s="477" t="s">
        <v>763</v>
      </c>
      <c r="C401" s="477" t="s">
        <v>768</v>
      </c>
      <c r="D401" s="489" t="s">
        <v>689</v>
      </c>
      <c r="E401" s="457" t="s">
        <v>265</v>
      </c>
      <c r="F401" s="473" t="s">
        <v>645</v>
      </c>
      <c r="G401" s="448">
        <v>450</v>
      </c>
      <c r="H401" s="528"/>
      <c r="I401" s="444">
        <f t="shared" si="9"/>
        <v>0</v>
      </c>
      <c r="J401" s="435">
        <v>4650065076104</v>
      </c>
    </row>
    <row r="402" spans="1:10" ht="15.75" customHeight="1" x14ac:dyDescent="0.3">
      <c r="A402" s="438"/>
      <c r="B402" s="477" t="s">
        <v>763</v>
      </c>
      <c r="C402" s="477" t="s">
        <v>768</v>
      </c>
      <c r="D402" s="489" t="s">
        <v>689</v>
      </c>
      <c r="E402" s="457" t="s">
        <v>265</v>
      </c>
      <c r="F402" s="473" t="s">
        <v>646</v>
      </c>
      <c r="G402" s="448">
        <v>450</v>
      </c>
      <c r="H402" s="528"/>
      <c r="I402" s="444">
        <f t="shared" si="9"/>
        <v>0</v>
      </c>
      <c r="J402" s="435">
        <v>4650065076111</v>
      </c>
    </row>
    <row r="403" spans="1:10" ht="15.75" customHeight="1" x14ac:dyDescent="0.3">
      <c r="A403" s="438"/>
      <c r="B403" s="477" t="s">
        <v>763</v>
      </c>
      <c r="C403" s="477" t="s">
        <v>768</v>
      </c>
      <c r="D403" s="489" t="s">
        <v>689</v>
      </c>
      <c r="E403" s="457" t="s">
        <v>265</v>
      </c>
      <c r="F403" s="473" t="s">
        <v>647</v>
      </c>
      <c r="G403" s="448">
        <v>450</v>
      </c>
      <c r="H403" s="528"/>
      <c r="I403" s="444">
        <f t="shared" si="9"/>
        <v>0</v>
      </c>
      <c r="J403" s="435">
        <v>4650065076128</v>
      </c>
    </row>
    <row r="404" spans="1:10" ht="15.75" customHeight="1" x14ac:dyDescent="0.3">
      <c r="A404" s="438"/>
      <c r="B404" s="477" t="s">
        <v>763</v>
      </c>
      <c r="C404" s="477" t="s">
        <v>768</v>
      </c>
      <c r="D404" s="489" t="s">
        <v>689</v>
      </c>
      <c r="E404" s="457" t="s">
        <v>265</v>
      </c>
      <c r="F404" s="473" t="s">
        <v>648</v>
      </c>
      <c r="G404" s="448">
        <v>450</v>
      </c>
      <c r="H404" s="528"/>
      <c r="I404" s="444">
        <f t="shared" si="9"/>
        <v>0</v>
      </c>
      <c r="J404" s="435">
        <v>4650065076135</v>
      </c>
    </row>
    <row r="405" spans="1:10" ht="15.75" customHeight="1" x14ac:dyDescent="0.3">
      <c r="A405" s="438"/>
      <c r="B405" s="477" t="s">
        <v>763</v>
      </c>
      <c r="C405" s="477" t="s">
        <v>768</v>
      </c>
      <c r="D405" s="489" t="s">
        <v>689</v>
      </c>
      <c r="E405" s="457" t="s">
        <v>265</v>
      </c>
      <c r="F405" s="473" t="s">
        <v>649</v>
      </c>
      <c r="G405" s="448">
        <v>450</v>
      </c>
      <c r="H405" s="528"/>
      <c r="I405" s="444">
        <f t="shared" si="9"/>
        <v>0</v>
      </c>
      <c r="J405" s="435">
        <v>4650065076142</v>
      </c>
    </row>
    <row r="406" spans="1:10" ht="15.75" customHeight="1" x14ac:dyDescent="0.3">
      <c r="A406" s="438"/>
      <c r="B406" s="477" t="s">
        <v>763</v>
      </c>
      <c r="C406" s="477" t="s">
        <v>768</v>
      </c>
      <c r="D406" s="489" t="s">
        <v>689</v>
      </c>
      <c r="E406" s="457" t="s">
        <v>265</v>
      </c>
      <c r="F406" s="473" t="s">
        <v>650</v>
      </c>
      <c r="G406" s="448">
        <v>450</v>
      </c>
      <c r="H406" s="528"/>
      <c r="I406" s="444">
        <f t="shared" ref="I406:I469" si="12">G406*H406</f>
        <v>0</v>
      </c>
      <c r="J406" s="435">
        <v>4650065076159</v>
      </c>
    </row>
    <row r="407" spans="1:10" ht="15.75" customHeight="1" x14ac:dyDescent="0.3">
      <c r="A407" s="438"/>
      <c r="B407" s="477" t="s">
        <v>763</v>
      </c>
      <c r="C407" s="477" t="s">
        <v>768</v>
      </c>
      <c r="D407" s="489" t="s">
        <v>689</v>
      </c>
      <c r="E407" s="457" t="s">
        <v>265</v>
      </c>
      <c r="F407" s="473" t="s">
        <v>651</v>
      </c>
      <c r="G407" s="448">
        <v>450</v>
      </c>
      <c r="H407" s="528"/>
      <c r="I407" s="444">
        <f t="shared" si="12"/>
        <v>0</v>
      </c>
      <c r="J407" s="435">
        <v>4650065076166</v>
      </c>
    </row>
    <row r="408" spans="1:10" ht="15.75" customHeight="1" thickBot="1" x14ac:dyDescent="0.35">
      <c r="A408" s="438"/>
      <c r="B408" s="477" t="s">
        <v>763</v>
      </c>
      <c r="C408" s="477" t="s">
        <v>768</v>
      </c>
      <c r="D408" s="490" t="s">
        <v>689</v>
      </c>
      <c r="E408" s="458" t="s">
        <v>265</v>
      </c>
      <c r="F408" s="474" t="s">
        <v>652</v>
      </c>
      <c r="G408" s="449">
        <v>450</v>
      </c>
      <c r="H408" s="529"/>
      <c r="I408" s="444">
        <f t="shared" si="12"/>
        <v>0</v>
      </c>
      <c r="J408" s="435">
        <v>4650065076173</v>
      </c>
    </row>
    <row r="409" spans="1:10" ht="15.75" customHeight="1" thickBot="1" x14ac:dyDescent="0.35">
      <c r="A409" s="439" t="s">
        <v>692</v>
      </c>
      <c r="B409" s="482"/>
      <c r="C409" s="482"/>
      <c r="D409" s="484"/>
      <c r="E409" s="469"/>
      <c r="F409" s="515"/>
      <c r="G409" s="437"/>
      <c r="H409" s="530"/>
      <c r="I409" s="444">
        <f t="shared" si="12"/>
        <v>0</v>
      </c>
      <c r="J409" s="470"/>
    </row>
    <row r="410" spans="1:10" ht="15.75" customHeight="1" x14ac:dyDescent="0.3">
      <c r="A410" s="476"/>
      <c r="B410" s="477" t="s">
        <v>763</v>
      </c>
      <c r="C410" s="477" t="s">
        <v>768</v>
      </c>
      <c r="D410" s="488" t="s">
        <v>691</v>
      </c>
      <c r="E410" s="459" t="s">
        <v>266</v>
      </c>
      <c r="F410" s="472" t="s">
        <v>641</v>
      </c>
      <c r="G410" s="450">
        <v>450</v>
      </c>
      <c r="H410" s="527"/>
      <c r="I410" s="444">
        <f t="shared" si="12"/>
        <v>0</v>
      </c>
      <c r="J410" s="435">
        <v>4650065076180</v>
      </c>
    </row>
    <row r="411" spans="1:10" ht="15.75" customHeight="1" x14ac:dyDescent="0.3">
      <c r="A411" s="476"/>
      <c r="B411" s="477" t="s">
        <v>763</v>
      </c>
      <c r="C411" s="477" t="s">
        <v>768</v>
      </c>
      <c r="D411" s="489" t="s">
        <v>691</v>
      </c>
      <c r="E411" s="457" t="s">
        <v>266</v>
      </c>
      <c r="F411" s="473" t="s">
        <v>642</v>
      </c>
      <c r="G411" s="448">
        <v>450</v>
      </c>
      <c r="H411" s="528"/>
      <c r="I411" s="444">
        <f t="shared" si="12"/>
        <v>0</v>
      </c>
      <c r="J411" s="435">
        <v>4650065076197</v>
      </c>
    </row>
    <row r="412" spans="1:10" ht="15.75" customHeight="1" x14ac:dyDescent="0.3">
      <c r="A412" s="476"/>
      <c r="B412" s="477" t="s">
        <v>763</v>
      </c>
      <c r="C412" s="477" t="s">
        <v>768</v>
      </c>
      <c r="D412" s="489" t="s">
        <v>691</v>
      </c>
      <c r="E412" s="457" t="s">
        <v>266</v>
      </c>
      <c r="F412" s="473" t="s">
        <v>643</v>
      </c>
      <c r="G412" s="448">
        <v>450</v>
      </c>
      <c r="H412" s="528"/>
      <c r="I412" s="444">
        <f t="shared" si="12"/>
        <v>0</v>
      </c>
      <c r="J412" s="435">
        <v>4650065076203</v>
      </c>
    </row>
    <row r="413" spans="1:10" ht="15.75" customHeight="1" x14ac:dyDescent="0.3">
      <c r="A413" s="476"/>
      <c r="B413" s="477" t="s">
        <v>763</v>
      </c>
      <c r="C413" s="477" t="s">
        <v>768</v>
      </c>
      <c r="D413" s="489" t="s">
        <v>691</v>
      </c>
      <c r="E413" s="457" t="s">
        <v>266</v>
      </c>
      <c r="F413" s="473" t="s">
        <v>644</v>
      </c>
      <c r="G413" s="448">
        <v>450</v>
      </c>
      <c r="H413" s="528"/>
      <c r="I413" s="444">
        <f t="shared" si="12"/>
        <v>0</v>
      </c>
      <c r="J413" s="435">
        <v>4650065076210</v>
      </c>
    </row>
    <row r="414" spans="1:10" ht="15.75" customHeight="1" x14ac:dyDescent="0.3">
      <c r="A414" s="476"/>
      <c r="B414" s="477" t="s">
        <v>763</v>
      </c>
      <c r="C414" s="477" t="s">
        <v>768</v>
      </c>
      <c r="D414" s="489" t="s">
        <v>691</v>
      </c>
      <c r="E414" s="457" t="s">
        <v>266</v>
      </c>
      <c r="F414" s="473" t="s">
        <v>645</v>
      </c>
      <c r="G414" s="448">
        <v>450</v>
      </c>
      <c r="H414" s="528"/>
      <c r="I414" s="444">
        <f t="shared" si="12"/>
        <v>0</v>
      </c>
      <c r="J414" s="435">
        <v>4650065076227</v>
      </c>
    </row>
    <row r="415" spans="1:10" ht="15.75" customHeight="1" x14ac:dyDescent="0.3">
      <c r="A415" s="476"/>
      <c r="B415" s="477" t="s">
        <v>763</v>
      </c>
      <c r="C415" s="477" t="s">
        <v>768</v>
      </c>
      <c r="D415" s="489" t="s">
        <v>691</v>
      </c>
      <c r="E415" s="457" t="s">
        <v>266</v>
      </c>
      <c r="F415" s="473" t="s">
        <v>646</v>
      </c>
      <c r="G415" s="448">
        <v>450</v>
      </c>
      <c r="H415" s="528"/>
      <c r="I415" s="444">
        <f t="shared" si="12"/>
        <v>0</v>
      </c>
      <c r="J415" s="435">
        <v>4650065076234</v>
      </c>
    </row>
    <row r="416" spans="1:10" ht="15.75" customHeight="1" x14ac:dyDescent="0.3">
      <c r="A416" s="476"/>
      <c r="B416" s="477" t="s">
        <v>763</v>
      </c>
      <c r="C416" s="477" t="s">
        <v>768</v>
      </c>
      <c r="D416" s="489" t="s">
        <v>691</v>
      </c>
      <c r="E416" s="457" t="s">
        <v>266</v>
      </c>
      <c r="F416" s="473" t="s">
        <v>647</v>
      </c>
      <c r="G416" s="448">
        <v>450</v>
      </c>
      <c r="H416" s="528"/>
      <c r="I416" s="444">
        <f t="shared" si="12"/>
        <v>0</v>
      </c>
      <c r="J416" s="435">
        <v>4650065076241</v>
      </c>
    </row>
    <row r="417" spans="1:10" ht="15.75" customHeight="1" x14ac:dyDescent="0.3">
      <c r="A417" s="476"/>
      <c r="B417" s="477" t="s">
        <v>763</v>
      </c>
      <c r="C417" s="477" t="s">
        <v>768</v>
      </c>
      <c r="D417" s="489" t="s">
        <v>691</v>
      </c>
      <c r="E417" s="457" t="s">
        <v>266</v>
      </c>
      <c r="F417" s="473" t="s">
        <v>648</v>
      </c>
      <c r="G417" s="448">
        <v>450</v>
      </c>
      <c r="H417" s="528"/>
      <c r="I417" s="444">
        <f t="shared" si="12"/>
        <v>0</v>
      </c>
      <c r="J417" s="435">
        <v>4650065076258</v>
      </c>
    </row>
    <row r="418" spans="1:10" ht="15.75" customHeight="1" x14ac:dyDescent="0.3">
      <c r="A418" s="476"/>
      <c r="B418" s="477" t="s">
        <v>763</v>
      </c>
      <c r="C418" s="477" t="s">
        <v>768</v>
      </c>
      <c r="D418" s="489" t="s">
        <v>691</v>
      </c>
      <c r="E418" s="457" t="s">
        <v>266</v>
      </c>
      <c r="F418" s="473" t="s">
        <v>649</v>
      </c>
      <c r="G418" s="448">
        <v>450</v>
      </c>
      <c r="H418" s="528"/>
      <c r="I418" s="444">
        <f t="shared" si="12"/>
        <v>0</v>
      </c>
      <c r="J418" s="435">
        <v>4650065076265</v>
      </c>
    </row>
    <row r="419" spans="1:10" ht="15.75" customHeight="1" x14ac:dyDescent="0.3">
      <c r="A419" s="476"/>
      <c r="B419" s="477" t="s">
        <v>763</v>
      </c>
      <c r="C419" s="477" t="s">
        <v>768</v>
      </c>
      <c r="D419" s="489" t="s">
        <v>691</v>
      </c>
      <c r="E419" s="457" t="s">
        <v>266</v>
      </c>
      <c r="F419" s="473" t="s">
        <v>650</v>
      </c>
      <c r="G419" s="448">
        <v>450</v>
      </c>
      <c r="H419" s="528"/>
      <c r="I419" s="444">
        <f t="shared" si="12"/>
        <v>0</v>
      </c>
      <c r="J419" s="435">
        <v>4650065076272</v>
      </c>
    </row>
    <row r="420" spans="1:10" ht="15.75" customHeight="1" x14ac:dyDescent="0.3">
      <c r="A420" s="476"/>
      <c r="B420" s="477" t="s">
        <v>763</v>
      </c>
      <c r="C420" s="477" t="s">
        <v>768</v>
      </c>
      <c r="D420" s="489" t="s">
        <v>691</v>
      </c>
      <c r="E420" s="457" t="s">
        <v>266</v>
      </c>
      <c r="F420" s="473" t="s">
        <v>651</v>
      </c>
      <c r="G420" s="448">
        <v>450</v>
      </c>
      <c r="H420" s="528"/>
      <c r="I420" s="444">
        <f t="shared" si="12"/>
        <v>0</v>
      </c>
      <c r="J420" s="435">
        <v>4650065076289</v>
      </c>
    </row>
    <row r="421" spans="1:10" ht="15.75" customHeight="1" thickBot="1" x14ac:dyDescent="0.35">
      <c r="A421" s="476"/>
      <c r="B421" s="477" t="s">
        <v>763</v>
      </c>
      <c r="C421" s="477" t="s">
        <v>768</v>
      </c>
      <c r="D421" s="490" t="s">
        <v>691</v>
      </c>
      <c r="E421" s="458" t="s">
        <v>266</v>
      </c>
      <c r="F421" s="474" t="s">
        <v>652</v>
      </c>
      <c r="G421" s="449">
        <v>450</v>
      </c>
      <c r="H421" s="529"/>
      <c r="I421" s="444">
        <f t="shared" si="12"/>
        <v>0</v>
      </c>
      <c r="J421" s="435">
        <v>4650065076296</v>
      </c>
    </row>
    <row r="422" spans="1:10" ht="15.75" customHeight="1" thickBot="1" x14ac:dyDescent="0.35">
      <c r="A422" s="431" t="s">
        <v>694</v>
      </c>
      <c r="B422" s="479"/>
      <c r="C422" s="479"/>
      <c r="D422" s="484"/>
      <c r="E422" s="466"/>
      <c r="F422" s="456"/>
      <c r="G422" s="437"/>
      <c r="H422" s="530"/>
      <c r="I422" s="444">
        <f t="shared" si="12"/>
        <v>0</v>
      </c>
      <c r="J422" s="468"/>
    </row>
    <row r="423" spans="1:10" ht="15.75" customHeight="1" x14ac:dyDescent="0.3">
      <c r="A423" s="438"/>
      <c r="B423" s="477" t="s">
        <v>763</v>
      </c>
      <c r="C423" s="477" t="s">
        <v>764</v>
      </c>
      <c r="D423" s="488" t="s">
        <v>693</v>
      </c>
      <c r="E423" s="459" t="s">
        <v>265</v>
      </c>
      <c r="F423" s="472" t="s">
        <v>641</v>
      </c>
      <c r="G423" s="450">
        <v>490</v>
      </c>
      <c r="H423" s="527"/>
      <c r="I423" s="444">
        <f t="shared" si="12"/>
        <v>0</v>
      </c>
      <c r="J423" s="435">
        <v>4650065076302</v>
      </c>
    </row>
    <row r="424" spans="1:10" ht="15.75" customHeight="1" x14ac:dyDescent="0.3">
      <c r="A424" s="438"/>
      <c r="B424" s="477" t="s">
        <v>763</v>
      </c>
      <c r="C424" s="477" t="s">
        <v>764</v>
      </c>
      <c r="D424" s="489" t="s">
        <v>693</v>
      </c>
      <c r="E424" s="457" t="s">
        <v>265</v>
      </c>
      <c r="F424" s="473" t="s">
        <v>642</v>
      </c>
      <c r="G424" s="448">
        <v>490</v>
      </c>
      <c r="H424" s="528"/>
      <c r="I424" s="444">
        <f t="shared" si="12"/>
        <v>0</v>
      </c>
      <c r="J424" s="435">
        <v>4650065076319</v>
      </c>
    </row>
    <row r="425" spans="1:10" ht="15.75" customHeight="1" x14ac:dyDescent="0.3">
      <c r="A425" s="438"/>
      <c r="B425" s="477" t="s">
        <v>763</v>
      </c>
      <c r="C425" s="477" t="s">
        <v>764</v>
      </c>
      <c r="D425" s="489" t="s">
        <v>693</v>
      </c>
      <c r="E425" s="457" t="s">
        <v>265</v>
      </c>
      <c r="F425" s="473" t="s">
        <v>643</v>
      </c>
      <c r="G425" s="448">
        <v>490</v>
      </c>
      <c r="H425" s="528"/>
      <c r="I425" s="444">
        <f t="shared" si="12"/>
        <v>0</v>
      </c>
      <c r="J425" s="435">
        <v>4650065076326</v>
      </c>
    </row>
    <row r="426" spans="1:10" ht="15.75" customHeight="1" x14ac:dyDescent="0.3">
      <c r="A426" s="438"/>
      <c r="B426" s="477" t="s">
        <v>763</v>
      </c>
      <c r="C426" s="477" t="s">
        <v>764</v>
      </c>
      <c r="D426" s="489" t="s">
        <v>693</v>
      </c>
      <c r="E426" s="457" t="s">
        <v>265</v>
      </c>
      <c r="F426" s="473" t="s">
        <v>644</v>
      </c>
      <c r="G426" s="448">
        <v>490</v>
      </c>
      <c r="H426" s="528"/>
      <c r="I426" s="444">
        <f t="shared" si="12"/>
        <v>0</v>
      </c>
      <c r="J426" s="435">
        <v>4650065076333</v>
      </c>
    </row>
    <row r="427" spans="1:10" ht="15.75" customHeight="1" x14ac:dyDescent="0.3">
      <c r="A427" s="438"/>
      <c r="B427" s="477" t="s">
        <v>763</v>
      </c>
      <c r="C427" s="477" t="s">
        <v>764</v>
      </c>
      <c r="D427" s="489" t="s">
        <v>693</v>
      </c>
      <c r="E427" s="457" t="s">
        <v>265</v>
      </c>
      <c r="F427" s="473" t="s">
        <v>645</v>
      </c>
      <c r="G427" s="448">
        <v>490</v>
      </c>
      <c r="H427" s="528"/>
      <c r="I427" s="444">
        <f t="shared" si="12"/>
        <v>0</v>
      </c>
      <c r="J427" s="435">
        <v>4650065076340</v>
      </c>
    </row>
    <row r="428" spans="1:10" ht="15.75" customHeight="1" x14ac:dyDescent="0.3">
      <c r="A428" s="438"/>
      <c r="B428" s="477" t="s">
        <v>763</v>
      </c>
      <c r="C428" s="477" t="s">
        <v>764</v>
      </c>
      <c r="D428" s="489" t="s">
        <v>693</v>
      </c>
      <c r="E428" s="457" t="s">
        <v>265</v>
      </c>
      <c r="F428" s="473" t="s">
        <v>646</v>
      </c>
      <c r="G428" s="448">
        <v>490</v>
      </c>
      <c r="H428" s="528"/>
      <c r="I428" s="444">
        <f t="shared" si="12"/>
        <v>0</v>
      </c>
      <c r="J428" s="435">
        <v>4650065076357</v>
      </c>
    </row>
    <row r="429" spans="1:10" ht="15.75" customHeight="1" x14ac:dyDescent="0.3">
      <c r="A429" s="438"/>
      <c r="B429" s="477" t="s">
        <v>763</v>
      </c>
      <c r="C429" s="477" t="s">
        <v>764</v>
      </c>
      <c r="D429" s="489" t="s">
        <v>693</v>
      </c>
      <c r="E429" s="457" t="s">
        <v>265</v>
      </c>
      <c r="F429" s="473" t="s">
        <v>647</v>
      </c>
      <c r="G429" s="448">
        <v>490</v>
      </c>
      <c r="H429" s="528"/>
      <c r="I429" s="444">
        <f t="shared" si="12"/>
        <v>0</v>
      </c>
      <c r="J429" s="435">
        <v>4650065076364</v>
      </c>
    </row>
    <row r="430" spans="1:10" ht="15.75" customHeight="1" x14ac:dyDescent="0.3">
      <c r="A430" s="438"/>
      <c r="B430" s="477" t="s">
        <v>763</v>
      </c>
      <c r="C430" s="477" t="s">
        <v>764</v>
      </c>
      <c r="D430" s="489" t="s">
        <v>693</v>
      </c>
      <c r="E430" s="457" t="s">
        <v>265</v>
      </c>
      <c r="F430" s="473" t="s">
        <v>648</v>
      </c>
      <c r="G430" s="448">
        <v>490</v>
      </c>
      <c r="H430" s="528"/>
      <c r="I430" s="444">
        <f t="shared" si="12"/>
        <v>0</v>
      </c>
      <c r="J430" s="435">
        <v>4650065076371</v>
      </c>
    </row>
    <row r="431" spans="1:10" ht="15.75" customHeight="1" x14ac:dyDescent="0.3">
      <c r="A431" s="438"/>
      <c r="B431" s="477" t="s">
        <v>763</v>
      </c>
      <c r="C431" s="477" t="s">
        <v>764</v>
      </c>
      <c r="D431" s="489" t="s">
        <v>693</v>
      </c>
      <c r="E431" s="457" t="s">
        <v>265</v>
      </c>
      <c r="F431" s="473" t="s">
        <v>649</v>
      </c>
      <c r="G431" s="448">
        <v>490</v>
      </c>
      <c r="H431" s="528"/>
      <c r="I431" s="444">
        <f t="shared" si="12"/>
        <v>0</v>
      </c>
      <c r="J431" s="435">
        <v>4650065076388</v>
      </c>
    </row>
    <row r="432" spans="1:10" ht="15.75" customHeight="1" x14ac:dyDescent="0.3">
      <c r="A432" s="438"/>
      <c r="B432" s="477" t="s">
        <v>763</v>
      </c>
      <c r="C432" s="477" t="s">
        <v>764</v>
      </c>
      <c r="D432" s="489" t="s">
        <v>693</v>
      </c>
      <c r="E432" s="457" t="s">
        <v>265</v>
      </c>
      <c r="F432" s="473" t="s">
        <v>650</v>
      </c>
      <c r="G432" s="448">
        <v>490</v>
      </c>
      <c r="H432" s="528"/>
      <c r="I432" s="444">
        <f t="shared" si="12"/>
        <v>0</v>
      </c>
      <c r="J432" s="435">
        <v>4650065076395</v>
      </c>
    </row>
    <row r="433" spans="1:10" ht="15.75" customHeight="1" x14ac:dyDescent="0.3">
      <c r="A433" s="438"/>
      <c r="B433" s="477" t="s">
        <v>763</v>
      </c>
      <c r="C433" s="477" t="s">
        <v>764</v>
      </c>
      <c r="D433" s="489" t="s">
        <v>693</v>
      </c>
      <c r="E433" s="457" t="s">
        <v>265</v>
      </c>
      <c r="F433" s="473" t="s">
        <v>651</v>
      </c>
      <c r="G433" s="448">
        <v>490</v>
      </c>
      <c r="H433" s="528"/>
      <c r="I433" s="444">
        <f t="shared" si="12"/>
        <v>0</v>
      </c>
      <c r="J433" s="435">
        <v>4650065076401</v>
      </c>
    </row>
    <row r="434" spans="1:10" ht="15.75" customHeight="1" thickBot="1" x14ac:dyDescent="0.35">
      <c r="A434" s="438"/>
      <c r="B434" s="477" t="s">
        <v>763</v>
      </c>
      <c r="C434" s="477" t="s">
        <v>764</v>
      </c>
      <c r="D434" s="490" t="s">
        <v>693</v>
      </c>
      <c r="E434" s="458" t="s">
        <v>265</v>
      </c>
      <c r="F434" s="474" t="s">
        <v>652</v>
      </c>
      <c r="G434" s="449">
        <v>490</v>
      </c>
      <c r="H434" s="529"/>
      <c r="I434" s="444">
        <f t="shared" si="12"/>
        <v>0</v>
      </c>
      <c r="J434" s="435">
        <v>4650065076418</v>
      </c>
    </row>
    <row r="435" spans="1:10" ht="15.75" customHeight="1" thickBot="1" x14ac:dyDescent="0.35">
      <c r="A435" s="431" t="s">
        <v>696</v>
      </c>
      <c r="B435" s="479"/>
      <c r="C435" s="479"/>
      <c r="D435" s="484"/>
      <c r="E435" s="466"/>
      <c r="F435" s="515"/>
      <c r="G435" s="437"/>
      <c r="H435" s="530"/>
      <c r="I435" s="444">
        <f t="shared" si="12"/>
        <v>0</v>
      </c>
      <c r="J435" s="470"/>
    </row>
    <row r="436" spans="1:10" ht="15.75" customHeight="1" x14ac:dyDescent="0.3">
      <c r="A436" s="438"/>
      <c r="B436" s="477" t="s">
        <v>763</v>
      </c>
      <c r="C436" s="477" t="s">
        <v>764</v>
      </c>
      <c r="D436" s="488" t="s">
        <v>695</v>
      </c>
      <c r="E436" s="459" t="s">
        <v>266</v>
      </c>
      <c r="F436" s="472" t="s">
        <v>641</v>
      </c>
      <c r="G436" s="450">
        <v>490</v>
      </c>
      <c r="H436" s="527"/>
      <c r="I436" s="444">
        <f t="shared" si="12"/>
        <v>0</v>
      </c>
      <c r="J436" s="435">
        <v>4650065076425</v>
      </c>
    </row>
    <row r="437" spans="1:10" ht="15.75" customHeight="1" x14ac:dyDescent="0.3">
      <c r="A437" s="438"/>
      <c r="B437" s="477" t="s">
        <v>763</v>
      </c>
      <c r="C437" s="477" t="s">
        <v>764</v>
      </c>
      <c r="D437" s="489" t="s">
        <v>695</v>
      </c>
      <c r="E437" s="457" t="s">
        <v>266</v>
      </c>
      <c r="F437" s="473" t="s">
        <v>642</v>
      </c>
      <c r="G437" s="448">
        <v>490</v>
      </c>
      <c r="H437" s="528"/>
      <c r="I437" s="444">
        <f t="shared" si="12"/>
        <v>0</v>
      </c>
      <c r="J437" s="435">
        <v>4650065076432</v>
      </c>
    </row>
    <row r="438" spans="1:10" ht="15.75" customHeight="1" x14ac:dyDescent="0.3">
      <c r="A438" s="438"/>
      <c r="B438" s="477" t="s">
        <v>763</v>
      </c>
      <c r="C438" s="477" t="s">
        <v>764</v>
      </c>
      <c r="D438" s="489" t="s">
        <v>695</v>
      </c>
      <c r="E438" s="457" t="s">
        <v>266</v>
      </c>
      <c r="F438" s="473" t="s">
        <v>643</v>
      </c>
      <c r="G438" s="448">
        <v>490</v>
      </c>
      <c r="H438" s="528"/>
      <c r="I438" s="444">
        <f t="shared" si="12"/>
        <v>0</v>
      </c>
      <c r="J438" s="435">
        <v>4650065076449</v>
      </c>
    </row>
    <row r="439" spans="1:10" ht="15.75" customHeight="1" x14ac:dyDescent="0.3">
      <c r="A439" s="438"/>
      <c r="B439" s="477" t="s">
        <v>763</v>
      </c>
      <c r="C439" s="477" t="s">
        <v>764</v>
      </c>
      <c r="D439" s="489" t="s">
        <v>695</v>
      </c>
      <c r="E439" s="457" t="s">
        <v>266</v>
      </c>
      <c r="F439" s="473" t="s">
        <v>644</v>
      </c>
      <c r="G439" s="448">
        <v>490</v>
      </c>
      <c r="H439" s="528"/>
      <c r="I439" s="444">
        <f t="shared" si="12"/>
        <v>0</v>
      </c>
      <c r="J439" s="435">
        <v>4650065076456</v>
      </c>
    </row>
    <row r="440" spans="1:10" ht="15.75" customHeight="1" x14ac:dyDescent="0.3">
      <c r="A440" s="438"/>
      <c r="B440" s="477" t="s">
        <v>763</v>
      </c>
      <c r="C440" s="477" t="s">
        <v>764</v>
      </c>
      <c r="D440" s="489" t="s">
        <v>695</v>
      </c>
      <c r="E440" s="457" t="s">
        <v>266</v>
      </c>
      <c r="F440" s="473" t="s">
        <v>645</v>
      </c>
      <c r="G440" s="448">
        <v>490</v>
      </c>
      <c r="H440" s="528"/>
      <c r="I440" s="444">
        <f t="shared" si="12"/>
        <v>0</v>
      </c>
      <c r="J440" s="435">
        <v>4650065076463</v>
      </c>
    </row>
    <row r="441" spans="1:10" ht="15.75" customHeight="1" x14ac:dyDescent="0.3">
      <c r="A441" s="438"/>
      <c r="B441" s="477" t="s">
        <v>763</v>
      </c>
      <c r="C441" s="477" t="s">
        <v>764</v>
      </c>
      <c r="D441" s="489" t="s">
        <v>695</v>
      </c>
      <c r="E441" s="457" t="s">
        <v>266</v>
      </c>
      <c r="F441" s="473" t="s">
        <v>646</v>
      </c>
      <c r="G441" s="448">
        <v>490</v>
      </c>
      <c r="H441" s="528"/>
      <c r="I441" s="444">
        <f t="shared" si="12"/>
        <v>0</v>
      </c>
      <c r="J441" s="435">
        <v>4650065076470</v>
      </c>
    </row>
    <row r="442" spans="1:10" ht="15.75" customHeight="1" x14ac:dyDescent="0.3">
      <c r="A442" s="438"/>
      <c r="B442" s="477" t="s">
        <v>763</v>
      </c>
      <c r="C442" s="477" t="s">
        <v>764</v>
      </c>
      <c r="D442" s="489" t="s">
        <v>695</v>
      </c>
      <c r="E442" s="457" t="s">
        <v>266</v>
      </c>
      <c r="F442" s="473" t="s">
        <v>647</v>
      </c>
      <c r="G442" s="448">
        <v>490</v>
      </c>
      <c r="H442" s="528"/>
      <c r="I442" s="444">
        <f t="shared" si="12"/>
        <v>0</v>
      </c>
      <c r="J442" s="435">
        <v>4650065076487</v>
      </c>
    </row>
    <row r="443" spans="1:10" ht="15.75" customHeight="1" x14ac:dyDescent="0.3">
      <c r="A443" s="438"/>
      <c r="B443" s="477" t="s">
        <v>763</v>
      </c>
      <c r="C443" s="477" t="s">
        <v>764</v>
      </c>
      <c r="D443" s="489" t="s">
        <v>695</v>
      </c>
      <c r="E443" s="457" t="s">
        <v>266</v>
      </c>
      <c r="F443" s="473" t="s">
        <v>648</v>
      </c>
      <c r="G443" s="448">
        <v>490</v>
      </c>
      <c r="H443" s="528"/>
      <c r="I443" s="444">
        <f t="shared" si="12"/>
        <v>0</v>
      </c>
      <c r="J443" s="435">
        <v>4650065076494</v>
      </c>
    </row>
    <row r="444" spans="1:10" ht="15.75" customHeight="1" x14ac:dyDescent="0.3">
      <c r="A444" s="438"/>
      <c r="B444" s="477" t="s">
        <v>763</v>
      </c>
      <c r="C444" s="477" t="s">
        <v>764</v>
      </c>
      <c r="D444" s="489" t="s">
        <v>695</v>
      </c>
      <c r="E444" s="457" t="s">
        <v>266</v>
      </c>
      <c r="F444" s="473" t="s">
        <v>649</v>
      </c>
      <c r="G444" s="448">
        <v>490</v>
      </c>
      <c r="H444" s="528"/>
      <c r="I444" s="444">
        <f t="shared" si="12"/>
        <v>0</v>
      </c>
      <c r="J444" s="435">
        <v>4650065076500</v>
      </c>
    </row>
    <row r="445" spans="1:10" ht="15.75" customHeight="1" x14ac:dyDescent="0.3">
      <c r="A445" s="438"/>
      <c r="B445" s="477" t="s">
        <v>763</v>
      </c>
      <c r="C445" s="477" t="s">
        <v>764</v>
      </c>
      <c r="D445" s="489" t="s">
        <v>695</v>
      </c>
      <c r="E445" s="457" t="s">
        <v>266</v>
      </c>
      <c r="F445" s="473" t="s">
        <v>650</v>
      </c>
      <c r="G445" s="448">
        <v>490</v>
      </c>
      <c r="H445" s="528"/>
      <c r="I445" s="444">
        <f t="shared" si="12"/>
        <v>0</v>
      </c>
      <c r="J445" s="435">
        <v>4650065076517</v>
      </c>
    </row>
    <row r="446" spans="1:10" ht="15.75" customHeight="1" x14ac:dyDescent="0.3">
      <c r="A446" s="438"/>
      <c r="B446" s="477" t="s">
        <v>763</v>
      </c>
      <c r="C446" s="477" t="s">
        <v>764</v>
      </c>
      <c r="D446" s="489" t="s">
        <v>695</v>
      </c>
      <c r="E446" s="457" t="s">
        <v>266</v>
      </c>
      <c r="F446" s="473" t="s">
        <v>651</v>
      </c>
      <c r="G446" s="448">
        <v>490</v>
      </c>
      <c r="H446" s="528"/>
      <c r="I446" s="444">
        <f t="shared" si="12"/>
        <v>0</v>
      </c>
      <c r="J446" s="435">
        <v>4650065076524</v>
      </c>
    </row>
    <row r="447" spans="1:10" ht="15.75" customHeight="1" thickBot="1" x14ac:dyDescent="0.35">
      <c r="A447" s="438"/>
      <c r="B447" s="477" t="s">
        <v>763</v>
      </c>
      <c r="C447" s="477" t="s">
        <v>764</v>
      </c>
      <c r="D447" s="490" t="s">
        <v>695</v>
      </c>
      <c r="E447" s="458" t="s">
        <v>266</v>
      </c>
      <c r="F447" s="474" t="s">
        <v>652</v>
      </c>
      <c r="G447" s="449">
        <v>490</v>
      </c>
      <c r="H447" s="529"/>
      <c r="I447" s="444">
        <f t="shared" si="12"/>
        <v>0</v>
      </c>
      <c r="J447" s="435">
        <v>4650065076531</v>
      </c>
    </row>
    <row r="448" spans="1:10" ht="15.75" customHeight="1" thickBot="1" x14ac:dyDescent="0.35">
      <c r="A448" s="431" t="s">
        <v>690</v>
      </c>
      <c r="B448" s="479"/>
      <c r="C448" s="479"/>
      <c r="D448" s="484"/>
      <c r="E448" s="466"/>
      <c r="F448" s="456"/>
      <c r="G448" s="437"/>
      <c r="H448" s="530"/>
      <c r="I448" s="444">
        <f t="shared" si="12"/>
        <v>0</v>
      </c>
      <c r="J448" s="468"/>
    </row>
    <row r="449" spans="1:10" ht="15.75" customHeight="1" x14ac:dyDescent="0.3">
      <c r="A449" s="438"/>
      <c r="B449" s="477" t="s">
        <v>763</v>
      </c>
      <c r="C449" s="477" t="s">
        <v>768</v>
      </c>
      <c r="D449" s="488" t="s">
        <v>697</v>
      </c>
      <c r="E449" s="459" t="s">
        <v>265</v>
      </c>
      <c r="F449" s="472" t="s">
        <v>641</v>
      </c>
      <c r="G449" s="450">
        <v>390</v>
      </c>
      <c r="H449" s="527"/>
      <c r="I449" s="444">
        <f t="shared" si="12"/>
        <v>0</v>
      </c>
      <c r="J449" s="435">
        <v>4650065076548</v>
      </c>
    </row>
    <row r="450" spans="1:10" ht="15.75" customHeight="1" x14ac:dyDescent="0.3">
      <c r="A450" s="438"/>
      <c r="B450" s="477" t="s">
        <v>763</v>
      </c>
      <c r="C450" s="477" t="s">
        <v>768</v>
      </c>
      <c r="D450" s="489" t="s">
        <v>697</v>
      </c>
      <c r="E450" s="457" t="s">
        <v>265</v>
      </c>
      <c r="F450" s="473" t="s">
        <v>642</v>
      </c>
      <c r="G450" s="448">
        <v>390</v>
      </c>
      <c r="H450" s="528"/>
      <c r="I450" s="444">
        <f t="shared" si="12"/>
        <v>0</v>
      </c>
      <c r="J450" s="435">
        <v>4650065076555</v>
      </c>
    </row>
    <row r="451" spans="1:10" ht="15.75" customHeight="1" x14ac:dyDescent="0.3">
      <c r="A451" s="438"/>
      <c r="B451" s="477" t="s">
        <v>763</v>
      </c>
      <c r="C451" s="477" t="s">
        <v>768</v>
      </c>
      <c r="D451" s="489" t="s">
        <v>697</v>
      </c>
      <c r="E451" s="457" t="s">
        <v>265</v>
      </c>
      <c r="F451" s="473" t="s">
        <v>643</v>
      </c>
      <c r="G451" s="448">
        <v>390</v>
      </c>
      <c r="H451" s="528"/>
      <c r="I451" s="444">
        <f t="shared" si="12"/>
        <v>0</v>
      </c>
      <c r="J451" s="435">
        <v>4650065076562</v>
      </c>
    </row>
    <row r="452" spans="1:10" ht="15.75" customHeight="1" x14ac:dyDescent="0.3">
      <c r="A452" s="438"/>
      <c r="B452" s="477" t="s">
        <v>763</v>
      </c>
      <c r="C452" s="477" t="s">
        <v>768</v>
      </c>
      <c r="D452" s="489" t="s">
        <v>697</v>
      </c>
      <c r="E452" s="457" t="s">
        <v>265</v>
      </c>
      <c r="F452" s="473" t="s">
        <v>644</v>
      </c>
      <c r="G452" s="448">
        <v>390</v>
      </c>
      <c r="H452" s="528"/>
      <c r="I452" s="444">
        <f t="shared" si="12"/>
        <v>0</v>
      </c>
      <c r="J452" s="435">
        <v>4650065076579</v>
      </c>
    </row>
    <row r="453" spans="1:10" ht="15.75" customHeight="1" x14ac:dyDescent="0.3">
      <c r="A453" s="438"/>
      <c r="B453" s="477" t="s">
        <v>763</v>
      </c>
      <c r="C453" s="477" t="s">
        <v>768</v>
      </c>
      <c r="D453" s="489" t="s">
        <v>697</v>
      </c>
      <c r="E453" s="457" t="s">
        <v>265</v>
      </c>
      <c r="F453" s="473" t="s">
        <v>645</v>
      </c>
      <c r="G453" s="448">
        <v>390</v>
      </c>
      <c r="H453" s="528"/>
      <c r="I453" s="444">
        <f t="shared" si="12"/>
        <v>0</v>
      </c>
      <c r="J453" s="435">
        <v>4650065076586</v>
      </c>
    </row>
    <row r="454" spans="1:10" ht="15.75" customHeight="1" x14ac:dyDescent="0.3">
      <c r="A454" s="438"/>
      <c r="B454" s="477" t="s">
        <v>763</v>
      </c>
      <c r="C454" s="477" t="s">
        <v>768</v>
      </c>
      <c r="D454" s="489" t="s">
        <v>697</v>
      </c>
      <c r="E454" s="457" t="s">
        <v>265</v>
      </c>
      <c r="F454" s="473" t="s">
        <v>646</v>
      </c>
      <c r="G454" s="448">
        <v>390</v>
      </c>
      <c r="H454" s="528"/>
      <c r="I454" s="444">
        <f t="shared" si="12"/>
        <v>0</v>
      </c>
      <c r="J454" s="435">
        <v>4650065076593</v>
      </c>
    </row>
    <row r="455" spans="1:10" ht="15.75" customHeight="1" x14ac:dyDescent="0.3">
      <c r="A455" s="438"/>
      <c r="B455" s="477" t="s">
        <v>763</v>
      </c>
      <c r="C455" s="477" t="s">
        <v>768</v>
      </c>
      <c r="D455" s="489" t="s">
        <v>697</v>
      </c>
      <c r="E455" s="457" t="s">
        <v>265</v>
      </c>
      <c r="F455" s="473" t="s">
        <v>647</v>
      </c>
      <c r="G455" s="448">
        <v>390</v>
      </c>
      <c r="H455" s="528"/>
      <c r="I455" s="444">
        <f t="shared" si="12"/>
        <v>0</v>
      </c>
      <c r="J455" s="435">
        <v>4650065076609</v>
      </c>
    </row>
    <row r="456" spans="1:10" ht="15.75" customHeight="1" x14ac:dyDescent="0.3">
      <c r="A456" s="438"/>
      <c r="B456" s="477" t="s">
        <v>763</v>
      </c>
      <c r="C456" s="477" t="s">
        <v>768</v>
      </c>
      <c r="D456" s="489" t="s">
        <v>697</v>
      </c>
      <c r="E456" s="457" t="s">
        <v>265</v>
      </c>
      <c r="F456" s="473" t="s">
        <v>648</v>
      </c>
      <c r="G456" s="448">
        <v>390</v>
      </c>
      <c r="H456" s="528"/>
      <c r="I456" s="444">
        <f t="shared" si="12"/>
        <v>0</v>
      </c>
      <c r="J456" s="435">
        <v>4650065076616</v>
      </c>
    </row>
    <row r="457" spans="1:10" ht="15.75" customHeight="1" x14ac:dyDescent="0.3">
      <c r="A457" s="438"/>
      <c r="B457" s="477" t="s">
        <v>763</v>
      </c>
      <c r="C457" s="477" t="s">
        <v>768</v>
      </c>
      <c r="D457" s="489" t="s">
        <v>697</v>
      </c>
      <c r="E457" s="457" t="s">
        <v>265</v>
      </c>
      <c r="F457" s="473" t="s">
        <v>649</v>
      </c>
      <c r="G457" s="448">
        <v>390</v>
      </c>
      <c r="H457" s="528"/>
      <c r="I457" s="444">
        <f t="shared" si="12"/>
        <v>0</v>
      </c>
      <c r="J457" s="435">
        <v>4650065076623</v>
      </c>
    </row>
    <row r="458" spans="1:10" ht="15.75" customHeight="1" x14ac:dyDescent="0.3">
      <c r="A458" s="438"/>
      <c r="B458" s="477" t="s">
        <v>763</v>
      </c>
      <c r="C458" s="477" t="s">
        <v>768</v>
      </c>
      <c r="D458" s="489" t="s">
        <v>697</v>
      </c>
      <c r="E458" s="457" t="s">
        <v>265</v>
      </c>
      <c r="F458" s="473" t="s">
        <v>650</v>
      </c>
      <c r="G458" s="448">
        <v>390</v>
      </c>
      <c r="H458" s="528"/>
      <c r="I458" s="444">
        <f t="shared" si="12"/>
        <v>0</v>
      </c>
      <c r="J458" s="435">
        <v>4650065076630</v>
      </c>
    </row>
    <row r="459" spans="1:10" ht="15.75" customHeight="1" x14ac:dyDescent="0.3">
      <c r="A459" s="438"/>
      <c r="B459" s="477" t="s">
        <v>763</v>
      </c>
      <c r="C459" s="477" t="s">
        <v>768</v>
      </c>
      <c r="D459" s="489" t="s">
        <v>697</v>
      </c>
      <c r="E459" s="457" t="s">
        <v>265</v>
      </c>
      <c r="F459" s="473" t="s">
        <v>651</v>
      </c>
      <c r="G459" s="448">
        <v>390</v>
      </c>
      <c r="H459" s="528"/>
      <c r="I459" s="444">
        <f t="shared" si="12"/>
        <v>0</v>
      </c>
      <c r="J459" s="435">
        <v>4650065076647</v>
      </c>
    </row>
    <row r="460" spans="1:10" ht="15.75" customHeight="1" thickBot="1" x14ac:dyDescent="0.35">
      <c r="A460" s="438"/>
      <c r="B460" s="477" t="s">
        <v>763</v>
      </c>
      <c r="C460" s="477" t="s">
        <v>768</v>
      </c>
      <c r="D460" s="490" t="s">
        <v>697</v>
      </c>
      <c r="E460" s="458" t="s">
        <v>265</v>
      </c>
      <c r="F460" s="474" t="s">
        <v>652</v>
      </c>
      <c r="G460" s="449">
        <v>390</v>
      </c>
      <c r="H460" s="529"/>
      <c r="I460" s="444">
        <f t="shared" si="12"/>
        <v>0</v>
      </c>
      <c r="J460" s="435">
        <v>4650065076654</v>
      </c>
    </row>
    <row r="461" spans="1:10" ht="15.75" customHeight="1" thickBot="1" x14ac:dyDescent="0.35">
      <c r="A461" s="439" t="s">
        <v>692</v>
      </c>
      <c r="B461" s="482"/>
      <c r="C461" s="482"/>
      <c r="D461" s="484"/>
      <c r="E461" s="469"/>
      <c r="F461" s="515"/>
      <c r="G461" s="437"/>
      <c r="H461" s="530"/>
      <c r="I461" s="444">
        <f t="shared" si="12"/>
        <v>0</v>
      </c>
      <c r="J461" s="470"/>
    </row>
    <row r="462" spans="1:10" ht="15.75" customHeight="1" x14ac:dyDescent="0.3">
      <c r="A462" s="438"/>
      <c r="B462" s="477" t="s">
        <v>763</v>
      </c>
      <c r="C462" s="477" t="s">
        <v>768</v>
      </c>
      <c r="D462" s="488" t="s">
        <v>698</v>
      </c>
      <c r="E462" s="459" t="s">
        <v>266</v>
      </c>
      <c r="F462" s="472" t="s">
        <v>641</v>
      </c>
      <c r="G462" s="450">
        <v>390</v>
      </c>
      <c r="H462" s="527"/>
      <c r="I462" s="444">
        <f t="shared" si="12"/>
        <v>0</v>
      </c>
      <c r="J462" s="435">
        <v>4650065076661</v>
      </c>
    </row>
    <row r="463" spans="1:10" ht="15.75" customHeight="1" x14ac:dyDescent="0.3">
      <c r="A463" s="438"/>
      <c r="B463" s="477" t="s">
        <v>763</v>
      </c>
      <c r="C463" s="477" t="s">
        <v>768</v>
      </c>
      <c r="D463" s="489" t="s">
        <v>698</v>
      </c>
      <c r="E463" s="457" t="s">
        <v>266</v>
      </c>
      <c r="F463" s="473" t="s">
        <v>642</v>
      </c>
      <c r="G463" s="448">
        <v>390</v>
      </c>
      <c r="H463" s="528"/>
      <c r="I463" s="444">
        <f t="shared" si="12"/>
        <v>0</v>
      </c>
      <c r="J463" s="435">
        <v>4650065076678</v>
      </c>
    </row>
    <row r="464" spans="1:10" ht="15.75" customHeight="1" x14ac:dyDescent="0.3">
      <c r="A464" s="438"/>
      <c r="B464" s="477" t="s">
        <v>763</v>
      </c>
      <c r="C464" s="477" t="s">
        <v>768</v>
      </c>
      <c r="D464" s="489" t="s">
        <v>698</v>
      </c>
      <c r="E464" s="457" t="s">
        <v>266</v>
      </c>
      <c r="F464" s="473" t="s">
        <v>643</v>
      </c>
      <c r="G464" s="448">
        <v>390</v>
      </c>
      <c r="H464" s="528"/>
      <c r="I464" s="444">
        <f t="shared" si="12"/>
        <v>0</v>
      </c>
      <c r="J464" s="435">
        <v>4650065076685</v>
      </c>
    </row>
    <row r="465" spans="1:10" ht="15.75" customHeight="1" x14ac:dyDescent="0.3">
      <c r="A465" s="438"/>
      <c r="B465" s="477" t="s">
        <v>763</v>
      </c>
      <c r="C465" s="477" t="s">
        <v>768</v>
      </c>
      <c r="D465" s="489" t="s">
        <v>698</v>
      </c>
      <c r="E465" s="457" t="s">
        <v>266</v>
      </c>
      <c r="F465" s="473" t="s">
        <v>644</v>
      </c>
      <c r="G465" s="448">
        <v>390</v>
      </c>
      <c r="H465" s="528"/>
      <c r="I465" s="444">
        <f t="shared" si="12"/>
        <v>0</v>
      </c>
      <c r="J465" s="435">
        <v>4650065076692</v>
      </c>
    </row>
    <row r="466" spans="1:10" ht="15.75" customHeight="1" x14ac:dyDescent="0.3">
      <c r="A466" s="438"/>
      <c r="B466" s="477" t="s">
        <v>763</v>
      </c>
      <c r="C466" s="477" t="s">
        <v>768</v>
      </c>
      <c r="D466" s="489" t="s">
        <v>698</v>
      </c>
      <c r="E466" s="457" t="s">
        <v>266</v>
      </c>
      <c r="F466" s="473" t="s">
        <v>645</v>
      </c>
      <c r="G466" s="448">
        <v>390</v>
      </c>
      <c r="H466" s="528"/>
      <c r="I466" s="444">
        <f t="shared" si="12"/>
        <v>0</v>
      </c>
      <c r="J466" s="435">
        <v>4650065076708</v>
      </c>
    </row>
    <row r="467" spans="1:10" ht="15.75" customHeight="1" x14ac:dyDescent="0.3">
      <c r="A467" s="438"/>
      <c r="B467" s="477" t="s">
        <v>763</v>
      </c>
      <c r="C467" s="477" t="s">
        <v>768</v>
      </c>
      <c r="D467" s="489" t="s">
        <v>698</v>
      </c>
      <c r="E467" s="457" t="s">
        <v>266</v>
      </c>
      <c r="F467" s="473" t="s">
        <v>646</v>
      </c>
      <c r="G467" s="448">
        <v>390</v>
      </c>
      <c r="H467" s="528"/>
      <c r="I467" s="444">
        <f t="shared" si="12"/>
        <v>0</v>
      </c>
      <c r="J467" s="435">
        <v>4650065076715</v>
      </c>
    </row>
    <row r="468" spans="1:10" ht="15.75" customHeight="1" x14ac:dyDescent="0.3">
      <c r="A468" s="438"/>
      <c r="B468" s="477" t="s">
        <v>763</v>
      </c>
      <c r="C468" s="477" t="s">
        <v>768</v>
      </c>
      <c r="D468" s="489" t="s">
        <v>698</v>
      </c>
      <c r="E468" s="457" t="s">
        <v>266</v>
      </c>
      <c r="F468" s="473" t="s">
        <v>647</v>
      </c>
      <c r="G468" s="448">
        <v>390</v>
      </c>
      <c r="H468" s="528"/>
      <c r="I468" s="444">
        <f t="shared" si="12"/>
        <v>0</v>
      </c>
      <c r="J468" s="435">
        <v>4650065076722</v>
      </c>
    </row>
    <row r="469" spans="1:10" ht="15.75" customHeight="1" x14ac:dyDescent="0.3">
      <c r="A469" s="438"/>
      <c r="B469" s="477" t="s">
        <v>763</v>
      </c>
      <c r="C469" s="477" t="s">
        <v>768</v>
      </c>
      <c r="D469" s="489" t="s">
        <v>698</v>
      </c>
      <c r="E469" s="457" t="s">
        <v>266</v>
      </c>
      <c r="F469" s="473" t="s">
        <v>648</v>
      </c>
      <c r="G469" s="448">
        <v>390</v>
      </c>
      <c r="H469" s="528"/>
      <c r="I469" s="444">
        <f t="shared" si="12"/>
        <v>0</v>
      </c>
      <c r="J469" s="435">
        <v>4650065076739</v>
      </c>
    </row>
    <row r="470" spans="1:10" ht="15.75" customHeight="1" x14ac:dyDescent="0.3">
      <c r="A470" s="438"/>
      <c r="B470" s="477" t="s">
        <v>763</v>
      </c>
      <c r="C470" s="477" t="s">
        <v>768</v>
      </c>
      <c r="D470" s="489" t="s">
        <v>698</v>
      </c>
      <c r="E470" s="457" t="s">
        <v>266</v>
      </c>
      <c r="F470" s="473" t="s">
        <v>649</v>
      </c>
      <c r="G470" s="448">
        <v>390</v>
      </c>
      <c r="H470" s="528"/>
      <c r="I470" s="444">
        <f t="shared" ref="I470:I559" si="13">G470*H470</f>
        <v>0</v>
      </c>
      <c r="J470" s="435">
        <v>4650065076746</v>
      </c>
    </row>
    <row r="471" spans="1:10" ht="15.75" customHeight="1" x14ac:dyDescent="0.3">
      <c r="A471" s="438"/>
      <c r="B471" s="477" t="s">
        <v>763</v>
      </c>
      <c r="C471" s="477" t="s">
        <v>768</v>
      </c>
      <c r="D471" s="489" t="s">
        <v>698</v>
      </c>
      <c r="E471" s="457" t="s">
        <v>266</v>
      </c>
      <c r="F471" s="473" t="s">
        <v>650</v>
      </c>
      <c r="G471" s="448">
        <v>390</v>
      </c>
      <c r="H471" s="528"/>
      <c r="I471" s="444">
        <f t="shared" si="13"/>
        <v>0</v>
      </c>
      <c r="J471" s="435">
        <v>4650065076753</v>
      </c>
    </row>
    <row r="472" spans="1:10" ht="15.75" customHeight="1" x14ac:dyDescent="0.3">
      <c r="A472" s="438"/>
      <c r="B472" s="477" t="s">
        <v>763</v>
      </c>
      <c r="C472" s="477" t="s">
        <v>768</v>
      </c>
      <c r="D472" s="489" t="s">
        <v>698</v>
      </c>
      <c r="E472" s="457" t="s">
        <v>266</v>
      </c>
      <c r="F472" s="473" t="s">
        <v>651</v>
      </c>
      <c r="G472" s="448">
        <v>390</v>
      </c>
      <c r="H472" s="528"/>
      <c r="I472" s="444">
        <f t="shared" si="13"/>
        <v>0</v>
      </c>
      <c r="J472" s="435">
        <v>4650065076760</v>
      </c>
    </row>
    <row r="473" spans="1:10" ht="15.75" customHeight="1" thickBot="1" x14ac:dyDescent="0.35">
      <c r="A473" s="438"/>
      <c r="B473" s="477" t="s">
        <v>763</v>
      </c>
      <c r="C473" s="477" t="s">
        <v>768</v>
      </c>
      <c r="D473" s="490" t="s">
        <v>698</v>
      </c>
      <c r="E473" s="458" t="s">
        <v>266</v>
      </c>
      <c r="F473" s="474" t="s">
        <v>652</v>
      </c>
      <c r="G473" s="449">
        <v>390</v>
      </c>
      <c r="H473" s="529"/>
      <c r="I473" s="444">
        <f t="shared" si="13"/>
        <v>0</v>
      </c>
      <c r="J473" s="435">
        <v>4650065076777</v>
      </c>
    </row>
    <row r="474" spans="1:10" ht="15.75" customHeight="1" thickBot="1" x14ac:dyDescent="0.35">
      <c r="A474" s="439" t="s">
        <v>1062</v>
      </c>
      <c r="B474" s="482"/>
      <c r="C474" s="482"/>
      <c r="D474" s="484"/>
      <c r="E474" s="469"/>
      <c r="F474" s="515"/>
      <c r="G474" s="437"/>
      <c r="H474" s="530"/>
      <c r="I474" s="444">
        <f t="shared" si="13"/>
        <v>0</v>
      </c>
      <c r="J474" s="470"/>
    </row>
    <row r="475" spans="1:10" ht="15.75" customHeight="1" x14ac:dyDescent="0.3">
      <c r="A475" s="907"/>
      <c r="B475" s="477" t="s">
        <v>763</v>
      </c>
      <c r="C475" s="477" t="s">
        <v>768</v>
      </c>
      <c r="D475" s="488" t="s">
        <v>1063</v>
      </c>
      <c r="E475" s="459" t="s">
        <v>761</v>
      </c>
      <c r="F475" s="472" t="s">
        <v>641</v>
      </c>
      <c r="G475" s="450">
        <v>400</v>
      </c>
      <c r="H475" s="527"/>
      <c r="I475" s="444">
        <f t="shared" si="13"/>
        <v>0</v>
      </c>
      <c r="J475" s="435">
        <v>4650065076661</v>
      </c>
    </row>
    <row r="476" spans="1:10" ht="15.75" customHeight="1" x14ac:dyDescent="0.3">
      <c r="A476" s="907"/>
      <c r="B476" s="477" t="s">
        <v>763</v>
      </c>
      <c r="C476" s="477" t="s">
        <v>768</v>
      </c>
      <c r="D476" s="489" t="s">
        <v>1063</v>
      </c>
      <c r="E476" s="457" t="s">
        <v>761</v>
      </c>
      <c r="F476" s="473" t="s">
        <v>642</v>
      </c>
      <c r="G476" s="448">
        <v>400</v>
      </c>
      <c r="H476" s="528"/>
      <c r="I476" s="444">
        <f t="shared" si="13"/>
        <v>0</v>
      </c>
      <c r="J476" s="435">
        <v>4650065076678</v>
      </c>
    </row>
    <row r="477" spans="1:10" ht="15.75" customHeight="1" x14ac:dyDescent="0.3">
      <c r="A477" s="907"/>
      <c r="B477" s="477" t="s">
        <v>763</v>
      </c>
      <c r="C477" s="477" t="s">
        <v>768</v>
      </c>
      <c r="D477" s="489" t="s">
        <v>1063</v>
      </c>
      <c r="E477" s="457" t="s">
        <v>761</v>
      </c>
      <c r="F477" s="473" t="s">
        <v>643</v>
      </c>
      <c r="G477" s="448">
        <v>400</v>
      </c>
      <c r="H477" s="528"/>
      <c r="I477" s="444">
        <f t="shared" si="13"/>
        <v>0</v>
      </c>
      <c r="J477" s="435">
        <v>4650065076685</v>
      </c>
    </row>
    <row r="478" spans="1:10" ht="15.75" customHeight="1" x14ac:dyDescent="0.3">
      <c r="A478" s="907"/>
      <c r="B478" s="477" t="s">
        <v>763</v>
      </c>
      <c r="C478" s="477" t="s">
        <v>768</v>
      </c>
      <c r="D478" s="489" t="s">
        <v>1063</v>
      </c>
      <c r="E478" s="457" t="s">
        <v>761</v>
      </c>
      <c r="F478" s="473" t="s">
        <v>644</v>
      </c>
      <c r="G478" s="448">
        <v>400</v>
      </c>
      <c r="H478" s="528"/>
      <c r="I478" s="444">
        <f t="shared" si="13"/>
        <v>0</v>
      </c>
      <c r="J478" s="435">
        <v>4650065076692</v>
      </c>
    </row>
    <row r="479" spans="1:10" ht="15.75" customHeight="1" x14ac:dyDescent="0.3">
      <c r="A479" s="907"/>
      <c r="B479" s="477" t="s">
        <v>763</v>
      </c>
      <c r="C479" s="477" t="s">
        <v>768</v>
      </c>
      <c r="D479" s="489" t="s">
        <v>1063</v>
      </c>
      <c r="E479" s="457" t="s">
        <v>761</v>
      </c>
      <c r="F479" s="473" t="s">
        <v>645</v>
      </c>
      <c r="G479" s="448">
        <v>400</v>
      </c>
      <c r="H479" s="528"/>
      <c r="I479" s="444">
        <f t="shared" si="13"/>
        <v>0</v>
      </c>
      <c r="J479" s="435">
        <v>4650065076708</v>
      </c>
    </row>
    <row r="480" spans="1:10" ht="15.75" customHeight="1" x14ac:dyDescent="0.3">
      <c r="A480" s="907"/>
      <c r="B480" s="477" t="s">
        <v>763</v>
      </c>
      <c r="C480" s="477" t="s">
        <v>768</v>
      </c>
      <c r="D480" s="489" t="s">
        <v>1063</v>
      </c>
      <c r="E480" s="457" t="s">
        <v>761</v>
      </c>
      <c r="F480" s="473" t="s">
        <v>646</v>
      </c>
      <c r="G480" s="448">
        <v>400</v>
      </c>
      <c r="H480" s="528"/>
      <c r="I480" s="444">
        <f t="shared" si="13"/>
        <v>0</v>
      </c>
      <c r="J480" s="435">
        <v>4650065076715</v>
      </c>
    </row>
    <row r="481" spans="1:10" ht="15.75" customHeight="1" x14ac:dyDescent="0.3">
      <c r="A481" s="907"/>
      <c r="B481" s="477" t="s">
        <v>763</v>
      </c>
      <c r="C481" s="477" t="s">
        <v>768</v>
      </c>
      <c r="D481" s="489" t="s">
        <v>1063</v>
      </c>
      <c r="E481" s="457" t="s">
        <v>761</v>
      </c>
      <c r="F481" s="473" t="s">
        <v>647</v>
      </c>
      <c r="G481" s="448">
        <v>400</v>
      </c>
      <c r="H481" s="528"/>
      <c r="I481" s="444">
        <f t="shared" si="13"/>
        <v>0</v>
      </c>
      <c r="J481" s="435">
        <v>4650065076722</v>
      </c>
    </row>
    <row r="482" spans="1:10" ht="15.75" customHeight="1" x14ac:dyDescent="0.3">
      <c r="A482" s="907"/>
      <c r="B482" s="477" t="s">
        <v>763</v>
      </c>
      <c r="C482" s="477" t="s">
        <v>768</v>
      </c>
      <c r="D482" s="489" t="s">
        <v>1063</v>
      </c>
      <c r="E482" s="457" t="s">
        <v>761</v>
      </c>
      <c r="F482" s="473" t="s">
        <v>648</v>
      </c>
      <c r="G482" s="448">
        <v>400</v>
      </c>
      <c r="H482" s="528"/>
      <c r="I482" s="444">
        <f t="shared" si="13"/>
        <v>0</v>
      </c>
      <c r="J482" s="435">
        <v>4650065076739</v>
      </c>
    </row>
    <row r="483" spans="1:10" ht="15.75" customHeight="1" x14ac:dyDescent="0.3">
      <c r="A483" s="907"/>
      <c r="B483" s="477" t="s">
        <v>763</v>
      </c>
      <c r="C483" s="477" t="s">
        <v>768</v>
      </c>
      <c r="D483" s="489" t="s">
        <v>1063</v>
      </c>
      <c r="E483" s="457" t="s">
        <v>761</v>
      </c>
      <c r="F483" s="473" t="s">
        <v>649</v>
      </c>
      <c r="G483" s="448">
        <v>400</v>
      </c>
      <c r="H483" s="528"/>
      <c r="I483" s="444">
        <f t="shared" ref="I483:I486" si="14">G483*H483</f>
        <v>0</v>
      </c>
      <c r="J483" s="435">
        <v>4650065076746</v>
      </c>
    </row>
    <row r="484" spans="1:10" ht="15.75" customHeight="1" x14ac:dyDescent="0.3">
      <c r="A484" s="907"/>
      <c r="B484" s="477" t="s">
        <v>763</v>
      </c>
      <c r="C484" s="477" t="s">
        <v>768</v>
      </c>
      <c r="D484" s="489" t="s">
        <v>1063</v>
      </c>
      <c r="E484" s="457" t="s">
        <v>761</v>
      </c>
      <c r="F484" s="473" t="s">
        <v>650</v>
      </c>
      <c r="G484" s="448">
        <v>400</v>
      </c>
      <c r="H484" s="528"/>
      <c r="I484" s="444">
        <f t="shared" si="14"/>
        <v>0</v>
      </c>
      <c r="J484" s="435">
        <v>4650065076753</v>
      </c>
    </row>
    <row r="485" spans="1:10" ht="15.75" customHeight="1" x14ac:dyDescent="0.3">
      <c r="A485" s="907"/>
      <c r="B485" s="477" t="s">
        <v>763</v>
      </c>
      <c r="C485" s="477" t="s">
        <v>768</v>
      </c>
      <c r="D485" s="489" t="s">
        <v>1063</v>
      </c>
      <c r="E485" s="457" t="s">
        <v>761</v>
      </c>
      <c r="F485" s="473" t="s">
        <v>651</v>
      </c>
      <c r="G485" s="448">
        <v>400</v>
      </c>
      <c r="H485" s="528"/>
      <c r="I485" s="444">
        <f t="shared" si="14"/>
        <v>0</v>
      </c>
      <c r="J485" s="435">
        <v>4650065076760</v>
      </c>
    </row>
    <row r="486" spans="1:10" ht="15.75" customHeight="1" thickBot="1" x14ac:dyDescent="0.35">
      <c r="A486" s="907"/>
      <c r="B486" s="477" t="s">
        <v>763</v>
      </c>
      <c r="C486" s="477" t="s">
        <v>768</v>
      </c>
      <c r="D486" s="490" t="s">
        <v>1063</v>
      </c>
      <c r="E486" s="458" t="s">
        <v>761</v>
      </c>
      <c r="F486" s="474" t="s">
        <v>652</v>
      </c>
      <c r="G486" s="449">
        <v>400</v>
      </c>
      <c r="H486" s="529"/>
      <c r="I486" s="444">
        <f t="shared" si="14"/>
        <v>0</v>
      </c>
      <c r="J486" s="435">
        <v>4650065076777</v>
      </c>
    </row>
    <row r="487" spans="1:10" ht="15.75" customHeight="1" thickBot="1" x14ac:dyDescent="0.35">
      <c r="A487" s="431" t="s">
        <v>694</v>
      </c>
      <c r="B487" s="479"/>
      <c r="C487" s="479"/>
      <c r="D487" s="484"/>
      <c r="E487" s="466"/>
      <c r="F487" s="456"/>
      <c r="G487" s="437"/>
      <c r="H487" s="530"/>
      <c r="I487" s="444">
        <f t="shared" si="13"/>
        <v>0</v>
      </c>
      <c r="J487" s="468"/>
    </row>
    <row r="488" spans="1:10" ht="15.75" customHeight="1" x14ac:dyDescent="0.3">
      <c r="A488" s="438"/>
      <c r="B488" s="477" t="s">
        <v>763</v>
      </c>
      <c r="C488" s="477" t="s">
        <v>764</v>
      </c>
      <c r="D488" s="488" t="s">
        <v>699</v>
      </c>
      <c r="E488" s="459" t="s">
        <v>265</v>
      </c>
      <c r="F488" s="472" t="s">
        <v>641</v>
      </c>
      <c r="G488" s="450">
        <v>430</v>
      </c>
      <c r="H488" s="527"/>
      <c r="I488" s="444">
        <f t="shared" si="13"/>
        <v>0</v>
      </c>
      <c r="J488" s="435">
        <v>4650065076784</v>
      </c>
    </row>
    <row r="489" spans="1:10" ht="15.75" customHeight="1" x14ac:dyDescent="0.3">
      <c r="A489" s="438"/>
      <c r="B489" s="477" t="s">
        <v>763</v>
      </c>
      <c r="C489" s="477" t="s">
        <v>764</v>
      </c>
      <c r="D489" s="489" t="s">
        <v>699</v>
      </c>
      <c r="E489" s="457" t="s">
        <v>265</v>
      </c>
      <c r="F489" s="473" t="s">
        <v>642</v>
      </c>
      <c r="G489" s="448">
        <v>430</v>
      </c>
      <c r="H489" s="528"/>
      <c r="I489" s="444">
        <f t="shared" si="13"/>
        <v>0</v>
      </c>
      <c r="J489" s="435">
        <v>4650065076791</v>
      </c>
    </row>
    <row r="490" spans="1:10" ht="15.75" customHeight="1" x14ac:dyDescent="0.3">
      <c r="A490" s="438"/>
      <c r="B490" s="477" t="s">
        <v>763</v>
      </c>
      <c r="C490" s="477" t="s">
        <v>764</v>
      </c>
      <c r="D490" s="489" t="s">
        <v>699</v>
      </c>
      <c r="E490" s="457" t="s">
        <v>265</v>
      </c>
      <c r="F490" s="473" t="s">
        <v>643</v>
      </c>
      <c r="G490" s="448">
        <v>430</v>
      </c>
      <c r="H490" s="528"/>
      <c r="I490" s="444">
        <f t="shared" si="13"/>
        <v>0</v>
      </c>
      <c r="J490" s="435">
        <v>4650065076807</v>
      </c>
    </row>
    <row r="491" spans="1:10" ht="15.75" customHeight="1" x14ac:dyDescent="0.3">
      <c r="A491" s="438"/>
      <c r="B491" s="477" t="s">
        <v>763</v>
      </c>
      <c r="C491" s="477" t="s">
        <v>764</v>
      </c>
      <c r="D491" s="489" t="s">
        <v>699</v>
      </c>
      <c r="E491" s="457" t="s">
        <v>265</v>
      </c>
      <c r="F491" s="473" t="s">
        <v>644</v>
      </c>
      <c r="G491" s="448">
        <v>430</v>
      </c>
      <c r="H491" s="528"/>
      <c r="I491" s="444">
        <f t="shared" si="13"/>
        <v>0</v>
      </c>
      <c r="J491" s="435">
        <v>4650065076814</v>
      </c>
    </row>
    <row r="492" spans="1:10" ht="15.75" customHeight="1" x14ac:dyDescent="0.3">
      <c r="A492" s="438"/>
      <c r="B492" s="477" t="s">
        <v>763</v>
      </c>
      <c r="C492" s="477" t="s">
        <v>764</v>
      </c>
      <c r="D492" s="489" t="s">
        <v>699</v>
      </c>
      <c r="E492" s="457" t="s">
        <v>265</v>
      </c>
      <c r="F492" s="473" t="s">
        <v>645</v>
      </c>
      <c r="G492" s="448">
        <v>430</v>
      </c>
      <c r="H492" s="528"/>
      <c r="I492" s="444">
        <f t="shared" si="13"/>
        <v>0</v>
      </c>
      <c r="J492" s="435">
        <v>4650065076821</v>
      </c>
    </row>
    <row r="493" spans="1:10" ht="15.75" customHeight="1" x14ac:dyDescent="0.3">
      <c r="A493" s="438"/>
      <c r="B493" s="477" t="s">
        <v>763</v>
      </c>
      <c r="C493" s="477" t="s">
        <v>764</v>
      </c>
      <c r="D493" s="489" t="s">
        <v>699</v>
      </c>
      <c r="E493" s="457" t="s">
        <v>265</v>
      </c>
      <c r="F493" s="473" t="s">
        <v>646</v>
      </c>
      <c r="G493" s="448">
        <v>430</v>
      </c>
      <c r="H493" s="528"/>
      <c r="I493" s="444">
        <f t="shared" si="13"/>
        <v>0</v>
      </c>
      <c r="J493" s="435">
        <v>4650065076838</v>
      </c>
    </row>
    <row r="494" spans="1:10" ht="15.75" customHeight="1" x14ac:dyDescent="0.3">
      <c r="A494" s="438"/>
      <c r="B494" s="477" t="s">
        <v>763</v>
      </c>
      <c r="C494" s="477" t="s">
        <v>764</v>
      </c>
      <c r="D494" s="489" t="s">
        <v>699</v>
      </c>
      <c r="E494" s="457" t="s">
        <v>265</v>
      </c>
      <c r="F494" s="473" t="s">
        <v>647</v>
      </c>
      <c r="G494" s="448">
        <v>430</v>
      </c>
      <c r="H494" s="528"/>
      <c r="I494" s="444">
        <f t="shared" si="13"/>
        <v>0</v>
      </c>
      <c r="J494" s="435">
        <v>4650065076845</v>
      </c>
    </row>
    <row r="495" spans="1:10" ht="15.75" customHeight="1" x14ac:dyDescent="0.3">
      <c r="A495" s="438"/>
      <c r="B495" s="477" t="s">
        <v>763</v>
      </c>
      <c r="C495" s="477" t="s">
        <v>764</v>
      </c>
      <c r="D495" s="489" t="s">
        <v>699</v>
      </c>
      <c r="E495" s="457" t="s">
        <v>265</v>
      </c>
      <c r="F495" s="473" t="s">
        <v>648</v>
      </c>
      <c r="G495" s="448">
        <v>430</v>
      </c>
      <c r="H495" s="528"/>
      <c r="I495" s="444">
        <f t="shared" si="13"/>
        <v>0</v>
      </c>
      <c r="J495" s="435">
        <v>4650065076852</v>
      </c>
    </row>
    <row r="496" spans="1:10" ht="15.75" customHeight="1" x14ac:dyDescent="0.3">
      <c r="A496" s="438"/>
      <c r="B496" s="477" t="s">
        <v>763</v>
      </c>
      <c r="C496" s="477" t="s">
        <v>764</v>
      </c>
      <c r="D496" s="489" t="s">
        <v>699</v>
      </c>
      <c r="E496" s="457" t="s">
        <v>265</v>
      </c>
      <c r="F496" s="473" t="s">
        <v>649</v>
      </c>
      <c r="G496" s="448">
        <v>430</v>
      </c>
      <c r="H496" s="528"/>
      <c r="I496" s="444">
        <f t="shared" si="13"/>
        <v>0</v>
      </c>
      <c r="J496" s="435">
        <v>4650065076869</v>
      </c>
    </row>
    <row r="497" spans="1:10" ht="15.75" customHeight="1" x14ac:dyDescent="0.3">
      <c r="A497" s="438"/>
      <c r="B497" s="477" t="s">
        <v>763</v>
      </c>
      <c r="C497" s="477" t="s">
        <v>764</v>
      </c>
      <c r="D497" s="489" t="s">
        <v>699</v>
      </c>
      <c r="E497" s="457" t="s">
        <v>265</v>
      </c>
      <c r="F497" s="473" t="s">
        <v>650</v>
      </c>
      <c r="G497" s="448">
        <v>430</v>
      </c>
      <c r="H497" s="528"/>
      <c r="I497" s="444">
        <f t="shared" si="13"/>
        <v>0</v>
      </c>
      <c r="J497" s="435">
        <v>4650065076876</v>
      </c>
    </row>
    <row r="498" spans="1:10" ht="15.75" customHeight="1" x14ac:dyDescent="0.3">
      <c r="A498" s="438"/>
      <c r="B498" s="477" t="s">
        <v>763</v>
      </c>
      <c r="C498" s="477" t="s">
        <v>764</v>
      </c>
      <c r="D498" s="489" t="s">
        <v>699</v>
      </c>
      <c r="E498" s="457" t="s">
        <v>265</v>
      </c>
      <c r="F498" s="473" t="s">
        <v>651</v>
      </c>
      <c r="G498" s="448">
        <v>430</v>
      </c>
      <c r="H498" s="528"/>
      <c r="I498" s="444">
        <f t="shared" si="13"/>
        <v>0</v>
      </c>
      <c r="J498" s="435">
        <v>4650065076883</v>
      </c>
    </row>
    <row r="499" spans="1:10" ht="15.75" customHeight="1" thickBot="1" x14ac:dyDescent="0.35">
      <c r="A499" s="438"/>
      <c r="B499" s="477" t="s">
        <v>763</v>
      </c>
      <c r="C499" s="477" t="s">
        <v>764</v>
      </c>
      <c r="D499" s="490" t="s">
        <v>699</v>
      </c>
      <c r="E499" s="458" t="s">
        <v>265</v>
      </c>
      <c r="F499" s="474" t="s">
        <v>652</v>
      </c>
      <c r="G499" s="449">
        <v>430</v>
      </c>
      <c r="H499" s="529"/>
      <c r="I499" s="444">
        <f t="shared" si="13"/>
        <v>0</v>
      </c>
      <c r="J499" s="435">
        <v>4650065076890</v>
      </c>
    </row>
    <row r="500" spans="1:10" ht="15.75" customHeight="1" thickBot="1" x14ac:dyDescent="0.35">
      <c r="A500" s="431" t="s">
        <v>696</v>
      </c>
      <c r="B500" s="479"/>
      <c r="C500" s="479"/>
      <c r="D500" s="484"/>
      <c r="E500" s="466"/>
      <c r="F500" s="515"/>
      <c r="G500" s="437"/>
      <c r="H500" s="530"/>
      <c r="I500" s="444">
        <f t="shared" si="13"/>
        <v>0</v>
      </c>
      <c r="J500" s="470"/>
    </row>
    <row r="501" spans="1:10" ht="15.75" customHeight="1" x14ac:dyDescent="0.3">
      <c r="A501" s="438"/>
      <c r="B501" s="477" t="s">
        <v>763</v>
      </c>
      <c r="C501" s="477" t="s">
        <v>764</v>
      </c>
      <c r="D501" s="488" t="s">
        <v>700</v>
      </c>
      <c r="E501" s="459" t="s">
        <v>266</v>
      </c>
      <c r="F501" s="472" t="s">
        <v>641</v>
      </c>
      <c r="G501" s="450">
        <v>430</v>
      </c>
      <c r="H501" s="527"/>
      <c r="I501" s="444">
        <f t="shared" si="13"/>
        <v>0</v>
      </c>
      <c r="J501" s="435">
        <v>4650065076906</v>
      </c>
    </row>
    <row r="502" spans="1:10" ht="15.75" customHeight="1" x14ac:dyDescent="0.3">
      <c r="A502" s="438"/>
      <c r="B502" s="477" t="s">
        <v>763</v>
      </c>
      <c r="C502" s="477" t="s">
        <v>764</v>
      </c>
      <c r="D502" s="489" t="s">
        <v>700</v>
      </c>
      <c r="E502" s="457" t="s">
        <v>266</v>
      </c>
      <c r="F502" s="473" t="s">
        <v>642</v>
      </c>
      <c r="G502" s="448">
        <v>430</v>
      </c>
      <c r="H502" s="528"/>
      <c r="I502" s="444">
        <f t="shared" si="13"/>
        <v>0</v>
      </c>
      <c r="J502" s="435">
        <v>4650065076913</v>
      </c>
    </row>
    <row r="503" spans="1:10" ht="15.75" customHeight="1" x14ac:dyDescent="0.3">
      <c r="A503" s="438"/>
      <c r="B503" s="477" t="s">
        <v>763</v>
      </c>
      <c r="C503" s="477" t="s">
        <v>764</v>
      </c>
      <c r="D503" s="489" t="s">
        <v>700</v>
      </c>
      <c r="E503" s="457" t="s">
        <v>266</v>
      </c>
      <c r="F503" s="473" t="s">
        <v>643</v>
      </c>
      <c r="G503" s="448">
        <v>430</v>
      </c>
      <c r="H503" s="528"/>
      <c r="I503" s="444">
        <f t="shared" si="13"/>
        <v>0</v>
      </c>
      <c r="J503" s="435">
        <v>4650065076920</v>
      </c>
    </row>
    <row r="504" spans="1:10" ht="15.75" customHeight="1" x14ac:dyDescent="0.3">
      <c r="A504" s="438"/>
      <c r="B504" s="477" t="s">
        <v>763</v>
      </c>
      <c r="C504" s="477" t="s">
        <v>764</v>
      </c>
      <c r="D504" s="489" t="s">
        <v>700</v>
      </c>
      <c r="E504" s="457" t="s">
        <v>266</v>
      </c>
      <c r="F504" s="473" t="s">
        <v>644</v>
      </c>
      <c r="G504" s="448">
        <v>430</v>
      </c>
      <c r="H504" s="528"/>
      <c r="I504" s="444">
        <f t="shared" si="13"/>
        <v>0</v>
      </c>
      <c r="J504" s="435">
        <v>4650065076937</v>
      </c>
    </row>
    <row r="505" spans="1:10" ht="15.75" customHeight="1" x14ac:dyDescent="0.3">
      <c r="A505" s="438"/>
      <c r="B505" s="477" t="s">
        <v>763</v>
      </c>
      <c r="C505" s="477" t="s">
        <v>764</v>
      </c>
      <c r="D505" s="489" t="s">
        <v>700</v>
      </c>
      <c r="E505" s="457" t="s">
        <v>266</v>
      </c>
      <c r="F505" s="473" t="s">
        <v>645</v>
      </c>
      <c r="G505" s="448">
        <v>430</v>
      </c>
      <c r="H505" s="528"/>
      <c r="I505" s="444">
        <f t="shared" si="13"/>
        <v>0</v>
      </c>
      <c r="J505" s="435">
        <v>4650065076944</v>
      </c>
    </row>
    <row r="506" spans="1:10" ht="15.75" customHeight="1" x14ac:dyDescent="0.3">
      <c r="A506" s="438"/>
      <c r="B506" s="477" t="s">
        <v>763</v>
      </c>
      <c r="C506" s="477" t="s">
        <v>764</v>
      </c>
      <c r="D506" s="489" t="s">
        <v>700</v>
      </c>
      <c r="E506" s="457" t="s">
        <v>266</v>
      </c>
      <c r="F506" s="473" t="s">
        <v>646</v>
      </c>
      <c r="G506" s="448">
        <v>430</v>
      </c>
      <c r="H506" s="528"/>
      <c r="I506" s="444">
        <f t="shared" si="13"/>
        <v>0</v>
      </c>
      <c r="J506" s="435">
        <v>4650065076951</v>
      </c>
    </row>
    <row r="507" spans="1:10" ht="15.75" customHeight="1" x14ac:dyDescent="0.3">
      <c r="A507" s="438"/>
      <c r="B507" s="477" t="s">
        <v>763</v>
      </c>
      <c r="C507" s="477" t="s">
        <v>764</v>
      </c>
      <c r="D507" s="489" t="s">
        <v>700</v>
      </c>
      <c r="E507" s="457" t="s">
        <v>266</v>
      </c>
      <c r="F507" s="473" t="s">
        <v>647</v>
      </c>
      <c r="G507" s="448">
        <v>430</v>
      </c>
      <c r="H507" s="528"/>
      <c r="I507" s="444">
        <f t="shared" si="13"/>
        <v>0</v>
      </c>
      <c r="J507" s="435">
        <v>4650065076968</v>
      </c>
    </row>
    <row r="508" spans="1:10" ht="15.75" customHeight="1" x14ac:dyDescent="0.3">
      <c r="A508" s="438"/>
      <c r="B508" s="477" t="s">
        <v>763</v>
      </c>
      <c r="C508" s="477" t="s">
        <v>764</v>
      </c>
      <c r="D508" s="489" t="s">
        <v>700</v>
      </c>
      <c r="E508" s="457" t="s">
        <v>266</v>
      </c>
      <c r="F508" s="473" t="s">
        <v>648</v>
      </c>
      <c r="G508" s="448">
        <v>430</v>
      </c>
      <c r="H508" s="528"/>
      <c r="I508" s="444">
        <f t="shared" si="13"/>
        <v>0</v>
      </c>
      <c r="J508" s="435">
        <v>4650065076975</v>
      </c>
    </row>
    <row r="509" spans="1:10" ht="15.75" customHeight="1" x14ac:dyDescent="0.3">
      <c r="A509" s="438"/>
      <c r="B509" s="477" t="s">
        <v>763</v>
      </c>
      <c r="C509" s="477" t="s">
        <v>764</v>
      </c>
      <c r="D509" s="489" t="s">
        <v>700</v>
      </c>
      <c r="E509" s="457" t="s">
        <v>266</v>
      </c>
      <c r="F509" s="473" t="s">
        <v>649</v>
      </c>
      <c r="G509" s="448">
        <v>430</v>
      </c>
      <c r="H509" s="528"/>
      <c r="I509" s="444">
        <f t="shared" si="13"/>
        <v>0</v>
      </c>
      <c r="J509" s="435">
        <v>4650065076982</v>
      </c>
    </row>
    <row r="510" spans="1:10" ht="15.75" customHeight="1" x14ac:dyDescent="0.3">
      <c r="A510" s="438"/>
      <c r="B510" s="477" t="s">
        <v>763</v>
      </c>
      <c r="C510" s="477" t="s">
        <v>764</v>
      </c>
      <c r="D510" s="489" t="s">
        <v>700</v>
      </c>
      <c r="E510" s="457" t="s">
        <v>266</v>
      </c>
      <c r="F510" s="473" t="s">
        <v>650</v>
      </c>
      <c r="G510" s="448">
        <v>430</v>
      </c>
      <c r="H510" s="528"/>
      <c r="I510" s="444">
        <f t="shared" si="13"/>
        <v>0</v>
      </c>
      <c r="J510" s="435">
        <v>4650065076999</v>
      </c>
    </row>
    <row r="511" spans="1:10" ht="15.75" customHeight="1" x14ac:dyDescent="0.3">
      <c r="A511" s="438"/>
      <c r="B511" s="477" t="s">
        <v>763</v>
      </c>
      <c r="C511" s="477" t="s">
        <v>764</v>
      </c>
      <c r="D511" s="489" t="s">
        <v>700</v>
      </c>
      <c r="E511" s="457" t="s">
        <v>266</v>
      </c>
      <c r="F511" s="473" t="s">
        <v>651</v>
      </c>
      <c r="G511" s="448">
        <v>430</v>
      </c>
      <c r="H511" s="528"/>
      <c r="I511" s="444">
        <f t="shared" si="13"/>
        <v>0</v>
      </c>
      <c r="J511" s="435">
        <v>4650065077002</v>
      </c>
    </row>
    <row r="512" spans="1:10" ht="15.75" customHeight="1" thickBot="1" x14ac:dyDescent="0.35">
      <c r="A512" s="438"/>
      <c r="B512" s="477" t="s">
        <v>763</v>
      </c>
      <c r="C512" s="477" t="s">
        <v>764</v>
      </c>
      <c r="D512" s="490" t="s">
        <v>700</v>
      </c>
      <c r="E512" s="458" t="s">
        <v>266</v>
      </c>
      <c r="F512" s="474" t="s">
        <v>652</v>
      </c>
      <c r="G512" s="449">
        <v>430</v>
      </c>
      <c r="H512" s="529"/>
      <c r="I512" s="444">
        <f t="shared" si="13"/>
        <v>0</v>
      </c>
      <c r="J512" s="435">
        <v>4650065077019</v>
      </c>
    </row>
    <row r="513" spans="1:10" ht="15.75" customHeight="1" thickBot="1" x14ac:dyDescent="0.35">
      <c r="A513" s="431" t="s">
        <v>1060</v>
      </c>
      <c r="B513" s="479"/>
      <c r="C513" s="479"/>
      <c r="D513" s="484"/>
      <c r="E513" s="466"/>
      <c r="F513" s="515"/>
      <c r="G513" s="437"/>
      <c r="H513" s="530"/>
      <c r="I513" s="444">
        <f t="shared" ref="I513:I525" si="15">G513*H513</f>
        <v>0</v>
      </c>
      <c r="J513" s="470"/>
    </row>
    <row r="514" spans="1:10" ht="15.75" customHeight="1" x14ac:dyDescent="0.3">
      <c r="A514" s="907"/>
      <c r="B514" s="477" t="s">
        <v>763</v>
      </c>
      <c r="C514" s="477" t="s">
        <v>764</v>
      </c>
      <c r="D514" s="488" t="s">
        <v>1061</v>
      </c>
      <c r="E514" s="459" t="s">
        <v>761</v>
      </c>
      <c r="F514" s="472" t="s">
        <v>641</v>
      </c>
      <c r="G514" s="450">
        <v>450</v>
      </c>
      <c r="H514" s="527"/>
      <c r="I514" s="444">
        <f t="shared" si="15"/>
        <v>0</v>
      </c>
      <c r="J514" s="435">
        <v>4650065076906</v>
      </c>
    </row>
    <row r="515" spans="1:10" ht="15.75" customHeight="1" x14ac:dyDescent="0.3">
      <c r="A515" s="907"/>
      <c r="B515" s="477" t="s">
        <v>763</v>
      </c>
      <c r="C515" s="477" t="s">
        <v>764</v>
      </c>
      <c r="D515" s="489" t="s">
        <v>1061</v>
      </c>
      <c r="E515" s="457" t="s">
        <v>761</v>
      </c>
      <c r="F515" s="473" t="s">
        <v>642</v>
      </c>
      <c r="G515" s="448">
        <v>450</v>
      </c>
      <c r="H515" s="528"/>
      <c r="I515" s="444">
        <f t="shared" si="15"/>
        <v>0</v>
      </c>
      <c r="J515" s="435">
        <v>4650065076913</v>
      </c>
    </row>
    <row r="516" spans="1:10" ht="15.75" customHeight="1" x14ac:dyDescent="0.3">
      <c r="A516" s="907"/>
      <c r="B516" s="477" t="s">
        <v>763</v>
      </c>
      <c r="C516" s="477" t="s">
        <v>764</v>
      </c>
      <c r="D516" s="489" t="s">
        <v>1061</v>
      </c>
      <c r="E516" s="457" t="s">
        <v>761</v>
      </c>
      <c r="F516" s="473" t="s">
        <v>643</v>
      </c>
      <c r="G516" s="448">
        <v>450</v>
      </c>
      <c r="H516" s="528"/>
      <c r="I516" s="444">
        <f t="shared" si="15"/>
        <v>0</v>
      </c>
      <c r="J516" s="435">
        <v>4650065076920</v>
      </c>
    </row>
    <row r="517" spans="1:10" ht="15.75" customHeight="1" x14ac:dyDescent="0.3">
      <c r="A517" s="907"/>
      <c r="B517" s="477" t="s">
        <v>763</v>
      </c>
      <c r="C517" s="477" t="s">
        <v>764</v>
      </c>
      <c r="D517" s="489" t="s">
        <v>1061</v>
      </c>
      <c r="E517" s="457" t="s">
        <v>761</v>
      </c>
      <c r="F517" s="473" t="s">
        <v>644</v>
      </c>
      <c r="G517" s="448">
        <v>450</v>
      </c>
      <c r="H517" s="528"/>
      <c r="I517" s="444">
        <f t="shared" si="15"/>
        <v>0</v>
      </c>
      <c r="J517" s="435">
        <v>4650065076937</v>
      </c>
    </row>
    <row r="518" spans="1:10" ht="15.75" customHeight="1" x14ac:dyDescent="0.3">
      <c r="A518" s="907"/>
      <c r="B518" s="477" t="s">
        <v>763</v>
      </c>
      <c r="C518" s="477" t="s">
        <v>764</v>
      </c>
      <c r="D518" s="489" t="s">
        <v>1061</v>
      </c>
      <c r="E518" s="457" t="s">
        <v>761</v>
      </c>
      <c r="F518" s="473" t="s">
        <v>645</v>
      </c>
      <c r="G518" s="448">
        <v>450</v>
      </c>
      <c r="H518" s="528"/>
      <c r="I518" s="444">
        <f t="shared" si="15"/>
        <v>0</v>
      </c>
      <c r="J518" s="435">
        <v>4650065076944</v>
      </c>
    </row>
    <row r="519" spans="1:10" ht="15.75" customHeight="1" x14ac:dyDescent="0.3">
      <c r="A519" s="907"/>
      <c r="B519" s="477" t="s">
        <v>763</v>
      </c>
      <c r="C519" s="477" t="s">
        <v>764</v>
      </c>
      <c r="D519" s="489" t="s">
        <v>1061</v>
      </c>
      <c r="E519" s="457" t="s">
        <v>761</v>
      </c>
      <c r="F519" s="473" t="s">
        <v>646</v>
      </c>
      <c r="G519" s="448">
        <v>450</v>
      </c>
      <c r="H519" s="528"/>
      <c r="I519" s="444">
        <f t="shared" si="15"/>
        <v>0</v>
      </c>
      <c r="J519" s="435">
        <v>4650065076951</v>
      </c>
    </row>
    <row r="520" spans="1:10" ht="15.75" customHeight="1" x14ac:dyDescent="0.3">
      <c r="A520" s="907"/>
      <c r="B520" s="477" t="s">
        <v>763</v>
      </c>
      <c r="C520" s="477" t="s">
        <v>764</v>
      </c>
      <c r="D520" s="489" t="s">
        <v>1061</v>
      </c>
      <c r="E520" s="457" t="s">
        <v>761</v>
      </c>
      <c r="F520" s="473" t="s">
        <v>647</v>
      </c>
      <c r="G520" s="448">
        <v>450</v>
      </c>
      <c r="H520" s="528"/>
      <c r="I520" s="444">
        <f t="shared" si="15"/>
        <v>0</v>
      </c>
      <c r="J520" s="435">
        <v>4650065076968</v>
      </c>
    </row>
    <row r="521" spans="1:10" ht="15.75" customHeight="1" x14ac:dyDescent="0.3">
      <c r="A521" s="907"/>
      <c r="B521" s="477" t="s">
        <v>763</v>
      </c>
      <c r="C521" s="477" t="s">
        <v>764</v>
      </c>
      <c r="D521" s="489" t="s">
        <v>1061</v>
      </c>
      <c r="E521" s="457" t="s">
        <v>761</v>
      </c>
      <c r="F521" s="473" t="s">
        <v>648</v>
      </c>
      <c r="G521" s="448">
        <v>450</v>
      </c>
      <c r="H521" s="528"/>
      <c r="I521" s="444">
        <f t="shared" si="15"/>
        <v>0</v>
      </c>
      <c r="J521" s="435">
        <v>4650065076975</v>
      </c>
    </row>
    <row r="522" spans="1:10" ht="15.75" customHeight="1" x14ac:dyDescent="0.3">
      <c r="A522" s="907"/>
      <c r="B522" s="477" t="s">
        <v>763</v>
      </c>
      <c r="C522" s="477" t="s">
        <v>764</v>
      </c>
      <c r="D522" s="489" t="s">
        <v>1061</v>
      </c>
      <c r="E522" s="457" t="s">
        <v>761</v>
      </c>
      <c r="F522" s="473" t="s">
        <v>649</v>
      </c>
      <c r="G522" s="448">
        <v>450</v>
      </c>
      <c r="H522" s="528"/>
      <c r="I522" s="444">
        <f t="shared" si="15"/>
        <v>0</v>
      </c>
      <c r="J522" s="435">
        <v>4650065076982</v>
      </c>
    </row>
    <row r="523" spans="1:10" ht="15.75" customHeight="1" x14ac:dyDescent="0.3">
      <c r="A523" s="907"/>
      <c r="B523" s="477" t="s">
        <v>763</v>
      </c>
      <c r="C523" s="477" t="s">
        <v>764</v>
      </c>
      <c r="D523" s="489" t="s">
        <v>1061</v>
      </c>
      <c r="E523" s="457" t="s">
        <v>761</v>
      </c>
      <c r="F523" s="473" t="s">
        <v>650</v>
      </c>
      <c r="G523" s="448">
        <v>450</v>
      </c>
      <c r="H523" s="528"/>
      <c r="I523" s="444">
        <f t="shared" si="15"/>
        <v>0</v>
      </c>
      <c r="J523" s="435">
        <v>4650065076999</v>
      </c>
    </row>
    <row r="524" spans="1:10" ht="15.75" customHeight="1" x14ac:dyDescent="0.3">
      <c r="A524" s="907"/>
      <c r="B524" s="477" t="s">
        <v>763</v>
      </c>
      <c r="C524" s="477" t="s">
        <v>764</v>
      </c>
      <c r="D524" s="489" t="s">
        <v>1061</v>
      </c>
      <c r="E524" s="457" t="s">
        <v>761</v>
      </c>
      <c r="F524" s="473" t="s">
        <v>651</v>
      </c>
      <c r="G524" s="448">
        <v>450</v>
      </c>
      <c r="H524" s="528"/>
      <c r="I524" s="444">
        <f t="shared" si="15"/>
        <v>0</v>
      </c>
      <c r="J524" s="435">
        <v>4650065077002</v>
      </c>
    </row>
    <row r="525" spans="1:10" ht="15.75" customHeight="1" thickBot="1" x14ac:dyDescent="0.35">
      <c r="A525" s="907"/>
      <c r="B525" s="477" t="s">
        <v>763</v>
      </c>
      <c r="C525" s="477" t="s">
        <v>764</v>
      </c>
      <c r="D525" s="490" t="s">
        <v>1061</v>
      </c>
      <c r="E525" s="458" t="s">
        <v>761</v>
      </c>
      <c r="F525" s="474" t="s">
        <v>652</v>
      </c>
      <c r="G525" s="449">
        <v>450</v>
      </c>
      <c r="H525" s="529"/>
      <c r="I525" s="444">
        <f t="shared" si="15"/>
        <v>0</v>
      </c>
      <c r="J525" s="435">
        <v>4650065077019</v>
      </c>
    </row>
    <row r="526" spans="1:10" ht="15.75" customHeight="1" thickBot="1" x14ac:dyDescent="0.35">
      <c r="A526" s="431" t="s">
        <v>694</v>
      </c>
      <c r="B526" s="479"/>
      <c r="C526" s="479"/>
      <c r="D526" s="484"/>
      <c r="E526" s="466"/>
      <c r="F526" s="456"/>
      <c r="G526" s="437"/>
      <c r="H526" s="530"/>
      <c r="I526" s="444">
        <f t="shared" si="13"/>
        <v>0</v>
      </c>
      <c r="J526" s="468"/>
    </row>
    <row r="527" spans="1:10" ht="15.75" customHeight="1" x14ac:dyDescent="0.3">
      <c r="A527" s="438"/>
      <c r="B527" s="477" t="s">
        <v>763</v>
      </c>
      <c r="C527" s="477" t="s">
        <v>764</v>
      </c>
      <c r="D527" s="488" t="s">
        <v>701</v>
      </c>
      <c r="E527" s="459" t="s">
        <v>265</v>
      </c>
      <c r="F527" s="472" t="s">
        <v>702</v>
      </c>
      <c r="G527" s="450">
        <v>520</v>
      </c>
      <c r="H527" s="527"/>
      <c r="I527" s="444">
        <f t="shared" si="13"/>
        <v>0</v>
      </c>
      <c r="J527" s="435">
        <v>4650065075763</v>
      </c>
    </row>
    <row r="528" spans="1:10" ht="15.75" customHeight="1" x14ac:dyDescent="0.3">
      <c r="A528" s="440"/>
      <c r="B528" s="477" t="s">
        <v>763</v>
      </c>
      <c r="C528" s="477" t="s">
        <v>764</v>
      </c>
      <c r="D528" s="489" t="s">
        <v>701</v>
      </c>
      <c r="E528" s="457" t="s">
        <v>265</v>
      </c>
      <c r="F528" s="473" t="s">
        <v>703</v>
      </c>
      <c r="G528" s="448">
        <v>520</v>
      </c>
      <c r="H528" s="528"/>
      <c r="I528" s="444">
        <f t="shared" si="13"/>
        <v>0</v>
      </c>
      <c r="J528" s="435">
        <v>4650065075770</v>
      </c>
    </row>
    <row r="529" spans="1:10" ht="15.75" customHeight="1" x14ac:dyDescent="0.3">
      <c r="A529" s="438"/>
      <c r="B529" s="477" t="s">
        <v>763</v>
      </c>
      <c r="C529" s="477" t="s">
        <v>764</v>
      </c>
      <c r="D529" s="489" t="s">
        <v>701</v>
      </c>
      <c r="E529" s="457" t="s">
        <v>265</v>
      </c>
      <c r="F529" s="473" t="s">
        <v>704</v>
      </c>
      <c r="G529" s="448">
        <v>520</v>
      </c>
      <c r="H529" s="528"/>
      <c r="I529" s="444">
        <f t="shared" si="13"/>
        <v>0</v>
      </c>
      <c r="J529" s="435">
        <v>4650065075787</v>
      </c>
    </row>
    <row r="530" spans="1:10" ht="15.75" customHeight="1" x14ac:dyDescent="0.3">
      <c r="A530" s="438"/>
      <c r="B530" s="477" t="s">
        <v>763</v>
      </c>
      <c r="C530" s="477" t="s">
        <v>764</v>
      </c>
      <c r="D530" s="489" t="s">
        <v>701</v>
      </c>
      <c r="E530" s="457" t="s">
        <v>265</v>
      </c>
      <c r="F530" s="473" t="s">
        <v>705</v>
      </c>
      <c r="G530" s="448">
        <v>520</v>
      </c>
      <c r="H530" s="528"/>
      <c r="I530" s="444">
        <f t="shared" si="13"/>
        <v>0</v>
      </c>
      <c r="J530" s="435">
        <v>4650065075794</v>
      </c>
    </row>
    <row r="531" spans="1:10" ht="15.75" customHeight="1" x14ac:dyDescent="0.3">
      <c r="A531" s="438"/>
      <c r="B531" s="477" t="s">
        <v>763</v>
      </c>
      <c r="C531" s="477" t="s">
        <v>764</v>
      </c>
      <c r="D531" s="489" t="s">
        <v>701</v>
      </c>
      <c r="E531" s="457" t="s">
        <v>265</v>
      </c>
      <c r="F531" s="473" t="s">
        <v>641</v>
      </c>
      <c r="G531" s="448">
        <v>520</v>
      </c>
      <c r="H531" s="528"/>
      <c r="I531" s="444">
        <f t="shared" si="13"/>
        <v>0</v>
      </c>
      <c r="J531" s="435">
        <v>4650065075817</v>
      </c>
    </row>
    <row r="532" spans="1:10" ht="15.75" customHeight="1" x14ac:dyDescent="0.3">
      <c r="A532" s="438"/>
      <c r="B532" s="477" t="s">
        <v>763</v>
      </c>
      <c r="C532" s="477" t="s">
        <v>764</v>
      </c>
      <c r="D532" s="489" t="s">
        <v>701</v>
      </c>
      <c r="E532" s="457" t="s">
        <v>265</v>
      </c>
      <c r="F532" s="473" t="s">
        <v>642</v>
      </c>
      <c r="G532" s="448">
        <v>520</v>
      </c>
      <c r="H532" s="528"/>
      <c r="I532" s="444">
        <f t="shared" si="13"/>
        <v>0</v>
      </c>
      <c r="J532" s="435">
        <v>4650065075824</v>
      </c>
    </row>
    <row r="533" spans="1:10" ht="15.75" customHeight="1" x14ac:dyDescent="0.3">
      <c r="A533" s="438"/>
      <c r="B533" s="477" t="s">
        <v>763</v>
      </c>
      <c r="C533" s="477" t="s">
        <v>764</v>
      </c>
      <c r="D533" s="489" t="s">
        <v>701</v>
      </c>
      <c r="E533" s="457" t="s">
        <v>265</v>
      </c>
      <c r="F533" s="473" t="s">
        <v>643</v>
      </c>
      <c r="G533" s="448">
        <v>520</v>
      </c>
      <c r="H533" s="528"/>
      <c r="I533" s="444">
        <f t="shared" si="13"/>
        <v>0</v>
      </c>
      <c r="J533" s="435">
        <v>4650065075831</v>
      </c>
    </row>
    <row r="534" spans="1:10" ht="15.75" customHeight="1" x14ac:dyDescent="0.3">
      <c r="A534" s="438"/>
      <c r="B534" s="477" t="s">
        <v>763</v>
      </c>
      <c r="C534" s="477" t="s">
        <v>764</v>
      </c>
      <c r="D534" s="489" t="s">
        <v>701</v>
      </c>
      <c r="E534" s="457" t="s">
        <v>265</v>
      </c>
      <c r="F534" s="473" t="s">
        <v>644</v>
      </c>
      <c r="G534" s="448">
        <v>520</v>
      </c>
      <c r="H534" s="528"/>
      <c r="I534" s="444">
        <f t="shared" si="13"/>
        <v>0</v>
      </c>
      <c r="J534" s="435">
        <v>4650065075848</v>
      </c>
    </row>
    <row r="535" spans="1:10" ht="15.75" customHeight="1" x14ac:dyDescent="0.3">
      <c r="A535" s="438"/>
      <c r="B535" s="477" t="s">
        <v>763</v>
      </c>
      <c r="C535" s="477" t="s">
        <v>764</v>
      </c>
      <c r="D535" s="489" t="s">
        <v>701</v>
      </c>
      <c r="E535" s="457" t="s">
        <v>265</v>
      </c>
      <c r="F535" s="473" t="s">
        <v>706</v>
      </c>
      <c r="G535" s="448">
        <v>520</v>
      </c>
      <c r="H535" s="528"/>
      <c r="I535" s="444">
        <f t="shared" si="13"/>
        <v>0</v>
      </c>
      <c r="J535" s="435">
        <v>4650065075855</v>
      </c>
    </row>
    <row r="536" spans="1:10" ht="15.75" customHeight="1" x14ac:dyDescent="0.3">
      <c r="A536" s="438"/>
      <c r="B536" s="477" t="s">
        <v>763</v>
      </c>
      <c r="C536" s="477" t="s">
        <v>764</v>
      </c>
      <c r="D536" s="489" t="s">
        <v>701</v>
      </c>
      <c r="E536" s="457" t="s">
        <v>265</v>
      </c>
      <c r="F536" s="473" t="s">
        <v>645</v>
      </c>
      <c r="G536" s="448">
        <v>520</v>
      </c>
      <c r="H536" s="528"/>
      <c r="I536" s="444">
        <f t="shared" si="13"/>
        <v>0</v>
      </c>
      <c r="J536" s="435">
        <v>4650065075862</v>
      </c>
    </row>
    <row r="537" spans="1:10" ht="15.75" customHeight="1" x14ac:dyDescent="0.3">
      <c r="A537" s="438"/>
      <c r="B537" s="477" t="s">
        <v>763</v>
      </c>
      <c r="C537" s="477" t="s">
        <v>764</v>
      </c>
      <c r="D537" s="489" t="s">
        <v>701</v>
      </c>
      <c r="E537" s="457" t="s">
        <v>265</v>
      </c>
      <c r="F537" s="473" t="s">
        <v>646</v>
      </c>
      <c r="G537" s="448">
        <v>520</v>
      </c>
      <c r="H537" s="528"/>
      <c r="I537" s="444">
        <f t="shared" si="13"/>
        <v>0</v>
      </c>
      <c r="J537" s="435">
        <v>4650065075879</v>
      </c>
    </row>
    <row r="538" spans="1:10" ht="15.75" customHeight="1" x14ac:dyDescent="0.3">
      <c r="A538" s="438"/>
      <c r="B538" s="477" t="s">
        <v>763</v>
      </c>
      <c r="C538" s="477" t="s">
        <v>764</v>
      </c>
      <c r="D538" s="489" t="s">
        <v>701</v>
      </c>
      <c r="E538" s="457" t="s">
        <v>265</v>
      </c>
      <c r="F538" s="473" t="s">
        <v>647</v>
      </c>
      <c r="G538" s="448">
        <v>520</v>
      </c>
      <c r="H538" s="528"/>
      <c r="I538" s="444">
        <f t="shared" si="13"/>
        <v>0</v>
      </c>
      <c r="J538" s="435">
        <v>4650065075886</v>
      </c>
    </row>
    <row r="539" spans="1:10" ht="15.75" customHeight="1" x14ac:dyDescent="0.3">
      <c r="A539" s="438"/>
      <c r="B539" s="477" t="s">
        <v>763</v>
      </c>
      <c r="C539" s="477" t="s">
        <v>764</v>
      </c>
      <c r="D539" s="489" t="s">
        <v>701</v>
      </c>
      <c r="E539" s="457" t="s">
        <v>265</v>
      </c>
      <c r="F539" s="473" t="s">
        <v>648</v>
      </c>
      <c r="G539" s="448">
        <v>520</v>
      </c>
      <c r="H539" s="528"/>
      <c r="I539" s="444">
        <f t="shared" si="13"/>
        <v>0</v>
      </c>
      <c r="J539" s="435">
        <v>4650065075893</v>
      </c>
    </row>
    <row r="540" spans="1:10" ht="15.75" customHeight="1" x14ac:dyDescent="0.3">
      <c r="A540" s="438"/>
      <c r="B540" s="477" t="s">
        <v>763</v>
      </c>
      <c r="C540" s="477" t="s">
        <v>764</v>
      </c>
      <c r="D540" s="489" t="s">
        <v>701</v>
      </c>
      <c r="E540" s="457" t="s">
        <v>265</v>
      </c>
      <c r="F540" s="473" t="s">
        <v>707</v>
      </c>
      <c r="G540" s="448">
        <v>520</v>
      </c>
      <c r="H540" s="528"/>
      <c r="I540" s="444">
        <f t="shared" si="13"/>
        <v>0</v>
      </c>
      <c r="J540" s="435">
        <v>4650065075909</v>
      </c>
    </row>
    <row r="541" spans="1:10" ht="15.75" customHeight="1" x14ac:dyDescent="0.3">
      <c r="A541" s="438"/>
      <c r="B541" s="477" t="s">
        <v>763</v>
      </c>
      <c r="C541" s="477" t="s">
        <v>764</v>
      </c>
      <c r="D541" s="489" t="s">
        <v>701</v>
      </c>
      <c r="E541" s="457" t="s">
        <v>265</v>
      </c>
      <c r="F541" s="473" t="s">
        <v>649</v>
      </c>
      <c r="G541" s="448">
        <v>520</v>
      </c>
      <c r="H541" s="528"/>
      <c r="I541" s="444">
        <f t="shared" si="13"/>
        <v>0</v>
      </c>
      <c r="J541" s="435">
        <v>4650065075916</v>
      </c>
    </row>
    <row r="542" spans="1:10" ht="15.75" customHeight="1" x14ac:dyDescent="0.3">
      <c r="A542" s="438"/>
      <c r="B542" s="477" t="s">
        <v>763</v>
      </c>
      <c r="C542" s="477" t="s">
        <v>764</v>
      </c>
      <c r="D542" s="489" t="s">
        <v>701</v>
      </c>
      <c r="E542" s="457" t="s">
        <v>265</v>
      </c>
      <c r="F542" s="473" t="s">
        <v>650</v>
      </c>
      <c r="G542" s="448">
        <v>520</v>
      </c>
      <c r="H542" s="528"/>
      <c r="I542" s="444">
        <f t="shared" si="13"/>
        <v>0</v>
      </c>
      <c r="J542" s="435">
        <v>4650065075923</v>
      </c>
    </row>
    <row r="543" spans="1:10" ht="15.75" customHeight="1" x14ac:dyDescent="0.3">
      <c r="A543" s="438"/>
      <c r="B543" s="477" t="s">
        <v>763</v>
      </c>
      <c r="C543" s="477" t="s">
        <v>764</v>
      </c>
      <c r="D543" s="489" t="s">
        <v>701</v>
      </c>
      <c r="E543" s="457" t="s">
        <v>265</v>
      </c>
      <c r="F543" s="473" t="s">
        <v>651</v>
      </c>
      <c r="G543" s="448">
        <v>520</v>
      </c>
      <c r="H543" s="528"/>
      <c r="I543" s="444">
        <f t="shared" si="13"/>
        <v>0</v>
      </c>
      <c r="J543" s="435">
        <v>4650065075930</v>
      </c>
    </row>
    <row r="544" spans="1:10" ht="15.75" customHeight="1" x14ac:dyDescent="0.3">
      <c r="A544" s="440"/>
      <c r="B544" s="477" t="s">
        <v>763</v>
      </c>
      <c r="C544" s="477" t="s">
        <v>764</v>
      </c>
      <c r="D544" s="489" t="s">
        <v>701</v>
      </c>
      <c r="E544" s="457" t="s">
        <v>265</v>
      </c>
      <c r="F544" s="473" t="s">
        <v>652</v>
      </c>
      <c r="G544" s="448">
        <v>520</v>
      </c>
      <c r="H544" s="528"/>
      <c r="I544" s="444">
        <f t="shared" si="13"/>
        <v>0</v>
      </c>
      <c r="J544" s="435">
        <v>4650065075947</v>
      </c>
    </row>
    <row r="545" spans="1:10" ht="15.75" customHeight="1" x14ac:dyDescent="0.3">
      <c r="A545" s="438"/>
      <c r="B545" s="477" t="s">
        <v>763</v>
      </c>
      <c r="C545" s="477" t="s">
        <v>764</v>
      </c>
      <c r="D545" s="489" t="s">
        <v>701</v>
      </c>
      <c r="E545" s="457" t="s">
        <v>265</v>
      </c>
      <c r="F545" s="473" t="s">
        <v>708</v>
      </c>
      <c r="G545" s="448">
        <v>520</v>
      </c>
      <c r="H545" s="528"/>
      <c r="I545" s="444">
        <f t="shared" si="13"/>
        <v>0</v>
      </c>
      <c r="J545" s="435">
        <v>4650065075954</v>
      </c>
    </row>
    <row r="546" spans="1:10" ht="15.75" customHeight="1" x14ac:dyDescent="0.3">
      <c r="A546" s="438"/>
      <c r="B546" s="477" t="s">
        <v>763</v>
      </c>
      <c r="C546" s="477" t="s">
        <v>764</v>
      </c>
      <c r="D546" s="489" t="s">
        <v>701</v>
      </c>
      <c r="E546" s="457" t="s">
        <v>265</v>
      </c>
      <c r="F546" s="473" t="s">
        <v>709</v>
      </c>
      <c r="G546" s="448">
        <v>520</v>
      </c>
      <c r="H546" s="528"/>
      <c r="I546" s="444">
        <f t="shared" si="13"/>
        <v>0</v>
      </c>
      <c r="J546" s="435">
        <v>4650065075961</v>
      </c>
    </row>
    <row r="547" spans="1:10" ht="15.75" customHeight="1" x14ac:dyDescent="0.3">
      <c r="A547" s="438"/>
      <c r="B547" s="477" t="s">
        <v>763</v>
      </c>
      <c r="C547" s="477" t="s">
        <v>764</v>
      </c>
      <c r="D547" s="489" t="s">
        <v>701</v>
      </c>
      <c r="E547" s="457" t="s">
        <v>265</v>
      </c>
      <c r="F547" s="473" t="s">
        <v>710</v>
      </c>
      <c r="G547" s="448">
        <v>520</v>
      </c>
      <c r="H547" s="528"/>
      <c r="I547" s="444">
        <f t="shared" si="13"/>
        <v>0</v>
      </c>
      <c r="J547" s="435">
        <v>4650065075978</v>
      </c>
    </row>
    <row r="548" spans="1:10" ht="15.75" customHeight="1" x14ac:dyDescent="0.3">
      <c r="A548" s="438"/>
      <c r="B548" s="477" t="s">
        <v>763</v>
      </c>
      <c r="C548" s="477" t="s">
        <v>764</v>
      </c>
      <c r="D548" s="489" t="s">
        <v>701</v>
      </c>
      <c r="E548" s="457" t="s">
        <v>265</v>
      </c>
      <c r="F548" s="473" t="s">
        <v>711</v>
      </c>
      <c r="G548" s="448">
        <v>520</v>
      </c>
      <c r="H548" s="528"/>
      <c r="I548" s="444">
        <f t="shared" si="13"/>
        <v>0</v>
      </c>
      <c r="J548" s="435">
        <v>4650065075985</v>
      </c>
    </row>
    <row r="549" spans="1:10" ht="15.75" customHeight="1" x14ac:dyDescent="0.3">
      <c r="A549" s="438"/>
      <c r="B549" s="477" t="s">
        <v>763</v>
      </c>
      <c r="C549" s="477" t="s">
        <v>764</v>
      </c>
      <c r="D549" s="489" t="s">
        <v>701</v>
      </c>
      <c r="E549" s="457" t="s">
        <v>265</v>
      </c>
      <c r="F549" s="473" t="s">
        <v>712</v>
      </c>
      <c r="G549" s="448">
        <v>520</v>
      </c>
      <c r="H549" s="528"/>
      <c r="I549" s="444">
        <f t="shared" si="13"/>
        <v>0</v>
      </c>
      <c r="J549" s="435">
        <v>4650065075992</v>
      </c>
    </row>
    <row r="550" spans="1:10" ht="15.75" customHeight="1" x14ac:dyDescent="0.3">
      <c r="A550" s="438"/>
      <c r="B550" s="477" t="s">
        <v>763</v>
      </c>
      <c r="C550" s="477" t="s">
        <v>764</v>
      </c>
      <c r="D550" s="489" t="s">
        <v>701</v>
      </c>
      <c r="E550" s="457" t="s">
        <v>265</v>
      </c>
      <c r="F550" s="473" t="s">
        <v>713</v>
      </c>
      <c r="G550" s="448">
        <v>520</v>
      </c>
      <c r="H550" s="528"/>
      <c r="I550" s="444">
        <f t="shared" si="13"/>
        <v>0</v>
      </c>
      <c r="J550" s="435">
        <v>4650065076005</v>
      </c>
    </row>
    <row r="551" spans="1:10" ht="15.75" customHeight="1" x14ac:dyDescent="0.3">
      <c r="A551" s="438"/>
      <c r="B551" s="477" t="s">
        <v>763</v>
      </c>
      <c r="C551" s="477" t="s">
        <v>764</v>
      </c>
      <c r="D551" s="489" t="s">
        <v>701</v>
      </c>
      <c r="E551" s="457" t="s">
        <v>265</v>
      </c>
      <c r="F551" s="473" t="s">
        <v>714</v>
      </c>
      <c r="G551" s="448">
        <v>520</v>
      </c>
      <c r="H551" s="528"/>
      <c r="I551" s="444">
        <f t="shared" si="13"/>
        <v>0</v>
      </c>
      <c r="J551" s="435">
        <v>4650065076012</v>
      </c>
    </row>
    <row r="552" spans="1:10" ht="15.75" customHeight="1" x14ac:dyDescent="0.3">
      <c r="A552" s="438"/>
      <c r="B552" s="477" t="s">
        <v>763</v>
      </c>
      <c r="C552" s="477" t="s">
        <v>764</v>
      </c>
      <c r="D552" s="489" t="s">
        <v>701</v>
      </c>
      <c r="E552" s="457" t="s">
        <v>265</v>
      </c>
      <c r="F552" s="473" t="s">
        <v>715</v>
      </c>
      <c r="G552" s="448">
        <v>520</v>
      </c>
      <c r="H552" s="528"/>
      <c r="I552" s="444">
        <f t="shared" si="13"/>
        <v>0</v>
      </c>
      <c r="J552" s="435">
        <v>4650065076029</v>
      </c>
    </row>
    <row r="553" spans="1:10" ht="15.75" customHeight="1" x14ac:dyDescent="0.3">
      <c r="A553" s="438"/>
      <c r="B553" s="477" t="s">
        <v>763</v>
      </c>
      <c r="C553" s="477" t="s">
        <v>764</v>
      </c>
      <c r="D553" s="489" t="s">
        <v>701</v>
      </c>
      <c r="E553" s="457" t="s">
        <v>265</v>
      </c>
      <c r="F553" s="473" t="s">
        <v>716</v>
      </c>
      <c r="G553" s="448">
        <v>520</v>
      </c>
      <c r="H553" s="528"/>
      <c r="I553" s="444">
        <f t="shared" si="13"/>
        <v>0</v>
      </c>
      <c r="J553" s="435">
        <v>4650065076036</v>
      </c>
    </row>
    <row r="554" spans="1:10" ht="15.75" customHeight="1" x14ac:dyDescent="0.3">
      <c r="A554" s="438"/>
      <c r="B554" s="477" t="s">
        <v>763</v>
      </c>
      <c r="C554" s="477" t="s">
        <v>764</v>
      </c>
      <c r="D554" s="489" t="s">
        <v>701</v>
      </c>
      <c r="E554" s="457" t="s">
        <v>265</v>
      </c>
      <c r="F554" s="473" t="s">
        <v>717</v>
      </c>
      <c r="G554" s="448">
        <v>520</v>
      </c>
      <c r="H554" s="528"/>
      <c r="I554" s="444">
        <f t="shared" si="13"/>
        <v>0</v>
      </c>
      <c r="J554" s="435">
        <v>4650065076043</v>
      </c>
    </row>
    <row r="555" spans="1:10" ht="15.75" customHeight="1" thickBot="1" x14ac:dyDescent="0.35">
      <c r="A555" s="438"/>
      <c r="B555" s="477" t="s">
        <v>763</v>
      </c>
      <c r="C555" s="477" t="s">
        <v>764</v>
      </c>
      <c r="D555" s="490" t="s">
        <v>701</v>
      </c>
      <c r="E555" s="458" t="s">
        <v>265</v>
      </c>
      <c r="F555" s="474" t="s">
        <v>718</v>
      </c>
      <c r="G555" s="449">
        <v>520</v>
      </c>
      <c r="H555" s="529"/>
      <c r="I555" s="444">
        <f t="shared" si="13"/>
        <v>0</v>
      </c>
      <c r="J555" s="435">
        <v>4650065076050</v>
      </c>
    </row>
    <row r="556" spans="1:10" ht="15.75" customHeight="1" thickBot="1" x14ac:dyDescent="0.35">
      <c r="A556" s="431" t="s">
        <v>696</v>
      </c>
      <c r="B556" s="479"/>
      <c r="C556" s="479"/>
      <c r="D556" s="484"/>
      <c r="E556" s="466"/>
      <c r="F556" s="515"/>
      <c r="G556" s="437"/>
      <c r="H556" s="530"/>
      <c r="I556" s="444">
        <f t="shared" si="13"/>
        <v>0</v>
      </c>
      <c r="J556" s="470"/>
    </row>
    <row r="557" spans="1:10" ht="15.75" customHeight="1" x14ac:dyDescent="0.3">
      <c r="A557" s="438"/>
      <c r="B557" s="477" t="s">
        <v>763</v>
      </c>
      <c r="C557" s="477" t="s">
        <v>764</v>
      </c>
      <c r="D557" s="488" t="s">
        <v>719</v>
      </c>
      <c r="E557" s="459" t="s">
        <v>266</v>
      </c>
      <c r="F557" s="472" t="s">
        <v>702</v>
      </c>
      <c r="G557" s="450">
        <v>520</v>
      </c>
      <c r="H557" s="527"/>
      <c r="I557" s="444">
        <f t="shared" si="13"/>
        <v>0</v>
      </c>
      <c r="J557" s="435">
        <v>4650065078757</v>
      </c>
    </row>
    <row r="558" spans="1:10" ht="15.75" customHeight="1" x14ac:dyDescent="0.3">
      <c r="A558" s="438"/>
      <c r="B558" s="477" t="s">
        <v>763</v>
      </c>
      <c r="C558" s="477" t="s">
        <v>764</v>
      </c>
      <c r="D558" s="489" t="s">
        <v>719</v>
      </c>
      <c r="E558" s="457" t="s">
        <v>266</v>
      </c>
      <c r="F558" s="473" t="s">
        <v>703</v>
      </c>
      <c r="G558" s="448">
        <v>520</v>
      </c>
      <c r="H558" s="528"/>
      <c r="I558" s="444">
        <f t="shared" si="13"/>
        <v>0</v>
      </c>
      <c r="J558" s="435">
        <v>4650065078764</v>
      </c>
    </row>
    <row r="559" spans="1:10" ht="15.75" customHeight="1" x14ac:dyDescent="0.3">
      <c r="A559" s="438"/>
      <c r="B559" s="477" t="s">
        <v>763</v>
      </c>
      <c r="C559" s="477" t="s">
        <v>764</v>
      </c>
      <c r="D559" s="489" t="s">
        <v>719</v>
      </c>
      <c r="E559" s="457" t="s">
        <v>266</v>
      </c>
      <c r="F559" s="473" t="s">
        <v>704</v>
      </c>
      <c r="G559" s="448">
        <v>520</v>
      </c>
      <c r="H559" s="528"/>
      <c r="I559" s="444">
        <f t="shared" si="13"/>
        <v>0</v>
      </c>
      <c r="J559" s="435">
        <v>4650065078771</v>
      </c>
    </row>
    <row r="560" spans="1:10" ht="15.75" customHeight="1" x14ac:dyDescent="0.3">
      <c r="A560" s="438"/>
      <c r="B560" s="477" t="s">
        <v>763</v>
      </c>
      <c r="C560" s="477" t="s">
        <v>764</v>
      </c>
      <c r="D560" s="489" t="s">
        <v>719</v>
      </c>
      <c r="E560" s="457" t="s">
        <v>266</v>
      </c>
      <c r="F560" s="473" t="s">
        <v>705</v>
      </c>
      <c r="G560" s="448">
        <v>520</v>
      </c>
      <c r="H560" s="528"/>
      <c r="I560" s="444">
        <f t="shared" ref="I560:I623" si="16">G560*H560</f>
        <v>0</v>
      </c>
      <c r="J560" s="435">
        <v>4650065078788</v>
      </c>
    </row>
    <row r="561" spans="1:10" ht="15.75" customHeight="1" x14ac:dyDescent="0.3">
      <c r="A561" s="438"/>
      <c r="B561" s="477" t="s">
        <v>763</v>
      </c>
      <c r="C561" s="477" t="s">
        <v>764</v>
      </c>
      <c r="D561" s="489" t="s">
        <v>719</v>
      </c>
      <c r="E561" s="457" t="s">
        <v>266</v>
      </c>
      <c r="F561" s="473" t="s">
        <v>641</v>
      </c>
      <c r="G561" s="448">
        <v>520</v>
      </c>
      <c r="H561" s="528"/>
      <c r="I561" s="444">
        <f t="shared" si="16"/>
        <v>0</v>
      </c>
      <c r="J561" s="435">
        <v>4650065078801</v>
      </c>
    </row>
    <row r="562" spans="1:10" ht="15.75" customHeight="1" x14ac:dyDescent="0.3">
      <c r="A562" s="438"/>
      <c r="B562" s="477" t="s">
        <v>763</v>
      </c>
      <c r="C562" s="477" t="s">
        <v>764</v>
      </c>
      <c r="D562" s="489" t="s">
        <v>719</v>
      </c>
      <c r="E562" s="457" t="s">
        <v>266</v>
      </c>
      <c r="F562" s="473" t="s">
        <v>642</v>
      </c>
      <c r="G562" s="448">
        <v>520</v>
      </c>
      <c r="H562" s="528"/>
      <c r="I562" s="444">
        <f t="shared" si="16"/>
        <v>0</v>
      </c>
      <c r="J562" s="435">
        <v>4650065078818</v>
      </c>
    </row>
    <row r="563" spans="1:10" ht="15.75" customHeight="1" x14ac:dyDescent="0.3">
      <c r="A563" s="438"/>
      <c r="B563" s="477" t="s">
        <v>763</v>
      </c>
      <c r="C563" s="477" t="s">
        <v>764</v>
      </c>
      <c r="D563" s="489" t="s">
        <v>719</v>
      </c>
      <c r="E563" s="457" t="s">
        <v>266</v>
      </c>
      <c r="F563" s="473" t="s">
        <v>643</v>
      </c>
      <c r="G563" s="448">
        <v>520</v>
      </c>
      <c r="H563" s="528"/>
      <c r="I563" s="444">
        <f t="shared" si="16"/>
        <v>0</v>
      </c>
      <c r="J563" s="435">
        <v>4650065078825</v>
      </c>
    </row>
    <row r="564" spans="1:10" ht="15.75" customHeight="1" x14ac:dyDescent="0.3">
      <c r="A564" s="438"/>
      <c r="B564" s="477" t="s">
        <v>763</v>
      </c>
      <c r="C564" s="477" t="s">
        <v>764</v>
      </c>
      <c r="D564" s="489" t="s">
        <v>719</v>
      </c>
      <c r="E564" s="457" t="s">
        <v>266</v>
      </c>
      <c r="F564" s="473" t="s">
        <v>644</v>
      </c>
      <c r="G564" s="448">
        <v>520</v>
      </c>
      <c r="H564" s="528"/>
      <c r="I564" s="444">
        <f t="shared" si="16"/>
        <v>0</v>
      </c>
      <c r="J564" s="435">
        <v>4650065078832</v>
      </c>
    </row>
    <row r="565" spans="1:10" ht="15.75" customHeight="1" x14ac:dyDescent="0.3">
      <c r="A565" s="438"/>
      <c r="B565" s="477" t="s">
        <v>763</v>
      </c>
      <c r="C565" s="477" t="s">
        <v>764</v>
      </c>
      <c r="D565" s="489" t="s">
        <v>719</v>
      </c>
      <c r="E565" s="457" t="s">
        <v>266</v>
      </c>
      <c r="F565" s="473" t="s">
        <v>706</v>
      </c>
      <c r="G565" s="448">
        <v>520</v>
      </c>
      <c r="H565" s="528"/>
      <c r="I565" s="444">
        <f t="shared" si="16"/>
        <v>0</v>
      </c>
      <c r="J565" s="435">
        <v>4650065078849</v>
      </c>
    </row>
    <row r="566" spans="1:10" ht="15.75" customHeight="1" x14ac:dyDescent="0.3">
      <c r="A566" s="438"/>
      <c r="B566" s="477" t="s">
        <v>763</v>
      </c>
      <c r="C566" s="477" t="s">
        <v>764</v>
      </c>
      <c r="D566" s="489" t="s">
        <v>719</v>
      </c>
      <c r="E566" s="457" t="s">
        <v>266</v>
      </c>
      <c r="F566" s="473" t="s">
        <v>645</v>
      </c>
      <c r="G566" s="448">
        <v>520</v>
      </c>
      <c r="H566" s="528"/>
      <c r="I566" s="444">
        <f t="shared" si="16"/>
        <v>0</v>
      </c>
      <c r="J566" s="435">
        <v>4650065078856</v>
      </c>
    </row>
    <row r="567" spans="1:10" ht="15.75" customHeight="1" x14ac:dyDescent="0.3">
      <c r="A567" s="438"/>
      <c r="B567" s="477" t="s">
        <v>763</v>
      </c>
      <c r="C567" s="477" t="s">
        <v>764</v>
      </c>
      <c r="D567" s="489" t="s">
        <v>719</v>
      </c>
      <c r="E567" s="457" t="s">
        <v>266</v>
      </c>
      <c r="F567" s="473" t="s">
        <v>646</v>
      </c>
      <c r="G567" s="448">
        <v>520</v>
      </c>
      <c r="H567" s="528"/>
      <c r="I567" s="444">
        <f t="shared" si="16"/>
        <v>0</v>
      </c>
      <c r="J567" s="435">
        <v>4650065078863</v>
      </c>
    </row>
    <row r="568" spans="1:10" ht="15.75" customHeight="1" x14ac:dyDescent="0.3">
      <c r="A568" s="438"/>
      <c r="B568" s="477" t="s">
        <v>763</v>
      </c>
      <c r="C568" s="477" t="s">
        <v>764</v>
      </c>
      <c r="D568" s="489" t="s">
        <v>719</v>
      </c>
      <c r="E568" s="457" t="s">
        <v>266</v>
      </c>
      <c r="F568" s="473" t="s">
        <v>647</v>
      </c>
      <c r="G568" s="448">
        <v>520</v>
      </c>
      <c r="H568" s="528"/>
      <c r="I568" s="444">
        <f t="shared" si="16"/>
        <v>0</v>
      </c>
      <c r="J568" s="435">
        <v>4650065078870</v>
      </c>
    </row>
    <row r="569" spans="1:10" ht="15.75" customHeight="1" x14ac:dyDescent="0.3">
      <c r="A569" s="438"/>
      <c r="B569" s="477" t="s">
        <v>763</v>
      </c>
      <c r="C569" s="477" t="s">
        <v>764</v>
      </c>
      <c r="D569" s="489" t="s">
        <v>719</v>
      </c>
      <c r="E569" s="457" t="s">
        <v>266</v>
      </c>
      <c r="F569" s="473" t="s">
        <v>648</v>
      </c>
      <c r="G569" s="448">
        <v>520</v>
      </c>
      <c r="H569" s="528"/>
      <c r="I569" s="444">
        <f t="shared" si="16"/>
        <v>0</v>
      </c>
      <c r="J569" s="435">
        <v>4650065078887</v>
      </c>
    </row>
    <row r="570" spans="1:10" ht="15.75" customHeight="1" x14ac:dyDescent="0.3">
      <c r="A570" s="438"/>
      <c r="B570" s="477" t="s">
        <v>763</v>
      </c>
      <c r="C570" s="477" t="s">
        <v>764</v>
      </c>
      <c r="D570" s="489" t="s">
        <v>719</v>
      </c>
      <c r="E570" s="457" t="s">
        <v>266</v>
      </c>
      <c r="F570" s="473" t="s">
        <v>707</v>
      </c>
      <c r="G570" s="448">
        <v>520</v>
      </c>
      <c r="H570" s="528"/>
      <c r="I570" s="444">
        <f t="shared" si="16"/>
        <v>0</v>
      </c>
      <c r="J570" s="435">
        <v>4650065078894</v>
      </c>
    </row>
    <row r="571" spans="1:10" ht="15.75" customHeight="1" x14ac:dyDescent="0.3">
      <c r="A571" s="438"/>
      <c r="B571" s="477" t="s">
        <v>763</v>
      </c>
      <c r="C571" s="477" t="s">
        <v>764</v>
      </c>
      <c r="D571" s="489" t="s">
        <v>719</v>
      </c>
      <c r="E571" s="457" t="s">
        <v>266</v>
      </c>
      <c r="F571" s="473" t="s">
        <v>649</v>
      </c>
      <c r="G571" s="448">
        <v>520</v>
      </c>
      <c r="H571" s="528"/>
      <c r="I571" s="444">
        <f t="shared" si="16"/>
        <v>0</v>
      </c>
      <c r="J571" s="435">
        <v>4650065078900</v>
      </c>
    </row>
    <row r="572" spans="1:10" ht="15.75" customHeight="1" x14ac:dyDescent="0.3">
      <c r="A572" s="438"/>
      <c r="B572" s="477" t="s">
        <v>763</v>
      </c>
      <c r="C572" s="477" t="s">
        <v>764</v>
      </c>
      <c r="D572" s="489" t="s">
        <v>719</v>
      </c>
      <c r="E572" s="457" t="s">
        <v>266</v>
      </c>
      <c r="F572" s="473" t="s">
        <v>650</v>
      </c>
      <c r="G572" s="448">
        <v>520</v>
      </c>
      <c r="H572" s="528"/>
      <c r="I572" s="444">
        <f t="shared" si="16"/>
        <v>0</v>
      </c>
      <c r="J572" s="435">
        <v>4650065078917</v>
      </c>
    </row>
    <row r="573" spans="1:10" ht="15.75" customHeight="1" x14ac:dyDescent="0.3">
      <c r="A573" s="438"/>
      <c r="B573" s="477" t="s">
        <v>763</v>
      </c>
      <c r="C573" s="477" t="s">
        <v>764</v>
      </c>
      <c r="D573" s="489" t="s">
        <v>719</v>
      </c>
      <c r="E573" s="457" t="s">
        <v>266</v>
      </c>
      <c r="F573" s="473" t="s">
        <v>651</v>
      </c>
      <c r="G573" s="448">
        <v>520</v>
      </c>
      <c r="H573" s="528"/>
      <c r="I573" s="444">
        <f t="shared" si="16"/>
        <v>0</v>
      </c>
      <c r="J573" s="435">
        <v>4650065078924</v>
      </c>
    </row>
    <row r="574" spans="1:10" ht="15.75" customHeight="1" x14ac:dyDescent="0.3">
      <c r="A574" s="438"/>
      <c r="B574" s="477" t="s">
        <v>763</v>
      </c>
      <c r="C574" s="477" t="s">
        <v>764</v>
      </c>
      <c r="D574" s="489" t="s">
        <v>719</v>
      </c>
      <c r="E574" s="457" t="s">
        <v>266</v>
      </c>
      <c r="F574" s="473" t="s">
        <v>652</v>
      </c>
      <c r="G574" s="448">
        <v>520</v>
      </c>
      <c r="H574" s="528"/>
      <c r="I574" s="444">
        <f t="shared" si="16"/>
        <v>0</v>
      </c>
      <c r="J574" s="435">
        <v>4650065078931</v>
      </c>
    </row>
    <row r="575" spans="1:10" ht="15.75" customHeight="1" x14ac:dyDescent="0.3">
      <c r="A575" s="438"/>
      <c r="B575" s="477" t="s">
        <v>763</v>
      </c>
      <c r="C575" s="477" t="s">
        <v>764</v>
      </c>
      <c r="D575" s="489" t="s">
        <v>719</v>
      </c>
      <c r="E575" s="457" t="s">
        <v>266</v>
      </c>
      <c r="F575" s="473" t="s">
        <v>708</v>
      </c>
      <c r="G575" s="448">
        <v>520</v>
      </c>
      <c r="H575" s="528"/>
      <c r="I575" s="444">
        <f t="shared" si="16"/>
        <v>0</v>
      </c>
      <c r="J575" s="435">
        <v>4650065078948</v>
      </c>
    </row>
    <row r="576" spans="1:10" ht="15.75" customHeight="1" x14ac:dyDescent="0.3">
      <c r="A576" s="438"/>
      <c r="B576" s="477" t="s">
        <v>763</v>
      </c>
      <c r="C576" s="477" t="s">
        <v>764</v>
      </c>
      <c r="D576" s="489" t="s">
        <v>719</v>
      </c>
      <c r="E576" s="457" t="s">
        <v>266</v>
      </c>
      <c r="F576" s="473" t="s">
        <v>709</v>
      </c>
      <c r="G576" s="448">
        <v>520</v>
      </c>
      <c r="H576" s="528"/>
      <c r="I576" s="444">
        <f t="shared" si="16"/>
        <v>0</v>
      </c>
      <c r="J576" s="435">
        <v>4650065078955</v>
      </c>
    </row>
    <row r="577" spans="1:10" ht="15.75" customHeight="1" x14ac:dyDescent="0.3">
      <c r="A577" s="440"/>
      <c r="B577" s="477" t="s">
        <v>763</v>
      </c>
      <c r="C577" s="477" t="s">
        <v>764</v>
      </c>
      <c r="D577" s="489" t="s">
        <v>719</v>
      </c>
      <c r="E577" s="457" t="s">
        <v>266</v>
      </c>
      <c r="F577" s="473" t="s">
        <v>710</v>
      </c>
      <c r="G577" s="448">
        <v>520</v>
      </c>
      <c r="H577" s="528"/>
      <c r="I577" s="444">
        <f t="shared" si="16"/>
        <v>0</v>
      </c>
      <c r="J577" s="435">
        <v>4650065078962</v>
      </c>
    </row>
    <row r="578" spans="1:10" ht="15.75" customHeight="1" x14ac:dyDescent="0.3">
      <c r="A578" s="440"/>
      <c r="B578" s="477" t="s">
        <v>763</v>
      </c>
      <c r="C578" s="477" t="s">
        <v>764</v>
      </c>
      <c r="D578" s="489" t="s">
        <v>719</v>
      </c>
      <c r="E578" s="457" t="s">
        <v>266</v>
      </c>
      <c r="F578" s="473" t="s">
        <v>711</v>
      </c>
      <c r="G578" s="448">
        <v>520</v>
      </c>
      <c r="H578" s="528"/>
      <c r="I578" s="444">
        <f t="shared" si="16"/>
        <v>0</v>
      </c>
      <c r="J578" s="435">
        <v>4650065078979</v>
      </c>
    </row>
    <row r="579" spans="1:10" ht="15.75" customHeight="1" x14ac:dyDescent="0.3">
      <c r="A579" s="438"/>
      <c r="B579" s="477" t="s">
        <v>763</v>
      </c>
      <c r="C579" s="477" t="s">
        <v>764</v>
      </c>
      <c r="D579" s="489" t="s">
        <v>719</v>
      </c>
      <c r="E579" s="457" t="s">
        <v>266</v>
      </c>
      <c r="F579" s="473" t="s">
        <v>712</v>
      </c>
      <c r="G579" s="448">
        <v>520</v>
      </c>
      <c r="H579" s="528"/>
      <c r="I579" s="444">
        <f t="shared" si="16"/>
        <v>0</v>
      </c>
      <c r="J579" s="435">
        <v>4650065078986</v>
      </c>
    </row>
    <row r="580" spans="1:10" ht="15.75" customHeight="1" x14ac:dyDescent="0.3">
      <c r="A580" s="438"/>
      <c r="B580" s="477" t="s">
        <v>763</v>
      </c>
      <c r="C580" s="477" t="s">
        <v>764</v>
      </c>
      <c r="D580" s="489" t="s">
        <v>719</v>
      </c>
      <c r="E580" s="457" t="s">
        <v>266</v>
      </c>
      <c r="F580" s="473" t="s">
        <v>713</v>
      </c>
      <c r="G580" s="448">
        <v>520</v>
      </c>
      <c r="H580" s="528"/>
      <c r="I580" s="444">
        <f t="shared" si="16"/>
        <v>0</v>
      </c>
      <c r="J580" s="435">
        <v>4650065078993</v>
      </c>
    </row>
    <row r="581" spans="1:10" ht="15.75" customHeight="1" x14ac:dyDescent="0.3">
      <c r="A581" s="438"/>
      <c r="B581" s="477" t="s">
        <v>763</v>
      </c>
      <c r="C581" s="477" t="s">
        <v>764</v>
      </c>
      <c r="D581" s="489" t="s">
        <v>719</v>
      </c>
      <c r="E581" s="457" t="s">
        <v>266</v>
      </c>
      <c r="F581" s="473" t="s">
        <v>714</v>
      </c>
      <c r="G581" s="448">
        <v>520</v>
      </c>
      <c r="H581" s="528"/>
      <c r="I581" s="444">
        <f t="shared" si="16"/>
        <v>0</v>
      </c>
      <c r="J581" s="435">
        <v>4650065079006</v>
      </c>
    </row>
    <row r="582" spans="1:10" ht="15.75" customHeight="1" x14ac:dyDescent="0.3">
      <c r="A582" s="438"/>
      <c r="B582" s="477" t="s">
        <v>763</v>
      </c>
      <c r="C582" s="477" t="s">
        <v>764</v>
      </c>
      <c r="D582" s="489" t="s">
        <v>719</v>
      </c>
      <c r="E582" s="457" t="s">
        <v>266</v>
      </c>
      <c r="F582" s="473" t="s">
        <v>715</v>
      </c>
      <c r="G582" s="448">
        <v>520</v>
      </c>
      <c r="H582" s="528"/>
      <c r="I582" s="444">
        <f t="shared" si="16"/>
        <v>0</v>
      </c>
      <c r="J582" s="435">
        <v>4650065079013</v>
      </c>
    </row>
    <row r="583" spans="1:10" ht="15.75" customHeight="1" x14ac:dyDescent="0.3">
      <c r="A583" s="438"/>
      <c r="B583" s="477" t="s">
        <v>763</v>
      </c>
      <c r="C583" s="477" t="s">
        <v>764</v>
      </c>
      <c r="D583" s="489" t="s">
        <v>719</v>
      </c>
      <c r="E583" s="457" t="s">
        <v>266</v>
      </c>
      <c r="F583" s="473" t="s">
        <v>716</v>
      </c>
      <c r="G583" s="448">
        <v>520</v>
      </c>
      <c r="H583" s="528"/>
      <c r="I583" s="444">
        <f t="shared" si="16"/>
        <v>0</v>
      </c>
      <c r="J583" s="435">
        <v>4650065079020</v>
      </c>
    </row>
    <row r="584" spans="1:10" ht="15.75" customHeight="1" x14ac:dyDescent="0.3">
      <c r="A584" s="438"/>
      <c r="B584" s="477" t="s">
        <v>763</v>
      </c>
      <c r="C584" s="477" t="s">
        <v>764</v>
      </c>
      <c r="D584" s="489" t="s">
        <v>719</v>
      </c>
      <c r="E584" s="457" t="s">
        <v>266</v>
      </c>
      <c r="F584" s="473" t="s">
        <v>717</v>
      </c>
      <c r="G584" s="448">
        <v>520</v>
      </c>
      <c r="H584" s="528"/>
      <c r="I584" s="444">
        <f t="shared" si="16"/>
        <v>0</v>
      </c>
      <c r="J584" s="435">
        <v>4650065079037</v>
      </c>
    </row>
    <row r="585" spans="1:10" ht="15.75" customHeight="1" thickBot="1" x14ac:dyDescent="0.35">
      <c r="A585" s="438"/>
      <c r="B585" s="477" t="s">
        <v>763</v>
      </c>
      <c r="C585" s="477" t="s">
        <v>764</v>
      </c>
      <c r="D585" s="490" t="s">
        <v>719</v>
      </c>
      <c r="E585" s="458" t="s">
        <v>266</v>
      </c>
      <c r="F585" s="474" t="s">
        <v>718</v>
      </c>
      <c r="G585" s="449">
        <v>520</v>
      </c>
      <c r="H585" s="529"/>
      <c r="I585" s="444">
        <f t="shared" si="16"/>
        <v>0</v>
      </c>
      <c r="J585" s="435">
        <v>4650065079044</v>
      </c>
    </row>
    <row r="586" spans="1:10" ht="15.75" customHeight="1" thickBot="1" x14ac:dyDescent="0.35">
      <c r="A586" s="431" t="s">
        <v>690</v>
      </c>
      <c r="B586" s="479"/>
      <c r="C586" s="479"/>
      <c r="D586" s="484"/>
      <c r="E586" s="466"/>
      <c r="F586" s="456"/>
      <c r="G586" s="437"/>
      <c r="H586" s="530"/>
      <c r="I586" s="444">
        <f t="shared" si="16"/>
        <v>0</v>
      </c>
      <c r="J586" s="468"/>
    </row>
    <row r="587" spans="1:10" ht="15.75" customHeight="1" x14ac:dyDescent="0.3">
      <c r="A587" s="438"/>
      <c r="B587" s="477" t="s">
        <v>763</v>
      </c>
      <c r="C587" s="477" t="s">
        <v>768</v>
      </c>
      <c r="D587" s="488" t="s">
        <v>720</v>
      </c>
      <c r="E587" s="459" t="s">
        <v>265</v>
      </c>
      <c r="F587" s="472" t="s">
        <v>641</v>
      </c>
      <c r="G587" s="450">
        <v>450</v>
      </c>
      <c r="H587" s="527"/>
      <c r="I587" s="444">
        <f t="shared" si="16"/>
        <v>0</v>
      </c>
      <c r="J587" s="435">
        <v>4650065077026</v>
      </c>
    </row>
    <row r="588" spans="1:10" ht="15.75" customHeight="1" x14ac:dyDescent="0.3">
      <c r="A588" s="438"/>
      <c r="B588" s="477" t="s">
        <v>763</v>
      </c>
      <c r="C588" s="477" t="s">
        <v>768</v>
      </c>
      <c r="D588" s="489" t="s">
        <v>720</v>
      </c>
      <c r="E588" s="457" t="s">
        <v>265</v>
      </c>
      <c r="F588" s="473" t="s">
        <v>642</v>
      </c>
      <c r="G588" s="448">
        <v>450</v>
      </c>
      <c r="H588" s="528"/>
      <c r="I588" s="444">
        <f t="shared" si="16"/>
        <v>0</v>
      </c>
      <c r="J588" s="435">
        <v>4650065077033</v>
      </c>
    </row>
    <row r="589" spans="1:10" ht="15.75" customHeight="1" x14ac:dyDescent="0.3">
      <c r="A589" s="438"/>
      <c r="B589" s="477" t="s">
        <v>763</v>
      </c>
      <c r="C589" s="477" t="s">
        <v>768</v>
      </c>
      <c r="D589" s="489" t="s">
        <v>720</v>
      </c>
      <c r="E589" s="457" t="s">
        <v>265</v>
      </c>
      <c r="F589" s="473" t="s">
        <v>643</v>
      </c>
      <c r="G589" s="448">
        <v>450</v>
      </c>
      <c r="H589" s="528"/>
      <c r="I589" s="444">
        <f t="shared" si="16"/>
        <v>0</v>
      </c>
      <c r="J589" s="435">
        <v>4650065077040</v>
      </c>
    </row>
    <row r="590" spans="1:10" ht="15.75" customHeight="1" x14ac:dyDescent="0.3">
      <c r="A590" s="438"/>
      <c r="B590" s="477" t="s">
        <v>763</v>
      </c>
      <c r="C590" s="477" t="s">
        <v>768</v>
      </c>
      <c r="D590" s="489" t="s">
        <v>720</v>
      </c>
      <c r="E590" s="457" t="s">
        <v>265</v>
      </c>
      <c r="F590" s="473" t="s">
        <v>645</v>
      </c>
      <c r="G590" s="448">
        <v>450</v>
      </c>
      <c r="H590" s="528"/>
      <c r="I590" s="444">
        <f t="shared" si="16"/>
        <v>0</v>
      </c>
      <c r="J590" s="435">
        <v>4650065077057</v>
      </c>
    </row>
    <row r="591" spans="1:10" ht="15.75" customHeight="1" x14ac:dyDescent="0.3">
      <c r="A591" s="438"/>
      <c r="B591" s="477" t="s">
        <v>763</v>
      </c>
      <c r="C591" s="477" t="s">
        <v>768</v>
      </c>
      <c r="D591" s="489" t="s">
        <v>720</v>
      </c>
      <c r="E591" s="457" t="s">
        <v>265</v>
      </c>
      <c r="F591" s="473" t="s">
        <v>646</v>
      </c>
      <c r="G591" s="448">
        <v>450</v>
      </c>
      <c r="H591" s="528"/>
      <c r="I591" s="444">
        <f t="shared" si="16"/>
        <v>0</v>
      </c>
      <c r="J591" s="435">
        <v>4650065077064</v>
      </c>
    </row>
    <row r="592" spans="1:10" ht="15.75" customHeight="1" x14ac:dyDescent="0.3">
      <c r="A592" s="438"/>
      <c r="B592" s="477" t="s">
        <v>763</v>
      </c>
      <c r="C592" s="477" t="s">
        <v>768</v>
      </c>
      <c r="D592" s="489" t="s">
        <v>720</v>
      </c>
      <c r="E592" s="457" t="s">
        <v>265</v>
      </c>
      <c r="F592" s="473" t="s">
        <v>647</v>
      </c>
      <c r="G592" s="448">
        <v>450</v>
      </c>
      <c r="H592" s="528"/>
      <c r="I592" s="444">
        <f t="shared" si="16"/>
        <v>0</v>
      </c>
      <c r="J592" s="435">
        <v>4650065077071</v>
      </c>
    </row>
    <row r="593" spans="1:10" ht="15.75" customHeight="1" x14ac:dyDescent="0.3">
      <c r="A593" s="438"/>
      <c r="B593" s="477" t="s">
        <v>763</v>
      </c>
      <c r="C593" s="477" t="s">
        <v>768</v>
      </c>
      <c r="D593" s="489" t="s">
        <v>720</v>
      </c>
      <c r="E593" s="457" t="s">
        <v>265</v>
      </c>
      <c r="F593" s="473" t="s">
        <v>649</v>
      </c>
      <c r="G593" s="448">
        <v>450</v>
      </c>
      <c r="H593" s="528"/>
      <c r="I593" s="444">
        <f t="shared" si="16"/>
        <v>0</v>
      </c>
      <c r="J593" s="435">
        <v>4650065077088</v>
      </c>
    </row>
    <row r="594" spans="1:10" ht="15.75" customHeight="1" x14ac:dyDescent="0.3">
      <c r="A594" s="438"/>
      <c r="B594" s="477" t="s">
        <v>763</v>
      </c>
      <c r="C594" s="477" t="s">
        <v>768</v>
      </c>
      <c r="D594" s="489" t="s">
        <v>720</v>
      </c>
      <c r="E594" s="457" t="s">
        <v>265</v>
      </c>
      <c r="F594" s="473" t="s">
        <v>650</v>
      </c>
      <c r="G594" s="448">
        <v>450</v>
      </c>
      <c r="H594" s="528"/>
      <c r="I594" s="444">
        <f t="shared" si="16"/>
        <v>0</v>
      </c>
      <c r="J594" s="435">
        <v>4650065077095</v>
      </c>
    </row>
    <row r="595" spans="1:10" ht="15.75" customHeight="1" thickBot="1" x14ac:dyDescent="0.35">
      <c r="A595" s="438"/>
      <c r="B595" s="477" t="s">
        <v>763</v>
      </c>
      <c r="C595" s="477" t="s">
        <v>768</v>
      </c>
      <c r="D595" s="490" t="s">
        <v>720</v>
      </c>
      <c r="E595" s="458" t="s">
        <v>265</v>
      </c>
      <c r="F595" s="474" t="s">
        <v>651</v>
      </c>
      <c r="G595" s="449">
        <v>450</v>
      </c>
      <c r="H595" s="529"/>
      <c r="I595" s="444">
        <f t="shared" si="16"/>
        <v>0</v>
      </c>
      <c r="J595" s="442">
        <v>4650065077101</v>
      </c>
    </row>
    <row r="596" spans="1:10" ht="15.75" customHeight="1" thickBot="1" x14ac:dyDescent="0.35">
      <c r="A596" s="439" t="s">
        <v>692</v>
      </c>
      <c r="B596" s="482"/>
      <c r="C596" s="482"/>
      <c r="D596" s="484"/>
      <c r="E596" s="469"/>
      <c r="F596" s="515"/>
      <c r="G596" s="437"/>
      <c r="H596" s="530"/>
      <c r="I596" s="444">
        <f t="shared" si="16"/>
        <v>0</v>
      </c>
      <c r="J596" s="443"/>
    </row>
    <row r="597" spans="1:10" ht="15.75" customHeight="1" x14ac:dyDescent="0.3">
      <c r="A597" s="438"/>
      <c r="B597" s="477" t="s">
        <v>763</v>
      </c>
      <c r="C597" s="477" t="s">
        <v>768</v>
      </c>
      <c r="D597" s="488" t="s">
        <v>721</v>
      </c>
      <c r="E597" s="459" t="s">
        <v>266</v>
      </c>
      <c r="F597" s="472" t="s">
        <v>641</v>
      </c>
      <c r="G597" s="450">
        <v>450</v>
      </c>
      <c r="H597" s="527"/>
      <c r="I597" s="444">
        <f t="shared" si="16"/>
        <v>0</v>
      </c>
      <c r="J597" s="445">
        <v>4650065077149</v>
      </c>
    </row>
    <row r="598" spans="1:10" ht="15.75" customHeight="1" x14ac:dyDescent="0.3">
      <c r="A598" s="438"/>
      <c r="B598" s="477" t="s">
        <v>763</v>
      </c>
      <c r="C598" s="477" t="s">
        <v>768</v>
      </c>
      <c r="D598" s="489" t="s">
        <v>721</v>
      </c>
      <c r="E598" s="457" t="s">
        <v>266</v>
      </c>
      <c r="F598" s="473" t="s">
        <v>642</v>
      </c>
      <c r="G598" s="448">
        <v>450</v>
      </c>
      <c r="H598" s="528"/>
      <c r="I598" s="444">
        <f t="shared" si="16"/>
        <v>0</v>
      </c>
      <c r="J598" s="435">
        <v>4650065077156</v>
      </c>
    </row>
    <row r="599" spans="1:10" ht="15.75" customHeight="1" x14ac:dyDescent="0.3">
      <c r="A599" s="438"/>
      <c r="B599" s="477" t="s">
        <v>763</v>
      </c>
      <c r="C599" s="477" t="s">
        <v>768</v>
      </c>
      <c r="D599" s="489" t="s">
        <v>721</v>
      </c>
      <c r="E599" s="457" t="s">
        <v>266</v>
      </c>
      <c r="F599" s="473" t="s">
        <v>643</v>
      </c>
      <c r="G599" s="448">
        <v>450</v>
      </c>
      <c r="H599" s="528"/>
      <c r="I599" s="444">
        <f t="shared" si="16"/>
        <v>0</v>
      </c>
      <c r="J599" s="435">
        <v>4650065077163</v>
      </c>
    </row>
    <row r="600" spans="1:10" ht="15.75" customHeight="1" x14ac:dyDescent="0.3">
      <c r="A600" s="438"/>
      <c r="B600" s="477" t="s">
        <v>763</v>
      </c>
      <c r="C600" s="477" t="s">
        <v>768</v>
      </c>
      <c r="D600" s="489" t="s">
        <v>721</v>
      </c>
      <c r="E600" s="457" t="s">
        <v>266</v>
      </c>
      <c r="F600" s="473" t="s">
        <v>645</v>
      </c>
      <c r="G600" s="448">
        <v>450</v>
      </c>
      <c r="H600" s="528"/>
      <c r="I600" s="444">
        <f t="shared" si="16"/>
        <v>0</v>
      </c>
      <c r="J600" s="435">
        <v>4650065077170</v>
      </c>
    </row>
    <row r="601" spans="1:10" ht="15.75" customHeight="1" x14ac:dyDescent="0.3">
      <c r="A601" s="438"/>
      <c r="B601" s="477" t="s">
        <v>763</v>
      </c>
      <c r="C601" s="477" t="s">
        <v>768</v>
      </c>
      <c r="D601" s="489" t="s">
        <v>721</v>
      </c>
      <c r="E601" s="457" t="s">
        <v>266</v>
      </c>
      <c r="F601" s="473" t="s">
        <v>646</v>
      </c>
      <c r="G601" s="448">
        <v>450</v>
      </c>
      <c r="H601" s="528"/>
      <c r="I601" s="444">
        <f t="shared" si="16"/>
        <v>0</v>
      </c>
      <c r="J601" s="435">
        <v>4650065077187</v>
      </c>
    </row>
    <row r="602" spans="1:10" ht="15.75" customHeight="1" x14ac:dyDescent="0.3">
      <c r="A602" s="438"/>
      <c r="B602" s="477" t="s">
        <v>763</v>
      </c>
      <c r="C602" s="477" t="s">
        <v>768</v>
      </c>
      <c r="D602" s="489" t="s">
        <v>721</v>
      </c>
      <c r="E602" s="457" t="s">
        <v>266</v>
      </c>
      <c r="F602" s="473" t="s">
        <v>647</v>
      </c>
      <c r="G602" s="448">
        <v>450</v>
      </c>
      <c r="H602" s="528"/>
      <c r="I602" s="444">
        <f t="shared" si="16"/>
        <v>0</v>
      </c>
      <c r="J602" s="435">
        <v>4650065077194</v>
      </c>
    </row>
    <row r="603" spans="1:10" ht="15.75" customHeight="1" x14ac:dyDescent="0.3">
      <c r="A603" s="438"/>
      <c r="B603" s="477" t="s">
        <v>763</v>
      </c>
      <c r="C603" s="477" t="s">
        <v>768</v>
      </c>
      <c r="D603" s="489" t="s">
        <v>721</v>
      </c>
      <c r="E603" s="457" t="s">
        <v>266</v>
      </c>
      <c r="F603" s="473" t="s">
        <v>649</v>
      </c>
      <c r="G603" s="448">
        <v>450</v>
      </c>
      <c r="H603" s="528"/>
      <c r="I603" s="444">
        <f t="shared" si="16"/>
        <v>0</v>
      </c>
      <c r="J603" s="435">
        <v>4650065077200</v>
      </c>
    </row>
    <row r="604" spans="1:10" ht="15.75" customHeight="1" x14ac:dyDescent="0.3">
      <c r="A604" s="438"/>
      <c r="B604" s="477" t="s">
        <v>763</v>
      </c>
      <c r="C604" s="477" t="s">
        <v>768</v>
      </c>
      <c r="D604" s="489" t="s">
        <v>721</v>
      </c>
      <c r="E604" s="457" t="s">
        <v>266</v>
      </c>
      <c r="F604" s="473" t="s">
        <v>650</v>
      </c>
      <c r="G604" s="448">
        <v>450</v>
      </c>
      <c r="H604" s="528"/>
      <c r="I604" s="444">
        <f t="shared" si="16"/>
        <v>0</v>
      </c>
      <c r="J604" s="435">
        <v>4650065077217</v>
      </c>
    </row>
    <row r="605" spans="1:10" ht="15.75" customHeight="1" thickBot="1" x14ac:dyDescent="0.35">
      <c r="A605" s="438"/>
      <c r="B605" s="477" t="s">
        <v>763</v>
      </c>
      <c r="C605" s="477" t="s">
        <v>768</v>
      </c>
      <c r="D605" s="490" t="s">
        <v>721</v>
      </c>
      <c r="E605" s="458" t="s">
        <v>266</v>
      </c>
      <c r="F605" s="474" t="s">
        <v>651</v>
      </c>
      <c r="G605" s="449">
        <v>450</v>
      </c>
      <c r="H605" s="529"/>
      <c r="I605" s="444">
        <f t="shared" si="16"/>
        <v>0</v>
      </c>
      <c r="J605" s="435">
        <v>4650065077224</v>
      </c>
    </row>
    <row r="606" spans="1:10" ht="15.75" customHeight="1" thickBot="1" x14ac:dyDescent="0.35">
      <c r="A606" s="431" t="s">
        <v>694</v>
      </c>
      <c r="B606" s="479"/>
      <c r="C606" s="479"/>
      <c r="D606" s="484"/>
      <c r="E606" s="466"/>
      <c r="F606" s="456"/>
      <c r="G606" s="437"/>
      <c r="H606" s="530"/>
      <c r="I606" s="444">
        <f t="shared" si="16"/>
        <v>0</v>
      </c>
      <c r="J606" s="468"/>
    </row>
    <row r="607" spans="1:10" ht="15.75" customHeight="1" x14ac:dyDescent="0.3">
      <c r="A607" s="438"/>
      <c r="B607" s="477" t="s">
        <v>763</v>
      </c>
      <c r="C607" s="477" t="s">
        <v>764</v>
      </c>
      <c r="D607" s="488" t="s">
        <v>722</v>
      </c>
      <c r="E607" s="459" t="s">
        <v>265</v>
      </c>
      <c r="F607" s="472" t="s">
        <v>641</v>
      </c>
      <c r="G607" s="450">
        <v>490</v>
      </c>
      <c r="H607" s="527"/>
      <c r="I607" s="444">
        <f t="shared" si="16"/>
        <v>0</v>
      </c>
      <c r="J607" s="435">
        <v>4650065077262</v>
      </c>
    </row>
    <row r="608" spans="1:10" ht="15.75" customHeight="1" x14ac:dyDescent="0.3">
      <c r="A608" s="438"/>
      <c r="B608" s="477" t="s">
        <v>763</v>
      </c>
      <c r="C608" s="477" t="s">
        <v>764</v>
      </c>
      <c r="D608" s="489" t="s">
        <v>722</v>
      </c>
      <c r="E608" s="457" t="s">
        <v>265</v>
      </c>
      <c r="F608" s="473" t="s">
        <v>642</v>
      </c>
      <c r="G608" s="448">
        <v>490</v>
      </c>
      <c r="H608" s="528"/>
      <c r="I608" s="444">
        <f t="shared" si="16"/>
        <v>0</v>
      </c>
      <c r="J608" s="435">
        <v>4650065077279</v>
      </c>
    </row>
    <row r="609" spans="1:10" ht="15.75" customHeight="1" x14ac:dyDescent="0.3">
      <c r="A609" s="438"/>
      <c r="B609" s="477" t="s">
        <v>763</v>
      </c>
      <c r="C609" s="477" t="s">
        <v>764</v>
      </c>
      <c r="D609" s="489" t="s">
        <v>722</v>
      </c>
      <c r="E609" s="457" t="s">
        <v>265</v>
      </c>
      <c r="F609" s="473" t="s">
        <v>643</v>
      </c>
      <c r="G609" s="448">
        <v>490</v>
      </c>
      <c r="H609" s="528"/>
      <c r="I609" s="444">
        <f t="shared" si="16"/>
        <v>0</v>
      </c>
      <c r="J609" s="435">
        <v>4650065077286</v>
      </c>
    </row>
    <row r="610" spans="1:10" ht="15.75" customHeight="1" x14ac:dyDescent="0.3">
      <c r="A610" s="438"/>
      <c r="B610" s="477" t="s">
        <v>763</v>
      </c>
      <c r="C610" s="477" t="s">
        <v>764</v>
      </c>
      <c r="D610" s="489" t="s">
        <v>722</v>
      </c>
      <c r="E610" s="457" t="s">
        <v>265</v>
      </c>
      <c r="F610" s="473" t="s">
        <v>644</v>
      </c>
      <c r="G610" s="448">
        <v>490</v>
      </c>
      <c r="H610" s="528"/>
      <c r="I610" s="444">
        <f t="shared" si="16"/>
        <v>0</v>
      </c>
      <c r="J610" s="435">
        <v>4650065077293</v>
      </c>
    </row>
    <row r="611" spans="1:10" ht="15.75" customHeight="1" x14ac:dyDescent="0.3">
      <c r="A611" s="438"/>
      <c r="B611" s="477" t="s">
        <v>763</v>
      </c>
      <c r="C611" s="477" t="s">
        <v>764</v>
      </c>
      <c r="D611" s="489" t="s">
        <v>722</v>
      </c>
      <c r="E611" s="457" t="s">
        <v>265</v>
      </c>
      <c r="F611" s="473" t="s">
        <v>645</v>
      </c>
      <c r="G611" s="448">
        <v>490</v>
      </c>
      <c r="H611" s="528"/>
      <c r="I611" s="444">
        <f t="shared" si="16"/>
        <v>0</v>
      </c>
      <c r="J611" s="435">
        <v>4650065077309</v>
      </c>
    </row>
    <row r="612" spans="1:10" ht="15.75" customHeight="1" x14ac:dyDescent="0.3">
      <c r="A612" s="438"/>
      <c r="B612" s="477" t="s">
        <v>763</v>
      </c>
      <c r="C612" s="477" t="s">
        <v>764</v>
      </c>
      <c r="D612" s="489" t="s">
        <v>722</v>
      </c>
      <c r="E612" s="457" t="s">
        <v>265</v>
      </c>
      <c r="F612" s="473" t="s">
        <v>646</v>
      </c>
      <c r="G612" s="448">
        <v>490</v>
      </c>
      <c r="H612" s="528"/>
      <c r="I612" s="444">
        <f t="shared" si="16"/>
        <v>0</v>
      </c>
      <c r="J612" s="435">
        <v>4650065077316</v>
      </c>
    </row>
    <row r="613" spans="1:10" ht="15.75" customHeight="1" x14ac:dyDescent="0.3">
      <c r="A613" s="438"/>
      <c r="B613" s="477" t="s">
        <v>763</v>
      </c>
      <c r="C613" s="477" t="s">
        <v>764</v>
      </c>
      <c r="D613" s="489" t="s">
        <v>722</v>
      </c>
      <c r="E613" s="457" t="s">
        <v>265</v>
      </c>
      <c r="F613" s="473" t="s">
        <v>647</v>
      </c>
      <c r="G613" s="448">
        <v>490</v>
      </c>
      <c r="H613" s="528"/>
      <c r="I613" s="444">
        <f t="shared" si="16"/>
        <v>0</v>
      </c>
      <c r="J613" s="435">
        <v>4650065077323</v>
      </c>
    </row>
    <row r="614" spans="1:10" ht="15.75" customHeight="1" x14ac:dyDescent="0.3">
      <c r="A614" s="438"/>
      <c r="B614" s="477" t="s">
        <v>763</v>
      </c>
      <c r="C614" s="477" t="s">
        <v>764</v>
      </c>
      <c r="D614" s="489" t="s">
        <v>722</v>
      </c>
      <c r="E614" s="457" t="s">
        <v>265</v>
      </c>
      <c r="F614" s="473" t="s">
        <v>648</v>
      </c>
      <c r="G614" s="448">
        <v>490</v>
      </c>
      <c r="H614" s="528"/>
      <c r="I614" s="444">
        <f t="shared" si="16"/>
        <v>0</v>
      </c>
      <c r="J614" s="435">
        <v>4650065077330</v>
      </c>
    </row>
    <row r="615" spans="1:10" ht="15.75" customHeight="1" x14ac:dyDescent="0.3">
      <c r="A615" s="438"/>
      <c r="B615" s="477" t="s">
        <v>763</v>
      </c>
      <c r="C615" s="477" t="s">
        <v>764</v>
      </c>
      <c r="D615" s="489" t="s">
        <v>722</v>
      </c>
      <c r="E615" s="457" t="s">
        <v>265</v>
      </c>
      <c r="F615" s="473" t="s">
        <v>649</v>
      </c>
      <c r="G615" s="448">
        <v>490</v>
      </c>
      <c r="H615" s="528"/>
      <c r="I615" s="444">
        <f t="shared" si="16"/>
        <v>0</v>
      </c>
      <c r="J615" s="435">
        <v>4650065077347</v>
      </c>
    </row>
    <row r="616" spans="1:10" ht="15.75" customHeight="1" x14ac:dyDescent="0.3">
      <c r="A616" s="438"/>
      <c r="B616" s="477" t="s">
        <v>763</v>
      </c>
      <c r="C616" s="477" t="s">
        <v>764</v>
      </c>
      <c r="D616" s="489" t="s">
        <v>722</v>
      </c>
      <c r="E616" s="457" t="s">
        <v>265</v>
      </c>
      <c r="F616" s="473" t="s">
        <v>650</v>
      </c>
      <c r="G616" s="448">
        <v>490</v>
      </c>
      <c r="H616" s="528"/>
      <c r="I616" s="444">
        <f t="shared" si="16"/>
        <v>0</v>
      </c>
      <c r="J616" s="435">
        <v>4650065077354</v>
      </c>
    </row>
    <row r="617" spans="1:10" ht="15.75" customHeight="1" x14ac:dyDescent="0.3">
      <c r="A617" s="438"/>
      <c r="B617" s="477" t="s">
        <v>763</v>
      </c>
      <c r="C617" s="477" t="s">
        <v>764</v>
      </c>
      <c r="D617" s="489" t="s">
        <v>722</v>
      </c>
      <c r="E617" s="457" t="s">
        <v>265</v>
      </c>
      <c r="F617" s="473" t="s">
        <v>651</v>
      </c>
      <c r="G617" s="448">
        <v>490</v>
      </c>
      <c r="H617" s="528"/>
      <c r="I617" s="444">
        <f t="shared" si="16"/>
        <v>0</v>
      </c>
      <c r="J617" s="435">
        <v>4650065077361</v>
      </c>
    </row>
    <row r="618" spans="1:10" ht="15.75" customHeight="1" thickBot="1" x14ac:dyDescent="0.35">
      <c r="A618" s="438"/>
      <c r="B618" s="477" t="s">
        <v>763</v>
      </c>
      <c r="C618" s="477" t="s">
        <v>764</v>
      </c>
      <c r="D618" s="490" t="s">
        <v>722</v>
      </c>
      <c r="E618" s="458" t="s">
        <v>265</v>
      </c>
      <c r="F618" s="474" t="s">
        <v>652</v>
      </c>
      <c r="G618" s="449">
        <v>490</v>
      </c>
      <c r="H618" s="529"/>
      <c r="I618" s="444">
        <f t="shared" si="16"/>
        <v>0</v>
      </c>
      <c r="J618" s="435">
        <v>4650065077378</v>
      </c>
    </row>
    <row r="619" spans="1:10" ht="15.75" customHeight="1" thickBot="1" x14ac:dyDescent="0.35">
      <c r="A619" s="431" t="s">
        <v>724</v>
      </c>
      <c r="B619" s="479"/>
      <c r="C619" s="479"/>
      <c r="D619" s="484"/>
      <c r="E619" s="466"/>
      <c r="F619" s="515"/>
      <c r="G619" s="437"/>
      <c r="H619" s="530"/>
      <c r="I619" s="444">
        <f t="shared" si="16"/>
        <v>0</v>
      </c>
      <c r="J619" s="470"/>
    </row>
    <row r="620" spans="1:10" ht="15.75" customHeight="1" x14ac:dyDescent="0.3">
      <c r="A620" s="438"/>
      <c r="B620" s="477" t="s">
        <v>763</v>
      </c>
      <c r="C620" s="477" t="s">
        <v>764</v>
      </c>
      <c r="D620" s="488" t="s">
        <v>723</v>
      </c>
      <c r="E620" s="459" t="s">
        <v>266</v>
      </c>
      <c r="F620" s="472" t="s">
        <v>641</v>
      </c>
      <c r="G620" s="450">
        <v>490</v>
      </c>
      <c r="H620" s="527"/>
      <c r="I620" s="444">
        <f t="shared" si="16"/>
        <v>0</v>
      </c>
      <c r="J620" s="435">
        <v>4650065077385</v>
      </c>
    </row>
    <row r="621" spans="1:10" ht="15.75" customHeight="1" x14ac:dyDescent="0.3">
      <c r="A621" s="438"/>
      <c r="B621" s="477" t="s">
        <v>763</v>
      </c>
      <c r="C621" s="477" t="s">
        <v>764</v>
      </c>
      <c r="D621" s="489" t="s">
        <v>723</v>
      </c>
      <c r="E621" s="457" t="s">
        <v>266</v>
      </c>
      <c r="F621" s="473" t="s">
        <v>642</v>
      </c>
      <c r="G621" s="448">
        <v>490</v>
      </c>
      <c r="H621" s="528"/>
      <c r="I621" s="444">
        <f t="shared" si="16"/>
        <v>0</v>
      </c>
      <c r="J621" s="435">
        <v>4650065077392</v>
      </c>
    </row>
    <row r="622" spans="1:10" ht="15.75" customHeight="1" x14ac:dyDescent="0.3">
      <c r="A622" s="438"/>
      <c r="B622" s="477" t="s">
        <v>763</v>
      </c>
      <c r="C622" s="477" t="s">
        <v>764</v>
      </c>
      <c r="D622" s="489" t="s">
        <v>723</v>
      </c>
      <c r="E622" s="457" t="s">
        <v>266</v>
      </c>
      <c r="F622" s="473" t="s">
        <v>643</v>
      </c>
      <c r="G622" s="448">
        <v>490</v>
      </c>
      <c r="H622" s="528"/>
      <c r="I622" s="444">
        <f t="shared" si="16"/>
        <v>0</v>
      </c>
      <c r="J622" s="435">
        <v>4650065077408</v>
      </c>
    </row>
    <row r="623" spans="1:10" ht="15.75" customHeight="1" x14ac:dyDescent="0.3">
      <c r="A623" s="438"/>
      <c r="B623" s="477" t="s">
        <v>763</v>
      </c>
      <c r="C623" s="477" t="s">
        <v>764</v>
      </c>
      <c r="D623" s="489" t="s">
        <v>723</v>
      </c>
      <c r="E623" s="457" t="s">
        <v>266</v>
      </c>
      <c r="F623" s="473" t="s">
        <v>644</v>
      </c>
      <c r="G623" s="448">
        <v>490</v>
      </c>
      <c r="H623" s="528"/>
      <c r="I623" s="444">
        <f t="shared" si="16"/>
        <v>0</v>
      </c>
      <c r="J623" s="435">
        <v>4650065077415</v>
      </c>
    </row>
    <row r="624" spans="1:10" ht="15.75" customHeight="1" x14ac:dyDescent="0.3">
      <c r="A624" s="438"/>
      <c r="B624" s="477" t="s">
        <v>763</v>
      </c>
      <c r="C624" s="477" t="s">
        <v>764</v>
      </c>
      <c r="D624" s="489" t="s">
        <v>723</v>
      </c>
      <c r="E624" s="457" t="s">
        <v>266</v>
      </c>
      <c r="F624" s="473" t="s">
        <v>645</v>
      </c>
      <c r="G624" s="448">
        <v>490</v>
      </c>
      <c r="H624" s="528"/>
      <c r="I624" s="444">
        <f t="shared" ref="I624:I687" si="17">G624*H624</f>
        <v>0</v>
      </c>
      <c r="J624" s="435">
        <v>4650065077422</v>
      </c>
    </row>
    <row r="625" spans="1:10" ht="15.75" customHeight="1" x14ac:dyDescent="0.3">
      <c r="A625" s="438"/>
      <c r="B625" s="477" t="s">
        <v>763</v>
      </c>
      <c r="C625" s="477" t="s">
        <v>764</v>
      </c>
      <c r="D625" s="489" t="s">
        <v>723</v>
      </c>
      <c r="E625" s="457" t="s">
        <v>266</v>
      </c>
      <c r="F625" s="473" t="s">
        <v>646</v>
      </c>
      <c r="G625" s="448">
        <v>490</v>
      </c>
      <c r="H625" s="528"/>
      <c r="I625" s="444">
        <f t="shared" si="17"/>
        <v>0</v>
      </c>
      <c r="J625" s="435">
        <v>4650065077439</v>
      </c>
    </row>
    <row r="626" spans="1:10" ht="15.75" customHeight="1" x14ac:dyDescent="0.3">
      <c r="A626" s="438"/>
      <c r="B626" s="477" t="s">
        <v>763</v>
      </c>
      <c r="C626" s="477" t="s">
        <v>764</v>
      </c>
      <c r="D626" s="489" t="s">
        <v>723</v>
      </c>
      <c r="E626" s="457" t="s">
        <v>266</v>
      </c>
      <c r="F626" s="473" t="s">
        <v>647</v>
      </c>
      <c r="G626" s="448">
        <v>490</v>
      </c>
      <c r="H626" s="528"/>
      <c r="I626" s="444">
        <f t="shared" si="17"/>
        <v>0</v>
      </c>
      <c r="J626" s="435">
        <v>4650065077446</v>
      </c>
    </row>
    <row r="627" spans="1:10" ht="15.75" customHeight="1" x14ac:dyDescent="0.3">
      <c r="A627" s="438"/>
      <c r="B627" s="477" t="s">
        <v>763</v>
      </c>
      <c r="C627" s="477" t="s">
        <v>764</v>
      </c>
      <c r="D627" s="489" t="s">
        <v>723</v>
      </c>
      <c r="E627" s="457" t="s">
        <v>266</v>
      </c>
      <c r="F627" s="473" t="s">
        <v>648</v>
      </c>
      <c r="G627" s="448">
        <v>490</v>
      </c>
      <c r="H627" s="528"/>
      <c r="I627" s="444">
        <f t="shared" si="17"/>
        <v>0</v>
      </c>
      <c r="J627" s="435">
        <v>4650065077453</v>
      </c>
    </row>
    <row r="628" spans="1:10" ht="15.75" customHeight="1" x14ac:dyDescent="0.3">
      <c r="A628" s="438"/>
      <c r="B628" s="477" t="s">
        <v>763</v>
      </c>
      <c r="C628" s="477" t="s">
        <v>764</v>
      </c>
      <c r="D628" s="489" t="s">
        <v>723</v>
      </c>
      <c r="E628" s="457" t="s">
        <v>266</v>
      </c>
      <c r="F628" s="473" t="s">
        <v>649</v>
      </c>
      <c r="G628" s="448">
        <v>490</v>
      </c>
      <c r="H628" s="528"/>
      <c r="I628" s="444">
        <f t="shared" si="17"/>
        <v>0</v>
      </c>
      <c r="J628" s="435">
        <v>4650065077460</v>
      </c>
    </row>
    <row r="629" spans="1:10" ht="15.75" customHeight="1" x14ac:dyDescent="0.3">
      <c r="A629" s="438"/>
      <c r="B629" s="477" t="s">
        <v>763</v>
      </c>
      <c r="C629" s="477" t="s">
        <v>764</v>
      </c>
      <c r="D629" s="489" t="s">
        <v>723</v>
      </c>
      <c r="E629" s="457" t="s">
        <v>266</v>
      </c>
      <c r="F629" s="473" t="s">
        <v>650</v>
      </c>
      <c r="G629" s="448">
        <v>490</v>
      </c>
      <c r="H629" s="528"/>
      <c r="I629" s="444">
        <f t="shared" si="17"/>
        <v>0</v>
      </c>
      <c r="J629" s="435">
        <v>4650065077477</v>
      </c>
    </row>
    <row r="630" spans="1:10" ht="15.75" customHeight="1" x14ac:dyDescent="0.3">
      <c r="A630" s="438"/>
      <c r="B630" s="477" t="s">
        <v>763</v>
      </c>
      <c r="C630" s="477" t="s">
        <v>764</v>
      </c>
      <c r="D630" s="489" t="s">
        <v>723</v>
      </c>
      <c r="E630" s="457" t="s">
        <v>266</v>
      </c>
      <c r="F630" s="473" t="s">
        <v>651</v>
      </c>
      <c r="G630" s="448">
        <v>490</v>
      </c>
      <c r="H630" s="528"/>
      <c r="I630" s="444">
        <f t="shared" si="17"/>
        <v>0</v>
      </c>
      <c r="J630" s="435">
        <v>4650065077484</v>
      </c>
    </row>
    <row r="631" spans="1:10" ht="15.75" customHeight="1" thickBot="1" x14ac:dyDescent="0.35">
      <c r="A631" s="438"/>
      <c r="B631" s="477" t="s">
        <v>763</v>
      </c>
      <c r="C631" s="477" t="s">
        <v>764</v>
      </c>
      <c r="D631" s="490" t="s">
        <v>723</v>
      </c>
      <c r="E631" s="458" t="s">
        <v>266</v>
      </c>
      <c r="F631" s="474" t="s">
        <v>652</v>
      </c>
      <c r="G631" s="449">
        <v>490</v>
      </c>
      <c r="H631" s="529"/>
      <c r="I631" s="444">
        <f t="shared" si="17"/>
        <v>0</v>
      </c>
      <c r="J631" s="435">
        <v>4650065077491</v>
      </c>
    </row>
    <row r="632" spans="1:10" ht="15.75" customHeight="1" thickBot="1" x14ac:dyDescent="0.35">
      <c r="A632" s="431" t="s">
        <v>694</v>
      </c>
      <c r="B632" s="481"/>
      <c r="C632" s="481"/>
      <c r="D632" s="484"/>
      <c r="E632" s="466"/>
      <c r="F632" s="456"/>
      <c r="G632" s="437"/>
      <c r="H632" s="530"/>
      <c r="I632" s="444">
        <f t="shared" si="17"/>
        <v>0</v>
      </c>
      <c r="J632" s="468"/>
    </row>
    <row r="633" spans="1:10" ht="15.75" customHeight="1" x14ac:dyDescent="0.3">
      <c r="A633" s="438"/>
      <c r="B633" s="477" t="s">
        <v>763</v>
      </c>
      <c r="C633" s="477" t="s">
        <v>764</v>
      </c>
      <c r="D633" s="488" t="s">
        <v>725</v>
      </c>
      <c r="E633" s="459" t="s">
        <v>265</v>
      </c>
      <c r="F633" s="472" t="s">
        <v>641</v>
      </c>
      <c r="G633" s="450">
        <v>350</v>
      </c>
      <c r="H633" s="527"/>
      <c r="I633" s="444">
        <f t="shared" si="17"/>
        <v>0</v>
      </c>
      <c r="J633" s="435">
        <v>4650065077507</v>
      </c>
    </row>
    <row r="634" spans="1:10" ht="15.75" customHeight="1" x14ac:dyDescent="0.3">
      <c r="A634" s="438"/>
      <c r="B634" s="477" t="s">
        <v>763</v>
      </c>
      <c r="C634" s="477" t="s">
        <v>764</v>
      </c>
      <c r="D634" s="489" t="s">
        <v>725</v>
      </c>
      <c r="E634" s="457" t="s">
        <v>265</v>
      </c>
      <c r="F634" s="473" t="s">
        <v>642</v>
      </c>
      <c r="G634" s="448">
        <v>350</v>
      </c>
      <c r="H634" s="528"/>
      <c r="I634" s="444">
        <f t="shared" si="17"/>
        <v>0</v>
      </c>
      <c r="J634" s="435">
        <v>4650065077514</v>
      </c>
    </row>
    <row r="635" spans="1:10" ht="15.75" customHeight="1" x14ac:dyDescent="0.3">
      <c r="A635" s="438"/>
      <c r="B635" s="477" t="s">
        <v>763</v>
      </c>
      <c r="C635" s="477" t="s">
        <v>764</v>
      </c>
      <c r="D635" s="489" t="s">
        <v>725</v>
      </c>
      <c r="E635" s="457" t="s">
        <v>265</v>
      </c>
      <c r="F635" s="473" t="s">
        <v>643</v>
      </c>
      <c r="G635" s="448">
        <v>350</v>
      </c>
      <c r="H635" s="528"/>
      <c r="I635" s="444">
        <f t="shared" si="17"/>
        <v>0</v>
      </c>
      <c r="J635" s="435">
        <v>4650065077521</v>
      </c>
    </row>
    <row r="636" spans="1:10" ht="15.75" customHeight="1" x14ac:dyDescent="0.3">
      <c r="A636" s="438"/>
      <c r="B636" s="477" t="s">
        <v>763</v>
      </c>
      <c r="C636" s="477" t="s">
        <v>764</v>
      </c>
      <c r="D636" s="489" t="s">
        <v>725</v>
      </c>
      <c r="E636" s="457" t="s">
        <v>265</v>
      </c>
      <c r="F636" s="473" t="s">
        <v>644</v>
      </c>
      <c r="G636" s="448">
        <v>350</v>
      </c>
      <c r="H636" s="528"/>
      <c r="I636" s="444">
        <f t="shared" si="17"/>
        <v>0</v>
      </c>
      <c r="J636" s="435">
        <v>4650065077538</v>
      </c>
    </row>
    <row r="637" spans="1:10" ht="15.75" customHeight="1" x14ac:dyDescent="0.3">
      <c r="A637" s="438"/>
      <c r="B637" s="477" t="s">
        <v>763</v>
      </c>
      <c r="C637" s="477" t="s">
        <v>764</v>
      </c>
      <c r="D637" s="489" t="s">
        <v>725</v>
      </c>
      <c r="E637" s="457" t="s">
        <v>265</v>
      </c>
      <c r="F637" s="473" t="s">
        <v>645</v>
      </c>
      <c r="G637" s="448">
        <v>350</v>
      </c>
      <c r="H637" s="528"/>
      <c r="I637" s="444">
        <f t="shared" si="17"/>
        <v>0</v>
      </c>
      <c r="J637" s="435">
        <v>4650065077545</v>
      </c>
    </row>
    <row r="638" spans="1:10" ht="15.75" customHeight="1" x14ac:dyDescent="0.3">
      <c r="A638" s="438"/>
      <c r="B638" s="477" t="s">
        <v>763</v>
      </c>
      <c r="C638" s="477" t="s">
        <v>764</v>
      </c>
      <c r="D638" s="489" t="s">
        <v>725</v>
      </c>
      <c r="E638" s="457" t="s">
        <v>265</v>
      </c>
      <c r="F638" s="473" t="s">
        <v>646</v>
      </c>
      <c r="G638" s="448">
        <v>350</v>
      </c>
      <c r="H638" s="528"/>
      <c r="I638" s="444">
        <f t="shared" si="17"/>
        <v>0</v>
      </c>
      <c r="J638" s="435">
        <v>4650065077552</v>
      </c>
    </row>
    <row r="639" spans="1:10" ht="15.75" customHeight="1" x14ac:dyDescent="0.3">
      <c r="A639" s="438"/>
      <c r="B639" s="477" t="s">
        <v>763</v>
      </c>
      <c r="C639" s="477" t="s">
        <v>764</v>
      </c>
      <c r="D639" s="489" t="s">
        <v>725</v>
      </c>
      <c r="E639" s="457" t="s">
        <v>265</v>
      </c>
      <c r="F639" s="473" t="s">
        <v>647</v>
      </c>
      <c r="G639" s="448">
        <v>350</v>
      </c>
      <c r="H639" s="528"/>
      <c r="I639" s="444">
        <f t="shared" si="17"/>
        <v>0</v>
      </c>
      <c r="J639" s="435">
        <v>4650065077569</v>
      </c>
    </row>
    <row r="640" spans="1:10" ht="15.75" customHeight="1" x14ac:dyDescent="0.3">
      <c r="A640" s="438"/>
      <c r="B640" s="477" t="s">
        <v>763</v>
      </c>
      <c r="C640" s="477" t="s">
        <v>764</v>
      </c>
      <c r="D640" s="489" t="s">
        <v>725</v>
      </c>
      <c r="E640" s="457" t="s">
        <v>265</v>
      </c>
      <c r="F640" s="473" t="s">
        <v>648</v>
      </c>
      <c r="G640" s="448">
        <v>350</v>
      </c>
      <c r="H640" s="528"/>
      <c r="I640" s="444">
        <f t="shared" si="17"/>
        <v>0</v>
      </c>
      <c r="J640" s="435">
        <v>4650065077576</v>
      </c>
    </row>
    <row r="641" spans="1:10" ht="15.75" customHeight="1" x14ac:dyDescent="0.3">
      <c r="A641" s="438"/>
      <c r="B641" s="477" t="s">
        <v>763</v>
      </c>
      <c r="C641" s="477" t="s">
        <v>764</v>
      </c>
      <c r="D641" s="489" t="s">
        <v>725</v>
      </c>
      <c r="E641" s="457" t="s">
        <v>265</v>
      </c>
      <c r="F641" s="473" t="s">
        <v>649</v>
      </c>
      <c r="G641" s="448">
        <v>350</v>
      </c>
      <c r="H641" s="528"/>
      <c r="I641" s="444">
        <f t="shared" si="17"/>
        <v>0</v>
      </c>
      <c r="J641" s="435">
        <v>4650065077583</v>
      </c>
    </row>
    <row r="642" spans="1:10" ht="15.75" customHeight="1" x14ac:dyDescent="0.3">
      <c r="A642" s="438"/>
      <c r="B642" s="477" t="s">
        <v>763</v>
      </c>
      <c r="C642" s="477" t="s">
        <v>764</v>
      </c>
      <c r="D642" s="489" t="s">
        <v>725</v>
      </c>
      <c r="E642" s="457" t="s">
        <v>265</v>
      </c>
      <c r="F642" s="473" t="s">
        <v>650</v>
      </c>
      <c r="G642" s="448">
        <v>350</v>
      </c>
      <c r="H642" s="528"/>
      <c r="I642" s="444">
        <f t="shared" si="17"/>
        <v>0</v>
      </c>
      <c r="J642" s="435">
        <v>4650065077590</v>
      </c>
    </row>
    <row r="643" spans="1:10" ht="15.75" customHeight="1" x14ac:dyDescent="0.3">
      <c r="A643" s="438"/>
      <c r="B643" s="477" t="s">
        <v>763</v>
      </c>
      <c r="C643" s="477" t="s">
        <v>764</v>
      </c>
      <c r="D643" s="489" t="s">
        <v>725</v>
      </c>
      <c r="E643" s="457" t="s">
        <v>265</v>
      </c>
      <c r="F643" s="473" t="s">
        <v>651</v>
      </c>
      <c r="G643" s="448">
        <v>350</v>
      </c>
      <c r="H643" s="528"/>
      <c r="I643" s="444">
        <f t="shared" si="17"/>
        <v>0</v>
      </c>
      <c r="J643" s="435">
        <v>4650065077606</v>
      </c>
    </row>
    <row r="644" spans="1:10" ht="15.75" customHeight="1" thickBot="1" x14ac:dyDescent="0.35">
      <c r="A644" s="441" t="s">
        <v>726</v>
      </c>
      <c r="B644" s="477" t="s">
        <v>763</v>
      </c>
      <c r="C644" s="477" t="s">
        <v>764</v>
      </c>
      <c r="D644" s="490" t="s">
        <v>725</v>
      </c>
      <c r="E644" s="458" t="s">
        <v>265</v>
      </c>
      <c r="F644" s="474" t="s">
        <v>652</v>
      </c>
      <c r="G644" s="449">
        <v>350</v>
      </c>
      <c r="H644" s="529"/>
      <c r="I644" s="444">
        <f t="shared" si="17"/>
        <v>0</v>
      </c>
      <c r="J644" s="435">
        <v>4650065077613</v>
      </c>
    </row>
    <row r="645" spans="1:10" ht="15.75" customHeight="1" thickBot="1" x14ac:dyDescent="0.35">
      <c r="A645" s="431" t="s">
        <v>690</v>
      </c>
      <c r="B645" s="479"/>
      <c r="C645" s="479"/>
      <c r="D645" s="484"/>
      <c r="E645" s="466"/>
      <c r="F645" s="456"/>
      <c r="G645" s="437"/>
      <c r="H645" s="530"/>
      <c r="I645" s="444">
        <f t="shared" si="17"/>
        <v>0</v>
      </c>
      <c r="J645" s="468"/>
    </row>
    <row r="646" spans="1:10" ht="15.75" customHeight="1" x14ac:dyDescent="0.3">
      <c r="A646" s="438"/>
      <c r="B646" s="477" t="s">
        <v>763</v>
      </c>
      <c r="C646" s="477" t="s">
        <v>768</v>
      </c>
      <c r="D646" s="488" t="s">
        <v>727</v>
      </c>
      <c r="E646" s="459" t="s">
        <v>265</v>
      </c>
      <c r="F646" s="472" t="s">
        <v>641</v>
      </c>
      <c r="G646" s="450">
        <v>430</v>
      </c>
      <c r="H646" s="527"/>
      <c r="I646" s="444">
        <f t="shared" si="17"/>
        <v>0</v>
      </c>
      <c r="J646" s="435">
        <v>4650065077620</v>
      </c>
    </row>
    <row r="647" spans="1:10" ht="15.75" customHeight="1" x14ac:dyDescent="0.3">
      <c r="A647" s="438"/>
      <c r="B647" s="477" t="s">
        <v>763</v>
      </c>
      <c r="C647" s="477" t="s">
        <v>768</v>
      </c>
      <c r="D647" s="489" t="s">
        <v>727</v>
      </c>
      <c r="E647" s="457" t="s">
        <v>265</v>
      </c>
      <c r="F647" s="473" t="s">
        <v>642</v>
      </c>
      <c r="G647" s="448">
        <v>430</v>
      </c>
      <c r="H647" s="528"/>
      <c r="I647" s="444">
        <f t="shared" si="17"/>
        <v>0</v>
      </c>
      <c r="J647" s="435">
        <v>4650065077637</v>
      </c>
    </row>
    <row r="648" spans="1:10" ht="15.75" customHeight="1" x14ac:dyDescent="0.3">
      <c r="A648" s="438"/>
      <c r="B648" s="477" t="s">
        <v>763</v>
      </c>
      <c r="C648" s="477" t="s">
        <v>768</v>
      </c>
      <c r="D648" s="489" t="s">
        <v>727</v>
      </c>
      <c r="E648" s="457" t="s">
        <v>265</v>
      </c>
      <c r="F648" s="473" t="s">
        <v>643</v>
      </c>
      <c r="G648" s="448">
        <v>430</v>
      </c>
      <c r="H648" s="528"/>
      <c r="I648" s="444">
        <f t="shared" si="17"/>
        <v>0</v>
      </c>
      <c r="J648" s="435">
        <v>4650065077644</v>
      </c>
    </row>
    <row r="649" spans="1:10" ht="15.75" customHeight="1" x14ac:dyDescent="0.3">
      <c r="A649" s="438"/>
      <c r="B649" s="477" t="s">
        <v>763</v>
      </c>
      <c r="C649" s="477" t="s">
        <v>768</v>
      </c>
      <c r="D649" s="489" t="s">
        <v>727</v>
      </c>
      <c r="E649" s="457" t="s">
        <v>265</v>
      </c>
      <c r="F649" s="473" t="s">
        <v>644</v>
      </c>
      <c r="G649" s="448">
        <v>430</v>
      </c>
      <c r="H649" s="528"/>
      <c r="I649" s="444">
        <f t="shared" si="17"/>
        <v>0</v>
      </c>
      <c r="J649" s="435">
        <v>4650065077651</v>
      </c>
    </row>
    <row r="650" spans="1:10" ht="15.75" customHeight="1" x14ac:dyDescent="0.3">
      <c r="A650" s="438"/>
      <c r="B650" s="477" t="s">
        <v>763</v>
      </c>
      <c r="C650" s="477" t="s">
        <v>768</v>
      </c>
      <c r="D650" s="489" t="s">
        <v>727</v>
      </c>
      <c r="E650" s="457" t="s">
        <v>265</v>
      </c>
      <c r="F650" s="473" t="s">
        <v>645</v>
      </c>
      <c r="G650" s="448">
        <v>430</v>
      </c>
      <c r="H650" s="528"/>
      <c r="I650" s="444">
        <f t="shared" si="17"/>
        <v>0</v>
      </c>
      <c r="J650" s="435">
        <v>4650065077668</v>
      </c>
    </row>
    <row r="651" spans="1:10" ht="15.75" customHeight="1" x14ac:dyDescent="0.3">
      <c r="A651" s="438"/>
      <c r="B651" s="477" t="s">
        <v>763</v>
      </c>
      <c r="C651" s="477" t="s">
        <v>768</v>
      </c>
      <c r="D651" s="489" t="s">
        <v>727</v>
      </c>
      <c r="E651" s="457" t="s">
        <v>265</v>
      </c>
      <c r="F651" s="473" t="s">
        <v>646</v>
      </c>
      <c r="G651" s="448">
        <v>430</v>
      </c>
      <c r="H651" s="528"/>
      <c r="I651" s="444">
        <f t="shared" si="17"/>
        <v>0</v>
      </c>
      <c r="J651" s="435">
        <v>4650065077675</v>
      </c>
    </row>
    <row r="652" spans="1:10" ht="15.75" customHeight="1" x14ac:dyDescent="0.3">
      <c r="A652" s="438"/>
      <c r="B652" s="477" t="s">
        <v>763</v>
      </c>
      <c r="C652" s="477" t="s">
        <v>768</v>
      </c>
      <c r="D652" s="489" t="s">
        <v>727</v>
      </c>
      <c r="E652" s="457" t="s">
        <v>265</v>
      </c>
      <c r="F652" s="473" t="s">
        <v>647</v>
      </c>
      <c r="G652" s="448">
        <v>430</v>
      </c>
      <c r="H652" s="528"/>
      <c r="I652" s="444">
        <f t="shared" si="17"/>
        <v>0</v>
      </c>
      <c r="J652" s="435">
        <v>4650065077682</v>
      </c>
    </row>
    <row r="653" spans="1:10" ht="15.75" customHeight="1" x14ac:dyDescent="0.3">
      <c r="A653" s="438"/>
      <c r="B653" s="477" t="s">
        <v>763</v>
      </c>
      <c r="C653" s="477" t="s">
        <v>768</v>
      </c>
      <c r="D653" s="489" t="s">
        <v>727</v>
      </c>
      <c r="E653" s="457" t="s">
        <v>265</v>
      </c>
      <c r="F653" s="473" t="s">
        <v>648</v>
      </c>
      <c r="G653" s="448">
        <v>430</v>
      </c>
      <c r="H653" s="528"/>
      <c r="I653" s="444">
        <f t="shared" si="17"/>
        <v>0</v>
      </c>
      <c r="J653" s="435">
        <v>4650065077699</v>
      </c>
    </row>
    <row r="654" spans="1:10" ht="15.75" customHeight="1" x14ac:dyDescent="0.3">
      <c r="A654" s="438"/>
      <c r="B654" s="477" t="s">
        <v>763</v>
      </c>
      <c r="C654" s="477" t="s">
        <v>768</v>
      </c>
      <c r="D654" s="489" t="s">
        <v>727</v>
      </c>
      <c r="E654" s="457" t="s">
        <v>265</v>
      </c>
      <c r="F654" s="473" t="s">
        <v>649</v>
      </c>
      <c r="G654" s="448">
        <v>430</v>
      </c>
      <c r="H654" s="528"/>
      <c r="I654" s="444">
        <f t="shared" si="17"/>
        <v>0</v>
      </c>
      <c r="J654" s="435">
        <v>4650065077705</v>
      </c>
    </row>
    <row r="655" spans="1:10" ht="15.75" customHeight="1" x14ac:dyDescent="0.3">
      <c r="A655" s="438"/>
      <c r="B655" s="477" t="s">
        <v>763</v>
      </c>
      <c r="C655" s="477" t="s">
        <v>768</v>
      </c>
      <c r="D655" s="489" t="s">
        <v>727</v>
      </c>
      <c r="E655" s="457" t="s">
        <v>265</v>
      </c>
      <c r="F655" s="473" t="s">
        <v>650</v>
      </c>
      <c r="G655" s="448">
        <v>430</v>
      </c>
      <c r="H655" s="528"/>
      <c r="I655" s="444">
        <f t="shared" si="17"/>
        <v>0</v>
      </c>
      <c r="J655" s="435">
        <v>4650065077712</v>
      </c>
    </row>
    <row r="656" spans="1:10" ht="15.75" customHeight="1" x14ac:dyDescent="0.3">
      <c r="A656" s="438"/>
      <c r="B656" s="477" t="s">
        <v>763</v>
      </c>
      <c r="C656" s="477" t="s">
        <v>768</v>
      </c>
      <c r="D656" s="489" t="s">
        <v>727</v>
      </c>
      <c r="E656" s="457" t="s">
        <v>265</v>
      </c>
      <c r="F656" s="473" t="s">
        <v>651</v>
      </c>
      <c r="G656" s="448">
        <v>430</v>
      </c>
      <c r="H656" s="528"/>
      <c r="I656" s="444">
        <f t="shared" si="17"/>
        <v>0</v>
      </c>
      <c r="J656" s="435">
        <v>4650065077729</v>
      </c>
    </row>
    <row r="657" spans="1:10" ht="15.75" customHeight="1" thickBot="1" x14ac:dyDescent="0.35">
      <c r="A657" s="438"/>
      <c r="B657" s="477" t="s">
        <v>763</v>
      </c>
      <c r="C657" s="477" t="s">
        <v>768</v>
      </c>
      <c r="D657" s="490" t="s">
        <v>727</v>
      </c>
      <c r="E657" s="458" t="s">
        <v>265</v>
      </c>
      <c r="F657" s="474" t="s">
        <v>652</v>
      </c>
      <c r="G657" s="449">
        <v>430</v>
      </c>
      <c r="H657" s="529"/>
      <c r="I657" s="444">
        <f t="shared" si="17"/>
        <v>0</v>
      </c>
      <c r="J657" s="435">
        <v>4650065077736</v>
      </c>
    </row>
    <row r="658" spans="1:10" ht="15.75" customHeight="1" thickBot="1" x14ac:dyDescent="0.35">
      <c r="A658" s="439" t="s">
        <v>692</v>
      </c>
      <c r="B658" s="482"/>
      <c r="C658" s="482"/>
      <c r="D658" s="484"/>
      <c r="E658" s="469"/>
      <c r="F658" s="515"/>
      <c r="G658" s="437"/>
      <c r="H658" s="530"/>
      <c r="I658" s="444">
        <f t="shared" si="17"/>
        <v>0</v>
      </c>
      <c r="J658" s="470"/>
    </row>
    <row r="659" spans="1:10" ht="15.75" customHeight="1" x14ac:dyDescent="0.3">
      <c r="A659" s="438"/>
      <c r="B659" s="477" t="s">
        <v>763</v>
      </c>
      <c r="C659" s="477" t="s">
        <v>768</v>
      </c>
      <c r="D659" s="488" t="s">
        <v>728</v>
      </c>
      <c r="E659" s="459" t="s">
        <v>266</v>
      </c>
      <c r="F659" s="472" t="s">
        <v>641</v>
      </c>
      <c r="G659" s="450">
        <v>430</v>
      </c>
      <c r="H659" s="527"/>
      <c r="I659" s="444">
        <f t="shared" si="17"/>
        <v>0</v>
      </c>
      <c r="J659" s="435">
        <v>4650065077743</v>
      </c>
    </row>
    <row r="660" spans="1:10" ht="15.75" customHeight="1" x14ac:dyDescent="0.3">
      <c r="A660" s="438"/>
      <c r="B660" s="477" t="s">
        <v>763</v>
      </c>
      <c r="C660" s="477" t="s">
        <v>768</v>
      </c>
      <c r="D660" s="489" t="s">
        <v>728</v>
      </c>
      <c r="E660" s="457" t="s">
        <v>266</v>
      </c>
      <c r="F660" s="473" t="s">
        <v>642</v>
      </c>
      <c r="G660" s="448">
        <v>430</v>
      </c>
      <c r="H660" s="528"/>
      <c r="I660" s="444">
        <f t="shared" si="17"/>
        <v>0</v>
      </c>
      <c r="J660" s="435">
        <v>4650065077750</v>
      </c>
    </row>
    <row r="661" spans="1:10" ht="15.75" customHeight="1" x14ac:dyDescent="0.3">
      <c r="A661" s="438"/>
      <c r="B661" s="477" t="s">
        <v>763</v>
      </c>
      <c r="C661" s="477" t="s">
        <v>768</v>
      </c>
      <c r="D661" s="489" t="s">
        <v>728</v>
      </c>
      <c r="E661" s="457" t="s">
        <v>266</v>
      </c>
      <c r="F661" s="473" t="s">
        <v>643</v>
      </c>
      <c r="G661" s="448">
        <v>430</v>
      </c>
      <c r="H661" s="528"/>
      <c r="I661" s="444">
        <f t="shared" si="17"/>
        <v>0</v>
      </c>
      <c r="J661" s="435">
        <v>4650065077767</v>
      </c>
    </row>
    <row r="662" spans="1:10" ht="15.75" customHeight="1" x14ac:dyDescent="0.3">
      <c r="A662" s="438"/>
      <c r="B662" s="477" t="s">
        <v>763</v>
      </c>
      <c r="C662" s="477" t="s">
        <v>768</v>
      </c>
      <c r="D662" s="489" t="s">
        <v>728</v>
      </c>
      <c r="E662" s="457" t="s">
        <v>266</v>
      </c>
      <c r="F662" s="473" t="s">
        <v>644</v>
      </c>
      <c r="G662" s="448">
        <v>430</v>
      </c>
      <c r="H662" s="528"/>
      <c r="I662" s="444">
        <f t="shared" si="17"/>
        <v>0</v>
      </c>
      <c r="J662" s="435">
        <v>4650065077774</v>
      </c>
    </row>
    <row r="663" spans="1:10" ht="15.75" customHeight="1" x14ac:dyDescent="0.3">
      <c r="A663" s="438"/>
      <c r="B663" s="477" t="s">
        <v>763</v>
      </c>
      <c r="C663" s="477" t="s">
        <v>768</v>
      </c>
      <c r="D663" s="489" t="s">
        <v>728</v>
      </c>
      <c r="E663" s="457" t="s">
        <v>266</v>
      </c>
      <c r="F663" s="473" t="s">
        <v>645</v>
      </c>
      <c r="G663" s="448">
        <v>430</v>
      </c>
      <c r="H663" s="528"/>
      <c r="I663" s="444">
        <f t="shared" si="17"/>
        <v>0</v>
      </c>
      <c r="J663" s="435">
        <v>4650065077781</v>
      </c>
    </row>
    <row r="664" spans="1:10" ht="15.75" customHeight="1" x14ac:dyDescent="0.3">
      <c r="A664" s="438"/>
      <c r="B664" s="477" t="s">
        <v>763</v>
      </c>
      <c r="C664" s="477" t="s">
        <v>768</v>
      </c>
      <c r="D664" s="489" t="s">
        <v>728</v>
      </c>
      <c r="E664" s="457" t="s">
        <v>266</v>
      </c>
      <c r="F664" s="473" t="s">
        <v>646</v>
      </c>
      <c r="G664" s="448">
        <v>430</v>
      </c>
      <c r="H664" s="528"/>
      <c r="I664" s="444">
        <f t="shared" si="17"/>
        <v>0</v>
      </c>
      <c r="J664" s="435">
        <v>4650065077798</v>
      </c>
    </row>
    <row r="665" spans="1:10" ht="15.75" customHeight="1" x14ac:dyDescent="0.3">
      <c r="A665" s="438"/>
      <c r="B665" s="477" t="s">
        <v>763</v>
      </c>
      <c r="C665" s="477" t="s">
        <v>768</v>
      </c>
      <c r="D665" s="489" t="s">
        <v>728</v>
      </c>
      <c r="E665" s="457" t="s">
        <v>266</v>
      </c>
      <c r="F665" s="473" t="s">
        <v>647</v>
      </c>
      <c r="G665" s="448">
        <v>430</v>
      </c>
      <c r="H665" s="528"/>
      <c r="I665" s="444">
        <f t="shared" si="17"/>
        <v>0</v>
      </c>
      <c r="J665" s="435">
        <v>4650065077804</v>
      </c>
    </row>
    <row r="666" spans="1:10" ht="15.75" customHeight="1" x14ac:dyDescent="0.3">
      <c r="A666" s="438"/>
      <c r="B666" s="477" t="s">
        <v>763</v>
      </c>
      <c r="C666" s="477" t="s">
        <v>768</v>
      </c>
      <c r="D666" s="489" t="s">
        <v>728</v>
      </c>
      <c r="E666" s="457" t="s">
        <v>266</v>
      </c>
      <c r="F666" s="473" t="s">
        <v>648</v>
      </c>
      <c r="G666" s="448">
        <v>430</v>
      </c>
      <c r="H666" s="528"/>
      <c r="I666" s="444">
        <f t="shared" si="17"/>
        <v>0</v>
      </c>
      <c r="J666" s="435">
        <v>4650065077811</v>
      </c>
    </row>
    <row r="667" spans="1:10" ht="15.75" customHeight="1" x14ac:dyDescent="0.3">
      <c r="A667" s="438"/>
      <c r="B667" s="477" t="s">
        <v>763</v>
      </c>
      <c r="C667" s="477" t="s">
        <v>768</v>
      </c>
      <c r="D667" s="489" t="s">
        <v>728</v>
      </c>
      <c r="E667" s="457" t="s">
        <v>266</v>
      </c>
      <c r="F667" s="473" t="s">
        <v>649</v>
      </c>
      <c r="G667" s="448">
        <v>430</v>
      </c>
      <c r="H667" s="528"/>
      <c r="I667" s="444">
        <f t="shared" si="17"/>
        <v>0</v>
      </c>
      <c r="J667" s="435">
        <v>4650065077828</v>
      </c>
    </row>
    <row r="668" spans="1:10" ht="15.75" customHeight="1" x14ac:dyDescent="0.3">
      <c r="A668" s="438"/>
      <c r="B668" s="477" t="s">
        <v>763</v>
      </c>
      <c r="C668" s="477" t="s">
        <v>768</v>
      </c>
      <c r="D668" s="489" t="s">
        <v>728</v>
      </c>
      <c r="E668" s="457" t="s">
        <v>266</v>
      </c>
      <c r="F668" s="473" t="s">
        <v>650</v>
      </c>
      <c r="G668" s="448">
        <v>430</v>
      </c>
      <c r="H668" s="528"/>
      <c r="I668" s="444">
        <f t="shared" si="17"/>
        <v>0</v>
      </c>
      <c r="J668" s="435">
        <v>4650065077835</v>
      </c>
    </row>
    <row r="669" spans="1:10" ht="15.75" customHeight="1" x14ac:dyDescent="0.3">
      <c r="A669" s="438"/>
      <c r="B669" s="477" t="s">
        <v>763</v>
      </c>
      <c r="C669" s="477" t="s">
        <v>768</v>
      </c>
      <c r="D669" s="489" t="s">
        <v>728</v>
      </c>
      <c r="E669" s="457" t="s">
        <v>266</v>
      </c>
      <c r="F669" s="473" t="s">
        <v>651</v>
      </c>
      <c r="G669" s="448">
        <v>430</v>
      </c>
      <c r="H669" s="528"/>
      <c r="I669" s="444">
        <f t="shared" si="17"/>
        <v>0</v>
      </c>
      <c r="J669" s="435">
        <v>4650065077842</v>
      </c>
    </row>
    <row r="670" spans="1:10" ht="15.75" customHeight="1" thickBot="1" x14ac:dyDescent="0.35">
      <c r="A670" s="438"/>
      <c r="B670" s="477" t="s">
        <v>763</v>
      </c>
      <c r="C670" s="477" t="s">
        <v>768</v>
      </c>
      <c r="D670" s="490" t="s">
        <v>728</v>
      </c>
      <c r="E670" s="458" t="s">
        <v>266</v>
      </c>
      <c r="F670" s="474" t="s">
        <v>652</v>
      </c>
      <c r="G670" s="449">
        <v>430</v>
      </c>
      <c r="H670" s="529"/>
      <c r="I670" s="444">
        <f t="shared" si="17"/>
        <v>0</v>
      </c>
      <c r="J670" s="435">
        <v>4650065077859</v>
      </c>
    </row>
    <row r="671" spans="1:10" ht="15.75" customHeight="1" thickBot="1" x14ac:dyDescent="0.35">
      <c r="A671" s="431" t="s">
        <v>694</v>
      </c>
      <c r="B671" s="479"/>
      <c r="C671" s="479"/>
      <c r="D671" s="484"/>
      <c r="E671" s="466"/>
      <c r="F671" s="456"/>
      <c r="G671" s="437"/>
      <c r="H671" s="530"/>
      <c r="I671" s="444">
        <f t="shared" si="17"/>
        <v>0</v>
      </c>
      <c r="J671" s="468"/>
    </row>
    <row r="672" spans="1:10" ht="15.75" customHeight="1" x14ac:dyDescent="0.3">
      <c r="A672" s="438"/>
      <c r="B672" s="477" t="s">
        <v>763</v>
      </c>
      <c r="C672" s="477" t="s">
        <v>764</v>
      </c>
      <c r="D672" s="488" t="s">
        <v>729</v>
      </c>
      <c r="E672" s="459" t="s">
        <v>265</v>
      </c>
      <c r="F672" s="472" t="s">
        <v>641</v>
      </c>
      <c r="G672" s="450">
        <v>480</v>
      </c>
      <c r="H672" s="527"/>
      <c r="I672" s="444">
        <f t="shared" si="17"/>
        <v>0</v>
      </c>
      <c r="J672" s="435">
        <v>4650065077866</v>
      </c>
    </row>
    <row r="673" spans="1:10" ht="15.75" customHeight="1" x14ac:dyDescent="0.3">
      <c r="A673" s="438"/>
      <c r="B673" s="477" t="s">
        <v>763</v>
      </c>
      <c r="C673" s="477" t="s">
        <v>764</v>
      </c>
      <c r="D673" s="489" t="s">
        <v>729</v>
      </c>
      <c r="E673" s="457" t="s">
        <v>265</v>
      </c>
      <c r="F673" s="473" t="s">
        <v>642</v>
      </c>
      <c r="G673" s="448">
        <v>480</v>
      </c>
      <c r="H673" s="528"/>
      <c r="I673" s="444">
        <f t="shared" si="17"/>
        <v>0</v>
      </c>
      <c r="J673" s="435">
        <v>4650065077873</v>
      </c>
    </row>
    <row r="674" spans="1:10" ht="15.75" customHeight="1" x14ac:dyDescent="0.3">
      <c r="A674" s="438"/>
      <c r="B674" s="477" t="s">
        <v>763</v>
      </c>
      <c r="C674" s="477" t="s">
        <v>764</v>
      </c>
      <c r="D674" s="489" t="s">
        <v>729</v>
      </c>
      <c r="E674" s="457" t="s">
        <v>265</v>
      </c>
      <c r="F674" s="473" t="s">
        <v>643</v>
      </c>
      <c r="G674" s="448">
        <v>480</v>
      </c>
      <c r="H674" s="528"/>
      <c r="I674" s="444">
        <f t="shared" si="17"/>
        <v>0</v>
      </c>
      <c r="J674" s="435">
        <v>4650065077880</v>
      </c>
    </row>
    <row r="675" spans="1:10" ht="15.75" customHeight="1" x14ac:dyDescent="0.3">
      <c r="A675" s="438"/>
      <c r="B675" s="477" t="s">
        <v>763</v>
      </c>
      <c r="C675" s="477" t="s">
        <v>764</v>
      </c>
      <c r="D675" s="489" t="s">
        <v>729</v>
      </c>
      <c r="E675" s="457" t="s">
        <v>265</v>
      </c>
      <c r="F675" s="473" t="s">
        <v>644</v>
      </c>
      <c r="G675" s="448">
        <v>480</v>
      </c>
      <c r="H675" s="528"/>
      <c r="I675" s="444">
        <f t="shared" si="17"/>
        <v>0</v>
      </c>
      <c r="J675" s="435">
        <v>4650065077897</v>
      </c>
    </row>
    <row r="676" spans="1:10" ht="15.75" customHeight="1" x14ac:dyDescent="0.3">
      <c r="A676" s="438"/>
      <c r="B676" s="477" t="s">
        <v>763</v>
      </c>
      <c r="C676" s="477" t="s">
        <v>764</v>
      </c>
      <c r="D676" s="489" t="s">
        <v>729</v>
      </c>
      <c r="E676" s="457" t="s">
        <v>265</v>
      </c>
      <c r="F676" s="473" t="s">
        <v>645</v>
      </c>
      <c r="G676" s="448">
        <v>480</v>
      </c>
      <c r="H676" s="528"/>
      <c r="I676" s="444">
        <f t="shared" si="17"/>
        <v>0</v>
      </c>
      <c r="J676" s="435">
        <v>4650065077903</v>
      </c>
    </row>
    <row r="677" spans="1:10" ht="15.75" customHeight="1" x14ac:dyDescent="0.3">
      <c r="A677" s="438"/>
      <c r="B677" s="477" t="s">
        <v>763</v>
      </c>
      <c r="C677" s="477" t="s">
        <v>764</v>
      </c>
      <c r="D677" s="489" t="s">
        <v>729</v>
      </c>
      <c r="E677" s="457" t="s">
        <v>265</v>
      </c>
      <c r="F677" s="473" t="s">
        <v>646</v>
      </c>
      <c r="G677" s="448">
        <v>480</v>
      </c>
      <c r="H677" s="528"/>
      <c r="I677" s="444">
        <f t="shared" si="17"/>
        <v>0</v>
      </c>
      <c r="J677" s="435">
        <v>4650065077910</v>
      </c>
    </row>
    <row r="678" spans="1:10" ht="15.75" customHeight="1" x14ac:dyDescent="0.3">
      <c r="A678" s="438"/>
      <c r="B678" s="477" t="s">
        <v>763</v>
      </c>
      <c r="C678" s="477" t="s">
        <v>764</v>
      </c>
      <c r="D678" s="489" t="s">
        <v>729</v>
      </c>
      <c r="E678" s="457" t="s">
        <v>265</v>
      </c>
      <c r="F678" s="473" t="s">
        <v>647</v>
      </c>
      <c r="G678" s="448">
        <v>480</v>
      </c>
      <c r="H678" s="528"/>
      <c r="I678" s="444">
        <f t="shared" si="17"/>
        <v>0</v>
      </c>
      <c r="J678" s="435">
        <v>4650065077927</v>
      </c>
    </row>
    <row r="679" spans="1:10" ht="15.75" customHeight="1" x14ac:dyDescent="0.3">
      <c r="A679" s="438"/>
      <c r="B679" s="477" t="s">
        <v>763</v>
      </c>
      <c r="C679" s="477" t="s">
        <v>764</v>
      </c>
      <c r="D679" s="489" t="s">
        <v>729</v>
      </c>
      <c r="E679" s="457" t="s">
        <v>265</v>
      </c>
      <c r="F679" s="473" t="s">
        <v>648</v>
      </c>
      <c r="G679" s="448">
        <v>480</v>
      </c>
      <c r="H679" s="528"/>
      <c r="I679" s="444">
        <f t="shared" si="17"/>
        <v>0</v>
      </c>
      <c r="J679" s="435">
        <v>4650065077934</v>
      </c>
    </row>
    <row r="680" spans="1:10" ht="15.75" customHeight="1" x14ac:dyDescent="0.3">
      <c r="A680" s="438"/>
      <c r="B680" s="477" t="s">
        <v>763</v>
      </c>
      <c r="C680" s="477" t="s">
        <v>764</v>
      </c>
      <c r="D680" s="489" t="s">
        <v>729</v>
      </c>
      <c r="E680" s="457" t="s">
        <v>265</v>
      </c>
      <c r="F680" s="473" t="s">
        <v>649</v>
      </c>
      <c r="G680" s="448">
        <v>480</v>
      </c>
      <c r="H680" s="528"/>
      <c r="I680" s="444">
        <f t="shared" si="17"/>
        <v>0</v>
      </c>
      <c r="J680" s="435">
        <v>4650065077941</v>
      </c>
    </row>
    <row r="681" spans="1:10" ht="15.75" customHeight="1" x14ac:dyDescent="0.3">
      <c r="A681" s="438"/>
      <c r="B681" s="477" t="s">
        <v>763</v>
      </c>
      <c r="C681" s="477" t="s">
        <v>764</v>
      </c>
      <c r="D681" s="489" t="s">
        <v>729</v>
      </c>
      <c r="E681" s="457" t="s">
        <v>265</v>
      </c>
      <c r="F681" s="473" t="s">
        <v>650</v>
      </c>
      <c r="G681" s="448">
        <v>480</v>
      </c>
      <c r="H681" s="528"/>
      <c r="I681" s="444">
        <f t="shared" si="17"/>
        <v>0</v>
      </c>
      <c r="J681" s="435">
        <v>4650065077958</v>
      </c>
    </row>
    <row r="682" spans="1:10" ht="15.75" customHeight="1" x14ac:dyDescent="0.3">
      <c r="A682" s="438"/>
      <c r="B682" s="477" t="s">
        <v>763</v>
      </c>
      <c r="C682" s="477" t="s">
        <v>764</v>
      </c>
      <c r="D682" s="489" t="s">
        <v>729</v>
      </c>
      <c r="E682" s="457" t="s">
        <v>265</v>
      </c>
      <c r="F682" s="473" t="s">
        <v>651</v>
      </c>
      <c r="G682" s="448">
        <v>480</v>
      </c>
      <c r="H682" s="528"/>
      <c r="I682" s="444">
        <f t="shared" si="17"/>
        <v>0</v>
      </c>
      <c r="J682" s="435">
        <v>4650065077965</v>
      </c>
    </row>
    <row r="683" spans="1:10" ht="15.75" customHeight="1" thickBot="1" x14ac:dyDescent="0.35">
      <c r="A683" s="438"/>
      <c r="B683" s="477" t="s">
        <v>763</v>
      </c>
      <c r="C683" s="477" t="s">
        <v>764</v>
      </c>
      <c r="D683" s="490" t="s">
        <v>729</v>
      </c>
      <c r="E683" s="458" t="s">
        <v>265</v>
      </c>
      <c r="F683" s="474" t="s">
        <v>652</v>
      </c>
      <c r="G683" s="449">
        <v>480</v>
      </c>
      <c r="H683" s="529"/>
      <c r="I683" s="444">
        <f t="shared" si="17"/>
        <v>0</v>
      </c>
      <c r="J683" s="435">
        <v>4650065077972</v>
      </c>
    </row>
    <row r="684" spans="1:10" ht="15.75" customHeight="1" thickBot="1" x14ac:dyDescent="0.35">
      <c r="A684" s="431" t="s">
        <v>724</v>
      </c>
      <c r="B684" s="479"/>
      <c r="C684" s="479"/>
      <c r="D684" s="484"/>
      <c r="E684" s="466"/>
      <c r="F684" s="515"/>
      <c r="G684" s="437"/>
      <c r="H684" s="530"/>
      <c r="I684" s="444">
        <f t="shared" si="17"/>
        <v>0</v>
      </c>
      <c r="J684" s="470"/>
    </row>
    <row r="685" spans="1:10" ht="15.75" customHeight="1" x14ac:dyDescent="0.3">
      <c r="A685" s="438"/>
      <c r="B685" s="477" t="s">
        <v>763</v>
      </c>
      <c r="C685" s="477" t="s">
        <v>764</v>
      </c>
      <c r="D685" s="488" t="s">
        <v>730</v>
      </c>
      <c r="E685" s="459" t="s">
        <v>266</v>
      </c>
      <c r="F685" s="472" t="s">
        <v>641</v>
      </c>
      <c r="G685" s="450">
        <v>480</v>
      </c>
      <c r="H685" s="527"/>
      <c r="I685" s="444">
        <f t="shared" si="17"/>
        <v>0</v>
      </c>
      <c r="J685" s="435">
        <v>4650065077989</v>
      </c>
    </row>
    <row r="686" spans="1:10" ht="15.75" customHeight="1" x14ac:dyDescent="0.3">
      <c r="A686" s="438"/>
      <c r="B686" s="477" t="s">
        <v>763</v>
      </c>
      <c r="C686" s="477" t="s">
        <v>764</v>
      </c>
      <c r="D686" s="489" t="s">
        <v>730</v>
      </c>
      <c r="E686" s="457" t="s">
        <v>266</v>
      </c>
      <c r="F686" s="473" t="s">
        <v>642</v>
      </c>
      <c r="G686" s="448">
        <v>480</v>
      </c>
      <c r="H686" s="528"/>
      <c r="I686" s="444">
        <f t="shared" si="17"/>
        <v>0</v>
      </c>
      <c r="J686" s="435">
        <v>4650065077996</v>
      </c>
    </row>
    <row r="687" spans="1:10" ht="15.75" customHeight="1" x14ac:dyDescent="0.3">
      <c r="A687" s="438"/>
      <c r="B687" s="477" t="s">
        <v>763</v>
      </c>
      <c r="C687" s="477" t="s">
        <v>764</v>
      </c>
      <c r="D687" s="489" t="s">
        <v>730</v>
      </c>
      <c r="E687" s="457" t="s">
        <v>266</v>
      </c>
      <c r="F687" s="473" t="s">
        <v>643</v>
      </c>
      <c r="G687" s="448">
        <v>480</v>
      </c>
      <c r="H687" s="528"/>
      <c r="I687" s="444">
        <f t="shared" si="17"/>
        <v>0</v>
      </c>
      <c r="J687" s="435">
        <v>4650065078009</v>
      </c>
    </row>
    <row r="688" spans="1:10" ht="15.75" customHeight="1" x14ac:dyDescent="0.3">
      <c r="A688" s="438"/>
      <c r="B688" s="477" t="s">
        <v>763</v>
      </c>
      <c r="C688" s="477" t="s">
        <v>764</v>
      </c>
      <c r="D688" s="489" t="s">
        <v>730</v>
      </c>
      <c r="E688" s="457" t="s">
        <v>266</v>
      </c>
      <c r="F688" s="473" t="s">
        <v>644</v>
      </c>
      <c r="G688" s="448">
        <v>480</v>
      </c>
      <c r="H688" s="528"/>
      <c r="I688" s="444">
        <f t="shared" ref="I688:I751" si="18">G688*H688</f>
        <v>0</v>
      </c>
      <c r="J688" s="435">
        <v>4650065078016</v>
      </c>
    </row>
    <row r="689" spans="1:10" ht="15.75" customHeight="1" x14ac:dyDescent="0.3">
      <c r="A689" s="438"/>
      <c r="B689" s="477" t="s">
        <v>763</v>
      </c>
      <c r="C689" s="477" t="s">
        <v>764</v>
      </c>
      <c r="D689" s="489" t="s">
        <v>730</v>
      </c>
      <c r="E689" s="457" t="s">
        <v>266</v>
      </c>
      <c r="F689" s="473" t="s">
        <v>645</v>
      </c>
      <c r="G689" s="448">
        <v>480</v>
      </c>
      <c r="H689" s="528"/>
      <c r="I689" s="444">
        <f t="shared" si="18"/>
        <v>0</v>
      </c>
      <c r="J689" s="435">
        <v>4650065078023</v>
      </c>
    </row>
    <row r="690" spans="1:10" ht="15.75" customHeight="1" x14ac:dyDescent="0.3">
      <c r="A690" s="438"/>
      <c r="B690" s="477" t="s">
        <v>763</v>
      </c>
      <c r="C690" s="477" t="s">
        <v>764</v>
      </c>
      <c r="D690" s="489" t="s">
        <v>730</v>
      </c>
      <c r="E690" s="457" t="s">
        <v>266</v>
      </c>
      <c r="F690" s="473" t="s">
        <v>646</v>
      </c>
      <c r="G690" s="448">
        <v>480</v>
      </c>
      <c r="H690" s="528"/>
      <c r="I690" s="444">
        <f t="shared" si="18"/>
        <v>0</v>
      </c>
      <c r="J690" s="435">
        <v>4650065078030</v>
      </c>
    </row>
    <row r="691" spans="1:10" ht="15.75" customHeight="1" x14ac:dyDescent="0.3">
      <c r="A691" s="438"/>
      <c r="B691" s="477" t="s">
        <v>763</v>
      </c>
      <c r="C691" s="477" t="s">
        <v>764</v>
      </c>
      <c r="D691" s="489" t="s">
        <v>730</v>
      </c>
      <c r="E691" s="457" t="s">
        <v>266</v>
      </c>
      <c r="F691" s="473" t="s">
        <v>647</v>
      </c>
      <c r="G691" s="448">
        <v>480</v>
      </c>
      <c r="H691" s="528"/>
      <c r="I691" s="444">
        <f t="shared" si="18"/>
        <v>0</v>
      </c>
      <c r="J691" s="435">
        <v>4650065078047</v>
      </c>
    </row>
    <row r="692" spans="1:10" ht="15.75" customHeight="1" x14ac:dyDescent="0.3">
      <c r="A692" s="438"/>
      <c r="B692" s="477" t="s">
        <v>763</v>
      </c>
      <c r="C692" s="477" t="s">
        <v>764</v>
      </c>
      <c r="D692" s="489" t="s">
        <v>730</v>
      </c>
      <c r="E692" s="457" t="s">
        <v>266</v>
      </c>
      <c r="F692" s="473" t="s">
        <v>648</v>
      </c>
      <c r="G692" s="448">
        <v>480</v>
      </c>
      <c r="H692" s="528"/>
      <c r="I692" s="444">
        <f t="shared" si="18"/>
        <v>0</v>
      </c>
      <c r="J692" s="435">
        <v>4650065078054</v>
      </c>
    </row>
    <row r="693" spans="1:10" ht="15.75" customHeight="1" x14ac:dyDescent="0.3">
      <c r="A693" s="438"/>
      <c r="B693" s="477" t="s">
        <v>763</v>
      </c>
      <c r="C693" s="477" t="s">
        <v>764</v>
      </c>
      <c r="D693" s="489" t="s">
        <v>730</v>
      </c>
      <c r="E693" s="457" t="s">
        <v>266</v>
      </c>
      <c r="F693" s="473" t="s">
        <v>649</v>
      </c>
      <c r="G693" s="448">
        <v>480</v>
      </c>
      <c r="H693" s="528"/>
      <c r="I693" s="444">
        <f t="shared" si="18"/>
        <v>0</v>
      </c>
      <c r="J693" s="435">
        <v>4650065078061</v>
      </c>
    </row>
    <row r="694" spans="1:10" ht="15.75" customHeight="1" x14ac:dyDescent="0.3">
      <c r="A694" s="438"/>
      <c r="B694" s="477" t="s">
        <v>763</v>
      </c>
      <c r="C694" s="477" t="s">
        <v>764</v>
      </c>
      <c r="D694" s="489" t="s">
        <v>730</v>
      </c>
      <c r="E694" s="457" t="s">
        <v>266</v>
      </c>
      <c r="F694" s="473" t="s">
        <v>650</v>
      </c>
      <c r="G694" s="448">
        <v>480</v>
      </c>
      <c r="H694" s="528"/>
      <c r="I694" s="444">
        <f t="shared" si="18"/>
        <v>0</v>
      </c>
      <c r="J694" s="435">
        <v>4650065078078</v>
      </c>
    </row>
    <row r="695" spans="1:10" ht="15.75" customHeight="1" x14ac:dyDescent="0.3">
      <c r="A695" s="438"/>
      <c r="B695" s="477" t="s">
        <v>763</v>
      </c>
      <c r="C695" s="477" t="s">
        <v>764</v>
      </c>
      <c r="D695" s="489" t="s">
        <v>730</v>
      </c>
      <c r="E695" s="457" t="s">
        <v>266</v>
      </c>
      <c r="F695" s="473" t="s">
        <v>651</v>
      </c>
      <c r="G695" s="448">
        <v>480</v>
      </c>
      <c r="H695" s="528"/>
      <c r="I695" s="444">
        <f t="shared" si="18"/>
        <v>0</v>
      </c>
      <c r="J695" s="435">
        <v>4650065078085</v>
      </c>
    </row>
    <row r="696" spans="1:10" ht="15.75" customHeight="1" thickBot="1" x14ac:dyDescent="0.35">
      <c r="A696" s="438"/>
      <c r="B696" s="477" t="s">
        <v>763</v>
      </c>
      <c r="C696" s="477" t="s">
        <v>764</v>
      </c>
      <c r="D696" s="490" t="s">
        <v>730</v>
      </c>
      <c r="E696" s="458" t="s">
        <v>266</v>
      </c>
      <c r="F696" s="474" t="s">
        <v>652</v>
      </c>
      <c r="G696" s="449">
        <v>480</v>
      </c>
      <c r="H696" s="529"/>
      <c r="I696" s="444">
        <f t="shared" si="18"/>
        <v>0</v>
      </c>
      <c r="J696" s="435">
        <v>4650065078092</v>
      </c>
    </row>
    <row r="697" spans="1:10" ht="15.75" customHeight="1" thickBot="1" x14ac:dyDescent="0.35">
      <c r="A697" s="431" t="s">
        <v>732</v>
      </c>
      <c r="B697" s="479"/>
      <c r="C697" s="479"/>
      <c r="D697" s="484"/>
      <c r="E697" s="466"/>
      <c r="F697" s="456"/>
      <c r="G697" s="437"/>
      <c r="H697" s="530"/>
      <c r="I697" s="444">
        <f t="shared" si="18"/>
        <v>0</v>
      </c>
      <c r="J697" s="468"/>
    </row>
    <row r="698" spans="1:10" ht="15.75" customHeight="1" x14ac:dyDescent="0.3">
      <c r="A698" s="438"/>
      <c r="B698" s="477" t="s">
        <v>770</v>
      </c>
      <c r="C698" s="477" t="s">
        <v>771</v>
      </c>
      <c r="D698" s="488" t="s">
        <v>731</v>
      </c>
      <c r="E698" s="459" t="s">
        <v>265</v>
      </c>
      <c r="F698" s="472" t="s">
        <v>641</v>
      </c>
      <c r="G698" s="463">
        <v>280</v>
      </c>
      <c r="H698" s="527"/>
      <c r="I698" s="444">
        <f t="shared" si="18"/>
        <v>0</v>
      </c>
      <c r="J698" s="435">
        <v>4680013900779</v>
      </c>
    </row>
    <row r="699" spans="1:10" ht="15.75" customHeight="1" x14ac:dyDescent="0.3">
      <c r="A699" s="438"/>
      <c r="B699" s="477" t="s">
        <v>770</v>
      </c>
      <c r="C699" s="477" t="s">
        <v>771</v>
      </c>
      <c r="D699" s="489" t="s">
        <v>731</v>
      </c>
      <c r="E699" s="457" t="s">
        <v>265</v>
      </c>
      <c r="F699" s="473" t="s">
        <v>642</v>
      </c>
      <c r="G699" s="462">
        <v>280</v>
      </c>
      <c r="H699" s="528"/>
      <c r="I699" s="444">
        <f t="shared" si="18"/>
        <v>0</v>
      </c>
      <c r="J699" s="435">
        <v>4680013900786</v>
      </c>
    </row>
    <row r="700" spans="1:10" ht="15.75" customHeight="1" x14ac:dyDescent="0.3">
      <c r="A700" s="438"/>
      <c r="B700" s="477" t="s">
        <v>770</v>
      </c>
      <c r="C700" s="477" t="s">
        <v>771</v>
      </c>
      <c r="D700" s="489" t="s">
        <v>731</v>
      </c>
      <c r="E700" s="457" t="s">
        <v>265</v>
      </c>
      <c r="F700" s="473" t="s">
        <v>643</v>
      </c>
      <c r="G700" s="462">
        <v>280</v>
      </c>
      <c r="H700" s="528"/>
      <c r="I700" s="444">
        <f t="shared" si="18"/>
        <v>0</v>
      </c>
      <c r="J700" s="435">
        <v>4680013900793</v>
      </c>
    </row>
    <row r="701" spans="1:10" ht="15.75" customHeight="1" x14ac:dyDescent="0.3">
      <c r="A701" s="438"/>
      <c r="B701" s="477" t="s">
        <v>770</v>
      </c>
      <c r="C701" s="477" t="s">
        <v>771</v>
      </c>
      <c r="D701" s="489" t="s">
        <v>731</v>
      </c>
      <c r="E701" s="457" t="s">
        <v>265</v>
      </c>
      <c r="F701" s="473" t="s">
        <v>645</v>
      </c>
      <c r="G701" s="462">
        <v>280</v>
      </c>
      <c r="H701" s="528"/>
      <c r="I701" s="444">
        <f t="shared" si="18"/>
        <v>0</v>
      </c>
      <c r="J701" s="435">
        <v>4680013900809</v>
      </c>
    </row>
    <row r="702" spans="1:10" ht="15.75" customHeight="1" x14ac:dyDescent="0.3">
      <c r="A702" s="438"/>
      <c r="B702" s="477" t="s">
        <v>770</v>
      </c>
      <c r="C702" s="477" t="s">
        <v>771</v>
      </c>
      <c r="D702" s="489" t="s">
        <v>731</v>
      </c>
      <c r="E702" s="457" t="s">
        <v>265</v>
      </c>
      <c r="F702" s="473" t="s">
        <v>646</v>
      </c>
      <c r="G702" s="462">
        <v>280</v>
      </c>
      <c r="H702" s="528"/>
      <c r="I702" s="444">
        <f t="shared" si="18"/>
        <v>0</v>
      </c>
      <c r="J702" s="435">
        <v>4680013900816</v>
      </c>
    </row>
    <row r="703" spans="1:10" ht="15.75" customHeight="1" x14ac:dyDescent="0.3">
      <c r="A703" s="438"/>
      <c r="B703" s="477" t="s">
        <v>770</v>
      </c>
      <c r="C703" s="477" t="s">
        <v>771</v>
      </c>
      <c r="D703" s="489" t="s">
        <v>731</v>
      </c>
      <c r="E703" s="457" t="s">
        <v>265</v>
      </c>
      <c r="F703" s="473" t="s">
        <v>647</v>
      </c>
      <c r="G703" s="462">
        <v>280</v>
      </c>
      <c r="H703" s="528"/>
      <c r="I703" s="444">
        <f t="shared" si="18"/>
        <v>0</v>
      </c>
      <c r="J703" s="435">
        <v>4680013900823</v>
      </c>
    </row>
    <row r="704" spans="1:10" ht="15.75" customHeight="1" x14ac:dyDescent="0.3">
      <c r="A704" s="438"/>
      <c r="B704" s="477" t="s">
        <v>770</v>
      </c>
      <c r="C704" s="477" t="s">
        <v>771</v>
      </c>
      <c r="D704" s="489" t="s">
        <v>731</v>
      </c>
      <c r="E704" s="457" t="s">
        <v>265</v>
      </c>
      <c r="F704" s="473" t="s">
        <v>649</v>
      </c>
      <c r="G704" s="462">
        <v>280</v>
      </c>
      <c r="H704" s="528"/>
      <c r="I704" s="444">
        <f t="shared" si="18"/>
        <v>0</v>
      </c>
      <c r="J704" s="435">
        <v>4680013900830</v>
      </c>
    </row>
    <row r="705" spans="1:10" ht="15.75" customHeight="1" x14ac:dyDescent="0.3">
      <c r="A705" s="438"/>
      <c r="B705" s="477" t="s">
        <v>770</v>
      </c>
      <c r="C705" s="477" t="s">
        <v>771</v>
      </c>
      <c r="D705" s="489" t="s">
        <v>731</v>
      </c>
      <c r="E705" s="457" t="s">
        <v>265</v>
      </c>
      <c r="F705" s="473" t="s">
        <v>650</v>
      </c>
      <c r="G705" s="462">
        <v>280</v>
      </c>
      <c r="H705" s="528"/>
      <c r="I705" s="444">
        <f t="shared" si="18"/>
        <v>0</v>
      </c>
      <c r="J705" s="435">
        <v>4680013900847</v>
      </c>
    </row>
    <row r="706" spans="1:10" ht="15.75" customHeight="1" thickBot="1" x14ac:dyDescent="0.35">
      <c r="A706" s="438"/>
      <c r="B706" s="477" t="s">
        <v>770</v>
      </c>
      <c r="C706" s="477" t="s">
        <v>771</v>
      </c>
      <c r="D706" s="490" t="s">
        <v>731</v>
      </c>
      <c r="E706" s="458" t="s">
        <v>265</v>
      </c>
      <c r="F706" s="474" t="s">
        <v>651</v>
      </c>
      <c r="G706" s="464">
        <v>280</v>
      </c>
      <c r="H706" s="529"/>
      <c r="I706" s="444">
        <f t="shared" si="18"/>
        <v>0</v>
      </c>
      <c r="J706" s="442">
        <v>4680013900854</v>
      </c>
    </row>
    <row r="707" spans="1:10" ht="15.75" customHeight="1" thickBot="1" x14ac:dyDescent="0.35">
      <c r="A707" s="431" t="s">
        <v>734</v>
      </c>
      <c r="B707" s="479"/>
      <c r="C707" s="479"/>
      <c r="D707" s="484"/>
      <c r="E707" s="466"/>
      <c r="F707" s="515"/>
      <c r="G707" s="437"/>
      <c r="H707" s="530"/>
      <c r="I707" s="444">
        <f t="shared" si="18"/>
        <v>0</v>
      </c>
      <c r="J707" s="443"/>
    </row>
    <row r="708" spans="1:10" ht="15.75" customHeight="1" x14ac:dyDescent="0.3">
      <c r="A708" s="438"/>
      <c r="B708" s="477" t="s">
        <v>770</v>
      </c>
      <c r="C708" s="477" t="s">
        <v>771</v>
      </c>
      <c r="D708" s="488" t="s">
        <v>733</v>
      </c>
      <c r="E708" s="459" t="s">
        <v>266</v>
      </c>
      <c r="F708" s="472" t="s">
        <v>641</v>
      </c>
      <c r="G708" s="463">
        <v>280</v>
      </c>
      <c r="H708" s="527"/>
      <c r="I708" s="444">
        <f t="shared" si="18"/>
        <v>0</v>
      </c>
      <c r="J708" s="445">
        <v>4680013900892</v>
      </c>
    </row>
    <row r="709" spans="1:10" ht="15.75" customHeight="1" x14ac:dyDescent="0.3">
      <c r="A709" s="438"/>
      <c r="B709" s="477" t="s">
        <v>770</v>
      </c>
      <c r="C709" s="477" t="s">
        <v>771</v>
      </c>
      <c r="D709" s="489" t="s">
        <v>733</v>
      </c>
      <c r="E709" s="457" t="s">
        <v>266</v>
      </c>
      <c r="F709" s="473" t="s">
        <v>642</v>
      </c>
      <c r="G709" s="462">
        <v>280</v>
      </c>
      <c r="H709" s="528"/>
      <c r="I709" s="444">
        <f t="shared" si="18"/>
        <v>0</v>
      </c>
      <c r="J709" s="435">
        <v>4680013900908</v>
      </c>
    </row>
    <row r="710" spans="1:10" ht="15.75" customHeight="1" x14ac:dyDescent="0.3">
      <c r="A710" s="438"/>
      <c r="B710" s="477" t="s">
        <v>770</v>
      </c>
      <c r="C710" s="477" t="s">
        <v>771</v>
      </c>
      <c r="D710" s="489" t="s">
        <v>733</v>
      </c>
      <c r="E710" s="457" t="s">
        <v>266</v>
      </c>
      <c r="F710" s="473" t="s">
        <v>643</v>
      </c>
      <c r="G710" s="462">
        <v>280</v>
      </c>
      <c r="H710" s="528"/>
      <c r="I710" s="444">
        <f t="shared" si="18"/>
        <v>0</v>
      </c>
      <c r="J710" s="435">
        <v>4680013900915</v>
      </c>
    </row>
    <row r="711" spans="1:10" ht="15.75" customHeight="1" x14ac:dyDescent="0.3">
      <c r="A711" s="438"/>
      <c r="B711" s="477" t="s">
        <v>770</v>
      </c>
      <c r="C711" s="477" t="s">
        <v>771</v>
      </c>
      <c r="D711" s="489" t="s">
        <v>733</v>
      </c>
      <c r="E711" s="457" t="s">
        <v>266</v>
      </c>
      <c r="F711" s="473" t="s">
        <v>645</v>
      </c>
      <c r="G711" s="462">
        <v>280</v>
      </c>
      <c r="H711" s="528"/>
      <c r="I711" s="444">
        <f t="shared" si="18"/>
        <v>0</v>
      </c>
      <c r="J711" s="435">
        <v>4680013900922</v>
      </c>
    </row>
    <row r="712" spans="1:10" ht="15.75" customHeight="1" x14ac:dyDescent="0.3">
      <c r="A712" s="438"/>
      <c r="B712" s="477" t="s">
        <v>770</v>
      </c>
      <c r="C712" s="477" t="s">
        <v>771</v>
      </c>
      <c r="D712" s="489" t="s">
        <v>733</v>
      </c>
      <c r="E712" s="457" t="s">
        <v>266</v>
      </c>
      <c r="F712" s="473" t="s">
        <v>646</v>
      </c>
      <c r="G712" s="462">
        <v>280</v>
      </c>
      <c r="H712" s="528"/>
      <c r="I712" s="444">
        <f t="shared" si="18"/>
        <v>0</v>
      </c>
      <c r="J712" s="435">
        <v>4680013900939</v>
      </c>
    </row>
    <row r="713" spans="1:10" ht="15.75" customHeight="1" x14ac:dyDescent="0.3">
      <c r="A713" s="438"/>
      <c r="B713" s="477" t="s">
        <v>770</v>
      </c>
      <c r="C713" s="477" t="s">
        <v>771</v>
      </c>
      <c r="D713" s="489" t="s">
        <v>733</v>
      </c>
      <c r="E713" s="457" t="s">
        <v>266</v>
      </c>
      <c r="F713" s="473" t="s">
        <v>647</v>
      </c>
      <c r="G713" s="462">
        <v>280</v>
      </c>
      <c r="H713" s="528"/>
      <c r="I713" s="444">
        <f t="shared" si="18"/>
        <v>0</v>
      </c>
      <c r="J713" s="435">
        <v>4680013900946</v>
      </c>
    </row>
    <row r="714" spans="1:10" ht="15.75" customHeight="1" x14ac:dyDescent="0.3">
      <c r="A714" s="438"/>
      <c r="B714" s="477" t="s">
        <v>770</v>
      </c>
      <c r="C714" s="477" t="s">
        <v>771</v>
      </c>
      <c r="D714" s="489" t="s">
        <v>733</v>
      </c>
      <c r="E714" s="457" t="s">
        <v>266</v>
      </c>
      <c r="F714" s="473" t="s">
        <v>649</v>
      </c>
      <c r="G714" s="462">
        <v>280</v>
      </c>
      <c r="H714" s="528"/>
      <c r="I714" s="444">
        <f t="shared" si="18"/>
        <v>0</v>
      </c>
      <c r="J714" s="435">
        <v>4680013900953</v>
      </c>
    </row>
    <row r="715" spans="1:10" ht="15.75" customHeight="1" x14ac:dyDescent="0.3">
      <c r="A715" s="438"/>
      <c r="B715" s="477" t="s">
        <v>770</v>
      </c>
      <c r="C715" s="477" t="s">
        <v>771</v>
      </c>
      <c r="D715" s="489" t="s">
        <v>733</v>
      </c>
      <c r="E715" s="457" t="s">
        <v>266</v>
      </c>
      <c r="F715" s="473" t="s">
        <v>650</v>
      </c>
      <c r="G715" s="462">
        <v>280</v>
      </c>
      <c r="H715" s="528"/>
      <c r="I715" s="444">
        <f t="shared" si="18"/>
        <v>0</v>
      </c>
      <c r="J715" s="435">
        <v>4680013900960</v>
      </c>
    </row>
    <row r="716" spans="1:10" ht="15.75" customHeight="1" thickBot="1" x14ac:dyDescent="0.35">
      <c r="A716" s="438"/>
      <c r="B716" s="477" t="s">
        <v>770</v>
      </c>
      <c r="C716" s="477" t="s">
        <v>771</v>
      </c>
      <c r="D716" s="490" t="s">
        <v>733</v>
      </c>
      <c r="E716" s="458" t="s">
        <v>266</v>
      </c>
      <c r="F716" s="474" t="s">
        <v>651</v>
      </c>
      <c r="G716" s="464">
        <v>280</v>
      </c>
      <c r="H716" s="529"/>
      <c r="I716" s="444">
        <f t="shared" si="18"/>
        <v>0</v>
      </c>
      <c r="J716" s="435">
        <v>4680013900977</v>
      </c>
    </row>
    <row r="717" spans="1:10" ht="15.75" customHeight="1" thickBot="1" x14ac:dyDescent="0.35">
      <c r="A717" s="431" t="s">
        <v>736</v>
      </c>
      <c r="B717" s="479"/>
      <c r="C717" s="479"/>
      <c r="D717" s="484"/>
      <c r="E717" s="466"/>
      <c r="F717" s="456"/>
      <c r="G717" s="437"/>
      <c r="H717" s="530"/>
      <c r="I717" s="444">
        <f t="shared" si="18"/>
        <v>0</v>
      </c>
      <c r="J717" s="468"/>
    </row>
    <row r="718" spans="1:10" ht="15.75" customHeight="1" x14ac:dyDescent="0.3">
      <c r="A718" s="438"/>
      <c r="B718" s="477" t="s">
        <v>770</v>
      </c>
      <c r="C718" s="477" t="s">
        <v>764</v>
      </c>
      <c r="D718" s="488" t="s">
        <v>735</v>
      </c>
      <c r="E718" s="459" t="s">
        <v>265</v>
      </c>
      <c r="F718" s="472" t="s">
        <v>655</v>
      </c>
      <c r="G718" s="450">
        <v>420</v>
      </c>
      <c r="H718" s="527"/>
      <c r="I718" s="444">
        <f t="shared" si="18"/>
        <v>0</v>
      </c>
      <c r="J718" s="435">
        <v>4650065078207</v>
      </c>
    </row>
    <row r="719" spans="1:10" ht="15.75" customHeight="1" x14ac:dyDescent="0.3">
      <c r="A719" s="438"/>
      <c r="B719" s="477" t="s">
        <v>770</v>
      </c>
      <c r="C719" s="477" t="s">
        <v>764</v>
      </c>
      <c r="D719" s="489" t="s">
        <v>735</v>
      </c>
      <c r="E719" s="457" t="s">
        <v>265</v>
      </c>
      <c r="F719" s="473" t="s">
        <v>320</v>
      </c>
      <c r="G719" s="448">
        <v>420</v>
      </c>
      <c r="H719" s="528"/>
      <c r="I719" s="444">
        <f t="shared" si="18"/>
        <v>0</v>
      </c>
      <c r="J719" s="435">
        <v>4650065078214</v>
      </c>
    </row>
    <row r="720" spans="1:10" ht="15.75" customHeight="1" x14ac:dyDescent="0.3">
      <c r="A720" s="438"/>
      <c r="B720" s="477" t="s">
        <v>770</v>
      </c>
      <c r="C720" s="477" t="s">
        <v>764</v>
      </c>
      <c r="D720" s="489" t="s">
        <v>735</v>
      </c>
      <c r="E720" s="457" t="s">
        <v>265</v>
      </c>
      <c r="F720" s="473" t="s">
        <v>333</v>
      </c>
      <c r="G720" s="448">
        <v>420</v>
      </c>
      <c r="H720" s="528"/>
      <c r="I720" s="444">
        <f t="shared" si="18"/>
        <v>0</v>
      </c>
      <c r="J720" s="435">
        <v>4650065078221</v>
      </c>
    </row>
    <row r="721" spans="1:11" ht="15.75" customHeight="1" x14ac:dyDescent="0.3">
      <c r="A721" s="438"/>
      <c r="B721" s="477" t="s">
        <v>770</v>
      </c>
      <c r="C721" s="477" t="s">
        <v>764</v>
      </c>
      <c r="D721" s="489" t="s">
        <v>735</v>
      </c>
      <c r="E721" s="457" t="s">
        <v>265</v>
      </c>
      <c r="F721" s="473" t="s">
        <v>322</v>
      </c>
      <c r="G721" s="448">
        <v>420</v>
      </c>
      <c r="H721" s="528"/>
      <c r="I721" s="444">
        <f t="shared" si="18"/>
        <v>0</v>
      </c>
      <c r="J721" s="435">
        <v>4650065078238</v>
      </c>
    </row>
    <row r="722" spans="1:11" ht="15.75" customHeight="1" x14ac:dyDescent="0.3">
      <c r="A722" s="438"/>
      <c r="B722" s="477" t="s">
        <v>770</v>
      </c>
      <c r="C722" s="477" t="s">
        <v>764</v>
      </c>
      <c r="D722" s="489" t="s">
        <v>735</v>
      </c>
      <c r="E722" s="457" t="s">
        <v>265</v>
      </c>
      <c r="F722" s="473" t="s">
        <v>323</v>
      </c>
      <c r="G722" s="448">
        <v>420</v>
      </c>
      <c r="H722" s="528"/>
      <c r="I722" s="444">
        <f t="shared" si="18"/>
        <v>0</v>
      </c>
      <c r="J722" s="435">
        <v>4650065078245</v>
      </c>
    </row>
    <row r="723" spans="1:11" ht="15.75" customHeight="1" thickBot="1" x14ac:dyDescent="0.35">
      <c r="A723" s="438"/>
      <c r="B723" s="477" t="s">
        <v>770</v>
      </c>
      <c r="C723" s="477" t="s">
        <v>764</v>
      </c>
      <c r="D723" s="490" t="s">
        <v>735</v>
      </c>
      <c r="E723" s="458" t="s">
        <v>265</v>
      </c>
      <c r="F723" s="474" t="s">
        <v>737</v>
      </c>
      <c r="G723" s="449">
        <v>420</v>
      </c>
      <c r="H723" s="529"/>
      <c r="I723" s="444">
        <f t="shared" si="18"/>
        <v>0</v>
      </c>
      <c r="J723" s="435">
        <v>4650065078375</v>
      </c>
    </row>
    <row r="724" spans="1:11" ht="15.75" customHeight="1" thickBot="1" x14ac:dyDescent="0.35">
      <c r="A724" s="439" t="s">
        <v>739</v>
      </c>
      <c r="B724" s="482"/>
      <c r="C724" s="482"/>
      <c r="D724" s="484"/>
      <c r="E724" s="469"/>
      <c r="F724" s="515"/>
      <c r="G724" s="437"/>
      <c r="H724" s="530"/>
      <c r="I724" s="444">
        <f t="shared" si="18"/>
        <v>0</v>
      </c>
      <c r="J724" s="470"/>
    </row>
    <row r="725" spans="1:11" ht="15.75" customHeight="1" x14ac:dyDescent="0.3">
      <c r="A725" s="438"/>
      <c r="B725" s="477" t="s">
        <v>770</v>
      </c>
      <c r="C725" s="477" t="s">
        <v>764</v>
      </c>
      <c r="D725" s="488" t="s">
        <v>738</v>
      </c>
      <c r="E725" s="459" t="s">
        <v>266</v>
      </c>
      <c r="F725" s="472" t="s">
        <v>655</v>
      </c>
      <c r="G725" s="450">
        <v>420</v>
      </c>
      <c r="H725" s="527"/>
      <c r="I725" s="444">
        <f t="shared" si="18"/>
        <v>0</v>
      </c>
      <c r="J725" s="435">
        <v>4650065078252</v>
      </c>
    </row>
    <row r="726" spans="1:11" ht="15.75" customHeight="1" x14ac:dyDescent="0.3">
      <c r="A726" s="438"/>
      <c r="B726" s="477" t="s">
        <v>770</v>
      </c>
      <c r="C726" s="477" t="s">
        <v>764</v>
      </c>
      <c r="D726" s="489" t="s">
        <v>738</v>
      </c>
      <c r="E726" s="457" t="s">
        <v>266</v>
      </c>
      <c r="F726" s="473" t="s">
        <v>320</v>
      </c>
      <c r="G726" s="448">
        <v>420</v>
      </c>
      <c r="H726" s="528"/>
      <c r="I726" s="444">
        <f t="shared" si="18"/>
        <v>0</v>
      </c>
      <c r="J726" s="435">
        <v>4650065078269</v>
      </c>
    </row>
    <row r="727" spans="1:11" ht="15.75" customHeight="1" x14ac:dyDescent="0.3">
      <c r="A727" s="438"/>
      <c r="B727" s="477" t="s">
        <v>770</v>
      </c>
      <c r="C727" s="477" t="s">
        <v>764</v>
      </c>
      <c r="D727" s="489" t="s">
        <v>738</v>
      </c>
      <c r="E727" s="457" t="s">
        <v>266</v>
      </c>
      <c r="F727" s="473" t="s">
        <v>333</v>
      </c>
      <c r="G727" s="448">
        <v>420</v>
      </c>
      <c r="H727" s="528"/>
      <c r="I727" s="444">
        <f t="shared" si="18"/>
        <v>0</v>
      </c>
      <c r="J727" s="435">
        <v>4650065078276</v>
      </c>
    </row>
    <row r="728" spans="1:11" ht="15.75" customHeight="1" x14ac:dyDescent="0.3">
      <c r="A728" s="438"/>
      <c r="B728" s="477" t="s">
        <v>770</v>
      </c>
      <c r="C728" s="477" t="s">
        <v>764</v>
      </c>
      <c r="D728" s="489" t="s">
        <v>738</v>
      </c>
      <c r="E728" s="457" t="s">
        <v>266</v>
      </c>
      <c r="F728" s="473" t="s">
        <v>322</v>
      </c>
      <c r="G728" s="448">
        <v>420</v>
      </c>
      <c r="H728" s="528"/>
      <c r="I728" s="444">
        <f t="shared" si="18"/>
        <v>0</v>
      </c>
      <c r="J728" s="435">
        <v>4650065078283</v>
      </c>
    </row>
    <row r="729" spans="1:11" ht="15.75" customHeight="1" x14ac:dyDescent="0.3">
      <c r="A729" s="438"/>
      <c r="B729" s="477" t="s">
        <v>770</v>
      </c>
      <c r="C729" s="477" t="s">
        <v>764</v>
      </c>
      <c r="D729" s="489" t="s">
        <v>738</v>
      </c>
      <c r="E729" s="457" t="s">
        <v>266</v>
      </c>
      <c r="F729" s="473" t="s">
        <v>323</v>
      </c>
      <c r="G729" s="448">
        <v>420</v>
      </c>
      <c r="H729" s="528"/>
      <c r="I729" s="444">
        <f t="shared" si="18"/>
        <v>0</v>
      </c>
      <c r="J729" s="435">
        <v>4650065078290</v>
      </c>
    </row>
    <row r="730" spans="1:11" ht="15.75" customHeight="1" thickBot="1" x14ac:dyDescent="0.35">
      <c r="A730" s="438"/>
      <c r="B730" s="477" t="s">
        <v>770</v>
      </c>
      <c r="C730" s="477" t="s">
        <v>764</v>
      </c>
      <c r="D730" s="490" t="s">
        <v>738</v>
      </c>
      <c r="E730" s="458" t="s">
        <v>266</v>
      </c>
      <c r="F730" s="474" t="s">
        <v>737</v>
      </c>
      <c r="G730" s="449">
        <v>420</v>
      </c>
      <c r="H730" s="529"/>
      <c r="I730" s="444">
        <f t="shared" si="18"/>
        <v>0</v>
      </c>
      <c r="J730" s="435">
        <v>4650065078382</v>
      </c>
    </row>
    <row r="731" spans="1:11" ht="15.75" customHeight="1" thickBot="1" x14ac:dyDescent="0.35">
      <c r="A731" s="431" t="s">
        <v>741</v>
      </c>
      <c r="B731" s="479"/>
      <c r="C731" s="479"/>
      <c r="D731" s="484"/>
      <c r="E731" s="466"/>
      <c r="F731" s="456"/>
      <c r="G731" s="437"/>
      <c r="H731" s="530"/>
      <c r="I731" s="444">
        <f t="shared" si="18"/>
        <v>0</v>
      </c>
      <c r="J731" s="468"/>
    </row>
    <row r="732" spans="1:11" ht="15.75" customHeight="1" x14ac:dyDescent="0.3">
      <c r="A732" s="438"/>
      <c r="B732" s="477" t="s">
        <v>770</v>
      </c>
      <c r="C732" s="477" t="s">
        <v>764</v>
      </c>
      <c r="D732" s="488" t="s">
        <v>740</v>
      </c>
      <c r="E732" s="459" t="s">
        <v>402</v>
      </c>
      <c r="F732" s="472" t="s">
        <v>655</v>
      </c>
      <c r="G732" s="450">
        <v>450</v>
      </c>
      <c r="H732" s="527"/>
      <c r="I732" s="444">
        <f t="shared" si="18"/>
        <v>0</v>
      </c>
      <c r="J732" s="435">
        <v>4650065078306</v>
      </c>
    </row>
    <row r="733" spans="1:11" ht="15.75" customHeight="1" x14ac:dyDescent="0.3">
      <c r="A733" s="438"/>
      <c r="B733" s="477" t="s">
        <v>770</v>
      </c>
      <c r="C733" s="477" t="s">
        <v>764</v>
      </c>
      <c r="D733" s="489" t="s">
        <v>740</v>
      </c>
      <c r="E733" s="457" t="s">
        <v>402</v>
      </c>
      <c r="F733" s="473" t="s">
        <v>320</v>
      </c>
      <c r="G733" s="450">
        <v>450</v>
      </c>
      <c r="H733" s="528"/>
      <c r="I733" s="444">
        <f t="shared" si="18"/>
        <v>0</v>
      </c>
      <c r="J733" s="435">
        <v>4650065078313</v>
      </c>
    </row>
    <row r="734" spans="1:11" ht="15.75" customHeight="1" x14ac:dyDescent="0.3">
      <c r="A734" s="438"/>
      <c r="B734" s="477" t="s">
        <v>770</v>
      </c>
      <c r="C734" s="477" t="s">
        <v>764</v>
      </c>
      <c r="D734" s="489" t="s">
        <v>740</v>
      </c>
      <c r="E734" s="457" t="s">
        <v>402</v>
      </c>
      <c r="F734" s="473" t="s">
        <v>333</v>
      </c>
      <c r="G734" s="450">
        <v>450</v>
      </c>
      <c r="H734" s="528"/>
      <c r="I734" s="444">
        <v>0</v>
      </c>
      <c r="J734" s="435">
        <v>4650065078320</v>
      </c>
      <c r="K734" s="909"/>
    </row>
    <row r="735" spans="1:11" ht="15.75" customHeight="1" x14ac:dyDescent="0.3">
      <c r="A735" s="438"/>
      <c r="B735" s="477" t="s">
        <v>770</v>
      </c>
      <c r="C735" s="477" t="s">
        <v>764</v>
      </c>
      <c r="D735" s="489" t="s">
        <v>740</v>
      </c>
      <c r="E735" s="457" t="s">
        <v>402</v>
      </c>
      <c r="F735" s="473" t="s">
        <v>322</v>
      </c>
      <c r="G735" s="450">
        <v>450</v>
      </c>
      <c r="H735" s="528"/>
      <c r="I735" s="444">
        <f t="shared" si="18"/>
        <v>0</v>
      </c>
      <c r="J735" s="435">
        <v>4650065078337</v>
      </c>
    </row>
    <row r="736" spans="1:11" ht="15.75" customHeight="1" thickBot="1" x14ac:dyDescent="0.35">
      <c r="A736" s="438"/>
      <c r="B736" s="477" t="s">
        <v>770</v>
      </c>
      <c r="C736" s="477" t="s">
        <v>764</v>
      </c>
      <c r="D736" s="490" t="s">
        <v>740</v>
      </c>
      <c r="E736" s="458" t="s">
        <v>402</v>
      </c>
      <c r="F736" s="474" t="s">
        <v>323</v>
      </c>
      <c r="G736" s="450">
        <v>450</v>
      </c>
      <c r="H736" s="529"/>
      <c r="I736" s="444">
        <f t="shared" si="18"/>
        <v>0</v>
      </c>
      <c r="J736" s="435">
        <v>4650065078344</v>
      </c>
    </row>
    <row r="737" spans="1:10" ht="15.75" customHeight="1" thickBot="1" x14ac:dyDescent="0.35">
      <c r="A737" s="431" t="s">
        <v>743</v>
      </c>
      <c r="B737" s="479"/>
      <c r="C737" s="479"/>
      <c r="D737" s="484"/>
      <c r="E737" s="466"/>
      <c r="F737" s="456"/>
      <c r="G737" s="437"/>
      <c r="H737" s="530"/>
      <c r="I737" s="444">
        <f t="shared" si="18"/>
        <v>0</v>
      </c>
      <c r="J737" s="468"/>
    </row>
    <row r="738" spans="1:10" ht="15.75" customHeight="1" x14ac:dyDescent="0.3">
      <c r="A738" s="438"/>
      <c r="B738" s="477" t="s">
        <v>765</v>
      </c>
      <c r="C738" s="477" t="s">
        <v>771</v>
      </c>
      <c r="D738" s="488" t="s">
        <v>742</v>
      </c>
      <c r="E738" s="459" t="s">
        <v>265</v>
      </c>
      <c r="F738" s="472" t="s">
        <v>655</v>
      </c>
      <c r="G738" s="463">
        <v>160</v>
      </c>
      <c r="H738" s="527"/>
      <c r="I738" s="444">
        <f t="shared" si="18"/>
        <v>0</v>
      </c>
      <c r="J738" s="435">
        <v>4680013901011</v>
      </c>
    </row>
    <row r="739" spans="1:10" ht="15.75" customHeight="1" x14ac:dyDescent="0.3">
      <c r="A739" s="438"/>
      <c r="B739" s="477" t="s">
        <v>765</v>
      </c>
      <c r="C739" s="477" t="s">
        <v>771</v>
      </c>
      <c r="D739" s="489" t="s">
        <v>742</v>
      </c>
      <c r="E739" s="457" t="s">
        <v>265</v>
      </c>
      <c r="F739" s="473" t="s">
        <v>320</v>
      </c>
      <c r="G739" s="462">
        <v>160</v>
      </c>
      <c r="H739" s="528"/>
      <c r="I739" s="444">
        <f t="shared" si="18"/>
        <v>0</v>
      </c>
      <c r="J739" s="435">
        <v>4680013901028</v>
      </c>
    </row>
    <row r="740" spans="1:10" ht="15.75" customHeight="1" x14ac:dyDescent="0.3">
      <c r="A740" s="438"/>
      <c r="B740" s="477" t="s">
        <v>765</v>
      </c>
      <c r="C740" s="477" t="s">
        <v>771</v>
      </c>
      <c r="D740" s="489" t="s">
        <v>742</v>
      </c>
      <c r="E740" s="457" t="s">
        <v>265</v>
      </c>
      <c r="F740" s="473" t="s">
        <v>333</v>
      </c>
      <c r="G740" s="462">
        <v>160</v>
      </c>
      <c r="H740" s="528"/>
      <c r="I740" s="444">
        <f t="shared" si="18"/>
        <v>0</v>
      </c>
      <c r="J740" s="435">
        <v>4680013901035</v>
      </c>
    </row>
    <row r="741" spans="1:10" ht="15.75" customHeight="1" x14ac:dyDescent="0.3">
      <c r="A741" s="438"/>
      <c r="B741" s="477" t="s">
        <v>765</v>
      </c>
      <c r="C741" s="477" t="s">
        <v>771</v>
      </c>
      <c r="D741" s="489" t="s">
        <v>742</v>
      </c>
      <c r="E741" s="457" t="s">
        <v>265</v>
      </c>
      <c r="F741" s="473" t="s">
        <v>322</v>
      </c>
      <c r="G741" s="462">
        <v>160</v>
      </c>
      <c r="H741" s="528"/>
      <c r="I741" s="444">
        <f t="shared" si="18"/>
        <v>0</v>
      </c>
      <c r="J741" s="435">
        <v>4680013901042</v>
      </c>
    </row>
    <row r="742" spans="1:10" ht="15.75" customHeight="1" x14ac:dyDescent="0.3">
      <c r="A742" s="438"/>
      <c r="B742" s="477" t="s">
        <v>765</v>
      </c>
      <c r="C742" s="477" t="s">
        <v>771</v>
      </c>
      <c r="D742" s="489" t="s">
        <v>742</v>
      </c>
      <c r="E742" s="457" t="s">
        <v>265</v>
      </c>
      <c r="F742" s="473" t="s">
        <v>323</v>
      </c>
      <c r="G742" s="462">
        <v>160</v>
      </c>
      <c r="H742" s="528"/>
      <c r="I742" s="444">
        <f t="shared" si="18"/>
        <v>0</v>
      </c>
      <c r="J742" s="435">
        <v>4680013901059</v>
      </c>
    </row>
    <row r="743" spans="1:10" ht="15.75" customHeight="1" thickBot="1" x14ac:dyDescent="0.35">
      <c r="A743" s="438"/>
      <c r="B743" s="477" t="s">
        <v>765</v>
      </c>
      <c r="C743" s="477" t="s">
        <v>771</v>
      </c>
      <c r="D743" s="490" t="s">
        <v>742</v>
      </c>
      <c r="E743" s="458" t="s">
        <v>265</v>
      </c>
      <c r="F743" s="474" t="s">
        <v>737</v>
      </c>
      <c r="G743" s="464">
        <v>160</v>
      </c>
      <c r="H743" s="529"/>
      <c r="I743" s="444">
        <f t="shared" si="18"/>
        <v>0</v>
      </c>
      <c r="J743" s="435">
        <v>4680013901066</v>
      </c>
    </row>
    <row r="744" spans="1:10" ht="15.75" customHeight="1" thickBot="1" x14ac:dyDescent="0.35">
      <c r="A744" s="431" t="s">
        <v>745</v>
      </c>
      <c r="B744" s="479"/>
      <c r="C744" s="479"/>
      <c r="D744" s="484"/>
      <c r="E744" s="466"/>
      <c r="F744" s="515"/>
      <c r="G744" s="437"/>
      <c r="H744" s="530"/>
      <c r="I744" s="444">
        <f t="shared" si="18"/>
        <v>0</v>
      </c>
      <c r="J744" s="470"/>
    </row>
    <row r="745" spans="1:10" ht="15.75" customHeight="1" x14ac:dyDescent="0.3">
      <c r="A745" s="438"/>
      <c r="B745" s="477" t="s">
        <v>765</v>
      </c>
      <c r="C745" s="477" t="s">
        <v>771</v>
      </c>
      <c r="D745" s="488" t="s">
        <v>744</v>
      </c>
      <c r="E745" s="459" t="s">
        <v>266</v>
      </c>
      <c r="F745" s="472" t="s">
        <v>655</v>
      </c>
      <c r="G745" s="463">
        <v>160</v>
      </c>
      <c r="H745" s="527"/>
      <c r="I745" s="444">
        <f t="shared" si="18"/>
        <v>0</v>
      </c>
      <c r="J745" s="435">
        <v>4680013901073</v>
      </c>
    </row>
    <row r="746" spans="1:10" ht="15.75" customHeight="1" x14ac:dyDescent="0.3">
      <c r="A746" s="438"/>
      <c r="B746" s="477" t="s">
        <v>765</v>
      </c>
      <c r="C746" s="477" t="s">
        <v>771</v>
      </c>
      <c r="D746" s="489" t="s">
        <v>744</v>
      </c>
      <c r="E746" s="457" t="s">
        <v>266</v>
      </c>
      <c r="F746" s="473" t="s">
        <v>320</v>
      </c>
      <c r="G746" s="462">
        <v>160</v>
      </c>
      <c r="H746" s="528"/>
      <c r="I746" s="444">
        <f t="shared" si="18"/>
        <v>0</v>
      </c>
      <c r="J746" s="435">
        <v>4680013901080</v>
      </c>
    </row>
    <row r="747" spans="1:10" ht="15.75" customHeight="1" x14ac:dyDescent="0.3">
      <c r="A747" s="438"/>
      <c r="B747" s="477" t="s">
        <v>765</v>
      </c>
      <c r="C747" s="477" t="s">
        <v>771</v>
      </c>
      <c r="D747" s="489" t="s">
        <v>744</v>
      </c>
      <c r="E747" s="457" t="s">
        <v>266</v>
      </c>
      <c r="F747" s="473" t="s">
        <v>333</v>
      </c>
      <c r="G747" s="462">
        <v>160</v>
      </c>
      <c r="H747" s="528"/>
      <c r="I747" s="444">
        <f t="shared" si="18"/>
        <v>0</v>
      </c>
      <c r="J747" s="435">
        <v>4680013901097</v>
      </c>
    </row>
    <row r="748" spans="1:10" ht="15.75" customHeight="1" x14ac:dyDescent="0.3">
      <c r="A748" s="438"/>
      <c r="B748" s="477" t="s">
        <v>765</v>
      </c>
      <c r="C748" s="477" t="s">
        <v>771</v>
      </c>
      <c r="D748" s="489" t="s">
        <v>744</v>
      </c>
      <c r="E748" s="457" t="s">
        <v>266</v>
      </c>
      <c r="F748" s="473" t="s">
        <v>322</v>
      </c>
      <c r="G748" s="462">
        <v>160</v>
      </c>
      <c r="H748" s="528"/>
      <c r="I748" s="444">
        <f t="shared" si="18"/>
        <v>0</v>
      </c>
      <c r="J748" s="435">
        <v>4680013901103</v>
      </c>
    </row>
    <row r="749" spans="1:10" ht="15.75" customHeight="1" x14ac:dyDescent="0.3">
      <c r="A749" s="438"/>
      <c r="B749" s="477" t="s">
        <v>765</v>
      </c>
      <c r="C749" s="477" t="s">
        <v>771</v>
      </c>
      <c r="D749" s="489" t="s">
        <v>744</v>
      </c>
      <c r="E749" s="457" t="s">
        <v>266</v>
      </c>
      <c r="F749" s="473" t="s">
        <v>323</v>
      </c>
      <c r="G749" s="462">
        <v>160</v>
      </c>
      <c r="H749" s="528"/>
      <c r="I749" s="444">
        <f t="shared" si="18"/>
        <v>0</v>
      </c>
      <c r="J749" s="435">
        <v>4680013901110</v>
      </c>
    </row>
    <row r="750" spans="1:10" ht="15.75" customHeight="1" thickBot="1" x14ac:dyDescent="0.35">
      <c r="A750" s="438"/>
      <c r="B750" s="477" t="s">
        <v>765</v>
      </c>
      <c r="C750" s="477" t="s">
        <v>771</v>
      </c>
      <c r="D750" s="490" t="s">
        <v>744</v>
      </c>
      <c r="E750" s="458" t="s">
        <v>266</v>
      </c>
      <c r="F750" s="474" t="s">
        <v>737</v>
      </c>
      <c r="G750" s="464">
        <v>160</v>
      </c>
      <c r="H750" s="529"/>
      <c r="I750" s="444">
        <f t="shared" si="18"/>
        <v>0</v>
      </c>
      <c r="J750" s="435">
        <v>4680013901127</v>
      </c>
    </row>
    <row r="751" spans="1:10" ht="15.75" customHeight="1" thickBot="1" x14ac:dyDescent="0.35">
      <c r="A751" s="431" t="s">
        <v>747</v>
      </c>
      <c r="B751" s="479"/>
      <c r="C751" s="479"/>
      <c r="D751" s="484"/>
      <c r="E751" s="466"/>
      <c r="F751" s="515"/>
      <c r="G751" s="437"/>
      <c r="H751" s="530"/>
      <c r="I751" s="444">
        <f t="shared" si="18"/>
        <v>0</v>
      </c>
      <c r="J751" s="470"/>
    </row>
    <row r="752" spans="1:10" ht="15.75" customHeight="1" x14ac:dyDescent="0.3">
      <c r="A752" s="438"/>
      <c r="B752" s="477" t="s">
        <v>765</v>
      </c>
      <c r="C752" s="477" t="s">
        <v>771</v>
      </c>
      <c r="D752" s="488" t="s">
        <v>746</v>
      </c>
      <c r="E752" s="459" t="s">
        <v>761</v>
      </c>
      <c r="F752" s="472" t="s">
        <v>655</v>
      </c>
      <c r="G752" s="463">
        <v>180</v>
      </c>
      <c r="H752" s="527"/>
      <c r="I752" s="444">
        <f t="shared" ref="I752:I798" si="19">G752*H752</f>
        <v>0</v>
      </c>
      <c r="J752" s="435">
        <v>4680013902001</v>
      </c>
    </row>
    <row r="753" spans="1:10" ht="15.75" customHeight="1" x14ac:dyDescent="0.3">
      <c r="A753" s="438"/>
      <c r="B753" s="477" t="s">
        <v>765</v>
      </c>
      <c r="C753" s="477" t="s">
        <v>771</v>
      </c>
      <c r="D753" s="489" t="s">
        <v>746</v>
      </c>
      <c r="E753" s="457" t="s">
        <v>761</v>
      </c>
      <c r="F753" s="473" t="s">
        <v>320</v>
      </c>
      <c r="G753" s="462">
        <v>180</v>
      </c>
      <c r="H753" s="528"/>
      <c r="I753" s="444">
        <f t="shared" si="19"/>
        <v>0</v>
      </c>
      <c r="J753" s="435">
        <v>4680013902018</v>
      </c>
    </row>
    <row r="754" spans="1:10" ht="15.75" customHeight="1" x14ac:dyDescent="0.3">
      <c r="A754" s="438"/>
      <c r="B754" s="477" t="s">
        <v>765</v>
      </c>
      <c r="C754" s="477" t="s">
        <v>771</v>
      </c>
      <c r="D754" s="489" t="s">
        <v>746</v>
      </c>
      <c r="E754" s="457" t="s">
        <v>761</v>
      </c>
      <c r="F754" s="473" t="s">
        <v>333</v>
      </c>
      <c r="G754" s="462">
        <v>180</v>
      </c>
      <c r="H754" s="528"/>
      <c r="I754" s="444">
        <f t="shared" si="19"/>
        <v>0</v>
      </c>
      <c r="J754" s="435">
        <v>4680013902025</v>
      </c>
    </row>
    <row r="755" spans="1:10" ht="15.75" customHeight="1" x14ac:dyDescent="0.3">
      <c r="A755" s="438"/>
      <c r="B755" s="477" t="s">
        <v>765</v>
      </c>
      <c r="C755" s="477" t="s">
        <v>771</v>
      </c>
      <c r="D755" s="489" t="s">
        <v>746</v>
      </c>
      <c r="E755" s="457" t="s">
        <v>761</v>
      </c>
      <c r="F755" s="473" t="s">
        <v>322</v>
      </c>
      <c r="G755" s="462">
        <v>180</v>
      </c>
      <c r="H755" s="528"/>
      <c r="I755" s="444">
        <f t="shared" si="19"/>
        <v>0</v>
      </c>
      <c r="J755" s="435">
        <v>4680013902032</v>
      </c>
    </row>
    <row r="756" spans="1:10" ht="15.75" customHeight="1" x14ac:dyDescent="0.3">
      <c r="A756" s="438"/>
      <c r="B756" s="477" t="s">
        <v>765</v>
      </c>
      <c r="C756" s="477" t="s">
        <v>771</v>
      </c>
      <c r="D756" s="489" t="s">
        <v>746</v>
      </c>
      <c r="E756" s="457" t="s">
        <v>761</v>
      </c>
      <c r="F756" s="473" t="s">
        <v>323</v>
      </c>
      <c r="G756" s="462">
        <v>180</v>
      </c>
      <c r="H756" s="528"/>
      <c r="I756" s="444">
        <f t="shared" si="19"/>
        <v>0</v>
      </c>
      <c r="J756" s="435">
        <v>4680013902049</v>
      </c>
    </row>
    <row r="757" spans="1:10" ht="15.75" customHeight="1" thickBot="1" x14ac:dyDescent="0.35">
      <c r="A757" s="438"/>
      <c r="B757" s="477" t="s">
        <v>765</v>
      </c>
      <c r="C757" s="477" t="s">
        <v>771</v>
      </c>
      <c r="D757" s="490" t="s">
        <v>746</v>
      </c>
      <c r="E757" s="458" t="s">
        <v>761</v>
      </c>
      <c r="F757" s="474" t="s">
        <v>737</v>
      </c>
      <c r="G757" s="464">
        <v>180</v>
      </c>
      <c r="H757" s="529"/>
      <c r="I757" s="444">
        <f t="shared" si="19"/>
        <v>0</v>
      </c>
      <c r="J757" s="435">
        <v>4680013902056</v>
      </c>
    </row>
    <row r="758" spans="1:10" ht="15.75" customHeight="1" thickBot="1" x14ac:dyDescent="0.35">
      <c r="A758" s="431" t="s">
        <v>749</v>
      </c>
      <c r="B758" s="479"/>
      <c r="C758" s="479"/>
      <c r="D758" s="484"/>
      <c r="E758" s="466"/>
      <c r="F758" s="456"/>
      <c r="G758" s="437"/>
      <c r="H758" s="530"/>
      <c r="I758" s="444">
        <f t="shared" si="19"/>
        <v>0</v>
      </c>
      <c r="J758" s="468"/>
    </row>
    <row r="759" spans="1:10" ht="15.75" customHeight="1" x14ac:dyDescent="0.3">
      <c r="A759" s="438"/>
      <c r="B759" s="477" t="s">
        <v>765</v>
      </c>
      <c r="C759" s="477" t="s">
        <v>768</v>
      </c>
      <c r="D759" s="488" t="s">
        <v>748</v>
      </c>
      <c r="E759" s="459" t="s">
        <v>265</v>
      </c>
      <c r="F759" s="472" t="s">
        <v>655</v>
      </c>
      <c r="G759" s="450">
        <v>180</v>
      </c>
      <c r="H759" s="527"/>
      <c r="I759" s="444">
        <f t="shared" si="19"/>
        <v>0</v>
      </c>
      <c r="J759" s="435">
        <v>4650065078108</v>
      </c>
    </row>
    <row r="760" spans="1:10" ht="15.75" customHeight="1" x14ac:dyDescent="0.3">
      <c r="A760" s="438"/>
      <c r="B760" s="477" t="s">
        <v>765</v>
      </c>
      <c r="C760" s="477" t="s">
        <v>768</v>
      </c>
      <c r="D760" s="489" t="s">
        <v>748</v>
      </c>
      <c r="E760" s="457" t="s">
        <v>265</v>
      </c>
      <c r="F760" s="473" t="s">
        <v>320</v>
      </c>
      <c r="G760" s="448">
        <v>180</v>
      </c>
      <c r="H760" s="528"/>
      <c r="I760" s="444">
        <f t="shared" si="19"/>
        <v>0</v>
      </c>
      <c r="J760" s="435">
        <v>4650065078115</v>
      </c>
    </row>
    <row r="761" spans="1:10" ht="15.75" customHeight="1" x14ac:dyDescent="0.3">
      <c r="A761" s="438"/>
      <c r="B761" s="477" t="s">
        <v>765</v>
      </c>
      <c r="C761" s="477" t="s">
        <v>768</v>
      </c>
      <c r="D761" s="489" t="s">
        <v>748</v>
      </c>
      <c r="E761" s="457" t="s">
        <v>265</v>
      </c>
      <c r="F761" s="473" t="s">
        <v>333</v>
      </c>
      <c r="G761" s="448">
        <v>180</v>
      </c>
      <c r="H761" s="528"/>
      <c r="I761" s="444">
        <f t="shared" si="19"/>
        <v>0</v>
      </c>
      <c r="J761" s="435">
        <v>4650065078122</v>
      </c>
    </row>
    <row r="762" spans="1:10" ht="15.75" customHeight="1" x14ac:dyDescent="0.3">
      <c r="A762" s="438"/>
      <c r="B762" s="477" t="s">
        <v>765</v>
      </c>
      <c r="C762" s="477" t="s">
        <v>768</v>
      </c>
      <c r="D762" s="489" t="s">
        <v>748</v>
      </c>
      <c r="E762" s="457" t="s">
        <v>265</v>
      </c>
      <c r="F762" s="473" t="s">
        <v>322</v>
      </c>
      <c r="G762" s="448">
        <v>180</v>
      </c>
      <c r="H762" s="528"/>
      <c r="I762" s="444">
        <f t="shared" si="19"/>
        <v>0</v>
      </c>
      <c r="J762" s="435">
        <v>4650065078139</v>
      </c>
    </row>
    <row r="763" spans="1:10" ht="15.75" customHeight="1" x14ac:dyDescent="0.3">
      <c r="A763" s="438"/>
      <c r="B763" s="477" t="s">
        <v>765</v>
      </c>
      <c r="C763" s="477" t="s">
        <v>768</v>
      </c>
      <c r="D763" s="489" t="s">
        <v>748</v>
      </c>
      <c r="E763" s="457" t="s">
        <v>265</v>
      </c>
      <c r="F763" s="473" t="s">
        <v>323</v>
      </c>
      <c r="G763" s="448">
        <v>180</v>
      </c>
      <c r="H763" s="528"/>
      <c r="I763" s="444">
        <f t="shared" si="19"/>
        <v>0</v>
      </c>
      <c r="J763" s="435">
        <v>4650065078146</v>
      </c>
    </row>
    <row r="764" spans="1:10" ht="15.75" customHeight="1" thickBot="1" x14ac:dyDescent="0.35">
      <c r="A764" s="438"/>
      <c r="B764" s="477" t="s">
        <v>765</v>
      </c>
      <c r="C764" s="477" t="s">
        <v>768</v>
      </c>
      <c r="D764" s="490" t="s">
        <v>748</v>
      </c>
      <c r="E764" s="458" t="s">
        <v>265</v>
      </c>
      <c r="F764" s="474" t="s">
        <v>737</v>
      </c>
      <c r="G764" s="449">
        <v>180</v>
      </c>
      <c r="H764" s="529"/>
      <c r="I764" s="444">
        <f t="shared" si="19"/>
        <v>0</v>
      </c>
      <c r="J764" s="435">
        <v>4650065078351</v>
      </c>
    </row>
    <row r="765" spans="1:10" ht="15.75" customHeight="1" thickBot="1" x14ac:dyDescent="0.35">
      <c r="A765" s="431" t="s">
        <v>751</v>
      </c>
      <c r="B765" s="479"/>
      <c r="C765" s="479"/>
      <c r="D765" s="484"/>
      <c r="E765" s="466"/>
      <c r="F765" s="515"/>
      <c r="G765" s="437"/>
      <c r="H765" s="530"/>
      <c r="I765" s="444">
        <f t="shared" si="19"/>
        <v>0</v>
      </c>
      <c r="J765" s="470"/>
    </row>
    <row r="766" spans="1:10" ht="15.75" customHeight="1" x14ac:dyDescent="0.3">
      <c r="A766" s="438"/>
      <c r="B766" s="477" t="s">
        <v>765</v>
      </c>
      <c r="C766" s="477" t="s">
        <v>768</v>
      </c>
      <c r="D766" s="488" t="s">
        <v>750</v>
      </c>
      <c r="E766" s="459" t="s">
        <v>266</v>
      </c>
      <c r="F766" s="472" t="s">
        <v>655</v>
      </c>
      <c r="G766" s="450">
        <v>180</v>
      </c>
      <c r="H766" s="527"/>
      <c r="I766" s="444">
        <f t="shared" si="19"/>
        <v>0</v>
      </c>
      <c r="J766" s="435">
        <v>4650065078153</v>
      </c>
    </row>
    <row r="767" spans="1:10" ht="15.75" customHeight="1" x14ac:dyDescent="0.3">
      <c r="A767" s="438"/>
      <c r="B767" s="477" t="s">
        <v>765</v>
      </c>
      <c r="C767" s="477" t="s">
        <v>768</v>
      </c>
      <c r="D767" s="489" t="s">
        <v>750</v>
      </c>
      <c r="E767" s="457" t="s">
        <v>266</v>
      </c>
      <c r="F767" s="473" t="s">
        <v>320</v>
      </c>
      <c r="G767" s="448">
        <v>180</v>
      </c>
      <c r="H767" s="528"/>
      <c r="I767" s="444">
        <f t="shared" si="19"/>
        <v>0</v>
      </c>
      <c r="J767" s="435">
        <v>4650065078160</v>
      </c>
    </row>
    <row r="768" spans="1:10" ht="15.75" customHeight="1" x14ac:dyDescent="0.3">
      <c r="A768" s="438"/>
      <c r="B768" s="477" t="s">
        <v>765</v>
      </c>
      <c r="C768" s="477" t="s">
        <v>768</v>
      </c>
      <c r="D768" s="489" t="s">
        <v>750</v>
      </c>
      <c r="E768" s="457" t="s">
        <v>266</v>
      </c>
      <c r="F768" s="473" t="s">
        <v>333</v>
      </c>
      <c r="G768" s="448">
        <v>180</v>
      </c>
      <c r="H768" s="528"/>
      <c r="I768" s="444">
        <f t="shared" si="19"/>
        <v>0</v>
      </c>
      <c r="J768" s="435">
        <v>4650065078177</v>
      </c>
    </row>
    <row r="769" spans="1:10" ht="15.75" customHeight="1" x14ac:dyDescent="0.3">
      <c r="A769" s="438"/>
      <c r="B769" s="477" t="s">
        <v>765</v>
      </c>
      <c r="C769" s="477" t="s">
        <v>768</v>
      </c>
      <c r="D769" s="489" t="s">
        <v>750</v>
      </c>
      <c r="E769" s="457" t="s">
        <v>266</v>
      </c>
      <c r="F769" s="473" t="s">
        <v>322</v>
      </c>
      <c r="G769" s="448">
        <v>180</v>
      </c>
      <c r="H769" s="528"/>
      <c r="I769" s="444">
        <f t="shared" si="19"/>
        <v>0</v>
      </c>
      <c r="J769" s="435">
        <v>4650065078184</v>
      </c>
    </row>
    <row r="770" spans="1:10" ht="15.75" customHeight="1" x14ac:dyDescent="0.3">
      <c r="A770" s="438"/>
      <c r="B770" s="477" t="s">
        <v>765</v>
      </c>
      <c r="C770" s="477" t="s">
        <v>768</v>
      </c>
      <c r="D770" s="489" t="s">
        <v>750</v>
      </c>
      <c r="E770" s="457" t="s">
        <v>266</v>
      </c>
      <c r="F770" s="473" t="s">
        <v>323</v>
      </c>
      <c r="G770" s="448">
        <v>180</v>
      </c>
      <c r="H770" s="528"/>
      <c r="I770" s="444">
        <f t="shared" si="19"/>
        <v>0</v>
      </c>
      <c r="J770" s="435">
        <v>4650065078191</v>
      </c>
    </row>
    <row r="771" spans="1:10" ht="15.75" customHeight="1" thickBot="1" x14ac:dyDescent="0.35">
      <c r="A771" s="438"/>
      <c r="B771" s="477" t="s">
        <v>765</v>
      </c>
      <c r="C771" s="477" t="s">
        <v>768</v>
      </c>
      <c r="D771" s="490" t="s">
        <v>750</v>
      </c>
      <c r="E771" s="458" t="s">
        <v>266</v>
      </c>
      <c r="F771" s="474" t="s">
        <v>737</v>
      </c>
      <c r="G771" s="449">
        <v>180</v>
      </c>
      <c r="H771" s="529"/>
      <c r="I771" s="444">
        <f t="shared" si="19"/>
        <v>0</v>
      </c>
      <c r="J771" s="435">
        <v>4650065078368</v>
      </c>
    </row>
    <row r="772" spans="1:10" ht="15.75" customHeight="1" thickBot="1" x14ac:dyDescent="0.35">
      <c r="A772" s="500" t="s">
        <v>1070</v>
      </c>
      <c r="B772" s="432"/>
      <c r="C772" s="432"/>
      <c r="D772" s="484"/>
      <c r="E772" s="466"/>
      <c r="F772" s="515"/>
      <c r="G772" s="437"/>
      <c r="H772" s="920"/>
      <c r="I772" s="919">
        <f t="shared" ref="I772:I777" si="20">G772*H772</f>
        <v>0</v>
      </c>
      <c r="J772" s="470"/>
    </row>
    <row r="773" spans="1:10" ht="22.5" customHeight="1" x14ac:dyDescent="0.3">
      <c r="A773" s="908"/>
      <c r="B773" s="552" t="s">
        <v>1064</v>
      </c>
      <c r="C773" s="552" t="s">
        <v>771</v>
      </c>
      <c r="D773" s="488" t="s">
        <v>1066</v>
      </c>
      <c r="E773" s="459" t="s">
        <v>265</v>
      </c>
      <c r="F773" s="472" t="s">
        <v>1081</v>
      </c>
      <c r="G773" s="450">
        <v>400</v>
      </c>
      <c r="H773" s="527"/>
      <c r="I773" s="444">
        <f t="shared" si="20"/>
        <v>0</v>
      </c>
      <c r="J773" s="435">
        <v>4650065078153</v>
      </c>
    </row>
    <row r="774" spans="1:10" ht="22.5" customHeight="1" x14ac:dyDescent="0.3">
      <c r="A774" s="908"/>
      <c r="B774" s="477" t="s">
        <v>1064</v>
      </c>
      <c r="C774" s="477" t="s">
        <v>771</v>
      </c>
      <c r="D774" s="489" t="s">
        <v>1065</v>
      </c>
      <c r="E774" s="457" t="s">
        <v>265</v>
      </c>
      <c r="F774" s="473" t="s">
        <v>1082</v>
      </c>
      <c r="G774" s="448">
        <v>400</v>
      </c>
      <c r="H774" s="528"/>
      <c r="I774" s="444">
        <f t="shared" si="20"/>
        <v>0</v>
      </c>
      <c r="J774" s="435">
        <v>4650065078160</v>
      </c>
    </row>
    <row r="775" spans="1:10" ht="22.5" customHeight="1" x14ac:dyDescent="0.3">
      <c r="A775" s="908"/>
      <c r="B775" s="477" t="s">
        <v>1064</v>
      </c>
      <c r="C775" s="477" t="s">
        <v>771</v>
      </c>
      <c r="D775" s="489" t="s">
        <v>1067</v>
      </c>
      <c r="E775" s="457" t="s">
        <v>265</v>
      </c>
      <c r="F775" s="473" t="s">
        <v>1083</v>
      </c>
      <c r="G775" s="448">
        <v>400</v>
      </c>
      <c r="H775" s="528"/>
      <c r="I775" s="444">
        <f t="shared" si="20"/>
        <v>0</v>
      </c>
      <c r="J775" s="435">
        <v>4650065078177</v>
      </c>
    </row>
    <row r="776" spans="1:10" ht="22.5" customHeight="1" x14ac:dyDescent="0.3">
      <c r="A776" s="908"/>
      <c r="B776" s="477" t="s">
        <v>1064</v>
      </c>
      <c r="C776" s="477" t="s">
        <v>771</v>
      </c>
      <c r="D776" s="489" t="s">
        <v>1068</v>
      </c>
      <c r="E776" s="457" t="s">
        <v>265</v>
      </c>
      <c r="F776" s="473" t="s">
        <v>1084</v>
      </c>
      <c r="G776" s="448">
        <v>400</v>
      </c>
      <c r="H776" s="528"/>
      <c r="I776" s="444">
        <f t="shared" si="20"/>
        <v>0</v>
      </c>
      <c r="J776" s="435">
        <v>4650065078184</v>
      </c>
    </row>
    <row r="777" spans="1:10" ht="22.5" customHeight="1" thickBot="1" x14ac:dyDescent="0.35">
      <c r="A777" s="908"/>
      <c r="B777" s="477" t="s">
        <v>1064</v>
      </c>
      <c r="C777" s="477" t="s">
        <v>771</v>
      </c>
      <c r="D777" s="489" t="s">
        <v>1069</v>
      </c>
      <c r="E777" s="457" t="s">
        <v>265</v>
      </c>
      <c r="F777" s="473" t="s">
        <v>1085</v>
      </c>
      <c r="G777" s="448">
        <v>400</v>
      </c>
      <c r="H777" s="528"/>
      <c r="I777" s="444">
        <f t="shared" si="20"/>
        <v>0</v>
      </c>
      <c r="J777" s="435">
        <v>4650065078191</v>
      </c>
    </row>
    <row r="778" spans="1:10" ht="20.25" customHeight="1" thickBot="1" x14ac:dyDescent="0.35">
      <c r="A778" s="500" t="s">
        <v>1090</v>
      </c>
      <c r="B778" s="432"/>
      <c r="C778" s="432"/>
      <c r="D778" s="484"/>
      <c r="E778" s="466"/>
      <c r="F778" s="515"/>
      <c r="G778" s="437"/>
      <c r="H778" s="920"/>
      <c r="I778" s="919">
        <f t="shared" ref="I778:I783" si="21">G778*H778</f>
        <v>0</v>
      </c>
      <c r="J778" s="547"/>
    </row>
    <row r="779" spans="1:10" ht="22.5" customHeight="1" x14ac:dyDescent="0.3">
      <c r="A779" s="918"/>
      <c r="B779" s="552" t="s">
        <v>1064</v>
      </c>
      <c r="C779" s="552" t="s">
        <v>771</v>
      </c>
      <c r="D779" s="488" t="s">
        <v>1066</v>
      </c>
      <c r="E779" s="459" t="s">
        <v>266</v>
      </c>
      <c r="F779" s="472" t="s">
        <v>1081</v>
      </c>
      <c r="G779" s="450">
        <v>400</v>
      </c>
      <c r="H779" s="527"/>
      <c r="I779" s="444">
        <f t="shared" si="21"/>
        <v>0</v>
      </c>
      <c r="J779" s="547"/>
    </row>
    <row r="780" spans="1:10" ht="22.5" customHeight="1" x14ac:dyDescent="0.3">
      <c r="A780" s="918"/>
      <c r="B780" s="477" t="s">
        <v>1064</v>
      </c>
      <c r="C780" s="477" t="s">
        <v>771</v>
      </c>
      <c r="D780" s="489" t="s">
        <v>1065</v>
      </c>
      <c r="E780" s="459" t="s">
        <v>266</v>
      </c>
      <c r="F780" s="473" t="s">
        <v>1082</v>
      </c>
      <c r="G780" s="448">
        <v>400</v>
      </c>
      <c r="H780" s="528"/>
      <c r="I780" s="444">
        <f t="shared" si="21"/>
        <v>0</v>
      </c>
      <c r="J780" s="547"/>
    </row>
    <row r="781" spans="1:10" ht="22.5" customHeight="1" x14ac:dyDescent="0.3">
      <c r="A781" s="918"/>
      <c r="B781" s="477" t="s">
        <v>1064</v>
      </c>
      <c r="C781" s="477" t="s">
        <v>771</v>
      </c>
      <c r="D781" s="489" t="s">
        <v>1067</v>
      </c>
      <c r="E781" s="459" t="s">
        <v>266</v>
      </c>
      <c r="F781" s="473" t="s">
        <v>1083</v>
      </c>
      <c r="G781" s="448">
        <v>400</v>
      </c>
      <c r="H781" s="528"/>
      <c r="I781" s="444">
        <f t="shared" si="21"/>
        <v>0</v>
      </c>
      <c r="J781" s="547"/>
    </row>
    <row r="782" spans="1:10" ht="22.5" customHeight="1" x14ac:dyDescent="0.3">
      <c r="A782" s="918"/>
      <c r="B782" s="477" t="s">
        <v>1064</v>
      </c>
      <c r="C782" s="477" t="s">
        <v>771</v>
      </c>
      <c r="D782" s="489" t="s">
        <v>1068</v>
      </c>
      <c r="E782" s="459" t="s">
        <v>266</v>
      </c>
      <c r="F782" s="473" t="s">
        <v>1084</v>
      </c>
      <c r="G782" s="448">
        <v>400</v>
      </c>
      <c r="H782" s="528"/>
      <c r="I782" s="444">
        <f t="shared" si="21"/>
        <v>0</v>
      </c>
      <c r="J782" s="547"/>
    </row>
    <row r="783" spans="1:10" ht="22.5" customHeight="1" thickBot="1" x14ac:dyDescent="0.35">
      <c r="A783" s="918"/>
      <c r="B783" s="477" t="s">
        <v>1064</v>
      </c>
      <c r="C783" s="477" t="s">
        <v>771</v>
      </c>
      <c r="D783" s="489" t="s">
        <v>1069</v>
      </c>
      <c r="E783" s="459" t="s">
        <v>266</v>
      </c>
      <c r="F783" s="473" t="s">
        <v>1085</v>
      </c>
      <c r="G783" s="448">
        <v>400</v>
      </c>
      <c r="H783" s="528"/>
      <c r="I783" s="444">
        <f t="shared" si="21"/>
        <v>0</v>
      </c>
      <c r="J783" s="547"/>
    </row>
    <row r="784" spans="1:10" ht="15.75" customHeight="1" thickBot="1" x14ac:dyDescent="0.35">
      <c r="A784" s="482" t="s">
        <v>845</v>
      </c>
      <c r="B784" s="482"/>
      <c r="C784" s="482"/>
      <c r="D784" s="548"/>
      <c r="E784" s="563"/>
      <c r="F784" s="564"/>
      <c r="G784" s="565"/>
      <c r="H784" s="566"/>
      <c r="I784" s="444">
        <f t="shared" si="19"/>
        <v>0</v>
      </c>
      <c r="J784" s="470"/>
    </row>
    <row r="785" spans="1:11" ht="45" customHeight="1" x14ac:dyDescent="0.2">
      <c r="A785" s="1079"/>
      <c r="B785" s="814" t="s">
        <v>772</v>
      </c>
      <c r="C785" s="814" t="s">
        <v>764</v>
      </c>
      <c r="D785" s="815" t="s">
        <v>752</v>
      </c>
      <c r="E785" s="816" t="s">
        <v>762</v>
      </c>
      <c r="F785" s="817" t="s">
        <v>655</v>
      </c>
      <c r="G785" s="818">
        <v>520</v>
      </c>
      <c r="H785" s="819"/>
      <c r="I785" s="813">
        <f t="shared" si="19"/>
        <v>0</v>
      </c>
      <c r="J785" s="435">
        <v>4650065078559</v>
      </c>
      <c r="K785" s="757" t="s">
        <v>1000</v>
      </c>
    </row>
    <row r="786" spans="1:11" ht="42" customHeight="1" thickBot="1" x14ac:dyDescent="0.25">
      <c r="A786" s="1080"/>
      <c r="B786" s="820" t="s">
        <v>772</v>
      </c>
      <c r="C786" s="820" t="s">
        <v>764</v>
      </c>
      <c r="D786" s="821" t="s">
        <v>752</v>
      </c>
      <c r="E786" s="822" t="s">
        <v>762</v>
      </c>
      <c r="F786" s="823" t="s">
        <v>320</v>
      </c>
      <c r="G786" s="824">
        <v>520</v>
      </c>
      <c r="H786" s="825"/>
      <c r="I786" s="813">
        <f t="shared" si="19"/>
        <v>0</v>
      </c>
      <c r="J786" s="547"/>
      <c r="K786" s="757"/>
    </row>
    <row r="787" spans="1:11" ht="15.75" customHeight="1" thickBot="1" x14ac:dyDescent="0.35">
      <c r="A787" s="811" t="s">
        <v>846</v>
      </c>
      <c r="B787" s="811"/>
      <c r="C787" s="811"/>
      <c r="D787" s="491"/>
      <c r="E787" s="812"/>
      <c r="F787" s="697"/>
      <c r="G787" s="554"/>
      <c r="H787" s="555"/>
      <c r="I787" s="444">
        <f t="shared" si="19"/>
        <v>0</v>
      </c>
      <c r="J787" s="470"/>
    </row>
    <row r="788" spans="1:11" ht="23.25" customHeight="1" x14ac:dyDescent="0.3">
      <c r="A788" s="1081"/>
      <c r="B788" s="552" t="s">
        <v>772</v>
      </c>
      <c r="C788" s="552" t="s">
        <v>764</v>
      </c>
      <c r="D788" s="572" t="s">
        <v>801</v>
      </c>
      <c r="E788" s="573" t="s">
        <v>758</v>
      </c>
      <c r="F788" s="472" t="s">
        <v>655</v>
      </c>
      <c r="G788" s="574">
        <v>690</v>
      </c>
      <c r="H788" s="575"/>
      <c r="I788" s="444">
        <f t="shared" si="19"/>
        <v>0</v>
      </c>
    </row>
    <row r="789" spans="1:11" ht="23.25" customHeight="1" x14ac:dyDescent="0.3">
      <c r="A789" s="1082"/>
      <c r="B789" s="477" t="s">
        <v>772</v>
      </c>
      <c r="C789" s="477" t="s">
        <v>764</v>
      </c>
      <c r="D789" s="567" t="s">
        <v>801</v>
      </c>
      <c r="E789" s="568" t="s">
        <v>758</v>
      </c>
      <c r="F789" s="473" t="s">
        <v>320</v>
      </c>
      <c r="G789" s="569">
        <v>690</v>
      </c>
      <c r="H789" s="570"/>
      <c r="I789" s="444">
        <f t="shared" si="19"/>
        <v>0</v>
      </c>
    </row>
    <row r="790" spans="1:11" ht="23.25" customHeight="1" x14ac:dyDescent="0.3">
      <c r="A790" s="1082"/>
      <c r="B790" s="477" t="s">
        <v>772</v>
      </c>
      <c r="C790" s="477" t="s">
        <v>764</v>
      </c>
      <c r="D790" s="567" t="s">
        <v>801</v>
      </c>
      <c r="E790" s="568" t="s">
        <v>758</v>
      </c>
      <c r="F790" s="473" t="s">
        <v>333</v>
      </c>
      <c r="G790" s="569">
        <v>690</v>
      </c>
      <c r="H790" s="571"/>
      <c r="I790" s="444">
        <f t="shared" si="19"/>
        <v>0</v>
      </c>
    </row>
    <row r="791" spans="1:11" ht="23.25" customHeight="1" x14ac:dyDescent="0.3">
      <c r="A791" s="1082"/>
      <c r="B791" s="477" t="s">
        <v>772</v>
      </c>
      <c r="C791" s="477" t="s">
        <v>764</v>
      </c>
      <c r="D791" s="567" t="s">
        <v>801</v>
      </c>
      <c r="E791" s="568" t="s">
        <v>758</v>
      </c>
      <c r="F791" s="473" t="s">
        <v>322</v>
      </c>
      <c r="G791" s="569">
        <v>690</v>
      </c>
      <c r="H791" s="571"/>
      <c r="I791" s="444">
        <f t="shared" si="19"/>
        <v>0</v>
      </c>
    </row>
    <row r="792" spans="1:11" ht="23.25" customHeight="1" thickBot="1" x14ac:dyDescent="0.35">
      <c r="A792" s="1083"/>
      <c r="B792" s="477" t="s">
        <v>772</v>
      </c>
      <c r="C792" s="477" t="s">
        <v>764</v>
      </c>
      <c r="D792" s="567" t="s">
        <v>801</v>
      </c>
      <c r="E792" s="568" t="s">
        <v>758</v>
      </c>
      <c r="F792" s="473" t="s">
        <v>323</v>
      </c>
      <c r="G792" s="569">
        <v>690</v>
      </c>
      <c r="H792" s="571"/>
      <c r="I792" s="444">
        <f t="shared" si="19"/>
        <v>0</v>
      </c>
    </row>
    <row r="793" spans="1:11" ht="15.75" customHeight="1" thickBot="1" x14ac:dyDescent="0.35">
      <c r="A793" s="439" t="s">
        <v>847</v>
      </c>
      <c r="B793" s="482"/>
      <c r="C793" s="482"/>
      <c r="D793" s="548"/>
      <c r="E793" s="563"/>
      <c r="F793" s="564"/>
      <c r="G793" s="565"/>
      <c r="H793" s="566"/>
      <c r="I793" s="444">
        <f t="shared" si="19"/>
        <v>0</v>
      </c>
      <c r="J793" s="470"/>
    </row>
    <row r="794" spans="1:11" ht="31.5" customHeight="1" x14ac:dyDescent="0.3">
      <c r="A794" s="1081"/>
      <c r="B794" s="477" t="s">
        <v>772</v>
      </c>
      <c r="C794" s="477" t="s">
        <v>764</v>
      </c>
      <c r="D794" s="567" t="s">
        <v>802</v>
      </c>
      <c r="E794" s="568" t="s">
        <v>759</v>
      </c>
      <c r="F794" s="473" t="s">
        <v>655</v>
      </c>
      <c r="G794" s="569">
        <v>690</v>
      </c>
      <c r="H794" s="571"/>
      <c r="I794" s="444">
        <f t="shared" si="19"/>
        <v>0</v>
      </c>
    </row>
    <row r="795" spans="1:11" ht="31.5" customHeight="1" x14ac:dyDescent="0.3">
      <c r="A795" s="1082"/>
      <c r="B795" s="477" t="s">
        <v>772</v>
      </c>
      <c r="C795" s="477" t="s">
        <v>764</v>
      </c>
      <c r="D795" s="567" t="s">
        <v>802</v>
      </c>
      <c r="E795" s="568" t="s">
        <v>759</v>
      </c>
      <c r="F795" s="473" t="s">
        <v>320</v>
      </c>
      <c r="G795" s="569">
        <v>690</v>
      </c>
      <c r="H795" s="571"/>
      <c r="I795" s="444">
        <f t="shared" si="19"/>
        <v>0</v>
      </c>
    </row>
    <row r="796" spans="1:11" ht="31.5" customHeight="1" x14ac:dyDescent="0.3">
      <c r="A796" s="1082"/>
      <c r="B796" s="477" t="s">
        <v>772</v>
      </c>
      <c r="C796" s="477" t="s">
        <v>764</v>
      </c>
      <c r="D796" s="567" t="s">
        <v>802</v>
      </c>
      <c r="E796" s="568" t="s">
        <v>759</v>
      </c>
      <c r="F796" s="473" t="s">
        <v>333</v>
      </c>
      <c r="G796" s="569">
        <v>690</v>
      </c>
      <c r="H796" s="571"/>
      <c r="I796" s="444">
        <f t="shared" si="19"/>
        <v>0</v>
      </c>
    </row>
    <row r="797" spans="1:11" ht="31.5" customHeight="1" x14ac:dyDescent="0.3">
      <c r="A797" s="1082"/>
      <c r="B797" s="477" t="s">
        <v>772</v>
      </c>
      <c r="C797" s="477" t="s">
        <v>764</v>
      </c>
      <c r="D797" s="567" t="s">
        <v>802</v>
      </c>
      <c r="E797" s="568" t="s">
        <v>759</v>
      </c>
      <c r="F797" s="473" t="s">
        <v>322</v>
      </c>
      <c r="G797" s="569">
        <v>690</v>
      </c>
      <c r="H797" s="571"/>
      <c r="I797" s="444">
        <f t="shared" si="19"/>
        <v>0</v>
      </c>
    </row>
    <row r="798" spans="1:11" ht="31.5" customHeight="1" thickBot="1" x14ac:dyDescent="0.35">
      <c r="A798" s="1083"/>
      <c r="B798" s="557" t="s">
        <v>772</v>
      </c>
      <c r="C798" s="557" t="s">
        <v>764</v>
      </c>
      <c r="D798" s="576" t="s">
        <v>802</v>
      </c>
      <c r="E798" s="577" t="s">
        <v>759</v>
      </c>
      <c r="F798" s="578" t="s">
        <v>323</v>
      </c>
      <c r="G798" s="579">
        <v>690</v>
      </c>
      <c r="H798" s="580"/>
      <c r="I798" s="444">
        <f t="shared" si="19"/>
        <v>0</v>
      </c>
    </row>
    <row r="799" spans="1:11" ht="15.75" customHeight="1" thickBot="1" x14ac:dyDescent="0.35">
      <c r="A799" s="439" t="s">
        <v>828</v>
      </c>
      <c r="B799" s="482"/>
      <c r="C799" s="482"/>
      <c r="D799" s="548"/>
      <c r="E799" s="563"/>
      <c r="F799" s="564"/>
      <c r="G799" s="565"/>
      <c r="H799" s="566"/>
      <c r="I799" s="444">
        <f t="shared" ref="I799:I804" si="22">G799*H799</f>
        <v>0</v>
      </c>
      <c r="J799" s="470"/>
    </row>
    <row r="800" spans="1:11" ht="36.75" customHeight="1" x14ac:dyDescent="0.3">
      <c r="B800" s="477" t="s">
        <v>772</v>
      </c>
      <c r="C800" s="477" t="s">
        <v>764</v>
      </c>
      <c r="D800" s="567" t="s">
        <v>848</v>
      </c>
      <c r="E800" s="568" t="s">
        <v>265</v>
      </c>
      <c r="F800" s="473" t="s">
        <v>655</v>
      </c>
      <c r="G800" s="569">
        <v>650</v>
      </c>
      <c r="H800" s="571"/>
      <c r="I800" s="444">
        <f t="shared" si="22"/>
        <v>0</v>
      </c>
    </row>
    <row r="801" spans="1:10" ht="36.75" customHeight="1" x14ac:dyDescent="0.3">
      <c r="B801" s="477" t="s">
        <v>772</v>
      </c>
      <c r="C801" s="477" t="s">
        <v>764</v>
      </c>
      <c r="D801" s="567" t="s">
        <v>848</v>
      </c>
      <c r="E801" s="568" t="s">
        <v>265</v>
      </c>
      <c r="F801" s="473" t="s">
        <v>320</v>
      </c>
      <c r="G801" s="569">
        <v>650</v>
      </c>
      <c r="H801" s="571"/>
      <c r="I801" s="444">
        <f t="shared" si="22"/>
        <v>0</v>
      </c>
    </row>
    <row r="802" spans="1:10" ht="36.75" customHeight="1" x14ac:dyDescent="0.3">
      <c r="B802" s="477" t="s">
        <v>772</v>
      </c>
      <c r="C802" s="477" t="s">
        <v>764</v>
      </c>
      <c r="D802" s="567" t="s">
        <v>848</v>
      </c>
      <c r="E802" s="568" t="s">
        <v>265</v>
      </c>
      <c r="F802" s="473" t="s">
        <v>333</v>
      </c>
      <c r="G802" s="569">
        <v>650</v>
      </c>
      <c r="H802" s="571"/>
      <c r="I802" s="444">
        <f t="shared" si="22"/>
        <v>0</v>
      </c>
    </row>
    <row r="803" spans="1:10" ht="36.75" customHeight="1" x14ac:dyDescent="0.3">
      <c r="B803" s="477" t="s">
        <v>772</v>
      </c>
      <c r="C803" s="477" t="s">
        <v>764</v>
      </c>
      <c r="D803" s="567" t="s">
        <v>848</v>
      </c>
      <c r="E803" s="568" t="s">
        <v>265</v>
      </c>
      <c r="F803" s="473" t="s">
        <v>322</v>
      </c>
      <c r="G803" s="569">
        <v>650</v>
      </c>
      <c r="H803" s="571"/>
      <c r="I803" s="444">
        <f t="shared" si="22"/>
        <v>0</v>
      </c>
    </row>
    <row r="804" spans="1:10" ht="36.75" customHeight="1" thickBot="1" x14ac:dyDescent="0.35">
      <c r="A804" s="446"/>
      <c r="B804" s="557" t="s">
        <v>772</v>
      </c>
      <c r="C804" s="557" t="s">
        <v>764</v>
      </c>
      <c r="D804" s="576" t="s">
        <v>848</v>
      </c>
      <c r="E804" s="577" t="s">
        <v>265</v>
      </c>
      <c r="F804" s="578" t="s">
        <v>323</v>
      </c>
      <c r="G804" s="579">
        <v>650</v>
      </c>
      <c r="H804" s="580"/>
      <c r="I804" s="444">
        <f t="shared" si="22"/>
        <v>0</v>
      </c>
    </row>
    <row r="805" spans="1:10" ht="15.75" customHeight="1" thickBot="1" x14ac:dyDescent="0.35">
      <c r="A805" s="439" t="s">
        <v>849</v>
      </c>
      <c r="B805" s="482"/>
      <c r="C805" s="482"/>
      <c r="D805" s="548"/>
      <c r="E805" s="563"/>
      <c r="F805" s="564"/>
      <c r="G805" s="565"/>
      <c r="H805" s="566"/>
      <c r="I805" s="444">
        <f t="shared" ref="I805:I810" si="23">G805*H805</f>
        <v>0</v>
      </c>
      <c r="J805" s="470"/>
    </row>
    <row r="806" spans="1:10" ht="21" customHeight="1" x14ac:dyDescent="0.3">
      <c r="B806" s="477" t="s">
        <v>772</v>
      </c>
      <c r="C806" s="477" t="s">
        <v>764</v>
      </c>
      <c r="D806" s="567" t="s">
        <v>850</v>
      </c>
      <c r="E806" s="568" t="s">
        <v>266</v>
      </c>
      <c r="F806" s="473" t="s">
        <v>655</v>
      </c>
      <c r="G806" s="569">
        <v>650</v>
      </c>
      <c r="H806" s="571"/>
      <c r="I806" s="444">
        <f t="shared" si="23"/>
        <v>0</v>
      </c>
    </row>
    <row r="807" spans="1:10" ht="21" customHeight="1" x14ac:dyDescent="0.3">
      <c r="B807" s="477" t="s">
        <v>772</v>
      </c>
      <c r="C807" s="477" t="s">
        <v>764</v>
      </c>
      <c r="D807" s="567" t="s">
        <v>850</v>
      </c>
      <c r="E807" s="568" t="s">
        <v>266</v>
      </c>
      <c r="F807" s="473" t="s">
        <v>320</v>
      </c>
      <c r="G807" s="569">
        <v>650</v>
      </c>
      <c r="H807" s="571"/>
      <c r="I807" s="444">
        <f t="shared" si="23"/>
        <v>0</v>
      </c>
    </row>
    <row r="808" spans="1:10" ht="21" customHeight="1" x14ac:dyDescent="0.3">
      <c r="B808" s="477" t="s">
        <v>772</v>
      </c>
      <c r="C808" s="477" t="s">
        <v>764</v>
      </c>
      <c r="D808" s="567" t="s">
        <v>850</v>
      </c>
      <c r="E808" s="568" t="s">
        <v>266</v>
      </c>
      <c r="F808" s="473" t="s">
        <v>333</v>
      </c>
      <c r="G808" s="569">
        <v>650</v>
      </c>
      <c r="H808" s="571"/>
      <c r="I808" s="444">
        <f t="shared" si="23"/>
        <v>0</v>
      </c>
    </row>
    <row r="809" spans="1:10" ht="21" customHeight="1" x14ac:dyDescent="0.3">
      <c r="B809" s="477" t="s">
        <v>772</v>
      </c>
      <c r="C809" s="477" t="s">
        <v>764</v>
      </c>
      <c r="D809" s="567" t="s">
        <v>850</v>
      </c>
      <c r="E809" s="568" t="s">
        <v>266</v>
      </c>
      <c r="F809" s="473" t="s">
        <v>322</v>
      </c>
      <c r="G809" s="569">
        <v>650</v>
      </c>
      <c r="H809" s="571"/>
      <c r="I809" s="444">
        <f t="shared" si="23"/>
        <v>0</v>
      </c>
    </row>
    <row r="810" spans="1:10" ht="21" customHeight="1" thickBot="1" x14ac:dyDescent="0.35">
      <c r="A810" s="446"/>
      <c r="B810" s="557" t="s">
        <v>772</v>
      </c>
      <c r="C810" s="557" t="s">
        <v>764</v>
      </c>
      <c r="D810" s="576" t="s">
        <v>850</v>
      </c>
      <c r="E810" s="577" t="s">
        <v>266</v>
      </c>
      <c r="F810" s="578" t="s">
        <v>323</v>
      </c>
      <c r="G810" s="579">
        <v>650</v>
      </c>
      <c r="H810" s="580"/>
      <c r="I810" s="444">
        <f t="shared" si="23"/>
        <v>0</v>
      </c>
    </row>
    <row r="811" spans="1:10" ht="15.75" customHeight="1" thickBot="1" x14ac:dyDescent="0.35">
      <c r="A811" s="439" t="s">
        <v>853</v>
      </c>
      <c r="B811" s="482"/>
      <c r="C811" s="482"/>
      <c r="D811" s="548"/>
      <c r="E811" s="563"/>
      <c r="F811" s="564"/>
      <c r="G811" s="565"/>
      <c r="H811" s="566"/>
      <c r="I811" s="444">
        <f t="shared" ref="I811:I818" si="24">G811*H811</f>
        <v>0</v>
      </c>
      <c r="J811" s="470"/>
    </row>
    <row r="812" spans="1:10" ht="84.75" customHeight="1" thickBot="1" x14ac:dyDescent="0.25">
      <c r="A812" s="592"/>
      <c r="B812" s="785" t="s">
        <v>851</v>
      </c>
      <c r="C812" s="785" t="s">
        <v>764</v>
      </c>
      <c r="D812" s="786" t="s">
        <v>852</v>
      </c>
      <c r="E812" s="787" t="s">
        <v>265</v>
      </c>
      <c r="F812" s="788" t="s">
        <v>655</v>
      </c>
      <c r="G812" s="789">
        <v>640</v>
      </c>
      <c r="H812" s="790"/>
      <c r="I812" s="729">
        <v>0</v>
      </c>
    </row>
    <row r="813" spans="1:10" ht="15.75" customHeight="1" thickBot="1" x14ac:dyDescent="0.35">
      <c r="A813" s="439" t="s">
        <v>910</v>
      </c>
      <c r="B813" s="439"/>
      <c r="C813" s="439"/>
      <c r="D813" s="484"/>
      <c r="E813" s="469"/>
      <c r="F813" s="515"/>
      <c r="G813" s="437"/>
      <c r="H813" s="597"/>
      <c r="I813" s="444">
        <f t="shared" si="24"/>
        <v>0</v>
      </c>
      <c r="J813" s="470"/>
    </row>
    <row r="814" spans="1:10" ht="21" customHeight="1" x14ac:dyDescent="0.3">
      <c r="A814" s="1081"/>
      <c r="B814" s="552" t="s">
        <v>851</v>
      </c>
      <c r="C814" s="552" t="s">
        <v>764</v>
      </c>
      <c r="D814" s="572" t="s">
        <v>911</v>
      </c>
      <c r="E814" s="573" t="s">
        <v>757</v>
      </c>
      <c r="F814" s="472" t="s">
        <v>655</v>
      </c>
      <c r="G814" s="574">
        <v>790</v>
      </c>
      <c r="H814" s="698"/>
      <c r="I814" s="444">
        <f t="shared" si="24"/>
        <v>0</v>
      </c>
    </row>
    <row r="815" spans="1:10" ht="23.25" customHeight="1" x14ac:dyDescent="0.3">
      <c r="A815" s="1082"/>
      <c r="B815" s="477" t="s">
        <v>851</v>
      </c>
      <c r="C815" s="477" t="s">
        <v>764</v>
      </c>
      <c r="D815" s="567" t="s">
        <v>911</v>
      </c>
      <c r="E815" s="568" t="s">
        <v>757</v>
      </c>
      <c r="F815" s="473" t="s">
        <v>320</v>
      </c>
      <c r="G815" s="569">
        <v>790</v>
      </c>
      <c r="H815" s="699"/>
      <c r="I815" s="444">
        <f t="shared" si="24"/>
        <v>0</v>
      </c>
    </row>
    <row r="816" spans="1:10" ht="21" customHeight="1" x14ac:dyDescent="0.3">
      <c r="A816" s="1082"/>
      <c r="B816" s="477" t="s">
        <v>851</v>
      </c>
      <c r="C816" s="477" t="s">
        <v>764</v>
      </c>
      <c r="D816" s="567" t="s">
        <v>911</v>
      </c>
      <c r="E816" s="568" t="s">
        <v>757</v>
      </c>
      <c r="F816" s="473" t="s">
        <v>333</v>
      </c>
      <c r="G816" s="569">
        <v>790</v>
      </c>
      <c r="H816" s="699"/>
      <c r="I816" s="444">
        <f t="shared" si="24"/>
        <v>0</v>
      </c>
    </row>
    <row r="817" spans="1:10" ht="21" customHeight="1" x14ac:dyDescent="0.3">
      <c r="A817" s="1082"/>
      <c r="B817" s="477" t="s">
        <v>851</v>
      </c>
      <c r="C817" s="477" t="s">
        <v>764</v>
      </c>
      <c r="D817" s="567" t="s">
        <v>911</v>
      </c>
      <c r="E817" s="568" t="s">
        <v>757</v>
      </c>
      <c r="F817" s="473" t="s">
        <v>322</v>
      </c>
      <c r="G817" s="569">
        <v>790</v>
      </c>
      <c r="H817" s="699"/>
      <c r="I817" s="444">
        <f t="shared" si="24"/>
        <v>0</v>
      </c>
    </row>
    <row r="818" spans="1:10" ht="22.5" customHeight="1" thickBot="1" x14ac:dyDescent="0.35">
      <c r="A818" s="1083"/>
      <c r="B818" s="557" t="s">
        <v>851</v>
      </c>
      <c r="C818" s="557" t="s">
        <v>764</v>
      </c>
      <c r="D818" s="576" t="s">
        <v>911</v>
      </c>
      <c r="E818" s="577" t="s">
        <v>757</v>
      </c>
      <c r="F818" s="578" t="s">
        <v>323</v>
      </c>
      <c r="G818" s="579">
        <v>790</v>
      </c>
      <c r="H818" s="700"/>
      <c r="I818" s="444">
        <f t="shared" si="24"/>
        <v>0</v>
      </c>
    </row>
    <row r="819" spans="1:10" ht="15.75" customHeight="1" thickBot="1" x14ac:dyDescent="0.35">
      <c r="A819" s="439" t="s">
        <v>912</v>
      </c>
      <c r="B819" s="439"/>
      <c r="C819" s="439"/>
      <c r="D819" s="484"/>
      <c r="E819" s="469"/>
      <c r="F819" s="515"/>
      <c r="G819" s="437"/>
      <c r="H819" s="597"/>
      <c r="I819" s="444">
        <f t="shared" ref="I819:I830" si="25">G819*H819</f>
        <v>0</v>
      </c>
      <c r="J819" s="470"/>
    </row>
    <row r="820" spans="1:10" ht="25.5" customHeight="1" x14ac:dyDescent="0.3">
      <c r="A820" s="1081"/>
      <c r="B820" s="552" t="s">
        <v>851</v>
      </c>
      <c r="C820" s="552" t="s">
        <v>764</v>
      </c>
      <c r="D820" s="572" t="s">
        <v>913</v>
      </c>
      <c r="E820" s="573" t="s">
        <v>758</v>
      </c>
      <c r="F820" s="472" t="s">
        <v>655</v>
      </c>
      <c r="G820" s="574">
        <v>790</v>
      </c>
      <c r="H820" s="698"/>
      <c r="I820" s="444">
        <f t="shared" si="25"/>
        <v>0</v>
      </c>
    </row>
    <row r="821" spans="1:10" ht="23.25" customHeight="1" x14ac:dyDescent="0.3">
      <c r="A821" s="1082"/>
      <c r="B821" s="477" t="s">
        <v>851</v>
      </c>
      <c r="C821" s="477" t="s">
        <v>764</v>
      </c>
      <c r="D821" s="567" t="s">
        <v>913</v>
      </c>
      <c r="E821" s="568" t="s">
        <v>758</v>
      </c>
      <c r="F821" s="473" t="s">
        <v>320</v>
      </c>
      <c r="G821" s="569">
        <v>790</v>
      </c>
      <c r="H821" s="699"/>
      <c r="I821" s="444">
        <f t="shared" si="25"/>
        <v>0</v>
      </c>
    </row>
    <row r="822" spans="1:10" ht="22.5" customHeight="1" x14ac:dyDescent="0.3">
      <c r="A822" s="1082"/>
      <c r="B822" s="477" t="s">
        <v>851</v>
      </c>
      <c r="C822" s="477" t="s">
        <v>764</v>
      </c>
      <c r="D822" s="567" t="s">
        <v>913</v>
      </c>
      <c r="E822" s="568" t="s">
        <v>758</v>
      </c>
      <c r="F822" s="473" t="s">
        <v>333</v>
      </c>
      <c r="G822" s="569">
        <v>790</v>
      </c>
      <c r="H822" s="699"/>
      <c r="I822" s="444">
        <f t="shared" si="25"/>
        <v>0</v>
      </c>
    </row>
    <row r="823" spans="1:10" ht="22.5" customHeight="1" x14ac:dyDescent="0.3">
      <c r="A823" s="1082"/>
      <c r="B823" s="477" t="s">
        <v>851</v>
      </c>
      <c r="C823" s="477" t="s">
        <v>764</v>
      </c>
      <c r="D823" s="567" t="s">
        <v>913</v>
      </c>
      <c r="E823" s="568" t="s">
        <v>758</v>
      </c>
      <c r="F823" s="473" t="s">
        <v>322</v>
      </c>
      <c r="G823" s="569">
        <v>790</v>
      </c>
      <c r="H823" s="699"/>
      <c r="I823" s="444">
        <f t="shared" si="25"/>
        <v>0</v>
      </c>
    </row>
    <row r="824" spans="1:10" ht="25.5" customHeight="1" thickBot="1" x14ac:dyDescent="0.35">
      <c r="A824" s="1083"/>
      <c r="B824" s="557" t="s">
        <v>851</v>
      </c>
      <c r="C824" s="557" t="s">
        <v>764</v>
      </c>
      <c r="D824" s="576" t="s">
        <v>913</v>
      </c>
      <c r="E824" s="577" t="s">
        <v>758</v>
      </c>
      <c r="F824" s="578" t="s">
        <v>323</v>
      </c>
      <c r="G824" s="579">
        <v>790</v>
      </c>
      <c r="H824" s="700"/>
      <c r="I824" s="444">
        <f t="shared" si="25"/>
        <v>0</v>
      </c>
    </row>
    <row r="825" spans="1:10" ht="15.75" customHeight="1" thickBot="1" x14ac:dyDescent="0.35">
      <c r="A825" s="439" t="s">
        <v>914</v>
      </c>
      <c r="B825" s="439"/>
      <c r="C825" s="439"/>
      <c r="D825" s="484"/>
      <c r="E825" s="469"/>
      <c r="F825" s="515"/>
      <c r="G825" s="437"/>
      <c r="H825" s="597"/>
      <c r="I825" s="444">
        <f t="shared" si="25"/>
        <v>0</v>
      </c>
      <c r="J825" s="470"/>
    </row>
    <row r="826" spans="1:10" ht="24" customHeight="1" x14ac:dyDescent="0.3">
      <c r="A826" s="1081"/>
      <c r="B826" s="552" t="s">
        <v>851</v>
      </c>
      <c r="C826" s="552" t="s">
        <v>764</v>
      </c>
      <c r="D826" s="572" t="s">
        <v>915</v>
      </c>
      <c r="E826" s="573" t="s">
        <v>759</v>
      </c>
      <c r="F826" s="472" t="s">
        <v>655</v>
      </c>
      <c r="G826" s="574">
        <v>790</v>
      </c>
      <c r="H826" s="698"/>
      <c r="I826" s="444">
        <f t="shared" si="25"/>
        <v>0</v>
      </c>
    </row>
    <row r="827" spans="1:10" ht="21.75" customHeight="1" x14ac:dyDescent="0.3">
      <c r="A827" s="1082"/>
      <c r="B827" s="477" t="s">
        <v>851</v>
      </c>
      <c r="C827" s="477" t="s">
        <v>764</v>
      </c>
      <c r="D827" s="567" t="s">
        <v>915</v>
      </c>
      <c r="E827" s="568" t="s">
        <v>759</v>
      </c>
      <c r="F827" s="473" t="s">
        <v>320</v>
      </c>
      <c r="G827" s="569">
        <v>790</v>
      </c>
      <c r="H827" s="699"/>
      <c r="I827" s="444">
        <f t="shared" si="25"/>
        <v>0</v>
      </c>
    </row>
    <row r="828" spans="1:10" ht="24" customHeight="1" x14ac:dyDescent="0.3">
      <c r="A828" s="1082"/>
      <c r="B828" s="477" t="s">
        <v>851</v>
      </c>
      <c r="C828" s="477" t="s">
        <v>764</v>
      </c>
      <c r="D828" s="567" t="s">
        <v>915</v>
      </c>
      <c r="E828" s="568" t="s">
        <v>759</v>
      </c>
      <c r="F828" s="473" t="s">
        <v>333</v>
      </c>
      <c r="G828" s="569">
        <v>790</v>
      </c>
      <c r="H828" s="699"/>
      <c r="I828" s="444">
        <f t="shared" si="25"/>
        <v>0</v>
      </c>
    </row>
    <row r="829" spans="1:10" ht="23.25" customHeight="1" x14ac:dyDescent="0.3">
      <c r="A829" s="1082"/>
      <c r="B829" s="477" t="s">
        <v>851</v>
      </c>
      <c r="C829" s="477" t="s">
        <v>764</v>
      </c>
      <c r="D829" s="567" t="s">
        <v>915</v>
      </c>
      <c r="E829" s="568" t="s">
        <v>759</v>
      </c>
      <c r="F829" s="473" t="s">
        <v>322</v>
      </c>
      <c r="G829" s="569">
        <v>790</v>
      </c>
      <c r="H829" s="699"/>
      <c r="I829" s="444">
        <f t="shared" si="25"/>
        <v>0</v>
      </c>
    </row>
    <row r="830" spans="1:10" ht="24" customHeight="1" thickBot="1" x14ac:dyDescent="0.35">
      <c r="A830" s="1083"/>
      <c r="B830" s="557" t="s">
        <v>851</v>
      </c>
      <c r="C830" s="557" t="s">
        <v>764</v>
      </c>
      <c r="D830" s="576" t="s">
        <v>915</v>
      </c>
      <c r="E830" s="577" t="s">
        <v>759</v>
      </c>
      <c r="F830" s="578" t="s">
        <v>323</v>
      </c>
      <c r="G830" s="579">
        <v>790</v>
      </c>
      <c r="H830" s="700"/>
      <c r="I830" s="444">
        <f t="shared" si="25"/>
        <v>0</v>
      </c>
    </row>
    <row r="831" spans="1:10" ht="15.75" customHeight="1" thickBot="1" x14ac:dyDescent="0.35">
      <c r="A831" s="439" t="s">
        <v>916</v>
      </c>
      <c r="B831" s="439"/>
      <c r="C831" s="439"/>
      <c r="D831" s="484"/>
      <c r="E831" s="469"/>
      <c r="F831" s="515"/>
      <c r="G831" s="437"/>
      <c r="H831" s="597"/>
      <c r="I831" s="444">
        <f t="shared" ref="I831:I836" si="26">G831*H831</f>
        <v>0</v>
      </c>
      <c r="J831" s="470"/>
    </row>
    <row r="832" spans="1:10" ht="26.25" customHeight="1" x14ac:dyDescent="0.3">
      <c r="A832" s="1081"/>
      <c r="B832" s="552" t="s">
        <v>851</v>
      </c>
      <c r="C832" s="552" t="s">
        <v>764</v>
      </c>
      <c r="D832" s="572" t="s">
        <v>917</v>
      </c>
      <c r="E832" s="573" t="s">
        <v>266</v>
      </c>
      <c r="F832" s="472" t="s">
        <v>655</v>
      </c>
      <c r="G832" s="574">
        <v>750</v>
      </c>
      <c r="H832" s="698"/>
      <c r="I832" s="444">
        <f t="shared" si="26"/>
        <v>0</v>
      </c>
    </row>
    <row r="833" spans="1:10" ht="27.75" customHeight="1" x14ac:dyDescent="0.3">
      <c r="A833" s="1082"/>
      <c r="B833" s="477" t="s">
        <v>851</v>
      </c>
      <c r="C833" s="477" t="s">
        <v>764</v>
      </c>
      <c r="D833" s="567" t="s">
        <v>917</v>
      </c>
      <c r="E833" s="568" t="s">
        <v>266</v>
      </c>
      <c r="F833" s="473" t="s">
        <v>320</v>
      </c>
      <c r="G833" s="569">
        <v>750</v>
      </c>
      <c r="H833" s="699"/>
      <c r="I833" s="444">
        <f t="shared" si="26"/>
        <v>0</v>
      </c>
    </row>
    <row r="834" spans="1:10" ht="23.25" customHeight="1" x14ac:dyDescent="0.3">
      <c r="A834" s="1082"/>
      <c r="B834" s="477" t="s">
        <v>851</v>
      </c>
      <c r="C834" s="477" t="s">
        <v>764</v>
      </c>
      <c r="D834" s="567" t="s">
        <v>917</v>
      </c>
      <c r="E834" s="568" t="s">
        <v>266</v>
      </c>
      <c r="F834" s="473" t="s">
        <v>333</v>
      </c>
      <c r="G834" s="569">
        <v>750</v>
      </c>
      <c r="H834" s="699"/>
      <c r="I834" s="444">
        <f t="shared" si="26"/>
        <v>0</v>
      </c>
    </row>
    <row r="835" spans="1:10" ht="27.75" customHeight="1" x14ac:dyDescent="0.3">
      <c r="A835" s="1082"/>
      <c r="B835" s="477" t="s">
        <v>851</v>
      </c>
      <c r="C835" s="477" t="s">
        <v>764</v>
      </c>
      <c r="D835" s="567" t="s">
        <v>917</v>
      </c>
      <c r="E835" s="568" t="s">
        <v>266</v>
      </c>
      <c r="F835" s="473" t="s">
        <v>322</v>
      </c>
      <c r="G835" s="569">
        <v>750</v>
      </c>
      <c r="H835" s="699"/>
      <c r="I835" s="444">
        <f t="shared" si="26"/>
        <v>0</v>
      </c>
    </row>
    <row r="836" spans="1:10" ht="30.75" customHeight="1" thickBot="1" x14ac:dyDescent="0.35">
      <c r="A836" s="1083"/>
      <c r="B836" s="557" t="s">
        <v>851</v>
      </c>
      <c r="C836" s="557" t="s">
        <v>764</v>
      </c>
      <c r="D836" s="576" t="s">
        <v>917</v>
      </c>
      <c r="E836" s="577" t="s">
        <v>266</v>
      </c>
      <c r="F836" s="578" t="s">
        <v>323</v>
      </c>
      <c r="G836" s="579">
        <v>750</v>
      </c>
      <c r="H836" s="700"/>
      <c r="I836" s="444">
        <f t="shared" si="26"/>
        <v>0</v>
      </c>
    </row>
    <row r="837" spans="1:10" ht="18.75" customHeight="1" thickBot="1" x14ac:dyDescent="0.35">
      <c r="A837" s="439" t="s">
        <v>928</v>
      </c>
      <c r="B837" s="439"/>
      <c r="C837" s="439"/>
      <c r="D837" s="484"/>
      <c r="E837" s="469"/>
      <c r="F837" s="515"/>
      <c r="G837" s="437"/>
      <c r="H837" s="597"/>
      <c r="I837" s="444">
        <f t="shared" ref="I837:I839" si="27">G837*H837</f>
        <v>0</v>
      </c>
      <c r="J837" s="470"/>
    </row>
    <row r="838" spans="1:10" ht="65.25" customHeight="1" x14ac:dyDescent="0.3">
      <c r="A838" s="1081"/>
      <c r="B838" s="552" t="s">
        <v>929</v>
      </c>
      <c r="C838" s="552" t="s">
        <v>768</v>
      </c>
      <c r="D838" s="572" t="s">
        <v>930</v>
      </c>
      <c r="E838" s="573" t="s">
        <v>346</v>
      </c>
      <c r="F838" s="472" t="s">
        <v>563</v>
      </c>
      <c r="G838" s="574">
        <v>1290</v>
      </c>
      <c r="H838" s="698"/>
      <c r="I838" s="444">
        <f t="shared" si="27"/>
        <v>0</v>
      </c>
    </row>
    <row r="839" spans="1:10" ht="65.25" customHeight="1" thickBot="1" x14ac:dyDescent="0.35">
      <c r="A839" s="1083"/>
      <c r="B839" s="557" t="s">
        <v>929</v>
      </c>
      <c r="C839" s="557" t="s">
        <v>768</v>
      </c>
      <c r="D839" s="576" t="s">
        <v>930</v>
      </c>
      <c r="E839" s="577" t="s">
        <v>346</v>
      </c>
      <c r="F839" s="578" t="s">
        <v>564</v>
      </c>
      <c r="G839" s="579">
        <v>1290</v>
      </c>
      <c r="H839" s="700"/>
      <c r="I839" s="648">
        <f t="shared" si="27"/>
        <v>0</v>
      </c>
    </row>
  </sheetData>
  <sheetProtection password="CEF9" sheet="1" objects="1" scenarios="1" autoFilter="0"/>
  <autoFilter ref="A5:J839"/>
  <mergeCells count="12">
    <mergeCell ref="A300:A309"/>
    <mergeCell ref="A385:A393"/>
    <mergeCell ref="A785:A786"/>
    <mergeCell ref="A814:A818"/>
    <mergeCell ref="A838:A839"/>
    <mergeCell ref="A820:A824"/>
    <mergeCell ref="A826:A830"/>
    <mergeCell ref="A832:A836"/>
    <mergeCell ref="A788:A792"/>
    <mergeCell ref="A794:A798"/>
    <mergeCell ref="A330:A334"/>
    <mergeCell ref="A312:A328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77"/>
  <sheetViews>
    <sheetView workbookViewId="0">
      <pane ySplit="2" topLeftCell="A3" activePane="bottomLeft" state="frozen"/>
      <selection pane="bottomLeft" activeCell="K14" sqref="K14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131" customWidth="1"/>
    <col min="10" max="10" width="12.140625" customWidth="1"/>
    <col min="11" max="11" width="9.140625" style="826"/>
  </cols>
  <sheetData>
    <row r="1" spans="1:10" ht="30" customHeight="1" x14ac:dyDescent="0.25">
      <c r="A1" s="89"/>
      <c r="B1" s="1087" t="s">
        <v>375</v>
      </c>
      <c r="C1" s="1087"/>
      <c r="D1" s="90"/>
      <c r="E1">
        <f>SUM(I3:I60)</f>
        <v>0</v>
      </c>
      <c r="F1" s="247"/>
      <c r="G1" s="247"/>
      <c r="H1" s="247"/>
      <c r="I1" s="91" t="s">
        <v>179</v>
      </c>
      <c r="J1" s="92">
        <f>SUM(J3:J85)</f>
        <v>0</v>
      </c>
    </row>
    <row r="2" spans="1:10" ht="32.25" thickBot="1" x14ac:dyDescent="0.3">
      <c r="A2" s="93" t="s">
        <v>178</v>
      </c>
      <c r="B2" s="94" t="s">
        <v>1</v>
      </c>
      <c r="C2" s="93" t="s">
        <v>376</v>
      </c>
      <c r="D2" s="95" t="s">
        <v>363</v>
      </c>
      <c r="E2" s="93" t="s">
        <v>377</v>
      </c>
      <c r="F2" s="93" t="s">
        <v>378</v>
      </c>
      <c r="G2" s="93" t="s">
        <v>170</v>
      </c>
      <c r="H2" s="93" t="s">
        <v>2</v>
      </c>
      <c r="I2" s="96" t="s">
        <v>177</v>
      </c>
      <c r="J2" s="97" t="s">
        <v>176</v>
      </c>
    </row>
    <row r="3" spans="1:10" ht="15.95" customHeight="1" x14ac:dyDescent="0.25">
      <c r="A3" s="1088"/>
      <c r="B3" s="1091" t="s">
        <v>379</v>
      </c>
      <c r="C3" s="1099" t="s">
        <v>380</v>
      </c>
      <c r="D3" s="98" t="s">
        <v>381</v>
      </c>
      <c r="E3" s="99" t="s">
        <v>318</v>
      </c>
      <c r="F3" s="100">
        <v>2</v>
      </c>
      <c r="G3" s="101" t="s">
        <v>382</v>
      </c>
      <c r="H3" s="102">
        <v>146</v>
      </c>
      <c r="I3" s="613"/>
      <c r="J3" s="103">
        <f>I3*H3</f>
        <v>0</v>
      </c>
    </row>
    <row r="4" spans="1:10" ht="15.95" customHeight="1" x14ac:dyDescent="0.25">
      <c r="A4" s="1089"/>
      <c r="B4" s="1092"/>
      <c r="C4" s="1100"/>
      <c r="D4" s="104" t="s">
        <v>381</v>
      </c>
      <c r="E4" s="105" t="s">
        <v>318</v>
      </c>
      <c r="F4" s="106">
        <v>3</v>
      </c>
      <c r="G4" s="107" t="s">
        <v>382</v>
      </c>
      <c r="H4" s="108">
        <v>146</v>
      </c>
      <c r="I4" s="614"/>
      <c r="J4" s="109">
        <f>I4*H4</f>
        <v>0</v>
      </c>
    </row>
    <row r="5" spans="1:10" ht="15.95" customHeight="1" x14ac:dyDescent="0.25">
      <c r="A5" s="1089"/>
      <c r="B5" s="1092"/>
      <c r="C5" s="1100"/>
      <c r="D5" s="104" t="s">
        <v>381</v>
      </c>
      <c r="E5" s="105" t="s">
        <v>318</v>
      </c>
      <c r="F5" s="106">
        <v>4</v>
      </c>
      <c r="G5" s="107" t="s">
        <v>382</v>
      </c>
      <c r="H5" s="108">
        <v>146</v>
      </c>
      <c r="I5" s="614"/>
      <c r="J5" s="109">
        <f>I5*H5</f>
        <v>0</v>
      </c>
    </row>
    <row r="6" spans="1:10" ht="15.95" customHeight="1" x14ac:dyDescent="0.25">
      <c r="A6" s="1089"/>
      <c r="B6" s="1092"/>
      <c r="C6" s="1100"/>
      <c r="D6" s="104" t="s">
        <v>381</v>
      </c>
      <c r="E6" s="105" t="s">
        <v>318</v>
      </c>
      <c r="F6" s="106">
        <v>5</v>
      </c>
      <c r="G6" s="107" t="s">
        <v>382</v>
      </c>
      <c r="H6" s="108">
        <v>146</v>
      </c>
      <c r="I6" s="614"/>
      <c r="J6" s="109">
        <f>I6*H6</f>
        <v>0</v>
      </c>
    </row>
    <row r="7" spans="1:10" ht="15.95" customHeight="1" x14ac:dyDescent="0.25">
      <c r="A7" s="1089"/>
      <c r="B7" s="1092"/>
      <c r="C7" s="1100"/>
      <c r="D7" s="104" t="s">
        <v>381</v>
      </c>
      <c r="E7" s="110" t="s">
        <v>266</v>
      </c>
      <c r="F7" s="106">
        <v>2</v>
      </c>
      <c r="G7" s="107" t="s">
        <v>382</v>
      </c>
      <c r="H7" s="108">
        <v>146</v>
      </c>
      <c r="I7" s="614"/>
      <c r="J7" s="109">
        <f>I7*H7</f>
        <v>0</v>
      </c>
    </row>
    <row r="8" spans="1:10" ht="15.95" customHeight="1" x14ac:dyDescent="0.25">
      <c r="A8" s="1089"/>
      <c r="B8" s="111" t="s">
        <v>3</v>
      </c>
      <c r="C8" s="1100"/>
      <c r="D8" s="104" t="s">
        <v>381</v>
      </c>
      <c r="E8" s="110" t="s">
        <v>266</v>
      </c>
      <c r="F8" s="106">
        <v>3</v>
      </c>
      <c r="G8" s="107" t="s">
        <v>382</v>
      </c>
      <c r="H8" s="108">
        <v>146</v>
      </c>
      <c r="I8" s="614"/>
      <c r="J8" s="109">
        <f t="shared" ref="J8:J16" si="0">I8*H8</f>
        <v>0</v>
      </c>
    </row>
    <row r="9" spans="1:10" ht="15.95" customHeight="1" x14ac:dyDescent="0.25">
      <c r="A9" s="1089"/>
      <c r="B9" s="111" t="s">
        <v>3</v>
      </c>
      <c r="C9" s="1100"/>
      <c r="D9" s="104" t="s">
        <v>381</v>
      </c>
      <c r="E9" s="110" t="s">
        <v>266</v>
      </c>
      <c r="F9" s="106">
        <v>4</v>
      </c>
      <c r="G9" s="107" t="s">
        <v>382</v>
      </c>
      <c r="H9" s="108">
        <v>146</v>
      </c>
      <c r="I9" s="614"/>
      <c r="J9" s="109">
        <f t="shared" si="0"/>
        <v>0</v>
      </c>
    </row>
    <row r="10" spans="1:10" ht="15.95" customHeight="1" thickBot="1" x14ac:dyDescent="0.3">
      <c r="A10" s="1090"/>
      <c r="B10" s="112"/>
      <c r="C10" s="1101"/>
      <c r="D10" s="113" t="s">
        <v>381</v>
      </c>
      <c r="E10" s="114" t="s">
        <v>266</v>
      </c>
      <c r="F10" s="115">
        <v>5</v>
      </c>
      <c r="G10" s="116" t="s">
        <v>382</v>
      </c>
      <c r="H10" s="117">
        <v>146</v>
      </c>
      <c r="I10" s="615"/>
      <c r="J10" s="118">
        <f t="shared" si="0"/>
        <v>0</v>
      </c>
    </row>
    <row r="11" spans="1:10" ht="24" customHeight="1" x14ac:dyDescent="0.25">
      <c r="A11" s="1102"/>
      <c r="B11" s="1104"/>
      <c r="C11" s="1106"/>
      <c r="D11" s="119" t="s">
        <v>383</v>
      </c>
      <c r="E11" s="110" t="s">
        <v>266</v>
      </c>
      <c r="F11" s="106">
        <v>2</v>
      </c>
      <c r="G11" s="107" t="s">
        <v>382</v>
      </c>
      <c r="H11" s="108">
        <v>146</v>
      </c>
      <c r="I11" s="614"/>
      <c r="J11" s="109">
        <f t="shared" si="0"/>
        <v>0</v>
      </c>
    </row>
    <row r="12" spans="1:10" ht="26.25" customHeight="1" thickBot="1" x14ac:dyDescent="0.3">
      <c r="A12" s="1103"/>
      <c r="B12" s="1105"/>
      <c r="C12" s="1107"/>
      <c r="D12" s="120" t="s">
        <v>383</v>
      </c>
      <c r="E12" s="114" t="s">
        <v>266</v>
      </c>
      <c r="F12" s="115">
        <v>4</v>
      </c>
      <c r="G12" s="116" t="s">
        <v>382</v>
      </c>
      <c r="H12" s="117">
        <v>146</v>
      </c>
      <c r="I12" s="615"/>
      <c r="J12" s="118">
        <f t="shared" si="0"/>
        <v>0</v>
      </c>
    </row>
    <row r="13" spans="1:10" ht="15.95" customHeight="1" x14ac:dyDescent="0.25">
      <c r="A13" s="1088"/>
      <c r="B13" s="1111" t="s">
        <v>384</v>
      </c>
      <c r="C13" s="1111" t="s">
        <v>385</v>
      </c>
      <c r="D13" s="98" t="s">
        <v>386</v>
      </c>
      <c r="E13" s="99" t="s">
        <v>318</v>
      </c>
      <c r="F13" s="100">
        <v>2</v>
      </c>
      <c r="G13" s="101" t="s">
        <v>382</v>
      </c>
      <c r="H13" s="102">
        <v>157</v>
      </c>
      <c r="I13" s="613"/>
      <c r="J13" s="103">
        <f t="shared" si="0"/>
        <v>0</v>
      </c>
    </row>
    <row r="14" spans="1:10" ht="15.95" customHeight="1" x14ac:dyDescent="0.25">
      <c r="A14" s="1089"/>
      <c r="B14" s="1106"/>
      <c r="C14" s="1106"/>
      <c r="D14" s="104" t="s">
        <v>386</v>
      </c>
      <c r="E14" s="105" t="s">
        <v>318</v>
      </c>
      <c r="F14" s="106">
        <v>3</v>
      </c>
      <c r="G14" s="107" t="s">
        <v>382</v>
      </c>
      <c r="H14" s="108">
        <v>157</v>
      </c>
      <c r="I14" s="614"/>
      <c r="J14" s="109">
        <f t="shared" si="0"/>
        <v>0</v>
      </c>
    </row>
    <row r="15" spans="1:10" ht="15.95" customHeight="1" x14ac:dyDescent="0.25">
      <c r="A15" s="1089"/>
      <c r="B15" s="1106"/>
      <c r="C15" s="1106"/>
      <c r="D15" s="104" t="s">
        <v>386</v>
      </c>
      <c r="E15" s="105" t="s">
        <v>318</v>
      </c>
      <c r="F15" s="106">
        <v>4</v>
      </c>
      <c r="G15" s="107" t="s">
        <v>382</v>
      </c>
      <c r="H15" s="108">
        <v>157</v>
      </c>
      <c r="I15" s="614"/>
      <c r="J15" s="109">
        <f t="shared" si="0"/>
        <v>0</v>
      </c>
    </row>
    <row r="16" spans="1:10" ht="15.95" customHeight="1" x14ac:dyDescent="0.25">
      <c r="A16" s="1089"/>
      <c r="B16" s="1106"/>
      <c r="C16" s="1106"/>
      <c r="D16" s="104" t="s">
        <v>386</v>
      </c>
      <c r="E16" s="105" t="s">
        <v>318</v>
      </c>
      <c r="F16" s="106">
        <v>5</v>
      </c>
      <c r="G16" s="107" t="s">
        <v>382</v>
      </c>
      <c r="H16" s="108">
        <v>157</v>
      </c>
      <c r="I16" s="614"/>
      <c r="J16" s="109">
        <f t="shared" si="0"/>
        <v>0</v>
      </c>
    </row>
    <row r="17" spans="1:10" ht="15.95" customHeight="1" x14ac:dyDescent="0.25">
      <c r="A17" s="1089"/>
      <c r="B17" s="1106"/>
      <c r="C17" s="1106"/>
      <c r="D17" s="104" t="s">
        <v>386</v>
      </c>
      <c r="E17" s="110" t="s">
        <v>266</v>
      </c>
      <c r="F17" s="106">
        <v>2</v>
      </c>
      <c r="G17" s="107" t="s">
        <v>382</v>
      </c>
      <c r="H17" s="108">
        <v>157</v>
      </c>
      <c r="I17" s="614"/>
      <c r="J17" s="109">
        <f t="shared" ref="J17:J52" si="1">I17*H17</f>
        <v>0</v>
      </c>
    </row>
    <row r="18" spans="1:10" ht="15.95" customHeight="1" x14ac:dyDescent="0.25">
      <c r="A18" s="1089"/>
      <c r="B18" s="111" t="s">
        <v>3</v>
      </c>
      <c r="C18" s="1106"/>
      <c r="D18" s="104" t="s">
        <v>386</v>
      </c>
      <c r="E18" s="110" t="s">
        <v>266</v>
      </c>
      <c r="F18" s="106">
        <v>3</v>
      </c>
      <c r="G18" s="107" t="s">
        <v>382</v>
      </c>
      <c r="H18" s="108">
        <v>157</v>
      </c>
      <c r="I18" s="614"/>
      <c r="J18" s="109">
        <f t="shared" si="1"/>
        <v>0</v>
      </c>
    </row>
    <row r="19" spans="1:10" ht="15.95" customHeight="1" x14ac:dyDescent="0.25">
      <c r="A19" s="1089"/>
      <c r="B19" s="111" t="s">
        <v>3</v>
      </c>
      <c r="C19" s="1106"/>
      <c r="D19" s="104" t="s">
        <v>386</v>
      </c>
      <c r="E19" s="110" t="s">
        <v>266</v>
      </c>
      <c r="F19" s="106">
        <v>4</v>
      </c>
      <c r="G19" s="107" t="s">
        <v>382</v>
      </c>
      <c r="H19" s="108">
        <v>157</v>
      </c>
      <c r="I19" s="614"/>
      <c r="J19" s="109">
        <f t="shared" si="1"/>
        <v>0</v>
      </c>
    </row>
    <row r="20" spans="1:10" ht="15.95" customHeight="1" thickBot="1" x14ac:dyDescent="0.3">
      <c r="A20" s="1090"/>
      <c r="B20" s="121"/>
      <c r="C20" s="1107"/>
      <c r="D20" s="113" t="s">
        <v>386</v>
      </c>
      <c r="E20" s="114" t="s">
        <v>266</v>
      </c>
      <c r="F20" s="115">
        <v>5</v>
      </c>
      <c r="G20" s="116" t="s">
        <v>382</v>
      </c>
      <c r="H20" s="117">
        <v>157</v>
      </c>
      <c r="I20" s="615"/>
      <c r="J20" s="118">
        <f t="shared" si="1"/>
        <v>0</v>
      </c>
    </row>
    <row r="21" spans="1:10" ht="16.5" customHeight="1" x14ac:dyDescent="0.25">
      <c r="A21" s="1102"/>
      <c r="B21" s="1112" t="s">
        <v>881</v>
      </c>
      <c r="C21" s="1111" t="s">
        <v>385</v>
      </c>
      <c r="D21" s="98" t="s">
        <v>387</v>
      </c>
      <c r="E21" s="122" t="s">
        <v>266</v>
      </c>
      <c r="F21" s="100">
        <v>2</v>
      </c>
      <c r="G21" s="101" t="s">
        <v>382</v>
      </c>
      <c r="H21" s="722">
        <v>209</v>
      </c>
      <c r="I21" s="613"/>
      <c r="J21" s="103">
        <f t="shared" si="1"/>
        <v>0</v>
      </c>
    </row>
    <row r="22" spans="1:10" ht="21.75" customHeight="1" x14ac:dyDescent="0.25">
      <c r="A22" s="1102"/>
      <c r="B22" s="1113"/>
      <c r="C22" s="1106"/>
      <c r="D22" s="104" t="s">
        <v>387</v>
      </c>
      <c r="E22" s="123" t="s">
        <v>266</v>
      </c>
      <c r="F22" s="106">
        <v>3</v>
      </c>
      <c r="G22" s="107" t="s">
        <v>382</v>
      </c>
      <c r="H22" s="108">
        <v>209</v>
      </c>
      <c r="I22" s="614"/>
      <c r="J22" s="109">
        <f t="shared" si="1"/>
        <v>0</v>
      </c>
    </row>
    <row r="23" spans="1:10" ht="16.5" customHeight="1" x14ac:dyDescent="0.25">
      <c r="A23" s="1102"/>
      <c r="B23" s="124" t="s">
        <v>3</v>
      </c>
      <c r="C23" s="1106"/>
      <c r="D23" s="104" t="s">
        <v>387</v>
      </c>
      <c r="E23" s="123" t="s">
        <v>266</v>
      </c>
      <c r="F23" s="106">
        <v>4</v>
      </c>
      <c r="G23" s="107" t="s">
        <v>382</v>
      </c>
      <c r="H23" s="108">
        <v>209</v>
      </c>
      <c r="I23" s="614"/>
      <c r="J23" s="109">
        <f t="shared" si="1"/>
        <v>0</v>
      </c>
    </row>
    <row r="24" spans="1:10" ht="16.5" customHeight="1" thickBot="1" x14ac:dyDescent="0.3">
      <c r="A24" s="1103"/>
      <c r="B24" s="125" t="s">
        <v>3</v>
      </c>
      <c r="C24" s="1107"/>
      <c r="D24" s="113" t="s">
        <v>387</v>
      </c>
      <c r="E24" s="126" t="s">
        <v>266</v>
      </c>
      <c r="F24" s="115">
        <v>5</v>
      </c>
      <c r="G24" s="116" t="s">
        <v>382</v>
      </c>
      <c r="H24" s="723">
        <v>209</v>
      </c>
      <c r="I24" s="615"/>
      <c r="J24" s="118">
        <f t="shared" si="1"/>
        <v>0</v>
      </c>
    </row>
    <row r="25" spans="1:10" ht="15.95" customHeight="1" x14ac:dyDescent="0.25">
      <c r="A25" s="1114"/>
      <c r="B25" s="1111" t="s">
        <v>388</v>
      </c>
      <c r="C25" s="1111" t="s">
        <v>389</v>
      </c>
      <c r="D25" s="98" t="s">
        <v>390</v>
      </c>
      <c r="E25" s="99" t="s">
        <v>318</v>
      </c>
      <c r="F25" s="100">
        <v>2</v>
      </c>
      <c r="G25" s="101" t="s">
        <v>382</v>
      </c>
      <c r="H25" s="102">
        <v>175</v>
      </c>
      <c r="I25" s="613"/>
      <c r="J25" s="103">
        <f t="shared" si="1"/>
        <v>0</v>
      </c>
    </row>
    <row r="26" spans="1:10" ht="15.95" customHeight="1" x14ac:dyDescent="0.25">
      <c r="A26" s="1102"/>
      <c r="B26" s="1106"/>
      <c r="C26" s="1106"/>
      <c r="D26" s="104" t="s">
        <v>390</v>
      </c>
      <c r="E26" s="105" t="s">
        <v>318</v>
      </c>
      <c r="F26" s="106">
        <v>3</v>
      </c>
      <c r="G26" s="107" t="s">
        <v>382</v>
      </c>
      <c r="H26" s="108">
        <v>175</v>
      </c>
      <c r="I26" s="614"/>
      <c r="J26" s="109">
        <f t="shared" si="1"/>
        <v>0</v>
      </c>
    </row>
    <row r="27" spans="1:10" ht="15.95" customHeight="1" x14ac:dyDescent="0.25">
      <c r="A27" s="1102"/>
      <c r="B27" s="1106"/>
      <c r="C27" s="1106"/>
      <c r="D27" s="104" t="s">
        <v>390</v>
      </c>
      <c r="E27" s="105" t="s">
        <v>318</v>
      </c>
      <c r="F27" s="106">
        <v>4</v>
      </c>
      <c r="G27" s="107" t="s">
        <v>382</v>
      </c>
      <c r="H27" s="108">
        <v>175</v>
      </c>
      <c r="I27" s="614"/>
      <c r="J27" s="109">
        <f t="shared" si="1"/>
        <v>0</v>
      </c>
    </row>
    <row r="28" spans="1:10" ht="15.95" customHeight="1" x14ac:dyDescent="0.25">
      <c r="A28" s="1102"/>
      <c r="B28" s="1106"/>
      <c r="C28" s="1106"/>
      <c r="D28" s="104" t="s">
        <v>390</v>
      </c>
      <c r="E28" s="105" t="s">
        <v>318</v>
      </c>
      <c r="F28" s="106">
        <v>5</v>
      </c>
      <c r="G28" s="107" t="s">
        <v>382</v>
      </c>
      <c r="H28" s="108">
        <v>175</v>
      </c>
      <c r="I28" s="614"/>
      <c r="J28" s="109">
        <f t="shared" si="1"/>
        <v>0</v>
      </c>
    </row>
    <row r="29" spans="1:10" ht="15.95" customHeight="1" x14ac:dyDescent="0.25">
      <c r="A29" s="1116"/>
      <c r="B29" s="1106"/>
      <c r="C29" s="1106"/>
      <c r="D29" s="104" t="s">
        <v>390</v>
      </c>
      <c r="E29" s="127" t="s">
        <v>391</v>
      </c>
      <c r="F29" s="106">
        <v>2</v>
      </c>
      <c r="G29" s="107" t="s">
        <v>382</v>
      </c>
      <c r="H29" s="108">
        <v>175</v>
      </c>
      <c r="I29" s="614"/>
      <c r="J29" s="109">
        <f t="shared" si="1"/>
        <v>0</v>
      </c>
    </row>
    <row r="30" spans="1:10" ht="15.95" customHeight="1" x14ac:dyDescent="0.25">
      <c r="A30" s="1102"/>
      <c r="B30" s="1106"/>
      <c r="C30" s="1106"/>
      <c r="D30" s="104" t="s">
        <v>390</v>
      </c>
      <c r="E30" s="127" t="s">
        <v>391</v>
      </c>
      <c r="F30" s="106">
        <v>3</v>
      </c>
      <c r="G30" s="107" t="s">
        <v>382</v>
      </c>
      <c r="H30" s="108">
        <v>175</v>
      </c>
      <c r="I30" s="614"/>
      <c r="J30" s="109">
        <f t="shared" si="1"/>
        <v>0</v>
      </c>
    </row>
    <row r="31" spans="1:10" ht="15.95" customHeight="1" x14ac:dyDescent="0.25">
      <c r="A31" s="1102"/>
      <c r="B31" s="1106"/>
      <c r="C31" s="1106"/>
      <c r="D31" s="104" t="s">
        <v>390</v>
      </c>
      <c r="E31" s="127" t="s">
        <v>391</v>
      </c>
      <c r="F31" s="106">
        <v>4</v>
      </c>
      <c r="G31" s="107" t="s">
        <v>382</v>
      </c>
      <c r="H31" s="108">
        <v>175</v>
      </c>
      <c r="I31" s="614"/>
      <c r="J31" s="109">
        <f t="shared" si="1"/>
        <v>0</v>
      </c>
    </row>
    <row r="32" spans="1:10" ht="15.95" customHeight="1" x14ac:dyDescent="0.25">
      <c r="A32" s="1102"/>
      <c r="B32" s="1106"/>
      <c r="C32" s="1106"/>
      <c r="D32" s="104" t="s">
        <v>390</v>
      </c>
      <c r="E32" s="127" t="s">
        <v>391</v>
      </c>
      <c r="F32" s="106">
        <v>5</v>
      </c>
      <c r="G32" s="107" t="s">
        <v>382</v>
      </c>
      <c r="H32" s="108">
        <v>175</v>
      </c>
      <c r="I32" s="614"/>
      <c r="J32" s="109">
        <f t="shared" si="1"/>
        <v>0</v>
      </c>
    </row>
    <row r="33" spans="1:10" ht="15.95" customHeight="1" x14ac:dyDescent="0.25">
      <c r="A33" s="1094"/>
      <c r="B33" s="1115"/>
      <c r="C33" s="1106"/>
      <c r="D33" s="104" t="s">
        <v>390</v>
      </c>
      <c r="E33" s="110" t="s">
        <v>266</v>
      </c>
      <c r="F33" s="106">
        <v>2</v>
      </c>
      <c r="G33" s="107" t="s">
        <v>382</v>
      </c>
      <c r="H33" s="108">
        <v>175</v>
      </c>
      <c r="I33" s="614"/>
      <c r="J33" s="109">
        <f t="shared" si="1"/>
        <v>0</v>
      </c>
    </row>
    <row r="34" spans="1:10" ht="15.95" customHeight="1" x14ac:dyDescent="0.25">
      <c r="A34" s="1094"/>
      <c r="B34" s="128" t="s">
        <v>3</v>
      </c>
      <c r="C34" s="1106"/>
      <c r="D34" s="104" t="s">
        <v>390</v>
      </c>
      <c r="E34" s="110" t="s">
        <v>266</v>
      </c>
      <c r="F34" s="106">
        <v>3</v>
      </c>
      <c r="G34" s="107" t="s">
        <v>382</v>
      </c>
      <c r="H34" s="108">
        <v>175</v>
      </c>
      <c r="I34" s="614"/>
      <c r="J34" s="109">
        <f t="shared" si="1"/>
        <v>0</v>
      </c>
    </row>
    <row r="35" spans="1:10" ht="15.95" customHeight="1" x14ac:dyDescent="0.25">
      <c r="A35" s="1094"/>
      <c r="B35" s="128" t="s">
        <v>3</v>
      </c>
      <c r="C35" s="1106"/>
      <c r="D35" s="104" t="s">
        <v>390</v>
      </c>
      <c r="E35" s="110" t="s">
        <v>266</v>
      </c>
      <c r="F35" s="106">
        <v>4</v>
      </c>
      <c r="G35" s="107" t="s">
        <v>382</v>
      </c>
      <c r="H35" s="108">
        <v>175</v>
      </c>
      <c r="I35" s="614"/>
      <c r="J35" s="109">
        <f t="shared" si="1"/>
        <v>0</v>
      </c>
    </row>
    <row r="36" spans="1:10" ht="15.95" customHeight="1" thickBot="1" x14ac:dyDescent="0.3">
      <c r="A36" s="1095"/>
      <c r="B36" s="171"/>
      <c r="C36" s="1107"/>
      <c r="D36" s="113" t="s">
        <v>390</v>
      </c>
      <c r="E36" s="114" t="s">
        <v>266</v>
      </c>
      <c r="F36" s="115">
        <v>5</v>
      </c>
      <c r="G36" s="116" t="s">
        <v>382</v>
      </c>
      <c r="H36" s="117">
        <v>175</v>
      </c>
      <c r="I36" s="615"/>
      <c r="J36" s="118">
        <f t="shared" si="1"/>
        <v>0</v>
      </c>
    </row>
    <row r="37" spans="1:10" ht="15.95" customHeight="1" x14ac:dyDescent="0.25">
      <c r="A37" s="1093"/>
      <c r="B37" s="1096" t="s">
        <v>392</v>
      </c>
      <c r="C37" s="1096" t="s">
        <v>389</v>
      </c>
      <c r="D37" s="98" t="s">
        <v>393</v>
      </c>
      <c r="E37" s="99" t="s">
        <v>318</v>
      </c>
      <c r="F37" s="100">
        <v>2</v>
      </c>
      <c r="G37" s="101" t="s">
        <v>382</v>
      </c>
      <c r="H37" s="102">
        <v>209</v>
      </c>
      <c r="I37" s="613"/>
      <c r="J37" s="624">
        <f t="shared" si="1"/>
        <v>0</v>
      </c>
    </row>
    <row r="38" spans="1:10" ht="15.95" customHeight="1" x14ac:dyDescent="0.25">
      <c r="A38" s="1094"/>
      <c r="B38" s="1097"/>
      <c r="C38" s="1097"/>
      <c r="D38" s="104" t="s">
        <v>393</v>
      </c>
      <c r="E38" s="105" t="s">
        <v>318</v>
      </c>
      <c r="F38" s="106">
        <v>3</v>
      </c>
      <c r="G38" s="107" t="s">
        <v>382</v>
      </c>
      <c r="H38" s="108">
        <v>209</v>
      </c>
      <c r="I38" s="614"/>
      <c r="J38" s="620">
        <f t="shared" si="1"/>
        <v>0</v>
      </c>
    </row>
    <row r="39" spans="1:10" ht="15.95" customHeight="1" x14ac:dyDescent="0.25">
      <c r="A39" s="1094"/>
      <c r="B39" s="1097"/>
      <c r="C39" s="1097"/>
      <c r="D39" s="104" t="s">
        <v>393</v>
      </c>
      <c r="E39" s="105" t="s">
        <v>318</v>
      </c>
      <c r="F39" s="106">
        <v>4</v>
      </c>
      <c r="G39" s="107" t="s">
        <v>382</v>
      </c>
      <c r="H39" s="108">
        <v>209</v>
      </c>
      <c r="I39" s="614"/>
      <c r="J39" s="620">
        <f t="shared" si="1"/>
        <v>0</v>
      </c>
    </row>
    <row r="40" spans="1:10" ht="15.95" customHeight="1" x14ac:dyDescent="0.25">
      <c r="A40" s="1094"/>
      <c r="B40" s="1097"/>
      <c r="C40" s="1097"/>
      <c r="D40" s="104" t="s">
        <v>393</v>
      </c>
      <c r="E40" s="105" t="s">
        <v>318</v>
      </c>
      <c r="F40" s="106">
        <v>5</v>
      </c>
      <c r="G40" s="107" t="s">
        <v>382</v>
      </c>
      <c r="H40" s="108">
        <v>209</v>
      </c>
      <c r="I40" s="614"/>
      <c r="J40" s="620">
        <f t="shared" si="1"/>
        <v>0</v>
      </c>
    </row>
    <row r="41" spans="1:10" ht="15.95" customHeight="1" x14ac:dyDescent="0.25">
      <c r="A41" s="1094"/>
      <c r="B41" s="1097"/>
      <c r="C41" s="1097"/>
      <c r="D41" s="104" t="s">
        <v>393</v>
      </c>
      <c r="E41" s="110" t="s">
        <v>266</v>
      </c>
      <c r="F41" s="106">
        <v>2</v>
      </c>
      <c r="G41" s="107" t="s">
        <v>382</v>
      </c>
      <c r="H41" s="108">
        <v>209</v>
      </c>
      <c r="I41" s="614"/>
      <c r="J41" s="620">
        <f t="shared" si="1"/>
        <v>0</v>
      </c>
    </row>
    <row r="42" spans="1:10" ht="15.95" customHeight="1" x14ac:dyDescent="0.25">
      <c r="A42" s="1094"/>
      <c r="B42" s="621" t="s">
        <v>3</v>
      </c>
      <c r="C42" s="1097"/>
      <c r="D42" s="104" t="s">
        <v>393</v>
      </c>
      <c r="E42" s="110" t="s">
        <v>266</v>
      </c>
      <c r="F42" s="106">
        <v>3</v>
      </c>
      <c r="G42" s="107" t="s">
        <v>382</v>
      </c>
      <c r="H42" s="108">
        <v>209</v>
      </c>
      <c r="I42" s="614"/>
      <c r="J42" s="620">
        <f t="shared" si="1"/>
        <v>0</v>
      </c>
    </row>
    <row r="43" spans="1:10" ht="15.95" customHeight="1" x14ac:dyDescent="0.25">
      <c r="A43" s="1094"/>
      <c r="B43" s="621" t="s">
        <v>3</v>
      </c>
      <c r="C43" s="1097"/>
      <c r="D43" s="104" t="s">
        <v>393</v>
      </c>
      <c r="E43" s="110" t="s">
        <v>266</v>
      </c>
      <c r="F43" s="106">
        <v>4</v>
      </c>
      <c r="G43" s="107" t="s">
        <v>382</v>
      </c>
      <c r="H43" s="108">
        <v>209</v>
      </c>
      <c r="I43" s="614"/>
      <c r="J43" s="620">
        <f t="shared" si="1"/>
        <v>0</v>
      </c>
    </row>
    <row r="44" spans="1:10" ht="15.95" customHeight="1" thickBot="1" x14ac:dyDescent="0.3">
      <c r="A44" s="1095"/>
      <c r="B44" s="625"/>
      <c r="C44" s="1098"/>
      <c r="D44" s="113" t="s">
        <v>393</v>
      </c>
      <c r="E44" s="114" t="s">
        <v>266</v>
      </c>
      <c r="F44" s="115">
        <v>5</v>
      </c>
      <c r="G44" s="116" t="s">
        <v>382</v>
      </c>
      <c r="H44" s="117">
        <v>209</v>
      </c>
      <c r="I44" s="615"/>
      <c r="J44" s="626">
        <f t="shared" si="1"/>
        <v>0</v>
      </c>
    </row>
    <row r="45" spans="1:10" ht="18.75" customHeight="1" x14ac:dyDescent="0.25">
      <c r="A45" s="1093"/>
      <c r="B45" s="1096" t="s">
        <v>394</v>
      </c>
      <c r="C45" s="1096" t="s">
        <v>395</v>
      </c>
      <c r="D45" s="98" t="s">
        <v>396</v>
      </c>
      <c r="E45" s="1108" t="s">
        <v>397</v>
      </c>
      <c r="F45" s="100">
        <v>2</v>
      </c>
      <c r="G45" s="101" t="s">
        <v>382</v>
      </c>
      <c r="H45" s="722">
        <v>235</v>
      </c>
      <c r="I45" s="916"/>
      <c r="J45" s="624">
        <f t="shared" si="1"/>
        <v>0</v>
      </c>
    </row>
    <row r="46" spans="1:10" ht="18.75" customHeight="1" x14ac:dyDescent="0.25">
      <c r="A46" s="1094"/>
      <c r="B46" s="1097"/>
      <c r="C46" s="1097"/>
      <c r="D46" s="104" t="s">
        <v>396</v>
      </c>
      <c r="E46" s="1109"/>
      <c r="F46" s="106">
        <v>3</v>
      </c>
      <c r="G46" s="721" t="s">
        <v>382</v>
      </c>
      <c r="H46" s="108">
        <v>235</v>
      </c>
      <c r="I46" s="614"/>
      <c r="J46" s="620">
        <f t="shared" si="1"/>
        <v>0</v>
      </c>
    </row>
    <row r="47" spans="1:10" ht="18.75" customHeight="1" x14ac:dyDescent="0.25">
      <c r="A47" s="1094"/>
      <c r="B47" s="622" t="s">
        <v>3</v>
      </c>
      <c r="C47" s="1097"/>
      <c r="D47" s="104" t="s">
        <v>396</v>
      </c>
      <c r="E47" s="1109"/>
      <c r="F47" s="106">
        <v>4</v>
      </c>
      <c r="G47" s="721" t="s">
        <v>382</v>
      </c>
      <c r="H47" s="108">
        <v>235</v>
      </c>
      <c r="I47" s="614"/>
      <c r="J47" s="620">
        <f t="shared" si="1"/>
        <v>0</v>
      </c>
    </row>
    <row r="48" spans="1:10" ht="18.75" customHeight="1" thickBot="1" x14ac:dyDescent="0.3">
      <c r="A48" s="1095"/>
      <c r="B48" s="627" t="s">
        <v>3</v>
      </c>
      <c r="C48" s="1098"/>
      <c r="D48" s="113" t="s">
        <v>396</v>
      </c>
      <c r="E48" s="1110"/>
      <c r="F48" s="115">
        <v>5</v>
      </c>
      <c r="G48" s="116" t="s">
        <v>382</v>
      </c>
      <c r="H48" s="723">
        <v>235</v>
      </c>
      <c r="I48" s="917"/>
      <c r="J48" s="626">
        <f t="shared" si="1"/>
        <v>0</v>
      </c>
    </row>
    <row r="49" spans="1:10" ht="18" customHeight="1" x14ac:dyDescent="0.25">
      <c r="A49" s="1093"/>
      <c r="B49" s="1096" t="s">
        <v>398</v>
      </c>
      <c r="C49" s="1096" t="s">
        <v>380</v>
      </c>
      <c r="D49" s="98" t="s">
        <v>399</v>
      </c>
      <c r="E49" s="129" t="s">
        <v>266</v>
      </c>
      <c r="F49" s="100">
        <v>2</v>
      </c>
      <c r="G49" s="101" t="s">
        <v>382</v>
      </c>
      <c r="H49" s="722">
        <v>255</v>
      </c>
      <c r="I49" s="613"/>
      <c r="J49" s="624">
        <f t="shared" si="1"/>
        <v>0</v>
      </c>
    </row>
    <row r="50" spans="1:10" ht="18" customHeight="1" x14ac:dyDescent="0.25">
      <c r="A50" s="1094"/>
      <c r="B50" s="1097"/>
      <c r="C50" s="1097"/>
      <c r="D50" s="104" t="s">
        <v>399</v>
      </c>
      <c r="E50" s="110" t="s">
        <v>266</v>
      </c>
      <c r="F50" s="106">
        <v>3</v>
      </c>
      <c r="G50" s="107" t="s">
        <v>382</v>
      </c>
      <c r="H50" s="108">
        <v>255</v>
      </c>
      <c r="I50" s="614"/>
      <c r="J50" s="620">
        <f t="shared" si="1"/>
        <v>0</v>
      </c>
    </row>
    <row r="51" spans="1:10" ht="18" customHeight="1" x14ac:dyDescent="0.25">
      <c r="A51" s="1094"/>
      <c r="B51" s="623" t="s">
        <v>3</v>
      </c>
      <c r="C51" s="1097"/>
      <c r="D51" s="104" t="s">
        <v>399</v>
      </c>
      <c r="E51" s="110" t="s">
        <v>266</v>
      </c>
      <c r="F51" s="106">
        <v>4</v>
      </c>
      <c r="G51" s="107" t="s">
        <v>382</v>
      </c>
      <c r="H51" s="108">
        <v>255</v>
      </c>
      <c r="I51" s="614"/>
      <c r="J51" s="620">
        <f t="shared" si="1"/>
        <v>0</v>
      </c>
    </row>
    <row r="52" spans="1:10" ht="18" customHeight="1" thickBot="1" x14ac:dyDescent="0.3">
      <c r="A52" s="1095"/>
      <c r="B52" s="628" t="s">
        <v>3</v>
      </c>
      <c r="C52" s="1098"/>
      <c r="D52" s="113" t="s">
        <v>399</v>
      </c>
      <c r="E52" s="114" t="s">
        <v>266</v>
      </c>
      <c r="F52" s="115">
        <v>5</v>
      </c>
      <c r="G52" s="116" t="s">
        <v>382</v>
      </c>
      <c r="H52" s="723">
        <v>255</v>
      </c>
      <c r="I52" s="615"/>
      <c r="J52" s="626">
        <f t="shared" si="1"/>
        <v>0</v>
      </c>
    </row>
    <row r="53" spans="1:10" ht="18" customHeight="1" x14ac:dyDescent="0.25">
      <c r="A53" s="1093"/>
      <c r="B53" s="1096" t="s">
        <v>546</v>
      </c>
      <c r="C53" s="1096" t="s">
        <v>547</v>
      </c>
      <c r="D53" s="98" t="s">
        <v>545</v>
      </c>
      <c r="E53" s="129" t="s">
        <v>266</v>
      </c>
      <c r="F53" s="100">
        <v>2</v>
      </c>
      <c r="G53" s="101" t="s">
        <v>382</v>
      </c>
      <c r="H53" s="722">
        <v>345</v>
      </c>
      <c r="I53" s="613"/>
      <c r="J53" s="624">
        <f t="shared" ref="J53:J56" si="2">I53*H53</f>
        <v>0</v>
      </c>
    </row>
    <row r="54" spans="1:10" ht="18" customHeight="1" x14ac:dyDescent="0.25">
      <c r="A54" s="1094"/>
      <c r="B54" s="1097"/>
      <c r="C54" s="1097"/>
      <c r="D54" s="104" t="s">
        <v>545</v>
      </c>
      <c r="E54" s="110" t="s">
        <v>266</v>
      </c>
      <c r="F54" s="106">
        <v>3</v>
      </c>
      <c r="G54" s="107" t="s">
        <v>382</v>
      </c>
      <c r="H54" s="108">
        <v>345</v>
      </c>
      <c r="I54" s="614"/>
      <c r="J54" s="620">
        <f t="shared" si="2"/>
        <v>0</v>
      </c>
    </row>
    <row r="55" spans="1:10" ht="18" customHeight="1" x14ac:dyDescent="0.25">
      <c r="A55" s="1094"/>
      <c r="B55" s="414"/>
      <c r="C55" s="1097"/>
      <c r="D55" s="104" t="s">
        <v>545</v>
      </c>
      <c r="E55" s="110" t="s">
        <v>266</v>
      </c>
      <c r="F55" s="106">
        <v>4</v>
      </c>
      <c r="G55" s="107" t="s">
        <v>382</v>
      </c>
      <c r="H55" s="108">
        <v>345</v>
      </c>
      <c r="I55" s="614"/>
      <c r="J55" s="620">
        <f t="shared" si="2"/>
        <v>0</v>
      </c>
    </row>
    <row r="56" spans="1:10" ht="18" customHeight="1" thickBot="1" x14ac:dyDescent="0.3">
      <c r="A56" s="1095"/>
      <c r="B56" s="629"/>
      <c r="C56" s="1098"/>
      <c r="D56" s="113" t="s">
        <v>545</v>
      </c>
      <c r="E56" s="114" t="s">
        <v>266</v>
      </c>
      <c r="F56" s="115">
        <v>5</v>
      </c>
      <c r="G56" s="116" t="s">
        <v>382</v>
      </c>
      <c r="H56" s="723">
        <v>345</v>
      </c>
      <c r="I56" s="615"/>
      <c r="J56" s="626">
        <f t="shared" si="2"/>
        <v>0</v>
      </c>
    </row>
    <row r="57" spans="1:10" ht="26.25" customHeight="1" x14ac:dyDescent="0.25">
      <c r="A57" s="1093"/>
      <c r="B57" s="1096" t="s">
        <v>549</v>
      </c>
      <c r="C57" s="1096" t="s">
        <v>548</v>
      </c>
      <c r="D57" s="98" t="s">
        <v>550</v>
      </c>
      <c r="E57" s="129" t="s">
        <v>266</v>
      </c>
      <c r="F57" s="100">
        <v>2</v>
      </c>
      <c r="G57" s="101" t="s">
        <v>382</v>
      </c>
      <c r="H57" s="722">
        <v>358</v>
      </c>
      <c r="I57" s="613"/>
      <c r="J57" s="624">
        <f t="shared" ref="J57:J64" si="3">I57*H57</f>
        <v>0</v>
      </c>
    </row>
    <row r="58" spans="1:10" ht="26.25" customHeight="1" x14ac:dyDescent="0.25">
      <c r="A58" s="1094"/>
      <c r="B58" s="1097"/>
      <c r="C58" s="1097"/>
      <c r="D58" s="104" t="s">
        <v>550</v>
      </c>
      <c r="E58" s="110" t="s">
        <v>266</v>
      </c>
      <c r="F58" s="106">
        <v>3</v>
      </c>
      <c r="G58" s="107" t="s">
        <v>382</v>
      </c>
      <c r="H58" s="108">
        <v>358</v>
      </c>
      <c r="I58" s="614"/>
      <c r="J58" s="620">
        <f t="shared" si="3"/>
        <v>0</v>
      </c>
    </row>
    <row r="59" spans="1:10" ht="26.25" customHeight="1" x14ac:dyDescent="0.25">
      <c r="A59" s="1094"/>
      <c r="B59" s="414"/>
      <c r="C59" s="1097"/>
      <c r="D59" s="104" t="s">
        <v>550</v>
      </c>
      <c r="E59" s="110" t="s">
        <v>266</v>
      </c>
      <c r="F59" s="106">
        <v>4</v>
      </c>
      <c r="G59" s="107" t="s">
        <v>382</v>
      </c>
      <c r="H59" s="108">
        <v>358</v>
      </c>
      <c r="I59" s="614"/>
      <c r="J59" s="620">
        <f t="shared" si="3"/>
        <v>0</v>
      </c>
    </row>
    <row r="60" spans="1:10" ht="26.25" customHeight="1" thickBot="1" x14ac:dyDescent="0.3">
      <c r="A60" s="1095"/>
      <c r="B60" s="629"/>
      <c r="C60" s="1098"/>
      <c r="D60" s="113" t="s">
        <v>550</v>
      </c>
      <c r="E60" s="114" t="s">
        <v>266</v>
      </c>
      <c r="F60" s="115">
        <v>5</v>
      </c>
      <c r="G60" s="116" t="s">
        <v>382</v>
      </c>
      <c r="H60" s="723">
        <v>358</v>
      </c>
      <c r="I60" s="615"/>
      <c r="J60" s="626">
        <f t="shared" si="3"/>
        <v>0</v>
      </c>
    </row>
    <row r="61" spans="1:10" ht="19.5" customHeight="1" x14ac:dyDescent="0.25">
      <c r="A61" s="1119"/>
      <c r="B61" s="1096" t="s">
        <v>883</v>
      </c>
      <c r="C61" s="1096" t="s">
        <v>400</v>
      </c>
      <c r="D61" s="98" t="s">
        <v>882</v>
      </c>
      <c r="E61" s="129" t="s">
        <v>266</v>
      </c>
      <c r="F61" s="100">
        <v>2</v>
      </c>
      <c r="G61" s="101" t="s">
        <v>382</v>
      </c>
      <c r="H61" s="724">
        <v>340</v>
      </c>
      <c r="I61" s="613"/>
      <c r="J61" s="624">
        <f t="shared" si="3"/>
        <v>0</v>
      </c>
    </row>
    <row r="62" spans="1:10" ht="19.5" customHeight="1" x14ac:dyDescent="0.25">
      <c r="A62" s="1117"/>
      <c r="B62" s="1097"/>
      <c r="C62" s="1097"/>
      <c r="D62" s="104" t="s">
        <v>882</v>
      </c>
      <c r="E62" s="110" t="s">
        <v>266</v>
      </c>
      <c r="F62" s="106">
        <v>3</v>
      </c>
      <c r="G62" s="107" t="s">
        <v>382</v>
      </c>
      <c r="H62" s="409">
        <v>340</v>
      </c>
      <c r="I62" s="614"/>
      <c r="J62" s="620">
        <f t="shared" si="3"/>
        <v>0</v>
      </c>
    </row>
    <row r="63" spans="1:10" ht="19.5" customHeight="1" x14ac:dyDescent="0.25">
      <c r="A63" s="1117"/>
      <c r="B63" s="1117"/>
      <c r="C63" s="1097"/>
      <c r="D63" s="104" t="s">
        <v>882</v>
      </c>
      <c r="E63" s="110" t="s">
        <v>266</v>
      </c>
      <c r="F63" s="106">
        <v>4</v>
      </c>
      <c r="G63" s="107" t="s">
        <v>382</v>
      </c>
      <c r="H63" s="409">
        <v>340</v>
      </c>
      <c r="I63" s="614"/>
      <c r="J63" s="620">
        <f t="shared" si="3"/>
        <v>0</v>
      </c>
    </row>
    <row r="64" spans="1:10" ht="19.5" customHeight="1" thickBot="1" x14ac:dyDescent="0.3">
      <c r="A64" s="1118"/>
      <c r="B64" s="1118"/>
      <c r="C64" s="1098"/>
      <c r="D64" s="113" t="s">
        <v>882</v>
      </c>
      <c r="E64" s="114" t="s">
        <v>266</v>
      </c>
      <c r="F64" s="115">
        <v>5</v>
      </c>
      <c r="G64" s="116" t="s">
        <v>382</v>
      </c>
      <c r="H64" s="725">
        <v>340</v>
      </c>
      <c r="I64" s="615"/>
      <c r="J64" s="626">
        <f t="shared" si="3"/>
        <v>0</v>
      </c>
    </row>
    <row r="65" spans="9:9" x14ac:dyDescent="0.25">
      <c r="I65" s="616"/>
    </row>
    <row r="66" spans="9:9" x14ac:dyDescent="0.25">
      <c r="I66" s="616"/>
    </row>
    <row r="67" spans="9:9" x14ac:dyDescent="0.25">
      <c r="I67" s="616"/>
    </row>
    <row r="68" spans="9:9" x14ac:dyDescent="0.25">
      <c r="I68" s="616"/>
    </row>
    <row r="69" spans="9:9" x14ac:dyDescent="0.25">
      <c r="I69" s="616"/>
    </row>
    <row r="70" spans="9:9" x14ac:dyDescent="0.25">
      <c r="I70" s="616"/>
    </row>
    <row r="71" spans="9:9" x14ac:dyDescent="0.25">
      <c r="I71" s="616"/>
    </row>
    <row r="72" spans="9:9" x14ac:dyDescent="0.25">
      <c r="I72" s="616"/>
    </row>
    <row r="73" spans="9:9" x14ac:dyDescent="0.25">
      <c r="I73" s="616"/>
    </row>
    <row r="74" spans="9:9" x14ac:dyDescent="0.25">
      <c r="I74" s="616"/>
    </row>
    <row r="75" spans="9:9" x14ac:dyDescent="0.25">
      <c r="I75" s="616"/>
    </row>
    <row r="76" spans="9:9" x14ac:dyDescent="0.25">
      <c r="I76" s="616"/>
    </row>
    <row r="77" spans="9:9" x14ac:dyDescent="0.25">
      <c r="I77" s="616"/>
    </row>
  </sheetData>
  <sheetProtection password="CEF9" sheet="1" objects="1" scenarios="1" sort="0" autoFilter="0"/>
  <autoFilter ref="A2:J2"/>
  <mergeCells count="39">
    <mergeCell ref="C61:C64"/>
    <mergeCell ref="B61:B62"/>
    <mergeCell ref="B63:B64"/>
    <mergeCell ref="A61:A64"/>
    <mergeCell ref="A53:A56"/>
    <mergeCell ref="B53:B54"/>
    <mergeCell ref="C53:C56"/>
    <mergeCell ref="A57:A60"/>
    <mergeCell ref="B57:B58"/>
    <mergeCell ref="C57:C60"/>
    <mergeCell ref="A49:A52"/>
    <mergeCell ref="B49:B50"/>
    <mergeCell ref="C49:C52"/>
    <mergeCell ref="A25:A28"/>
    <mergeCell ref="B25:B33"/>
    <mergeCell ref="C25:C36"/>
    <mergeCell ref="A29:A32"/>
    <mergeCell ref="A33:A36"/>
    <mergeCell ref="A37:A40"/>
    <mergeCell ref="B37:B41"/>
    <mergeCell ref="C37:C44"/>
    <mergeCell ref="A41:A44"/>
    <mergeCell ref="E45:E48"/>
    <mergeCell ref="A13:A20"/>
    <mergeCell ref="B13:B17"/>
    <mergeCell ref="C13:C20"/>
    <mergeCell ref="A21:A24"/>
    <mergeCell ref="B21:B22"/>
    <mergeCell ref="C21:C24"/>
    <mergeCell ref="B1:C1"/>
    <mergeCell ref="A3:A10"/>
    <mergeCell ref="B3:B7"/>
    <mergeCell ref="A45:A48"/>
    <mergeCell ref="B45:B46"/>
    <mergeCell ref="C45:C48"/>
    <mergeCell ref="C3:C10"/>
    <mergeCell ref="A11:A12"/>
    <mergeCell ref="B11:B12"/>
    <mergeCell ref="C11:C12"/>
  </mergeCells>
  <hyperlinks>
    <hyperlink ref="B23" r:id="rId1"/>
    <hyperlink ref="B24" r:id="rId2"/>
    <hyperlink ref="B34" r:id="rId3"/>
    <hyperlink ref="B35" r:id="rId4"/>
    <hyperlink ref="B42" r:id="rId5"/>
    <hyperlink ref="B43" r:id="rId6"/>
    <hyperlink ref="B18" r:id="rId7"/>
    <hyperlink ref="B19" r:id="rId8"/>
    <hyperlink ref="B8" r:id="rId9"/>
    <hyperlink ref="B9" r:id="rId10"/>
    <hyperlink ref="B47" r:id="rId11"/>
    <hyperlink ref="B48" r:id="rId12"/>
    <hyperlink ref="B51" r:id="rId13"/>
    <hyperlink ref="B52" r:id="rId14"/>
  </hyperlinks>
  <pageMargins left="0.7" right="0.7" top="0.75" bottom="0.75" header="0.3" footer="0.3"/>
  <pageSetup paperSize="256" orientation="portrait" copies="25" r:id="rId15"/>
  <drawing r:id="rId1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22"/>
  <sheetViews>
    <sheetView zoomScale="110" zoomScaleNormal="110" workbookViewId="0">
      <selection activeCell="O2" sqref="O2"/>
    </sheetView>
  </sheetViews>
  <sheetFormatPr defaultColWidth="9.140625" defaultRowHeight="15" x14ac:dyDescent="0.25"/>
  <cols>
    <col min="1" max="1" width="12.7109375" style="138" customWidth="1"/>
    <col min="2" max="2" width="17.5703125" style="138" customWidth="1"/>
    <col min="3" max="3" width="12" style="138" customWidth="1"/>
    <col min="4" max="4" width="9.42578125" style="138" customWidth="1"/>
    <col min="5" max="12" width="4.42578125" style="138" customWidth="1"/>
    <col min="13" max="13" width="10.5703125" style="138" customWidth="1"/>
    <col min="14" max="14" width="7.7109375" style="137" hidden="1" customWidth="1"/>
    <col min="15" max="16" width="4.28515625" style="138" customWidth="1"/>
    <col min="17" max="16384" width="9.140625" style="138"/>
  </cols>
  <sheetData>
    <row r="1" spans="1:14" ht="20.25" x14ac:dyDescent="0.2">
      <c r="A1" s="133"/>
      <c r="B1" s="1130" t="s">
        <v>497</v>
      </c>
      <c r="C1" s="1130"/>
      <c r="D1" s="1130"/>
      <c r="E1" s="133"/>
      <c r="F1" s="133"/>
      <c r="G1" s="134"/>
      <c r="H1" s="134"/>
      <c r="I1" s="135"/>
      <c r="J1" s="1123" t="s">
        <v>179</v>
      </c>
      <c r="K1" s="1123"/>
      <c r="L1" s="1123"/>
      <c r="M1" s="136">
        <f>SUM(M3:M22)</f>
        <v>0</v>
      </c>
      <c r="N1" s="137">
        <f>SUM(N3:N24)</f>
        <v>0</v>
      </c>
    </row>
    <row r="2" spans="1:14" x14ac:dyDescent="0.25">
      <c r="A2" s="139"/>
      <c r="B2" s="140"/>
      <c r="C2" s="140"/>
      <c r="D2" s="141">
        <v>150</v>
      </c>
      <c r="E2" s="142">
        <v>1</v>
      </c>
      <c r="F2" s="142">
        <v>2</v>
      </c>
      <c r="G2" s="142">
        <v>3</v>
      </c>
      <c r="H2" s="142">
        <v>4</v>
      </c>
      <c r="I2" s="142">
        <v>5</v>
      </c>
      <c r="J2" s="142">
        <v>6</v>
      </c>
      <c r="K2" s="142"/>
      <c r="L2" s="142"/>
      <c r="M2" s="143" t="s">
        <v>192</v>
      </c>
    </row>
    <row r="3" spans="1:14" ht="19.899999999999999" customHeight="1" x14ac:dyDescent="0.25">
      <c r="A3" s="144"/>
      <c r="B3" s="156" t="s">
        <v>408</v>
      </c>
      <c r="C3" s="145" t="s">
        <v>407</v>
      </c>
      <c r="D3" s="146" t="s">
        <v>265</v>
      </c>
      <c r="E3" s="130"/>
      <c r="F3" s="132" t="s">
        <v>267</v>
      </c>
      <c r="G3" s="132" t="s">
        <v>267</v>
      </c>
      <c r="H3" s="132" t="s">
        <v>267</v>
      </c>
      <c r="I3" s="132" t="s">
        <v>267</v>
      </c>
      <c r="J3" s="132" t="s">
        <v>267</v>
      </c>
      <c r="K3" s="132" t="s">
        <v>267</v>
      </c>
      <c r="L3" s="132" t="s">
        <v>267</v>
      </c>
      <c r="M3" s="148">
        <f>SUM(E3:L3)*D2</f>
        <v>0</v>
      </c>
      <c r="N3" s="137">
        <f>SUM(E3:L3)</f>
        <v>0</v>
      </c>
    </row>
    <row r="4" spans="1:14" ht="19.899999999999999" customHeight="1" x14ac:dyDescent="0.25">
      <c r="A4" s="139"/>
      <c r="B4" s="140"/>
      <c r="C4" s="140"/>
      <c r="D4" s="141">
        <v>70</v>
      </c>
      <c r="E4" s="142">
        <v>92</v>
      </c>
      <c r="F4" s="142">
        <v>96</v>
      </c>
      <c r="G4" s="142">
        <v>100</v>
      </c>
      <c r="H4" s="142">
        <v>104</v>
      </c>
      <c r="I4" s="142">
        <v>108</v>
      </c>
      <c r="J4" s="142">
        <v>112</v>
      </c>
      <c r="K4" s="142">
        <v>116</v>
      </c>
      <c r="L4" s="142"/>
      <c r="M4" s="143" t="s">
        <v>192</v>
      </c>
    </row>
    <row r="5" spans="1:14" ht="19.899999999999999" customHeight="1" x14ac:dyDescent="0.25">
      <c r="A5" s="1120"/>
      <c r="B5" s="1121" t="s">
        <v>414</v>
      </c>
      <c r="C5" s="1122" t="s">
        <v>412</v>
      </c>
      <c r="D5" s="150" t="s">
        <v>318</v>
      </c>
      <c r="E5" s="730" t="s">
        <v>289</v>
      </c>
      <c r="F5" s="731" t="s">
        <v>267</v>
      </c>
      <c r="G5" s="731" t="s">
        <v>267</v>
      </c>
      <c r="H5" s="731" t="s">
        <v>267</v>
      </c>
      <c r="I5" s="731" t="s">
        <v>267</v>
      </c>
      <c r="J5" s="731" t="s">
        <v>267</v>
      </c>
      <c r="K5" s="731" t="s">
        <v>267</v>
      </c>
      <c r="L5" s="731" t="s">
        <v>267</v>
      </c>
      <c r="M5" s="148">
        <f>SUM(E5:L7)*D4</f>
        <v>0</v>
      </c>
      <c r="N5" s="137">
        <f t="shared" ref="N5:N22" si="0">SUM(E5:L5)</f>
        <v>0</v>
      </c>
    </row>
    <row r="6" spans="1:14" ht="19.899999999999999" customHeight="1" x14ac:dyDescent="0.25">
      <c r="A6" s="1120"/>
      <c r="B6" s="1121"/>
      <c r="C6" s="1122"/>
      <c r="D6" s="151" t="s">
        <v>265</v>
      </c>
      <c r="E6" s="732" t="s">
        <v>289</v>
      </c>
      <c r="F6" s="731" t="s">
        <v>267</v>
      </c>
      <c r="G6" s="731" t="s">
        <v>267</v>
      </c>
      <c r="H6" s="731" t="s">
        <v>267</v>
      </c>
      <c r="I6" s="731" t="s">
        <v>267</v>
      </c>
      <c r="J6" s="733" t="s">
        <v>289</v>
      </c>
      <c r="K6" s="731" t="s">
        <v>267</v>
      </c>
      <c r="L6" s="731" t="s">
        <v>267</v>
      </c>
      <c r="M6" s="143"/>
      <c r="N6" s="137">
        <f t="shared" si="0"/>
        <v>0</v>
      </c>
    </row>
    <row r="7" spans="1:14" ht="19.899999999999999" customHeight="1" x14ac:dyDescent="0.25">
      <c r="A7" s="1120"/>
      <c r="B7" s="1121"/>
      <c r="C7" s="1122"/>
      <c r="D7" s="612" t="s">
        <v>266</v>
      </c>
      <c r="E7" s="130"/>
      <c r="F7" s="132" t="s">
        <v>267</v>
      </c>
      <c r="G7" s="132" t="s">
        <v>267</v>
      </c>
      <c r="H7" s="132" t="s">
        <v>267</v>
      </c>
      <c r="I7" s="132" t="s">
        <v>267</v>
      </c>
      <c r="J7" s="733" t="s">
        <v>289</v>
      </c>
      <c r="K7" s="733" t="s">
        <v>289</v>
      </c>
      <c r="L7" s="132" t="s">
        <v>267</v>
      </c>
      <c r="M7" s="143"/>
      <c r="N7" s="137">
        <f t="shared" si="0"/>
        <v>0</v>
      </c>
    </row>
    <row r="8" spans="1:14" ht="19.899999999999999" customHeight="1" x14ac:dyDescent="0.25">
      <c r="A8" s="139"/>
      <c r="B8" s="140"/>
      <c r="C8" s="140"/>
      <c r="D8" s="141">
        <v>150</v>
      </c>
      <c r="E8" s="142">
        <v>1</v>
      </c>
      <c r="F8" s="142">
        <v>2</v>
      </c>
      <c r="G8" s="142">
        <v>3</v>
      </c>
      <c r="H8" s="142">
        <v>4</v>
      </c>
      <c r="I8" s="142">
        <v>5</v>
      </c>
      <c r="J8" s="142">
        <v>6</v>
      </c>
      <c r="K8" s="142"/>
      <c r="L8" s="142"/>
      <c r="M8" s="143" t="s">
        <v>192</v>
      </c>
    </row>
    <row r="9" spans="1:14" ht="19.899999999999999" customHeight="1" x14ac:dyDescent="0.25">
      <c r="A9" s="1124"/>
      <c r="B9" s="1126" t="s">
        <v>408</v>
      </c>
      <c r="C9" s="1128" t="s">
        <v>410</v>
      </c>
      <c r="D9" s="152" t="s">
        <v>265</v>
      </c>
      <c r="E9" s="154"/>
      <c r="F9" s="132" t="s">
        <v>267</v>
      </c>
      <c r="G9" s="132" t="s">
        <v>267</v>
      </c>
      <c r="H9" s="132" t="s">
        <v>267</v>
      </c>
      <c r="I9" s="132" t="s">
        <v>267</v>
      </c>
      <c r="J9" s="132" t="s">
        <v>267</v>
      </c>
      <c r="K9" s="132" t="s">
        <v>267</v>
      </c>
      <c r="L9" s="132" t="s">
        <v>267</v>
      </c>
      <c r="M9" s="148">
        <f>SUM(E9:L10)*D8</f>
        <v>0</v>
      </c>
      <c r="N9" s="137">
        <f t="shared" si="0"/>
        <v>0</v>
      </c>
    </row>
    <row r="10" spans="1:14" ht="19.899999999999999" customHeight="1" x14ac:dyDescent="0.25">
      <c r="A10" s="1125"/>
      <c r="B10" s="1127"/>
      <c r="C10" s="1129"/>
      <c r="D10" s="152" t="s">
        <v>391</v>
      </c>
      <c r="E10" s="130"/>
      <c r="F10" s="132" t="s">
        <v>267</v>
      </c>
      <c r="G10" s="132" t="s">
        <v>267</v>
      </c>
      <c r="H10" s="132" t="s">
        <v>267</v>
      </c>
      <c r="I10" s="132" t="s">
        <v>267</v>
      </c>
      <c r="J10" s="132" t="s">
        <v>267</v>
      </c>
      <c r="K10" s="132" t="s">
        <v>267</v>
      </c>
      <c r="L10" s="132" t="s">
        <v>267</v>
      </c>
      <c r="M10" s="143"/>
      <c r="N10" s="137">
        <f t="shared" si="0"/>
        <v>0</v>
      </c>
    </row>
    <row r="11" spans="1:14" x14ac:dyDescent="0.25">
      <c r="A11" s="139"/>
      <c r="B11" s="140"/>
      <c r="C11" s="140"/>
      <c r="D11" s="141">
        <v>150</v>
      </c>
      <c r="E11" s="142">
        <v>1</v>
      </c>
      <c r="F11" s="142">
        <v>2</v>
      </c>
      <c r="G11" s="142">
        <v>3</v>
      </c>
      <c r="H11" s="142">
        <v>4</v>
      </c>
      <c r="I11" s="142">
        <v>5</v>
      </c>
      <c r="J11" s="142">
        <v>6</v>
      </c>
      <c r="K11" s="142"/>
      <c r="L11" s="142"/>
      <c r="M11" s="143" t="s">
        <v>192</v>
      </c>
    </row>
    <row r="12" spans="1:14" x14ac:dyDescent="0.25">
      <c r="A12" s="144"/>
      <c r="B12" s="156" t="s">
        <v>408</v>
      </c>
      <c r="C12" s="145" t="s">
        <v>409</v>
      </c>
      <c r="D12" s="146" t="s">
        <v>265</v>
      </c>
      <c r="E12" s="147"/>
      <c r="F12" s="132" t="s">
        <v>267</v>
      </c>
      <c r="G12" s="132" t="s">
        <v>267</v>
      </c>
      <c r="H12" s="132" t="s">
        <v>267</v>
      </c>
      <c r="I12" s="132" t="s">
        <v>267</v>
      </c>
      <c r="J12" s="132" t="s">
        <v>267</v>
      </c>
      <c r="K12" s="132" t="s">
        <v>267</v>
      </c>
      <c r="L12" s="132" t="s">
        <v>267</v>
      </c>
      <c r="M12" s="148">
        <f>SUM(E12:L12)*D11</f>
        <v>0</v>
      </c>
      <c r="N12" s="137">
        <f t="shared" si="0"/>
        <v>0</v>
      </c>
    </row>
    <row r="13" spans="1:14" x14ac:dyDescent="0.25">
      <c r="A13" s="139"/>
      <c r="B13" s="140"/>
      <c r="C13" s="140"/>
      <c r="D13" s="141">
        <v>120</v>
      </c>
      <c r="E13" s="142">
        <v>80</v>
      </c>
      <c r="F13" s="142">
        <v>85</v>
      </c>
      <c r="G13" s="142">
        <v>90</v>
      </c>
      <c r="H13" s="142">
        <v>95</v>
      </c>
      <c r="I13" s="142">
        <v>100</v>
      </c>
      <c r="J13" s="142">
        <v>105</v>
      </c>
      <c r="K13" s="142">
        <v>110</v>
      </c>
      <c r="L13" s="142">
        <v>115</v>
      </c>
      <c r="M13" s="143" t="s">
        <v>192</v>
      </c>
    </row>
    <row r="14" spans="1:14" x14ac:dyDescent="0.25">
      <c r="A14" s="1120"/>
      <c r="B14" s="1121" t="s">
        <v>413</v>
      </c>
      <c r="C14" s="1122" t="s">
        <v>411</v>
      </c>
      <c r="D14" s="150" t="s">
        <v>318</v>
      </c>
      <c r="E14" s="132" t="s">
        <v>267</v>
      </c>
      <c r="F14" s="132" t="s">
        <v>267</v>
      </c>
      <c r="G14" s="132" t="s">
        <v>267</v>
      </c>
      <c r="H14" s="132" t="s">
        <v>267</v>
      </c>
      <c r="I14" s="132" t="s">
        <v>267</v>
      </c>
      <c r="J14" s="132" t="s">
        <v>267</v>
      </c>
      <c r="K14" s="132" t="s">
        <v>267</v>
      </c>
      <c r="L14" s="744"/>
      <c r="M14" s="148">
        <f>SUM(E14:K16)*D13</f>
        <v>0</v>
      </c>
      <c r="N14" s="137">
        <f>SUM(E14:K14)</f>
        <v>0</v>
      </c>
    </row>
    <row r="15" spans="1:14" x14ac:dyDescent="0.25">
      <c r="A15" s="1120"/>
      <c r="B15" s="1121"/>
      <c r="C15" s="1122"/>
      <c r="D15" s="151" t="s">
        <v>265</v>
      </c>
      <c r="E15" s="130"/>
      <c r="F15" s="132" t="s">
        <v>267</v>
      </c>
      <c r="G15" s="132" t="s">
        <v>267</v>
      </c>
      <c r="H15" s="132" t="s">
        <v>267</v>
      </c>
      <c r="I15" s="132" t="s">
        <v>267</v>
      </c>
      <c r="J15" s="132" t="s">
        <v>267</v>
      </c>
      <c r="K15" s="132" t="s">
        <v>267</v>
      </c>
      <c r="L15" s="744"/>
      <c r="M15" s="143"/>
      <c r="N15" s="137">
        <f>SUM(E15:K15)</f>
        <v>0</v>
      </c>
    </row>
    <row r="16" spans="1:14" x14ac:dyDescent="0.25">
      <c r="A16" s="1120"/>
      <c r="B16" s="1121"/>
      <c r="C16" s="1122"/>
      <c r="D16" s="593" t="s">
        <v>266</v>
      </c>
      <c r="E16" s="130"/>
      <c r="F16" s="743"/>
      <c r="G16" s="132" t="s">
        <v>267</v>
      </c>
      <c r="H16" s="132" t="s">
        <v>267</v>
      </c>
      <c r="I16" s="132" t="s">
        <v>267</v>
      </c>
      <c r="J16" s="132" t="s">
        <v>267</v>
      </c>
      <c r="K16" s="132" t="s">
        <v>267</v>
      </c>
      <c r="L16" s="132" t="s">
        <v>267</v>
      </c>
      <c r="M16" s="143"/>
      <c r="N16" s="137">
        <f>SUM(E16:K16)</f>
        <v>0</v>
      </c>
    </row>
    <row r="17" spans="1:15" ht="15" customHeight="1" x14ac:dyDescent="0.25">
      <c r="A17" s="139"/>
      <c r="B17" s="140"/>
      <c r="C17" s="140"/>
      <c r="D17" s="141">
        <v>160</v>
      </c>
      <c r="E17" s="142">
        <v>44</v>
      </c>
      <c r="F17" s="142">
        <v>46</v>
      </c>
      <c r="G17" s="142">
        <v>48</v>
      </c>
      <c r="H17" s="142">
        <v>50</v>
      </c>
      <c r="I17" s="142"/>
      <c r="J17" s="142"/>
      <c r="K17" s="142"/>
      <c r="L17" s="142"/>
      <c r="M17" s="143" t="s">
        <v>192</v>
      </c>
    </row>
    <row r="18" spans="1:15" x14ac:dyDescent="0.25">
      <c r="A18" s="1120"/>
      <c r="B18" s="1121" t="s">
        <v>415</v>
      </c>
      <c r="C18" s="1122" t="s">
        <v>416</v>
      </c>
      <c r="D18" s="150" t="s">
        <v>318</v>
      </c>
      <c r="E18" s="155"/>
      <c r="F18" s="902" t="s">
        <v>267</v>
      </c>
      <c r="G18" s="155"/>
      <c r="H18" s="155"/>
      <c r="I18" s="132" t="s">
        <v>267</v>
      </c>
      <c r="J18" s="132" t="s">
        <v>267</v>
      </c>
      <c r="K18" s="132" t="s">
        <v>267</v>
      </c>
      <c r="L18" s="132" t="s">
        <v>267</v>
      </c>
      <c r="M18" s="148">
        <f>SUM(E18:H20)*D17</f>
        <v>0</v>
      </c>
      <c r="N18" s="137">
        <f t="shared" si="0"/>
        <v>0</v>
      </c>
    </row>
    <row r="19" spans="1:15" x14ac:dyDescent="0.25">
      <c r="A19" s="1120"/>
      <c r="B19" s="1121"/>
      <c r="C19" s="1122"/>
      <c r="D19" s="151" t="s">
        <v>265</v>
      </c>
      <c r="E19" s="155"/>
      <c r="F19" s="132" t="s">
        <v>267</v>
      </c>
      <c r="G19" s="155"/>
      <c r="H19" s="155"/>
      <c r="I19" s="132" t="s">
        <v>267</v>
      </c>
      <c r="J19" s="132" t="s">
        <v>267</v>
      </c>
      <c r="K19" s="132" t="s">
        <v>267</v>
      </c>
      <c r="L19" s="132" t="s">
        <v>267</v>
      </c>
      <c r="M19" s="143"/>
      <c r="N19" s="137">
        <f t="shared" si="0"/>
        <v>0</v>
      </c>
    </row>
    <row r="20" spans="1:15" x14ac:dyDescent="0.25">
      <c r="A20" s="1120"/>
      <c r="B20" s="1121"/>
      <c r="C20" s="1122"/>
      <c r="D20" s="612" t="s">
        <v>266</v>
      </c>
      <c r="E20" s="155"/>
      <c r="F20" s="155"/>
      <c r="G20" s="155"/>
      <c r="H20" s="155"/>
      <c r="I20" s="132" t="s">
        <v>267</v>
      </c>
      <c r="J20" s="132" t="s">
        <v>267</v>
      </c>
      <c r="K20" s="132" t="s">
        <v>267</v>
      </c>
      <c r="L20" s="132" t="s">
        <v>267</v>
      </c>
      <c r="M20" s="143"/>
      <c r="N20" s="137">
        <f t="shared" si="0"/>
        <v>0</v>
      </c>
    </row>
    <row r="21" spans="1:15" x14ac:dyDescent="0.25">
      <c r="A21" s="139"/>
      <c r="B21" s="140"/>
      <c r="C21" s="140"/>
      <c r="D21" s="141">
        <v>120</v>
      </c>
      <c r="E21" s="142">
        <v>44</v>
      </c>
      <c r="F21" s="142">
        <v>46</v>
      </c>
      <c r="G21" s="142">
        <v>48</v>
      </c>
      <c r="H21" s="142">
        <v>50</v>
      </c>
      <c r="I21" s="142"/>
      <c r="J21" s="142"/>
      <c r="K21" s="142"/>
      <c r="L21" s="142"/>
      <c r="M21" s="143" t="s">
        <v>192</v>
      </c>
    </row>
    <row r="22" spans="1:15" ht="42.75" x14ac:dyDescent="0.25">
      <c r="A22" s="153"/>
      <c r="B22" s="157" t="s">
        <v>417</v>
      </c>
      <c r="C22" s="149" t="s">
        <v>418</v>
      </c>
      <c r="D22" s="152" t="s">
        <v>265</v>
      </c>
      <c r="E22" s="132" t="s">
        <v>267</v>
      </c>
      <c r="F22" s="132" t="s">
        <v>267</v>
      </c>
      <c r="G22" s="132" t="s">
        <v>267</v>
      </c>
      <c r="H22" s="132" t="s">
        <v>267</v>
      </c>
      <c r="I22" s="132" t="s">
        <v>267</v>
      </c>
      <c r="J22" s="132" t="s">
        <v>267</v>
      </c>
      <c r="K22" s="132" t="s">
        <v>267</v>
      </c>
      <c r="L22" s="132" t="s">
        <v>267</v>
      </c>
      <c r="M22" s="148">
        <f>SUM(E22:L22)*D21</f>
        <v>0</v>
      </c>
      <c r="N22" s="137">
        <f t="shared" si="0"/>
        <v>0</v>
      </c>
      <c r="O22" s="138" t="s">
        <v>855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4">
    <mergeCell ref="J1:L1"/>
    <mergeCell ref="A9:A10"/>
    <mergeCell ref="B9:B10"/>
    <mergeCell ref="C9:C10"/>
    <mergeCell ref="B5:B7"/>
    <mergeCell ref="C5:C7"/>
    <mergeCell ref="A5:A7"/>
    <mergeCell ref="B1:D1"/>
    <mergeCell ref="A18:A20"/>
    <mergeCell ref="B18:B20"/>
    <mergeCell ref="C18:C20"/>
    <mergeCell ref="A14:A16"/>
    <mergeCell ref="B14:B16"/>
    <mergeCell ref="C14:C16"/>
  </mergeCells>
  <pageMargins left="0.7" right="0.7" top="0.75" bottom="0.75" header="0.3" footer="0.3"/>
  <pageSetup paperSize="256" orientation="portrait" copies="2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79"/>
  <sheetViews>
    <sheetView workbookViewId="0">
      <pane ySplit="1" topLeftCell="A2" activePane="bottomLeft" state="frozen"/>
      <selection pane="bottomLeft" activeCell="F2" sqref="F2"/>
    </sheetView>
  </sheetViews>
  <sheetFormatPr defaultColWidth="9.140625" defaultRowHeight="12.75" x14ac:dyDescent="0.2"/>
  <cols>
    <col min="1" max="1" width="14.7109375" style="159" customWidth="1"/>
    <col min="2" max="2" width="14.140625" style="159" customWidth="1"/>
    <col min="3" max="3" width="9.28515625" style="159" customWidth="1"/>
    <col min="4" max="4" width="2.7109375" style="159" customWidth="1"/>
    <col min="5" max="5" width="9.42578125" style="159" customWidth="1"/>
    <col min="6" max="6" width="9.140625" style="159"/>
    <col min="7" max="7" width="11.85546875" style="159" bestFit="1" customWidth="1"/>
    <col min="8" max="16384" width="9.140625" style="159"/>
  </cols>
  <sheetData>
    <row r="1" spans="1:7" ht="18" customHeight="1" x14ac:dyDescent="0.2">
      <c r="A1" s="177" t="s">
        <v>363</v>
      </c>
      <c r="B1" s="178" t="s">
        <v>364</v>
      </c>
      <c r="C1" s="177" t="s">
        <v>365</v>
      </c>
      <c r="D1" s="178"/>
      <c r="E1" s="177" t="s">
        <v>366</v>
      </c>
      <c r="G1" s="159" t="e">
        <f>SUM(E:E)</f>
        <v>#REF!</v>
      </c>
    </row>
    <row r="2" spans="1:7" ht="18" customHeight="1" x14ac:dyDescent="0.2">
      <c r="A2" s="173" t="s">
        <v>875</v>
      </c>
      <c r="B2" s="188" t="s">
        <v>265</v>
      </c>
      <c r="C2" s="173">
        <v>1</v>
      </c>
      <c r="D2" s="180"/>
      <c r="E2" s="173">
        <f>'белье ФЭСТ'!E4</f>
        <v>0</v>
      </c>
    </row>
    <row r="3" spans="1:7" ht="18" customHeight="1" x14ac:dyDescent="0.2">
      <c r="A3" s="173" t="s">
        <v>875</v>
      </c>
      <c r="B3" s="188" t="s">
        <v>266</v>
      </c>
      <c r="C3" s="173">
        <v>1</v>
      </c>
      <c r="D3" s="180"/>
      <c r="E3" s="173">
        <f>'белье ФЭСТ'!F4</f>
        <v>0</v>
      </c>
    </row>
    <row r="4" spans="1:7" ht="18" customHeight="1" x14ac:dyDescent="0.2">
      <c r="A4" s="173" t="s">
        <v>876</v>
      </c>
      <c r="B4" s="188" t="s">
        <v>265</v>
      </c>
      <c r="C4" s="173">
        <v>2</v>
      </c>
      <c r="D4" s="180"/>
      <c r="E4" s="173">
        <f>'белье ФЭСТ'!G4</f>
        <v>0</v>
      </c>
    </row>
    <row r="5" spans="1:7" ht="18" customHeight="1" x14ac:dyDescent="0.2">
      <c r="A5" s="173" t="s">
        <v>876</v>
      </c>
      <c r="B5" s="188" t="s">
        <v>266</v>
      </c>
      <c r="C5" s="173">
        <v>2</v>
      </c>
      <c r="D5" s="180"/>
      <c r="E5" s="173">
        <f>'белье ФЭСТ'!H4</f>
        <v>0</v>
      </c>
    </row>
    <row r="6" spans="1:7" ht="18" customHeight="1" x14ac:dyDescent="0.2">
      <c r="A6" s="173" t="s">
        <v>877</v>
      </c>
      <c r="B6" s="188" t="s">
        <v>265</v>
      </c>
      <c r="C6" s="173">
        <v>3</v>
      </c>
      <c r="D6" s="180"/>
      <c r="E6" s="173">
        <f>'белье ФЭСТ'!I4</f>
        <v>0</v>
      </c>
    </row>
    <row r="7" spans="1:7" ht="18" customHeight="1" x14ac:dyDescent="0.2">
      <c r="A7" s="173" t="s">
        <v>877</v>
      </c>
      <c r="B7" s="188" t="s">
        <v>266</v>
      </c>
      <c r="C7" s="173">
        <v>3</v>
      </c>
      <c r="D7" s="180"/>
      <c r="E7" s="173">
        <f>'белье ФЭСТ'!J4</f>
        <v>0</v>
      </c>
    </row>
    <row r="8" spans="1:7" ht="18" customHeight="1" x14ac:dyDescent="0.2">
      <c r="A8" s="173" t="s">
        <v>878</v>
      </c>
      <c r="B8" s="188" t="s">
        <v>265</v>
      </c>
      <c r="C8" s="173">
        <v>4</v>
      </c>
      <c r="D8" s="180"/>
      <c r="E8" s="173">
        <f>'белье ФЭСТ'!K4</f>
        <v>0</v>
      </c>
    </row>
    <row r="9" spans="1:7" ht="18" customHeight="1" x14ac:dyDescent="0.2">
      <c r="A9" s="173" t="s">
        <v>878</v>
      </c>
      <c r="B9" s="188" t="s">
        <v>266</v>
      </c>
      <c r="C9" s="173">
        <v>4</v>
      </c>
      <c r="D9" s="180"/>
      <c r="E9" s="173">
        <f>'белье ФЭСТ'!L4</f>
        <v>0</v>
      </c>
    </row>
    <row r="10" spans="1:7" ht="18" customHeight="1" x14ac:dyDescent="0.2">
      <c r="A10" s="173" t="s">
        <v>879</v>
      </c>
      <c r="B10" s="188" t="s">
        <v>265</v>
      </c>
      <c r="C10" s="173">
        <v>5</v>
      </c>
      <c r="D10" s="180"/>
      <c r="E10" s="173">
        <f>'белье ФЭСТ'!M4</f>
        <v>0</v>
      </c>
    </row>
    <row r="11" spans="1:7" ht="18" customHeight="1" x14ac:dyDescent="0.2">
      <c r="A11" s="173" t="s">
        <v>879</v>
      </c>
      <c r="B11" s="188" t="s">
        <v>266</v>
      </c>
      <c r="C11" s="173">
        <v>5</v>
      </c>
      <c r="D11" s="180"/>
      <c r="E11" s="173">
        <f>'белье ФЭСТ'!N4</f>
        <v>0</v>
      </c>
    </row>
    <row r="12" spans="1:7" ht="18" customHeight="1" x14ac:dyDescent="0.2">
      <c r="A12" s="173" t="s">
        <v>880</v>
      </c>
      <c r="B12" s="188" t="s">
        <v>265</v>
      </c>
      <c r="C12" s="173">
        <v>6</v>
      </c>
      <c r="D12" s="180"/>
      <c r="E12" s="173">
        <f>'белье ФЭСТ'!O4</f>
        <v>0</v>
      </c>
    </row>
    <row r="13" spans="1:7" ht="18" customHeight="1" x14ac:dyDescent="0.2">
      <c r="A13" s="173" t="s">
        <v>880</v>
      </c>
      <c r="B13" s="188" t="s">
        <v>266</v>
      </c>
      <c r="C13" s="173">
        <v>6</v>
      </c>
      <c r="D13" s="180"/>
      <c r="E13" s="173">
        <f>'белье ФЭСТ'!P4</f>
        <v>0</v>
      </c>
    </row>
    <row r="14" spans="1:7" x14ac:dyDescent="0.2">
      <c r="A14" s="179" t="s">
        <v>264</v>
      </c>
      <c r="B14" s="86" t="s">
        <v>265</v>
      </c>
      <c r="C14" s="173">
        <v>75</v>
      </c>
      <c r="D14" s="180" t="s">
        <v>367</v>
      </c>
      <c r="E14" s="181" t="str">
        <f>'белье ФЭСТ'!E7</f>
        <v>Х</v>
      </c>
    </row>
    <row r="15" spans="1:7" x14ac:dyDescent="0.2">
      <c r="A15" s="179" t="s">
        <v>264</v>
      </c>
      <c r="B15" s="86" t="s">
        <v>265</v>
      </c>
      <c r="C15" s="173">
        <v>75</v>
      </c>
      <c r="D15" s="180" t="s">
        <v>258</v>
      </c>
      <c r="E15" s="181" t="str">
        <f>'белье ФЭСТ'!G7</f>
        <v>Х</v>
      </c>
    </row>
    <row r="16" spans="1:7" x14ac:dyDescent="0.2">
      <c r="A16" s="179" t="s">
        <v>264</v>
      </c>
      <c r="B16" s="86" t="s">
        <v>265</v>
      </c>
      <c r="C16" s="173">
        <v>75</v>
      </c>
      <c r="D16" s="180" t="s">
        <v>259</v>
      </c>
      <c r="E16" s="181" t="str">
        <f>'белье ФЭСТ'!I7</f>
        <v>Х</v>
      </c>
    </row>
    <row r="17" spans="1:5" x14ac:dyDescent="0.2">
      <c r="A17" s="179" t="s">
        <v>264</v>
      </c>
      <c r="B17" s="86" t="s">
        <v>265</v>
      </c>
      <c r="C17" s="173">
        <v>75</v>
      </c>
      <c r="D17" s="180" t="s">
        <v>260</v>
      </c>
      <c r="E17" s="181" t="str">
        <f>'белье ФЭСТ'!K7</f>
        <v>Х</v>
      </c>
    </row>
    <row r="18" spans="1:5" x14ac:dyDescent="0.2">
      <c r="A18" s="179" t="s">
        <v>264</v>
      </c>
      <c r="B18" s="86" t="s">
        <v>265</v>
      </c>
      <c r="C18" s="173">
        <v>75</v>
      </c>
      <c r="D18" s="180" t="s">
        <v>261</v>
      </c>
      <c r="E18" s="181">
        <f>'белье ФЭСТ'!M7</f>
        <v>0</v>
      </c>
    </row>
    <row r="19" spans="1:5" x14ac:dyDescent="0.2">
      <c r="A19" s="179" t="s">
        <v>264</v>
      </c>
      <c r="B19" s="86" t="s">
        <v>265</v>
      </c>
      <c r="C19" s="173">
        <v>80</v>
      </c>
      <c r="D19" s="180" t="s">
        <v>367</v>
      </c>
      <c r="E19" s="181" t="str">
        <f>'белье ФЭСТ'!E8</f>
        <v>Х</v>
      </c>
    </row>
    <row r="20" spans="1:5" x14ac:dyDescent="0.2">
      <c r="A20" s="179" t="s">
        <v>264</v>
      </c>
      <c r="B20" s="86" t="s">
        <v>265</v>
      </c>
      <c r="C20" s="173">
        <v>80</v>
      </c>
      <c r="D20" s="180" t="s">
        <v>258</v>
      </c>
      <c r="E20" s="181" t="str">
        <f>'белье ФЭСТ'!G8</f>
        <v>Х</v>
      </c>
    </row>
    <row r="21" spans="1:5" x14ac:dyDescent="0.2">
      <c r="A21" s="179" t="s">
        <v>264</v>
      </c>
      <c r="B21" s="86" t="s">
        <v>265</v>
      </c>
      <c r="C21" s="173">
        <v>80</v>
      </c>
      <c r="D21" s="180" t="s">
        <v>259</v>
      </c>
      <c r="E21" s="181" t="str">
        <f>'белье ФЭСТ'!I8</f>
        <v>Х</v>
      </c>
    </row>
    <row r="22" spans="1:5" x14ac:dyDescent="0.2">
      <c r="A22" s="179" t="s">
        <v>264</v>
      </c>
      <c r="B22" s="86" t="s">
        <v>265</v>
      </c>
      <c r="C22" s="173">
        <v>80</v>
      </c>
      <c r="D22" s="180" t="s">
        <v>260</v>
      </c>
      <c r="E22" s="181" t="str">
        <f>'белье ФЭСТ'!K8</f>
        <v>Х</v>
      </c>
    </row>
    <row r="23" spans="1:5" x14ac:dyDescent="0.2">
      <c r="A23" s="179" t="s">
        <v>264</v>
      </c>
      <c r="B23" s="86" t="s">
        <v>265</v>
      </c>
      <c r="C23" s="173">
        <v>80</v>
      </c>
      <c r="D23" s="180" t="s">
        <v>261</v>
      </c>
      <c r="E23" s="181" t="str">
        <f>'белье ФЭСТ'!M8</f>
        <v>Х</v>
      </c>
    </row>
    <row r="24" spans="1:5" x14ac:dyDescent="0.2">
      <c r="A24" s="179" t="s">
        <v>264</v>
      </c>
      <c r="B24" s="86" t="s">
        <v>265</v>
      </c>
      <c r="C24" s="173">
        <v>85</v>
      </c>
      <c r="D24" s="180" t="s">
        <v>258</v>
      </c>
      <c r="E24" s="181" t="str">
        <f>'белье ФЭСТ'!G9</f>
        <v>Х</v>
      </c>
    </row>
    <row r="25" spans="1:5" x14ac:dyDescent="0.2">
      <c r="A25" s="179" t="s">
        <v>264</v>
      </c>
      <c r="B25" s="86" t="s">
        <v>265</v>
      </c>
      <c r="C25" s="173">
        <v>85</v>
      </c>
      <c r="D25" s="180" t="s">
        <v>259</v>
      </c>
      <c r="E25" s="181" t="str">
        <f>'белье ФЭСТ'!I9</f>
        <v>Х</v>
      </c>
    </row>
    <row r="26" spans="1:5" x14ac:dyDescent="0.2">
      <c r="A26" s="179" t="s">
        <v>264</v>
      </c>
      <c r="B26" s="86" t="s">
        <v>265</v>
      </c>
      <c r="C26" s="173">
        <v>85</v>
      </c>
      <c r="D26" s="180" t="s">
        <v>260</v>
      </c>
      <c r="E26" s="181" t="str">
        <f>'белье ФЭСТ'!K9</f>
        <v>Х</v>
      </c>
    </row>
    <row r="27" spans="1:5" x14ac:dyDescent="0.2">
      <c r="A27" s="179" t="s">
        <v>264</v>
      </c>
      <c r="B27" s="86" t="s">
        <v>265</v>
      </c>
      <c r="C27" s="173">
        <v>85</v>
      </c>
      <c r="D27" s="180" t="s">
        <v>261</v>
      </c>
      <c r="E27" s="181" t="str">
        <f>'белье ФЭСТ'!M9</f>
        <v>X</v>
      </c>
    </row>
    <row r="28" spans="1:5" x14ac:dyDescent="0.2">
      <c r="A28" s="179" t="s">
        <v>264</v>
      </c>
      <c r="B28" s="86" t="s">
        <v>265</v>
      </c>
      <c r="C28" s="173">
        <v>85</v>
      </c>
      <c r="D28" s="180" t="s">
        <v>262</v>
      </c>
      <c r="E28" s="181" t="str">
        <f>'белье ФЭСТ'!O9</f>
        <v>Х</v>
      </c>
    </row>
    <row r="29" spans="1:5" x14ac:dyDescent="0.2">
      <c r="A29" s="179" t="s">
        <v>264</v>
      </c>
      <c r="B29" s="86" t="s">
        <v>265</v>
      </c>
      <c r="C29" s="173">
        <v>90</v>
      </c>
      <c r="D29" s="180" t="s">
        <v>258</v>
      </c>
      <c r="E29" s="181" t="str">
        <f>'белье ФЭСТ'!G10</f>
        <v>Х</v>
      </c>
    </row>
    <row r="30" spans="1:5" x14ac:dyDescent="0.2">
      <c r="A30" s="179" t="s">
        <v>264</v>
      </c>
      <c r="B30" s="86" t="s">
        <v>265</v>
      </c>
      <c r="C30" s="173">
        <v>90</v>
      </c>
      <c r="D30" s="180" t="s">
        <v>259</v>
      </c>
      <c r="E30" s="181" t="str">
        <f>'белье ФЭСТ'!I10</f>
        <v>Х</v>
      </c>
    </row>
    <row r="31" spans="1:5" x14ac:dyDescent="0.2">
      <c r="A31" s="179" t="s">
        <v>264</v>
      </c>
      <c r="B31" s="86" t="s">
        <v>265</v>
      </c>
      <c r="C31" s="173">
        <v>90</v>
      </c>
      <c r="D31" s="180" t="s">
        <v>260</v>
      </c>
      <c r="E31" s="181" t="str">
        <f>'белье ФЭСТ'!K10</f>
        <v>Х</v>
      </c>
    </row>
    <row r="32" spans="1:5" x14ac:dyDescent="0.2">
      <c r="A32" s="179" t="s">
        <v>264</v>
      </c>
      <c r="B32" s="86" t="s">
        <v>265</v>
      </c>
      <c r="C32" s="173">
        <v>90</v>
      </c>
      <c r="D32" s="180" t="s">
        <v>261</v>
      </c>
      <c r="E32" s="181" t="str">
        <f>'белье ФЭСТ'!M10</f>
        <v>Х</v>
      </c>
    </row>
    <row r="33" spans="1:5" x14ac:dyDescent="0.2">
      <c r="A33" s="179" t="s">
        <v>264</v>
      </c>
      <c r="B33" s="86" t="s">
        <v>265</v>
      </c>
      <c r="C33" s="173">
        <v>90</v>
      </c>
      <c r="D33" s="180" t="s">
        <v>262</v>
      </c>
      <c r="E33" s="181">
        <f>'белье ФЭСТ'!O10</f>
        <v>0</v>
      </c>
    </row>
    <row r="34" spans="1:5" x14ac:dyDescent="0.2">
      <c r="A34" s="179" t="s">
        <v>264</v>
      </c>
      <c r="B34" s="86" t="s">
        <v>266</v>
      </c>
      <c r="C34" s="173">
        <v>75</v>
      </c>
      <c r="D34" s="180" t="s">
        <v>367</v>
      </c>
      <c r="E34" s="181" t="str">
        <f>'белье ФЭСТ'!F7</f>
        <v>Х</v>
      </c>
    </row>
    <row r="35" spans="1:5" x14ac:dyDescent="0.2">
      <c r="A35" s="179" t="s">
        <v>264</v>
      </c>
      <c r="B35" s="86" t="s">
        <v>266</v>
      </c>
      <c r="C35" s="173">
        <v>75</v>
      </c>
      <c r="D35" s="180" t="s">
        <v>258</v>
      </c>
      <c r="E35" s="181" t="str">
        <f>'белье ФЭСТ'!H7</f>
        <v>Х</v>
      </c>
    </row>
    <row r="36" spans="1:5" x14ac:dyDescent="0.2">
      <c r="A36" s="179" t="s">
        <v>264</v>
      </c>
      <c r="B36" s="86" t="s">
        <v>266</v>
      </c>
      <c r="C36" s="173">
        <v>75</v>
      </c>
      <c r="D36" s="180" t="s">
        <v>259</v>
      </c>
      <c r="E36" s="181" t="str">
        <f>'белье ФЭСТ'!J7</f>
        <v>Х</v>
      </c>
    </row>
    <row r="37" spans="1:5" x14ac:dyDescent="0.2">
      <c r="A37" s="179" t="s">
        <v>264</v>
      </c>
      <c r="B37" s="86" t="s">
        <v>266</v>
      </c>
      <c r="C37" s="173">
        <v>75</v>
      </c>
      <c r="D37" s="180" t="s">
        <v>260</v>
      </c>
      <c r="E37" s="181" t="str">
        <f>'белье ФЭСТ'!L7</f>
        <v>Х</v>
      </c>
    </row>
    <row r="38" spans="1:5" x14ac:dyDescent="0.2">
      <c r="A38" s="179" t="s">
        <v>264</v>
      </c>
      <c r="B38" s="86" t="s">
        <v>266</v>
      </c>
      <c r="C38" s="173">
        <v>75</v>
      </c>
      <c r="D38" s="180" t="s">
        <v>261</v>
      </c>
      <c r="E38" s="181">
        <f>'белье ФЭСТ'!N7</f>
        <v>0</v>
      </c>
    </row>
    <row r="39" spans="1:5" x14ac:dyDescent="0.2">
      <c r="A39" s="179" t="s">
        <v>264</v>
      </c>
      <c r="B39" s="86" t="s">
        <v>266</v>
      </c>
      <c r="C39" s="173">
        <v>80</v>
      </c>
      <c r="D39" s="180" t="s">
        <v>367</v>
      </c>
      <c r="E39" s="181">
        <f>'белье ФЭСТ'!F8</f>
        <v>0</v>
      </c>
    </row>
    <row r="40" spans="1:5" x14ac:dyDescent="0.2">
      <c r="A40" s="179" t="s">
        <v>264</v>
      </c>
      <c r="B40" s="86" t="s">
        <v>266</v>
      </c>
      <c r="C40" s="173">
        <v>80</v>
      </c>
      <c r="D40" s="180" t="s">
        <v>258</v>
      </c>
      <c r="E40" s="181" t="str">
        <f>'белье ФЭСТ'!H8</f>
        <v>Х</v>
      </c>
    </row>
    <row r="41" spans="1:5" x14ac:dyDescent="0.2">
      <c r="A41" s="179" t="s">
        <v>264</v>
      </c>
      <c r="B41" s="86" t="s">
        <v>266</v>
      </c>
      <c r="C41" s="173">
        <v>80</v>
      </c>
      <c r="D41" s="180" t="s">
        <v>368</v>
      </c>
      <c r="E41" s="181" t="str">
        <f>'белье ФЭСТ'!J8</f>
        <v>Х</v>
      </c>
    </row>
    <row r="42" spans="1:5" x14ac:dyDescent="0.2">
      <c r="A42" s="179" t="s">
        <v>264</v>
      </c>
      <c r="B42" s="86" t="s">
        <v>266</v>
      </c>
      <c r="C42" s="173">
        <v>80</v>
      </c>
      <c r="D42" s="180" t="s">
        <v>260</v>
      </c>
      <c r="E42" s="181" t="str">
        <f>'белье ФЭСТ'!L8</f>
        <v>Х</v>
      </c>
    </row>
    <row r="43" spans="1:5" x14ac:dyDescent="0.2">
      <c r="A43" s="179" t="s">
        <v>264</v>
      </c>
      <c r="B43" s="86" t="s">
        <v>266</v>
      </c>
      <c r="C43" s="173">
        <v>80</v>
      </c>
      <c r="D43" s="180" t="s">
        <v>261</v>
      </c>
      <c r="E43" s="181" t="str">
        <f>'белье ФЭСТ'!N8</f>
        <v>Х</v>
      </c>
    </row>
    <row r="44" spans="1:5" x14ac:dyDescent="0.2">
      <c r="A44" s="179" t="s">
        <v>264</v>
      </c>
      <c r="B44" s="86" t="s">
        <v>266</v>
      </c>
      <c r="C44" s="173">
        <v>85</v>
      </c>
      <c r="D44" s="180" t="s">
        <v>258</v>
      </c>
      <c r="E44" s="181">
        <f>'белье ФЭСТ'!H9</f>
        <v>0</v>
      </c>
    </row>
    <row r="45" spans="1:5" x14ac:dyDescent="0.2">
      <c r="A45" s="179" t="s">
        <v>264</v>
      </c>
      <c r="B45" s="86" t="s">
        <v>266</v>
      </c>
      <c r="C45" s="173">
        <v>85</v>
      </c>
      <c r="D45" s="180" t="s">
        <v>259</v>
      </c>
      <c r="E45" s="181" t="str">
        <f>'белье ФЭСТ'!J9</f>
        <v>Х</v>
      </c>
    </row>
    <row r="46" spans="1:5" x14ac:dyDescent="0.2">
      <c r="A46" s="179" t="s">
        <v>264</v>
      </c>
      <c r="B46" s="86" t="s">
        <v>266</v>
      </c>
      <c r="C46" s="173">
        <v>85</v>
      </c>
      <c r="D46" s="180" t="s">
        <v>260</v>
      </c>
      <c r="E46" s="181" t="str">
        <f>'белье ФЭСТ'!L9</f>
        <v>Х</v>
      </c>
    </row>
    <row r="47" spans="1:5" x14ac:dyDescent="0.2">
      <c r="A47" s="179" t="s">
        <v>264</v>
      </c>
      <c r="B47" s="86" t="s">
        <v>266</v>
      </c>
      <c r="C47" s="173">
        <v>85</v>
      </c>
      <c r="D47" s="180" t="s">
        <v>261</v>
      </c>
      <c r="E47" s="181" t="str">
        <f>'белье ФЭСТ'!N9</f>
        <v>Х</v>
      </c>
    </row>
    <row r="48" spans="1:5" x14ac:dyDescent="0.2">
      <c r="A48" s="179" t="s">
        <v>264</v>
      </c>
      <c r="B48" s="86" t="s">
        <v>266</v>
      </c>
      <c r="C48" s="173">
        <v>85</v>
      </c>
      <c r="D48" s="180" t="s">
        <v>262</v>
      </c>
      <c r="E48" s="181" t="str">
        <f>'белье ФЭСТ'!P9</f>
        <v>Х</v>
      </c>
    </row>
    <row r="49" spans="1:5" x14ac:dyDescent="0.2">
      <c r="A49" s="179" t="s">
        <v>264</v>
      </c>
      <c r="B49" s="86" t="s">
        <v>266</v>
      </c>
      <c r="C49" s="173">
        <v>90</v>
      </c>
      <c r="D49" s="180" t="s">
        <v>258</v>
      </c>
      <c r="E49" s="181">
        <f>'белье ФЭСТ'!H10</f>
        <v>0</v>
      </c>
    </row>
    <row r="50" spans="1:5" x14ac:dyDescent="0.2">
      <c r="A50" s="179" t="s">
        <v>264</v>
      </c>
      <c r="B50" s="86" t="s">
        <v>266</v>
      </c>
      <c r="C50" s="173">
        <v>90</v>
      </c>
      <c r="D50" s="180" t="s">
        <v>259</v>
      </c>
      <c r="E50" s="181" t="str">
        <f>'белье ФЭСТ'!J10</f>
        <v>Х</v>
      </c>
    </row>
    <row r="51" spans="1:5" x14ac:dyDescent="0.2">
      <c r="A51" s="179" t="s">
        <v>264</v>
      </c>
      <c r="B51" s="86" t="s">
        <v>266</v>
      </c>
      <c r="C51" s="173">
        <v>90</v>
      </c>
      <c r="D51" s="180" t="s">
        <v>260</v>
      </c>
      <c r="E51" s="181" t="str">
        <f>'белье ФЭСТ'!L10</f>
        <v>Х</v>
      </c>
    </row>
    <row r="52" spans="1:5" x14ac:dyDescent="0.2">
      <c r="A52" s="179" t="s">
        <v>264</v>
      </c>
      <c r="B52" s="86" t="s">
        <v>266</v>
      </c>
      <c r="C52" s="173">
        <v>90</v>
      </c>
      <c r="D52" s="180" t="s">
        <v>261</v>
      </c>
      <c r="E52" s="181">
        <f>'белье ФЭСТ'!N10</f>
        <v>0</v>
      </c>
    </row>
    <row r="53" spans="1:5" x14ac:dyDescent="0.2">
      <c r="A53" s="179" t="s">
        <v>264</v>
      </c>
      <c r="B53" s="86" t="s">
        <v>266</v>
      </c>
      <c r="C53" s="173">
        <v>90</v>
      </c>
      <c r="D53" s="180" t="s">
        <v>262</v>
      </c>
      <c r="E53" s="181">
        <f>'белье ФЭСТ'!P10</f>
        <v>0</v>
      </c>
    </row>
    <row r="54" spans="1:5" x14ac:dyDescent="0.2">
      <c r="A54" s="179" t="s">
        <v>270</v>
      </c>
      <c r="B54" s="86" t="s">
        <v>265</v>
      </c>
      <c r="C54" s="173">
        <v>75</v>
      </c>
      <c r="D54" s="180" t="s">
        <v>367</v>
      </c>
      <c r="E54" s="181" t="str">
        <f>'белье ФЭСТ'!E13</f>
        <v>Х</v>
      </c>
    </row>
    <row r="55" spans="1:5" x14ac:dyDescent="0.2">
      <c r="A55" s="179" t="s">
        <v>270</v>
      </c>
      <c r="B55" s="86" t="s">
        <v>265</v>
      </c>
      <c r="C55" s="173">
        <v>75</v>
      </c>
      <c r="D55" s="180" t="s">
        <v>258</v>
      </c>
      <c r="E55" s="181" t="str">
        <f>'белье ФЭСТ'!G13</f>
        <v>Х</v>
      </c>
    </row>
    <row r="56" spans="1:5" x14ac:dyDescent="0.2">
      <c r="A56" s="179" t="s">
        <v>270</v>
      </c>
      <c r="B56" s="86" t="s">
        <v>265</v>
      </c>
      <c r="C56" s="173">
        <v>75</v>
      </c>
      <c r="D56" s="180" t="s">
        <v>259</v>
      </c>
      <c r="E56" s="181" t="str">
        <f>'белье ФЭСТ'!I13</f>
        <v>Х</v>
      </c>
    </row>
    <row r="57" spans="1:5" x14ac:dyDescent="0.2">
      <c r="A57" s="179" t="s">
        <v>270</v>
      </c>
      <c r="B57" s="86" t="s">
        <v>265</v>
      </c>
      <c r="C57" s="173">
        <v>75</v>
      </c>
      <c r="D57" s="180" t="s">
        <v>260</v>
      </c>
      <c r="E57" s="181">
        <f>'белье ФЭСТ'!K13</f>
        <v>0</v>
      </c>
    </row>
    <row r="58" spans="1:5" x14ac:dyDescent="0.2">
      <c r="A58" s="179" t="s">
        <v>270</v>
      </c>
      <c r="B58" s="86" t="s">
        <v>265</v>
      </c>
      <c r="C58" s="173">
        <v>75</v>
      </c>
      <c r="D58" s="180" t="s">
        <v>261</v>
      </c>
      <c r="E58" s="181">
        <f>'белье ФЭСТ'!M13</f>
        <v>0</v>
      </c>
    </row>
    <row r="59" spans="1:5" x14ac:dyDescent="0.2">
      <c r="A59" s="179" t="s">
        <v>270</v>
      </c>
      <c r="B59" s="86" t="s">
        <v>265</v>
      </c>
      <c r="C59" s="173">
        <v>80</v>
      </c>
      <c r="D59" s="180" t="s">
        <v>367</v>
      </c>
      <c r="E59" s="181" t="str">
        <f>'белье ФЭСТ'!E14</f>
        <v>Х</v>
      </c>
    </row>
    <row r="60" spans="1:5" x14ac:dyDescent="0.2">
      <c r="A60" s="179" t="s">
        <v>270</v>
      </c>
      <c r="B60" s="86" t="s">
        <v>265</v>
      </c>
      <c r="C60" s="173">
        <v>80</v>
      </c>
      <c r="D60" s="180" t="s">
        <v>258</v>
      </c>
      <c r="E60" s="181" t="str">
        <f>'белье ФЭСТ'!G14</f>
        <v>Х</v>
      </c>
    </row>
    <row r="61" spans="1:5" x14ac:dyDescent="0.2">
      <c r="A61" s="179" t="s">
        <v>270</v>
      </c>
      <c r="B61" s="86" t="s">
        <v>265</v>
      </c>
      <c r="C61" s="173">
        <v>80</v>
      </c>
      <c r="D61" s="180" t="s">
        <v>259</v>
      </c>
      <c r="E61" s="181" t="str">
        <f>'белье ФЭСТ'!I14</f>
        <v>Х</v>
      </c>
    </row>
    <row r="62" spans="1:5" x14ac:dyDescent="0.2">
      <c r="A62" s="179" t="s">
        <v>270</v>
      </c>
      <c r="B62" s="86" t="s">
        <v>265</v>
      </c>
      <c r="C62" s="173">
        <v>80</v>
      </c>
      <c r="D62" s="180" t="s">
        <v>260</v>
      </c>
      <c r="E62" s="181" t="str">
        <f>'белье ФЭСТ'!K14</f>
        <v>Х</v>
      </c>
    </row>
    <row r="63" spans="1:5" x14ac:dyDescent="0.2">
      <c r="A63" s="179" t="s">
        <v>270</v>
      </c>
      <c r="B63" s="86" t="s">
        <v>265</v>
      </c>
      <c r="C63" s="173">
        <v>80</v>
      </c>
      <c r="D63" s="180" t="s">
        <v>261</v>
      </c>
      <c r="E63" s="181">
        <f>'белье ФЭСТ'!M14</f>
        <v>0</v>
      </c>
    </row>
    <row r="64" spans="1:5" x14ac:dyDescent="0.2">
      <c r="A64" s="179" t="s">
        <v>270</v>
      </c>
      <c r="B64" s="86" t="s">
        <v>265</v>
      </c>
      <c r="C64" s="173">
        <v>85</v>
      </c>
      <c r="D64" s="180" t="s">
        <v>258</v>
      </c>
      <c r="E64" s="181" t="str">
        <f>'белье ФЭСТ'!G15</f>
        <v>Х</v>
      </c>
    </row>
    <row r="65" spans="1:5" x14ac:dyDescent="0.2">
      <c r="A65" s="179" t="s">
        <v>270</v>
      </c>
      <c r="B65" s="86" t="s">
        <v>265</v>
      </c>
      <c r="C65" s="173">
        <v>85</v>
      </c>
      <c r="D65" s="180" t="s">
        <v>259</v>
      </c>
      <c r="E65" s="181" t="str">
        <f>'белье ФЭСТ'!I15</f>
        <v>Х</v>
      </c>
    </row>
    <row r="66" spans="1:5" x14ac:dyDescent="0.2">
      <c r="A66" s="179" t="s">
        <v>270</v>
      </c>
      <c r="B66" s="86" t="s">
        <v>265</v>
      </c>
      <c r="C66" s="173">
        <v>85</v>
      </c>
      <c r="D66" s="180" t="s">
        <v>260</v>
      </c>
      <c r="E66" s="181" t="str">
        <f>'белье ФЭСТ'!K15</f>
        <v>Х</v>
      </c>
    </row>
    <row r="67" spans="1:5" x14ac:dyDescent="0.2">
      <c r="A67" s="179" t="s">
        <v>270</v>
      </c>
      <c r="B67" s="86" t="s">
        <v>265</v>
      </c>
      <c r="C67" s="173">
        <v>85</v>
      </c>
      <c r="D67" s="180" t="s">
        <v>261</v>
      </c>
      <c r="E67" s="181" t="str">
        <f>'белье ФЭСТ'!M15</f>
        <v>Х</v>
      </c>
    </row>
    <row r="68" spans="1:5" x14ac:dyDescent="0.2">
      <c r="A68" s="179" t="s">
        <v>270</v>
      </c>
      <c r="B68" s="86" t="s">
        <v>265</v>
      </c>
      <c r="C68" s="173">
        <v>85</v>
      </c>
      <c r="D68" s="180" t="s">
        <v>262</v>
      </c>
      <c r="E68" s="181" t="str">
        <f>'белье ФЭСТ'!O15</f>
        <v>Х</v>
      </c>
    </row>
    <row r="69" spans="1:5" x14ac:dyDescent="0.2">
      <c r="A69" s="179" t="s">
        <v>270</v>
      </c>
      <c r="B69" s="86" t="s">
        <v>265</v>
      </c>
      <c r="C69" s="173">
        <v>90</v>
      </c>
      <c r="D69" s="180" t="s">
        <v>258</v>
      </c>
      <c r="E69" s="181">
        <f>'белье ФЭСТ'!G16</f>
        <v>0</v>
      </c>
    </row>
    <row r="70" spans="1:5" x14ac:dyDescent="0.2">
      <c r="A70" s="179" t="s">
        <v>270</v>
      </c>
      <c r="B70" s="86" t="s">
        <v>265</v>
      </c>
      <c r="C70" s="173">
        <v>90</v>
      </c>
      <c r="D70" s="180" t="s">
        <v>259</v>
      </c>
      <c r="E70" s="181" t="str">
        <f>'белье ФЭСТ'!I16</f>
        <v>Х</v>
      </c>
    </row>
    <row r="71" spans="1:5" x14ac:dyDescent="0.2">
      <c r="A71" s="179" t="s">
        <v>270</v>
      </c>
      <c r="B71" s="86" t="s">
        <v>265</v>
      </c>
      <c r="C71" s="173">
        <v>90</v>
      </c>
      <c r="D71" s="180" t="s">
        <v>260</v>
      </c>
      <c r="E71" s="181" t="str">
        <f>'белье ФЭСТ'!K16</f>
        <v>Х</v>
      </c>
    </row>
    <row r="72" spans="1:5" x14ac:dyDescent="0.2">
      <c r="A72" s="179" t="s">
        <v>270</v>
      </c>
      <c r="B72" s="86" t="s">
        <v>265</v>
      </c>
      <c r="C72" s="173">
        <v>90</v>
      </c>
      <c r="D72" s="180" t="s">
        <v>261</v>
      </c>
      <c r="E72" s="181" t="str">
        <f>'белье ФЭСТ'!M16</f>
        <v>Х</v>
      </c>
    </row>
    <row r="73" spans="1:5" x14ac:dyDescent="0.2">
      <c r="A73" s="179" t="s">
        <v>270</v>
      </c>
      <c r="B73" s="86" t="s">
        <v>265</v>
      </c>
      <c r="C73" s="173">
        <v>90</v>
      </c>
      <c r="D73" s="180" t="s">
        <v>262</v>
      </c>
      <c r="E73" s="181">
        <f>'белье ФЭСТ'!O16</f>
        <v>0</v>
      </c>
    </row>
    <row r="74" spans="1:5" x14ac:dyDescent="0.2">
      <c r="A74" s="179" t="s">
        <v>270</v>
      </c>
      <c r="B74" s="86" t="s">
        <v>266</v>
      </c>
      <c r="C74" s="173">
        <v>75</v>
      </c>
      <c r="D74" s="180" t="s">
        <v>367</v>
      </c>
      <c r="E74" s="181" t="str">
        <f>'белье ФЭСТ'!F13</f>
        <v>Х</v>
      </c>
    </row>
    <row r="75" spans="1:5" x14ac:dyDescent="0.2">
      <c r="A75" s="179" t="s">
        <v>270</v>
      </c>
      <c r="B75" s="86" t="s">
        <v>266</v>
      </c>
      <c r="C75" s="173">
        <v>75</v>
      </c>
      <c r="D75" s="180" t="s">
        <v>258</v>
      </c>
      <c r="E75" s="181" t="str">
        <f>'белье ФЭСТ'!H13</f>
        <v>Х</v>
      </c>
    </row>
    <row r="76" spans="1:5" x14ac:dyDescent="0.2">
      <c r="A76" s="179" t="s">
        <v>270</v>
      </c>
      <c r="B76" s="86" t="s">
        <v>266</v>
      </c>
      <c r="C76" s="173">
        <v>75</v>
      </c>
      <c r="D76" s="180" t="s">
        <v>259</v>
      </c>
      <c r="E76" s="181" t="str">
        <f>'белье ФЭСТ'!J13</f>
        <v>Х</v>
      </c>
    </row>
    <row r="77" spans="1:5" x14ac:dyDescent="0.2">
      <c r="A77" s="179" t="s">
        <v>270</v>
      </c>
      <c r="B77" s="86" t="s">
        <v>266</v>
      </c>
      <c r="C77" s="173">
        <v>75</v>
      </c>
      <c r="D77" s="180" t="s">
        <v>260</v>
      </c>
      <c r="E77" s="181" t="str">
        <f>'белье ФЭСТ'!L13</f>
        <v>Х</v>
      </c>
    </row>
    <row r="78" spans="1:5" x14ac:dyDescent="0.2">
      <c r="A78" s="179" t="s">
        <v>270</v>
      </c>
      <c r="B78" s="86" t="s">
        <v>266</v>
      </c>
      <c r="C78" s="173">
        <v>75</v>
      </c>
      <c r="D78" s="180" t="s">
        <v>261</v>
      </c>
      <c r="E78" s="181">
        <f>'белье ФЭСТ'!N13</f>
        <v>0</v>
      </c>
    </row>
    <row r="79" spans="1:5" x14ac:dyDescent="0.2">
      <c r="A79" s="179" t="s">
        <v>270</v>
      </c>
      <c r="B79" s="86" t="s">
        <v>266</v>
      </c>
      <c r="C79" s="173">
        <v>80</v>
      </c>
      <c r="D79" s="180" t="s">
        <v>367</v>
      </c>
      <c r="E79" s="181" t="str">
        <f>'белье ФЭСТ'!F14</f>
        <v>Х</v>
      </c>
    </row>
    <row r="80" spans="1:5" x14ac:dyDescent="0.2">
      <c r="A80" s="179" t="s">
        <v>270</v>
      </c>
      <c r="B80" s="86" t="s">
        <v>266</v>
      </c>
      <c r="C80" s="173">
        <v>80</v>
      </c>
      <c r="D80" s="180" t="s">
        <v>258</v>
      </c>
      <c r="E80" s="181" t="str">
        <f>'белье ФЭСТ'!H14</f>
        <v>Х</v>
      </c>
    </row>
    <row r="81" spans="1:5" x14ac:dyDescent="0.2">
      <c r="A81" s="179" t="s">
        <v>270</v>
      </c>
      <c r="B81" s="86" t="s">
        <v>266</v>
      </c>
      <c r="C81" s="173">
        <v>80</v>
      </c>
      <c r="D81" s="180" t="s">
        <v>368</v>
      </c>
      <c r="E81" s="181" t="str">
        <f>'белье ФЭСТ'!J14</f>
        <v>Х</v>
      </c>
    </row>
    <row r="82" spans="1:5" x14ac:dyDescent="0.2">
      <c r="A82" s="179" t="s">
        <v>270</v>
      </c>
      <c r="B82" s="86" t="s">
        <v>266</v>
      </c>
      <c r="C82" s="173">
        <v>80</v>
      </c>
      <c r="D82" s="180" t="s">
        <v>260</v>
      </c>
      <c r="E82" s="181" t="str">
        <f>'белье ФЭСТ'!L14</f>
        <v>Х</v>
      </c>
    </row>
    <row r="83" spans="1:5" x14ac:dyDescent="0.2">
      <c r="A83" s="179" t="s">
        <v>270</v>
      </c>
      <c r="B83" s="86" t="s">
        <v>266</v>
      </c>
      <c r="C83" s="173">
        <v>80</v>
      </c>
      <c r="D83" s="180" t="s">
        <v>261</v>
      </c>
      <c r="E83" s="181" t="str">
        <f>'белье ФЭСТ'!N14</f>
        <v>Х</v>
      </c>
    </row>
    <row r="84" spans="1:5" x14ac:dyDescent="0.2">
      <c r="A84" s="179" t="s">
        <v>270</v>
      </c>
      <c r="B84" s="86" t="s">
        <v>266</v>
      </c>
      <c r="C84" s="173">
        <v>85</v>
      </c>
      <c r="D84" s="180" t="s">
        <v>258</v>
      </c>
      <c r="E84" s="181" t="str">
        <f>'белье ФЭСТ'!H15</f>
        <v>Х</v>
      </c>
    </row>
    <row r="85" spans="1:5" x14ac:dyDescent="0.2">
      <c r="A85" s="179" t="s">
        <v>270</v>
      </c>
      <c r="B85" s="86" t="s">
        <v>266</v>
      </c>
      <c r="C85" s="173">
        <v>85</v>
      </c>
      <c r="D85" s="180" t="s">
        <v>259</v>
      </c>
      <c r="E85" s="181" t="str">
        <f>'белье ФЭСТ'!J15</f>
        <v>Х</v>
      </c>
    </row>
    <row r="86" spans="1:5" x14ac:dyDescent="0.2">
      <c r="A86" s="179" t="s">
        <v>270</v>
      </c>
      <c r="B86" s="86" t="s">
        <v>266</v>
      </c>
      <c r="C86" s="173">
        <v>85</v>
      </c>
      <c r="D86" s="180" t="s">
        <v>260</v>
      </c>
      <c r="E86" s="181" t="str">
        <f>'белье ФЭСТ'!L15</f>
        <v>Х</v>
      </c>
    </row>
    <row r="87" spans="1:5" x14ac:dyDescent="0.2">
      <c r="A87" s="179" t="s">
        <v>270</v>
      </c>
      <c r="B87" s="86" t="s">
        <v>266</v>
      </c>
      <c r="C87" s="173">
        <v>85</v>
      </c>
      <c r="D87" s="180" t="s">
        <v>261</v>
      </c>
      <c r="E87" s="181" t="str">
        <f>'белье ФЭСТ'!N15</f>
        <v>Х</v>
      </c>
    </row>
    <row r="88" spans="1:5" x14ac:dyDescent="0.2">
      <c r="A88" s="179" t="s">
        <v>270</v>
      </c>
      <c r="B88" s="86" t="s">
        <v>266</v>
      </c>
      <c r="C88" s="173">
        <v>85</v>
      </c>
      <c r="D88" s="180" t="s">
        <v>262</v>
      </c>
      <c r="E88" s="181" t="str">
        <f>'белье ФЭСТ'!P15</f>
        <v>Х</v>
      </c>
    </row>
    <row r="89" spans="1:5" x14ac:dyDescent="0.2">
      <c r="A89" s="179" t="s">
        <v>270</v>
      </c>
      <c r="B89" s="86" t="s">
        <v>266</v>
      </c>
      <c r="C89" s="173">
        <v>90</v>
      </c>
      <c r="D89" s="180" t="s">
        <v>258</v>
      </c>
      <c r="E89" s="181">
        <f>'белье ФЭСТ'!H16</f>
        <v>0</v>
      </c>
    </row>
    <row r="90" spans="1:5" x14ac:dyDescent="0.2">
      <c r="A90" s="179" t="s">
        <v>270</v>
      </c>
      <c r="B90" s="86" t="s">
        <v>266</v>
      </c>
      <c r="C90" s="173">
        <v>90</v>
      </c>
      <c r="D90" s="180" t="s">
        <v>259</v>
      </c>
      <c r="E90" s="181" t="str">
        <f>'белье ФЭСТ'!J16</f>
        <v>Х</v>
      </c>
    </row>
    <row r="91" spans="1:5" x14ac:dyDescent="0.2">
      <c r="A91" s="179" t="s">
        <v>270</v>
      </c>
      <c r="B91" s="86" t="s">
        <v>266</v>
      </c>
      <c r="C91" s="173">
        <v>90</v>
      </c>
      <c r="D91" s="180" t="s">
        <v>260</v>
      </c>
      <c r="E91" s="181" t="str">
        <f>'белье ФЭСТ'!L16</f>
        <v>Х</v>
      </c>
    </row>
    <row r="92" spans="1:5" x14ac:dyDescent="0.2">
      <c r="A92" s="179" t="s">
        <v>270</v>
      </c>
      <c r="B92" s="86" t="s">
        <v>266</v>
      </c>
      <c r="C92" s="173">
        <v>90</v>
      </c>
      <c r="D92" s="180" t="s">
        <v>261</v>
      </c>
      <c r="E92" s="181" t="str">
        <f>'белье ФЭСТ'!N16</f>
        <v>Х</v>
      </c>
    </row>
    <row r="93" spans="1:5" x14ac:dyDescent="0.2">
      <c r="A93" s="179" t="s">
        <v>270</v>
      </c>
      <c r="B93" s="86" t="s">
        <v>266</v>
      </c>
      <c r="C93" s="173">
        <v>90</v>
      </c>
      <c r="D93" s="180" t="s">
        <v>262</v>
      </c>
      <c r="E93" s="181" t="str">
        <f>'белье ФЭСТ'!P16</f>
        <v>Х</v>
      </c>
    </row>
    <row r="94" spans="1:5" x14ac:dyDescent="0.2">
      <c r="A94" s="179" t="s">
        <v>273</v>
      </c>
      <c r="B94" s="86" t="s">
        <v>265</v>
      </c>
      <c r="C94" s="173">
        <v>75</v>
      </c>
      <c r="D94" s="180" t="s">
        <v>367</v>
      </c>
      <c r="E94" s="181">
        <f>'белье ФЭСТ'!E19</f>
        <v>0</v>
      </c>
    </row>
    <row r="95" spans="1:5" x14ac:dyDescent="0.2">
      <c r="A95" s="179" t="s">
        <v>273</v>
      </c>
      <c r="B95" s="86" t="s">
        <v>265</v>
      </c>
      <c r="C95" s="173">
        <v>75</v>
      </c>
      <c r="D95" s="180" t="s">
        <v>258</v>
      </c>
      <c r="E95" s="181" t="str">
        <f>'белье ФЭСТ'!G19</f>
        <v>Х</v>
      </c>
    </row>
    <row r="96" spans="1:5" x14ac:dyDescent="0.2">
      <c r="A96" s="179" t="s">
        <v>273</v>
      </c>
      <c r="B96" s="86" t="s">
        <v>265</v>
      </c>
      <c r="C96" s="173">
        <v>75</v>
      </c>
      <c r="D96" s="180" t="s">
        <v>259</v>
      </c>
      <c r="E96" s="181">
        <f>'белье ФЭСТ'!I19</f>
        <v>0</v>
      </c>
    </row>
    <row r="97" spans="1:5" x14ac:dyDescent="0.2">
      <c r="A97" s="179" t="s">
        <v>273</v>
      </c>
      <c r="B97" s="86" t="s">
        <v>265</v>
      </c>
      <c r="C97" s="173">
        <v>75</v>
      </c>
      <c r="D97" s="180" t="s">
        <v>260</v>
      </c>
      <c r="E97" s="181">
        <f>'белье ФЭСТ'!K19</f>
        <v>0</v>
      </c>
    </row>
    <row r="98" spans="1:5" x14ac:dyDescent="0.2">
      <c r="A98" s="179" t="s">
        <v>273</v>
      </c>
      <c r="B98" s="86" t="s">
        <v>265</v>
      </c>
      <c r="C98" s="173">
        <v>75</v>
      </c>
      <c r="D98" s="180" t="s">
        <v>261</v>
      </c>
      <c r="E98" s="181">
        <f>'белье ФЭСТ'!M19</f>
        <v>0</v>
      </c>
    </row>
    <row r="99" spans="1:5" x14ac:dyDescent="0.2">
      <c r="A99" s="179" t="s">
        <v>273</v>
      </c>
      <c r="B99" s="86" t="s">
        <v>265</v>
      </c>
      <c r="C99" s="173">
        <v>80</v>
      </c>
      <c r="D99" s="180" t="s">
        <v>367</v>
      </c>
      <c r="E99" s="181">
        <f>'белье ФЭСТ'!E20</f>
        <v>0</v>
      </c>
    </row>
    <row r="100" spans="1:5" x14ac:dyDescent="0.2">
      <c r="A100" s="179" t="s">
        <v>273</v>
      </c>
      <c r="B100" s="86" t="s">
        <v>265</v>
      </c>
      <c r="C100" s="173">
        <v>80</v>
      </c>
      <c r="D100" s="180" t="s">
        <v>258</v>
      </c>
      <c r="E100" s="181" t="str">
        <f>'белье ФЭСТ'!G20</f>
        <v>Х</v>
      </c>
    </row>
    <row r="101" spans="1:5" x14ac:dyDescent="0.2">
      <c r="A101" s="179" t="s">
        <v>273</v>
      </c>
      <c r="B101" s="86" t="s">
        <v>265</v>
      </c>
      <c r="C101" s="173">
        <v>80</v>
      </c>
      <c r="D101" s="180" t="s">
        <v>259</v>
      </c>
      <c r="E101" s="181">
        <f>'белье ФЭСТ'!I20</f>
        <v>0</v>
      </c>
    </row>
    <row r="102" spans="1:5" x14ac:dyDescent="0.2">
      <c r="A102" s="179" t="s">
        <v>273</v>
      </c>
      <c r="B102" s="86" t="s">
        <v>265</v>
      </c>
      <c r="C102" s="173">
        <v>80</v>
      </c>
      <c r="D102" s="180" t="s">
        <v>260</v>
      </c>
      <c r="E102" s="181" t="str">
        <f>'белье ФЭСТ'!K20</f>
        <v>Х</v>
      </c>
    </row>
    <row r="103" spans="1:5" x14ac:dyDescent="0.2">
      <c r="A103" s="179" t="s">
        <v>273</v>
      </c>
      <c r="B103" s="86" t="s">
        <v>265</v>
      </c>
      <c r="C103" s="173">
        <v>80</v>
      </c>
      <c r="D103" s="180" t="s">
        <v>261</v>
      </c>
      <c r="E103" s="181">
        <f>'белье ФЭСТ'!M20</f>
        <v>0</v>
      </c>
    </row>
    <row r="104" spans="1:5" x14ac:dyDescent="0.2">
      <c r="A104" s="179" t="s">
        <v>273</v>
      </c>
      <c r="B104" s="86" t="s">
        <v>265</v>
      </c>
      <c r="C104" s="173">
        <v>85</v>
      </c>
      <c r="D104" s="180" t="s">
        <v>258</v>
      </c>
      <c r="E104" s="181">
        <f>'белье ФЭСТ'!G21</f>
        <v>0</v>
      </c>
    </row>
    <row r="105" spans="1:5" x14ac:dyDescent="0.2">
      <c r="A105" s="179" t="s">
        <v>273</v>
      </c>
      <c r="B105" s="86" t="s">
        <v>265</v>
      </c>
      <c r="C105" s="173">
        <v>85</v>
      </c>
      <c r="D105" s="180" t="s">
        <v>259</v>
      </c>
      <c r="E105" s="181" t="str">
        <f>'белье ФЭСТ'!I21</f>
        <v>Х</v>
      </c>
    </row>
    <row r="106" spans="1:5" x14ac:dyDescent="0.2">
      <c r="A106" s="179" t="s">
        <v>273</v>
      </c>
      <c r="B106" s="86" t="s">
        <v>265</v>
      </c>
      <c r="C106" s="173">
        <v>85</v>
      </c>
      <c r="D106" s="180" t="s">
        <v>260</v>
      </c>
      <c r="E106" s="181">
        <f>'белье ФЭСТ'!K21</f>
        <v>0</v>
      </c>
    </row>
    <row r="107" spans="1:5" x14ac:dyDescent="0.2">
      <c r="A107" s="179" t="s">
        <v>273</v>
      </c>
      <c r="B107" s="86" t="s">
        <v>265</v>
      </c>
      <c r="C107" s="173">
        <v>85</v>
      </c>
      <c r="D107" s="180" t="s">
        <v>261</v>
      </c>
      <c r="E107" s="181" t="str">
        <f>'белье ФЭСТ'!M21</f>
        <v>Х</v>
      </c>
    </row>
    <row r="108" spans="1:5" x14ac:dyDescent="0.2">
      <c r="A108" s="179" t="s">
        <v>273</v>
      </c>
      <c r="B108" s="86" t="s">
        <v>265</v>
      </c>
      <c r="C108" s="173">
        <v>85</v>
      </c>
      <c r="D108" s="180" t="s">
        <v>262</v>
      </c>
      <c r="E108" s="181">
        <f>'белье ФЭСТ'!O21</f>
        <v>0</v>
      </c>
    </row>
    <row r="109" spans="1:5" x14ac:dyDescent="0.2">
      <c r="A109" s="179" t="s">
        <v>273</v>
      </c>
      <c r="B109" s="86" t="s">
        <v>265</v>
      </c>
      <c r="C109" s="173">
        <v>90</v>
      </c>
      <c r="D109" s="180" t="s">
        <v>258</v>
      </c>
      <c r="E109" s="181">
        <f>'белье ФЭСТ'!G22</f>
        <v>0</v>
      </c>
    </row>
    <row r="110" spans="1:5" x14ac:dyDescent="0.2">
      <c r="A110" s="179" t="s">
        <v>273</v>
      </c>
      <c r="B110" s="86" t="s">
        <v>265</v>
      </c>
      <c r="C110" s="173">
        <v>90</v>
      </c>
      <c r="D110" s="180" t="s">
        <v>259</v>
      </c>
      <c r="E110" s="181">
        <f>'белье ФЭСТ'!I22</f>
        <v>0</v>
      </c>
    </row>
    <row r="111" spans="1:5" x14ac:dyDescent="0.2">
      <c r="A111" s="179" t="s">
        <v>273</v>
      </c>
      <c r="B111" s="86" t="s">
        <v>265</v>
      </c>
      <c r="C111" s="173">
        <v>90</v>
      </c>
      <c r="D111" s="180" t="s">
        <v>260</v>
      </c>
      <c r="E111" s="181">
        <f>'белье ФЭСТ'!K22</f>
        <v>0</v>
      </c>
    </row>
    <row r="112" spans="1:5" x14ac:dyDescent="0.2">
      <c r="A112" s="179" t="s">
        <v>273</v>
      </c>
      <c r="B112" s="86" t="s">
        <v>265</v>
      </c>
      <c r="C112" s="173">
        <v>90</v>
      </c>
      <c r="D112" s="180" t="s">
        <v>261</v>
      </c>
      <c r="E112" s="181">
        <f>'белье ФЭСТ'!M22</f>
        <v>0</v>
      </c>
    </row>
    <row r="113" spans="1:5" x14ac:dyDescent="0.2">
      <c r="A113" s="179" t="s">
        <v>273</v>
      </c>
      <c r="B113" s="86" t="s">
        <v>265</v>
      </c>
      <c r="C113" s="173">
        <v>90</v>
      </c>
      <c r="D113" s="180" t="s">
        <v>262</v>
      </c>
      <c r="E113" s="181">
        <f>'белье ФЭСТ'!O22</f>
        <v>0</v>
      </c>
    </row>
    <row r="114" spans="1:5" x14ac:dyDescent="0.2">
      <c r="A114" s="179" t="s">
        <v>273</v>
      </c>
      <c r="B114" s="86" t="s">
        <v>266</v>
      </c>
      <c r="C114" s="173">
        <v>75</v>
      </c>
      <c r="D114" s="180" t="s">
        <v>367</v>
      </c>
      <c r="E114" s="181">
        <f>'белье ФЭСТ'!E24:F24</f>
        <v>0</v>
      </c>
    </row>
    <row r="115" spans="1:5" x14ac:dyDescent="0.2">
      <c r="A115" s="179" t="s">
        <v>273</v>
      </c>
      <c r="B115" s="86" t="s">
        <v>266</v>
      </c>
      <c r="C115" s="173">
        <v>75</v>
      </c>
      <c r="D115" s="180" t="s">
        <v>258</v>
      </c>
      <c r="E115" s="181" t="str">
        <f>'белье ФЭСТ'!G24</f>
        <v>Х</v>
      </c>
    </row>
    <row r="116" spans="1:5" x14ac:dyDescent="0.2">
      <c r="A116" s="179" t="s">
        <v>273</v>
      </c>
      <c r="B116" s="86" t="s">
        <v>266</v>
      </c>
      <c r="C116" s="173">
        <v>75</v>
      </c>
      <c r="D116" s="180" t="s">
        <v>259</v>
      </c>
      <c r="E116" s="181">
        <f>'белье ФЭСТ'!I24</f>
        <v>0</v>
      </c>
    </row>
    <row r="117" spans="1:5" x14ac:dyDescent="0.2">
      <c r="A117" s="179" t="s">
        <v>273</v>
      </c>
      <c r="B117" s="86" t="s">
        <v>266</v>
      </c>
      <c r="C117" s="173">
        <v>75</v>
      </c>
      <c r="D117" s="180" t="s">
        <v>260</v>
      </c>
      <c r="E117" s="181">
        <f>'белье ФЭСТ'!K24</f>
        <v>0</v>
      </c>
    </row>
    <row r="118" spans="1:5" x14ac:dyDescent="0.2">
      <c r="A118" s="179" t="s">
        <v>273</v>
      </c>
      <c r="B118" s="86" t="s">
        <v>266</v>
      </c>
      <c r="C118" s="173">
        <v>75</v>
      </c>
      <c r="D118" s="180" t="s">
        <v>261</v>
      </c>
      <c r="E118" s="181">
        <f>'белье ФЭСТ'!M24</f>
        <v>0</v>
      </c>
    </row>
    <row r="119" spans="1:5" x14ac:dyDescent="0.2">
      <c r="A119" s="179" t="s">
        <v>273</v>
      </c>
      <c r="B119" s="86" t="s">
        <v>266</v>
      </c>
      <c r="C119" s="173">
        <v>80</v>
      </c>
      <c r="D119" s="180" t="s">
        <v>367</v>
      </c>
      <c r="E119" s="181">
        <f>'белье ФЭСТ'!E25:F25</f>
        <v>0</v>
      </c>
    </row>
    <row r="120" spans="1:5" x14ac:dyDescent="0.2">
      <c r="A120" s="179" t="s">
        <v>273</v>
      </c>
      <c r="B120" s="86" t="s">
        <v>266</v>
      </c>
      <c r="C120" s="173">
        <v>80</v>
      </c>
      <c r="D120" s="180" t="s">
        <v>258</v>
      </c>
      <c r="E120" s="181">
        <f>'белье ФЭСТ'!G25</f>
        <v>0</v>
      </c>
    </row>
    <row r="121" spans="1:5" x14ac:dyDescent="0.2">
      <c r="A121" s="179" t="s">
        <v>273</v>
      </c>
      <c r="B121" s="86" t="s">
        <v>266</v>
      </c>
      <c r="C121" s="173">
        <v>80</v>
      </c>
      <c r="D121" s="180" t="s">
        <v>368</v>
      </c>
      <c r="E121" s="181">
        <f>'белье ФЭСТ'!I25</f>
        <v>0</v>
      </c>
    </row>
    <row r="122" spans="1:5" x14ac:dyDescent="0.2">
      <c r="A122" s="179" t="s">
        <v>273</v>
      </c>
      <c r="B122" s="86" t="s">
        <v>266</v>
      </c>
      <c r="C122" s="173">
        <v>80</v>
      </c>
      <c r="D122" s="180" t="s">
        <v>260</v>
      </c>
      <c r="E122" s="181">
        <f>'белье ФЭСТ'!K25</f>
        <v>0</v>
      </c>
    </row>
    <row r="123" spans="1:5" x14ac:dyDescent="0.2">
      <c r="A123" s="179" t="s">
        <v>273</v>
      </c>
      <c r="B123" s="86" t="s">
        <v>266</v>
      </c>
      <c r="C123" s="173">
        <v>80</v>
      </c>
      <c r="D123" s="180" t="s">
        <v>261</v>
      </c>
      <c r="E123" s="181">
        <f>'белье ФЭСТ'!M25</f>
        <v>0</v>
      </c>
    </row>
    <row r="124" spans="1:5" x14ac:dyDescent="0.2">
      <c r="A124" s="179" t="s">
        <v>273</v>
      </c>
      <c r="B124" s="86" t="s">
        <v>266</v>
      </c>
      <c r="C124" s="173">
        <v>85</v>
      </c>
      <c r="D124" s="180" t="s">
        <v>258</v>
      </c>
      <c r="E124" s="181">
        <f>'белье ФЭСТ'!G26</f>
        <v>0</v>
      </c>
    </row>
    <row r="125" spans="1:5" x14ac:dyDescent="0.2">
      <c r="A125" s="179" t="s">
        <v>273</v>
      </c>
      <c r="B125" s="86" t="s">
        <v>266</v>
      </c>
      <c r="C125" s="173">
        <v>85</v>
      </c>
      <c r="D125" s="180" t="s">
        <v>259</v>
      </c>
      <c r="E125" s="181">
        <f>'белье ФЭСТ'!I26</f>
        <v>0</v>
      </c>
    </row>
    <row r="126" spans="1:5" x14ac:dyDescent="0.2">
      <c r="A126" s="179" t="s">
        <v>273</v>
      </c>
      <c r="B126" s="86" t="s">
        <v>266</v>
      </c>
      <c r="C126" s="173">
        <v>85</v>
      </c>
      <c r="D126" s="180" t="s">
        <v>260</v>
      </c>
      <c r="E126" s="181">
        <f>'белье ФЭСТ'!K26</f>
        <v>0</v>
      </c>
    </row>
    <row r="127" spans="1:5" x14ac:dyDescent="0.2">
      <c r="A127" s="179" t="s">
        <v>273</v>
      </c>
      <c r="B127" s="86" t="s">
        <v>266</v>
      </c>
      <c r="C127" s="173">
        <v>85</v>
      </c>
      <c r="D127" s="180" t="s">
        <v>261</v>
      </c>
      <c r="E127" s="181">
        <f>'белье ФЭСТ'!M26</f>
        <v>0</v>
      </c>
    </row>
    <row r="128" spans="1:5" x14ac:dyDescent="0.2">
      <c r="A128" s="179" t="s">
        <v>273</v>
      </c>
      <c r="B128" s="86" t="s">
        <v>266</v>
      </c>
      <c r="C128" s="173">
        <v>85</v>
      </c>
      <c r="D128" s="180" t="s">
        <v>262</v>
      </c>
      <c r="E128" s="181">
        <f>'белье ФЭСТ'!O26</f>
        <v>0</v>
      </c>
    </row>
    <row r="129" spans="1:5" x14ac:dyDescent="0.2">
      <c r="A129" s="179" t="s">
        <v>273</v>
      </c>
      <c r="B129" s="86" t="s">
        <v>266</v>
      </c>
      <c r="C129" s="173">
        <v>90</v>
      </c>
      <c r="D129" s="180" t="s">
        <v>258</v>
      </c>
      <c r="E129" s="181">
        <f>'белье ФЭСТ'!G27</f>
        <v>0</v>
      </c>
    </row>
    <row r="130" spans="1:5" x14ac:dyDescent="0.2">
      <c r="A130" s="179" t="s">
        <v>273</v>
      </c>
      <c r="B130" s="86" t="s">
        <v>266</v>
      </c>
      <c r="C130" s="173">
        <v>90</v>
      </c>
      <c r="D130" s="180" t="s">
        <v>259</v>
      </c>
      <c r="E130" s="181">
        <f>'белье ФЭСТ'!I27</f>
        <v>0</v>
      </c>
    </row>
    <row r="131" spans="1:5" x14ac:dyDescent="0.2">
      <c r="A131" s="179" t="s">
        <v>273</v>
      </c>
      <c r="B131" s="86" t="s">
        <v>266</v>
      </c>
      <c r="C131" s="173">
        <v>90</v>
      </c>
      <c r="D131" s="180" t="s">
        <v>260</v>
      </c>
      <c r="E131" s="181">
        <f>'белье ФЭСТ'!K27</f>
        <v>0</v>
      </c>
    </row>
    <row r="132" spans="1:5" x14ac:dyDescent="0.2">
      <c r="A132" s="179" t="s">
        <v>273</v>
      </c>
      <c r="B132" s="86" t="s">
        <v>266</v>
      </c>
      <c r="C132" s="173">
        <v>90</v>
      </c>
      <c r="D132" s="180" t="s">
        <v>261</v>
      </c>
      <c r="E132" s="181">
        <f>'белье ФЭСТ'!M27</f>
        <v>0</v>
      </c>
    </row>
    <row r="133" spans="1:5" x14ac:dyDescent="0.2">
      <c r="A133" s="179" t="s">
        <v>273</v>
      </c>
      <c r="B133" s="86" t="s">
        <v>266</v>
      </c>
      <c r="C133" s="173">
        <v>90</v>
      </c>
      <c r="D133" s="180" t="s">
        <v>262</v>
      </c>
      <c r="E133" s="181">
        <f>'белье ФЭСТ'!O27</f>
        <v>0</v>
      </c>
    </row>
    <row r="134" spans="1:5" x14ac:dyDescent="0.2">
      <c r="A134" s="179">
        <v>1433</v>
      </c>
      <c r="B134" s="86" t="s">
        <v>265</v>
      </c>
      <c r="C134" s="173">
        <v>75</v>
      </c>
      <c r="D134" s="180" t="s">
        <v>367</v>
      </c>
      <c r="E134" s="181">
        <f>'белье ФЭСТ'!E30</f>
        <v>0</v>
      </c>
    </row>
    <row r="135" spans="1:5" x14ac:dyDescent="0.2">
      <c r="A135" s="179">
        <v>1433</v>
      </c>
      <c r="B135" s="86" t="s">
        <v>265</v>
      </c>
      <c r="C135" s="173">
        <v>75</v>
      </c>
      <c r="D135" s="180" t="s">
        <v>258</v>
      </c>
      <c r="E135" s="181">
        <f>'белье ФЭСТ'!G30</f>
        <v>0</v>
      </c>
    </row>
    <row r="136" spans="1:5" x14ac:dyDescent="0.2">
      <c r="A136" s="179">
        <v>1433</v>
      </c>
      <c r="B136" s="86" t="s">
        <v>265</v>
      </c>
      <c r="C136" s="173">
        <v>75</v>
      </c>
      <c r="D136" s="180" t="s">
        <v>259</v>
      </c>
      <c r="E136" s="181">
        <f>'белье ФЭСТ'!I30</f>
        <v>0</v>
      </c>
    </row>
    <row r="137" spans="1:5" x14ac:dyDescent="0.2">
      <c r="A137" s="179">
        <v>1433</v>
      </c>
      <c r="B137" s="86" t="s">
        <v>265</v>
      </c>
      <c r="C137" s="173">
        <v>80</v>
      </c>
      <c r="D137" s="180" t="s">
        <v>367</v>
      </c>
      <c r="E137" s="181">
        <f>'белье ФЭСТ'!E31</f>
        <v>0</v>
      </c>
    </row>
    <row r="138" spans="1:5" x14ac:dyDescent="0.2">
      <c r="A138" s="179">
        <v>1433</v>
      </c>
      <c r="B138" s="86" t="s">
        <v>265</v>
      </c>
      <c r="C138" s="173">
        <v>80</v>
      </c>
      <c r="D138" s="180" t="s">
        <v>258</v>
      </c>
      <c r="E138" s="181">
        <f>'белье ФЭСТ'!G31</f>
        <v>0</v>
      </c>
    </row>
    <row r="139" spans="1:5" x14ac:dyDescent="0.2">
      <c r="A139" s="179">
        <v>1433</v>
      </c>
      <c r="B139" s="86" t="s">
        <v>265</v>
      </c>
      <c r="C139" s="173">
        <v>80</v>
      </c>
      <c r="D139" s="180" t="s">
        <v>259</v>
      </c>
      <c r="E139" s="181">
        <f>'белье ФЭСТ'!I31</f>
        <v>0</v>
      </c>
    </row>
    <row r="140" spans="1:5" x14ac:dyDescent="0.2">
      <c r="A140" s="179">
        <v>1433</v>
      </c>
      <c r="B140" s="86" t="s">
        <v>265</v>
      </c>
      <c r="C140" s="173">
        <v>85</v>
      </c>
      <c r="D140" s="180" t="s">
        <v>258</v>
      </c>
      <c r="E140" s="181">
        <f>'белье ФЭСТ'!G32</f>
        <v>0</v>
      </c>
    </row>
    <row r="141" spans="1:5" x14ac:dyDescent="0.2">
      <c r="A141" s="179">
        <v>1433</v>
      </c>
      <c r="B141" s="86" t="s">
        <v>265</v>
      </c>
      <c r="C141" s="173">
        <v>85</v>
      </c>
      <c r="D141" s="180" t="s">
        <v>259</v>
      </c>
      <c r="E141" s="181">
        <f>'белье ФЭСТ'!I32</f>
        <v>0</v>
      </c>
    </row>
    <row r="142" spans="1:5" x14ac:dyDescent="0.2">
      <c r="A142" s="179">
        <v>1433</v>
      </c>
      <c r="B142" s="86" t="s">
        <v>265</v>
      </c>
      <c r="C142" s="173">
        <v>90</v>
      </c>
      <c r="D142" s="180" t="s">
        <v>258</v>
      </c>
      <c r="E142" s="181">
        <f>'белье ФЭСТ'!G33</f>
        <v>0</v>
      </c>
    </row>
    <row r="143" spans="1:5" x14ac:dyDescent="0.2">
      <c r="A143" s="179">
        <v>1433</v>
      </c>
      <c r="B143" s="86" t="s">
        <v>265</v>
      </c>
      <c r="C143" s="173">
        <v>90</v>
      </c>
      <c r="D143" s="180" t="s">
        <v>259</v>
      </c>
      <c r="E143" s="181">
        <f>'белье ФЭСТ'!I33</f>
        <v>0</v>
      </c>
    </row>
    <row r="144" spans="1:5" x14ac:dyDescent="0.2">
      <c r="A144" s="179">
        <v>1433</v>
      </c>
      <c r="B144" s="86" t="s">
        <v>266</v>
      </c>
      <c r="C144" s="173">
        <v>75</v>
      </c>
      <c r="D144" s="180" t="s">
        <v>367</v>
      </c>
      <c r="E144" s="181">
        <f>'белье ФЭСТ'!F30</f>
        <v>0</v>
      </c>
    </row>
    <row r="145" spans="1:5" x14ac:dyDescent="0.2">
      <c r="A145" s="179">
        <v>1433</v>
      </c>
      <c r="B145" s="86" t="s">
        <v>266</v>
      </c>
      <c r="C145" s="173">
        <v>75</v>
      </c>
      <c r="D145" s="180" t="s">
        <v>258</v>
      </c>
      <c r="E145" s="181">
        <f>'белье ФЭСТ'!H30</f>
        <v>0</v>
      </c>
    </row>
    <row r="146" spans="1:5" x14ac:dyDescent="0.2">
      <c r="A146" s="179">
        <v>1433</v>
      </c>
      <c r="B146" s="86" t="s">
        <v>266</v>
      </c>
      <c r="C146" s="173">
        <v>75</v>
      </c>
      <c r="D146" s="180" t="s">
        <v>259</v>
      </c>
      <c r="E146" s="181">
        <f>'белье ФЭСТ'!J30</f>
        <v>0</v>
      </c>
    </row>
    <row r="147" spans="1:5" x14ac:dyDescent="0.2">
      <c r="A147" s="179">
        <v>1433</v>
      </c>
      <c r="B147" s="86" t="s">
        <v>266</v>
      </c>
      <c r="C147" s="173">
        <v>80</v>
      </c>
      <c r="D147" s="180" t="s">
        <v>367</v>
      </c>
      <c r="E147" s="181">
        <f>'белье ФЭСТ'!F31</f>
        <v>0</v>
      </c>
    </row>
    <row r="148" spans="1:5" x14ac:dyDescent="0.2">
      <c r="A148" s="179">
        <v>1433</v>
      </c>
      <c r="B148" s="86" t="s">
        <v>266</v>
      </c>
      <c r="C148" s="173">
        <v>80</v>
      </c>
      <c r="D148" s="180" t="s">
        <v>258</v>
      </c>
      <c r="E148" s="181">
        <f>'белье ФЭСТ'!H31</f>
        <v>0</v>
      </c>
    </row>
    <row r="149" spans="1:5" x14ac:dyDescent="0.2">
      <c r="A149" s="179">
        <v>1433</v>
      </c>
      <c r="B149" s="86" t="s">
        <v>266</v>
      </c>
      <c r="C149" s="173">
        <v>80</v>
      </c>
      <c r="D149" s="180" t="s">
        <v>368</v>
      </c>
      <c r="E149" s="181">
        <f>'белье ФЭСТ'!J31</f>
        <v>0</v>
      </c>
    </row>
    <row r="150" spans="1:5" x14ac:dyDescent="0.2">
      <c r="A150" s="179">
        <v>1433</v>
      </c>
      <c r="B150" s="86" t="s">
        <v>266</v>
      </c>
      <c r="C150" s="173">
        <v>85</v>
      </c>
      <c r="D150" s="180" t="s">
        <v>258</v>
      </c>
      <c r="E150" s="181">
        <f>'белье ФЭСТ'!H32</f>
        <v>0</v>
      </c>
    </row>
    <row r="151" spans="1:5" x14ac:dyDescent="0.2">
      <c r="A151" s="179">
        <v>1433</v>
      </c>
      <c r="B151" s="86" t="s">
        <v>266</v>
      </c>
      <c r="C151" s="173">
        <v>85</v>
      </c>
      <c r="D151" s="180" t="s">
        <v>259</v>
      </c>
      <c r="E151" s="181">
        <f>'белье ФЭСТ'!J32</f>
        <v>0</v>
      </c>
    </row>
    <row r="152" spans="1:5" x14ac:dyDescent="0.2">
      <c r="A152" s="179">
        <v>1433</v>
      </c>
      <c r="B152" s="86" t="s">
        <v>266</v>
      </c>
      <c r="C152" s="173">
        <v>90</v>
      </c>
      <c r="D152" s="180" t="s">
        <v>258</v>
      </c>
      <c r="E152" s="181">
        <f>'белье ФЭСТ'!H33</f>
        <v>0</v>
      </c>
    </row>
    <row r="153" spans="1:5" x14ac:dyDescent="0.2">
      <c r="A153" s="179">
        <v>1433</v>
      </c>
      <c r="B153" s="86" t="s">
        <v>266</v>
      </c>
      <c r="C153" s="173">
        <v>90</v>
      </c>
      <c r="D153" s="180" t="s">
        <v>259</v>
      </c>
      <c r="E153" s="181">
        <f>'белье ФЭСТ'!J33</f>
        <v>0</v>
      </c>
    </row>
    <row r="154" spans="1:5" x14ac:dyDescent="0.2">
      <c r="A154" s="179" t="s">
        <v>279</v>
      </c>
      <c r="B154" s="86" t="s">
        <v>265</v>
      </c>
      <c r="C154" s="173">
        <v>75</v>
      </c>
      <c r="D154" s="180" t="s">
        <v>260</v>
      </c>
      <c r="E154" s="181">
        <f>'белье ФЭСТ'!K36</f>
        <v>0</v>
      </c>
    </row>
    <row r="155" spans="1:5" x14ac:dyDescent="0.2">
      <c r="A155" s="179" t="s">
        <v>279</v>
      </c>
      <c r="B155" s="86" t="s">
        <v>265</v>
      </c>
      <c r="C155" s="173">
        <v>75</v>
      </c>
      <c r="D155" s="180" t="s">
        <v>261</v>
      </c>
      <c r="E155" s="181">
        <f>'белье ФЭСТ'!M36</f>
        <v>0</v>
      </c>
    </row>
    <row r="156" spans="1:5" x14ac:dyDescent="0.2">
      <c r="A156" s="179" t="s">
        <v>279</v>
      </c>
      <c r="B156" s="86" t="s">
        <v>265</v>
      </c>
      <c r="C156" s="173">
        <v>75</v>
      </c>
      <c r="D156" s="180" t="s">
        <v>262</v>
      </c>
      <c r="E156" s="181">
        <f>'белье ФЭСТ'!O36</f>
        <v>0</v>
      </c>
    </row>
    <row r="157" spans="1:5" x14ac:dyDescent="0.2">
      <c r="A157" s="179" t="s">
        <v>279</v>
      </c>
      <c r="B157" s="86" t="s">
        <v>265</v>
      </c>
      <c r="C157" s="173">
        <v>75</v>
      </c>
      <c r="D157" s="180" t="s">
        <v>277</v>
      </c>
      <c r="E157" s="181">
        <f>'белье ФЭСТ'!Q36</f>
        <v>0</v>
      </c>
    </row>
    <row r="158" spans="1:5" x14ac:dyDescent="0.2">
      <c r="A158" s="179" t="s">
        <v>279</v>
      </c>
      <c r="B158" s="86" t="s">
        <v>265</v>
      </c>
      <c r="C158" s="173">
        <v>75</v>
      </c>
      <c r="D158" s="180" t="s">
        <v>278</v>
      </c>
      <c r="E158" s="181">
        <f>'белье ФЭСТ'!U36</f>
        <v>0</v>
      </c>
    </row>
    <row r="159" spans="1:5" x14ac:dyDescent="0.2">
      <c r="A159" s="179" t="s">
        <v>279</v>
      </c>
      <c r="B159" s="86" t="s">
        <v>265</v>
      </c>
      <c r="C159" s="173">
        <v>80</v>
      </c>
      <c r="D159" s="180" t="s">
        <v>260</v>
      </c>
      <c r="E159" s="181">
        <f>'белье ФЭСТ'!K37</f>
        <v>0</v>
      </c>
    </row>
    <row r="160" spans="1:5" x14ac:dyDescent="0.2">
      <c r="A160" s="179" t="s">
        <v>279</v>
      </c>
      <c r="B160" s="86" t="s">
        <v>265</v>
      </c>
      <c r="C160" s="173">
        <v>80</v>
      </c>
      <c r="D160" s="180" t="s">
        <v>261</v>
      </c>
      <c r="E160" s="181">
        <f>'белье ФЭСТ'!M37</f>
        <v>0</v>
      </c>
    </row>
    <row r="161" spans="1:5" x14ac:dyDescent="0.2">
      <c r="A161" s="179" t="s">
        <v>279</v>
      </c>
      <c r="B161" s="86" t="s">
        <v>265</v>
      </c>
      <c r="C161" s="173">
        <v>80</v>
      </c>
      <c r="D161" s="180" t="s">
        <v>262</v>
      </c>
      <c r="E161" s="181">
        <f>'белье ФЭСТ'!O37</f>
        <v>0</v>
      </c>
    </row>
    <row r="162" spans="1:5" x14ac:dyDescent="0.2">
      <c r="A162" s="179" t="s">
        <v>279</v>
      </c>
      <c r="B162" s="86" t="s">
        <v>265</v>
      </c>
      <c r="C162" s="173">
        <v>80</v>
      </c>
      <c r="D162" s="180" t="s">
        <v>277</v>
      </c>
      <c r="E162" s="181">
        <f>'белье ФЭСТ'!Q37</f>
        <v>0</v>
      </c>
    </row>
    <row r="163" spans="1:5" x14ac:dyDescent="0.2">
      <c r="A163" s="179" t="s">
        <v>279</v>
      </c>
      <c r="B163" s="86" t="s">
        <v>265</v>
      </c>
      <c r="C163" s="173">
        <v>80</v>
      </c>
      <c r="D163" s="180" t="s">
        <v>278</v>
      </c>
      <c r="E163" s="181">
        <f>'белье ФЭСТ'!U37</f>
        <v>0</v>
      </c>
    </row>
    <row r="164" spans="1:5" x14ac:dyDescent="0.2">
      <c r="A164" s="179" t="s">
        <v>279</v>
      </c>
      <c r="B164" s="86" t="s">
        <v>265</v>
      </c>
      <c r="C164" s="173">
        <v>85</v>
      </c>
      <c r="D164" s="180" t="s">
        <v>260</v>
      </c>
      <c r="E164" s="181">
        <f>'белье ФЭСТ'!K38</f>
        <v>0</v>
      </c>
    </row>
    <row r="165" spans="1:5" x14ac:dyDescent="0.2">
      <c r="A165" s="179" t="s">
        <v>279</v>
      </c>
      <c r="B165" s="86" t="s">
        <v>265</v>
      </c>
      <c r="C165" s="173">
        <v>85</v>
      </c>
      <c r="D165" s="180" t="s">
        <v>261</v>
      </c>
      <c r="E165" s="181">
        <f>'белье ФЭСТ'!M38</f>
        <v>0</v>
      </c>
    </row>
    <row r="166" spans="1:5" x14ac:dyDescent="0.2">
      <c r="A166" s="179" t="s">
        <v>279</v>
      </c>
      <c r="B166" s="86" t="s">
        <v>265</v>
      </c>
      <c r="C166" s="173">
        <v>85</v>
      </c>
      <c r="D166" s="180" t="s">
        <v>262</v>
      </c>
      <c r="E166" s="181">
        <f>'белье ФЭСТ'!O38</f>
        <v>0</v>
      </c>
    </row>
    <row r="167" spans="1:5" x14ac:dyDescent="0.2">
      <c r="A167" s="179" t="s">
        <v>279</v>
      </c>
      <c r="B167" s="86" t="s">
        <v>265</v>
      </c>
      <c r="C167" s="173">
        <v>85</v>
      </c>
      <c r="D167" s="180" t="s">
        <v>277</v>
      </c>
      <c r="E167" s="181">
        <f>'белье ФЭСТ'!Q38</f>
        <v>0</v>
      </c>
    </row>
    <row r="168" spans="1:5" x14ac:dyDescent="0.2">
      <c r="A168" s="179" t="s">
        <v>279</v>
      </c>
      <c r="B168" s="86" t="s">
        <v>265</v>
      </c>
      <c r="C168" s="173">
        <v>85</v>
      </c>
      <c r="D168" s="180" t="s">
        <v>278</v>
      </c>
      <c r="E168" s="181">
        <f>'белье ФЭСТ'!U38</f>
        <v>0</v>
      </c>
    </row>
    <row r="169" spans="1:5" x14ac:dyDescent="0.2">
      <c r="A169" s="179" t="s">
        <v>279</v>
      </c>
      <c r="B169" s="86" t="s">
        <v>265</v>
      </c>
      <c r="C169" s="173">
        <v>90</v>
      </c>
      <c r="D169" s="180" t="s">
        <v>260</v>
      </c>
      <c r="E169" s="181">
        <f>'белье ФЭСТ'!K39</f>
        <v>0</v>
      </c>
    </row>
    <row r="170" spans="1:5" x14ac:dyDescent="0.2">
      <c r="A170" s="179" t="s">
        <v>279</v>
      </c>
      <c r="B170" s="86" t="s">
        <v>265</v>
      </c>
      <c r="C170" s="173">
        <v>90</v>
      </c>
      <c r="D170" s="180" t="s">
        <v>261</v>
      </c>
      <c r="E170" s="181">
        <f>'белье ФЭСТ'!M39</f>
        <v>0</v>
      </c>
    </row>
    <row r="171" spans="1:5" x14ac:dyDescent="0.2">
      <c r="A171" s="179" t="s">
        <v>279</v>
      </c>
      <c r="B171" s="86" t="s">
        <v>265</v>
      </c>
      <c r="C171" s="173">
        <v>90</v>
      </c>
      <c r="D171" s="180" t="s">
        <v>262</v>
      </c>
      <c r="E171" s="181">
        <f>'белье ФЭСТ'!O39</f>
        <v>0</v>
      </c>
    </row>
    <row r="172" spans="1:5" x14ac:dyDescent="0.2">
      <c r="A172" s="179" t="s">
        <v>279</v>
      </c>
      <c r="B172" s="86" t="s">
        <v>265</v>
      </c>
      <c r="C172" s="173">
        <v>90</v>
      </c>
      <c r="D172" s="180" t="s">
        <v>277</v>
      </c>
      <c r="E172" s="181">
        <f>'белье ФЭСТ'!Q39</f>
        <v>0</v>
      </c>
    </row>
    <row r="173" spans="1:5" x14ac:dyDescent="0.2">
      <c r="A173" s="179" t="s">
        <v>279</v>
      </c>
      <c r="B173" s="86" t="s">
        <v>265</v>
      </c>
      <c r="C173" s="173">
        <v>90</v>
      </c>
      <c r="D173" s="180" t="s">
        <v>278</v>
      </c>
      <c r="E173" s="181">
        <f>'белье ФЭСТ'!U39</f>
        <v>0</v>
      </c>
    </row>
    <row r="174" spans="1:5" x14ac:dyDescent="0.2">
      <c r="A174" s="179" t="s">
        <v>279</v>
      </c>
      <c r="B174" s="86" t="s">
        <v>266</v>
      </c>
      <c r="C174" s="173">
        <v>75</v>
      </c>
      <c r="D174" s="180" t="s">
        <v>260</v>
      </c>
      <c r="E174" s="181">
        <f>'белье ФЭСТ'!L36</f>
        <v>0</v>
      </c>
    </row>
    <row r="175" spans="1:5" x14ac:dyDescent="0.2">
      <c r="A175" s="179" t="s">
        <v>279</v>
      </c>
      <c r="B175" s="86" t="s">
        <v>266</v>
      </c>
      <c r="C175" s="173">
        <v>75</v>
      </c>
      <c r="D175" s="180" t="s">
        <v>261</v>
      </c>
      <c r="E175" s="181">
        <f>'белье ФЭСТ'!N36</f>
        <v>0</v>
      </c>
    </row>
    <row r="176" spans="1:5" x14ac:dyDescent="0.2">
      <c r="A176" s="179" t="s">
        <v>279</v>
      </c>
      <c r="B176" s="86" t="s">
        <v>266</v>
      </c>
      <c r="C176" s="173">
        <v>75</v>
      </c>
      <c r="D176" s="180" t="s">
        <v>262</v>
      </c>
      <c r="E176" s="181">
        <f>'белье ФЭСТ'!P36</f>
        <v>0</v>
      </c>
    </row>
    <row r="177" spans="1:5" x14ac:dyDescent="0.2">
      <c r="A177" s="179" t="s">
        <v>279</v>
      </c>
      <c r="B177" s="86" t="s">
        <v>266</v>
      </c>
      <c r="C177" s="173">
        <v>75</v>
      </c>
      <c r="D177" s="180" t="s">
        <v>277</v>
      </c>
      <c r="E177" s="181">
        <f>'белье ФЭСТ'!R36</f>
        <v>0</v>
      </c>
    </row>
    <row r="178" spans="1:5" x14ac:dyDescent="0.2">
      <c r="A178" s="179" t="s">
        <v>279</v>
      </c>
      <c r="B178" s="86" t="s">
        <v>266</v>
      </c>
      <c r="C178" s="173">
        <v>75</v>
      </c>
      <c r="D178" s="180" t="s">
        <v>278</v>
      </c>
      <c r="E178" s="181">
        <f>'белье ФЭСТ'!V36</f>
        <v>0</v>
      </c>
    </row>
    <row r="179" spans="1:5" x14ac:dyDescent="0.2">
      <c r="A179" s="179" t="s">
        <v>279</v>
      </c>
      <c r="B179" s="86" t="s">
        <v>266</v>
      </c>
      <c r="C179" s="173">
        <v>80</v>
      </c>
      <c r="D179" s="180" t="s">
        <v>260</v>
      </c>
      <c r="E179" s="181">
        <f>'белье ФЭСТ'!L37</f>
        <v>0</v>
      </c>
    </row>
    <row r="180" spans="1:5" x14ac:dyDescent="0.2">
      <c r="A180" s="179" t="s">
        <v>279</v>
      </c>
      <c r="B180" s="86" t="s">
        <v>266</v>
      </c>
      <c r="C180" s="173">
        <v>80</v>
      </c>
      <c r="D180" s="180" t="s">
        <v>261</v>
      </c>
      <c r="E180" s="181">
        <f>'белье ФЭСТ'!N37</f>
        <v>0</v>
      </c>
    </row>
    <row r="181" spans="1:5" x14ac:dyDescent="0.2">
      <c r="A181" s="179" t="s">
        <v>279</v>
      </c>
      <c r="B181" s="86" t="s">
        <v>266</v>
      </c>
      <c r="C181" s="173">
        <v>80</v>
      </c>
      <c r="D181" s="180" t="s">
        <v>262</v>
      </c>
      <c r="E181" s="181">
        <f>'белье ФЭСТ'!P37</f>
        <v>0</v>
      </c>
    </row>
    <row r="182" spans="1:5" x14ac:dyDescent="0.2">
      <c r="A182" s="179" t="s">
        <v>279</v>
      </c>
      <c r="B182" s="86" t="s">
        <v>266</v>
      </c>
      <c r="C182" s="173">
        <v>80</v>
      </c>
      <c r="D182" s="180" t="s">
        <v>277</v>
      </c>
      <c r="E182" s="181">
        <f>'белье ФЭСТ'!R37</f>
        <v>0</v>
      </c>
    </row>
    <row r="183" spans="1:5" x14ac:dyDescent="0.2">
      <c r="A183" s="179" t="s">
        <v>279</v>
      </c>
      <c r="B183" s="86" t="s">
        <v>266</v>
      </c>
      <c r="C183" s="173">
        <v>80</v>
      </c>
      <c r="D183" s="180" t="s">
        <v>278</v>
      </c>
      <c r="E183" s="181">
        <f>'белье ФЭСТ'!V37</f>
        <v>0</v>
      </c>
    </row>
    <row r="184" spans="1:5" x14ac:dyDescent="0.2">
      <c r="A184" s="179" t="s">
        <v>279</v>
      </c>
      <c r="B184" s="86" t="s">
        <v>266</v>
      </c>
      <c r="C184" s="173">
        <v>85</v>
      </c>
      <c r="D184" s="180" t="s">
        <v>260</v>
      </c>
      <c r="E184" s="181">
        <f>'белье ФЭСТ'!L38</f>
        <v>0</v>
      </c>
    </row>
    <row r="185" spans="1:5" x14ac:dyDescent="0.2">
      <c r="A185" s="179" t="s">
        <v>279</v>
      </c>
      <c r="B185" s="86" t="s">
        <v>266</v>
      </c>
      <c r="C185" s="173">
        <v>85</v>
      </c>
      <c r="D185" s="180" t="s">
        <v>261</v>
      </c>
      <c r="E185" s="181">
        <f>'белье ФЭСТ'!N38</f>
        <v>0</v>
      </c>
    </row>
    <row r="186" spans="1:5" x14ac:dyDescent="0.2">
      <c r="A186" s="179" t="s">
        <v>279</v>
      </c>
      <c r="B186" s="86" t="s">
        <v>266</v>
      </c>
      <c r="C186" s="173">
        <v>85</v>
      </c>
      <c r="D186" s="180" t="s">
        <v>262</v>
      </c>
      <c r="E186" s="181">
        <f>'белье ФЭСТ'!P38</f>
        <v>0</v>
      </c>
    </row>
    <row r="187" spans="1:5" x14ac:dyDescent="0.2">
      <c r="A187" s="179" t="s">
        <v>279</v>
      </c>
      <c r="B187" s="86" t="s">
        <v>266</v>
      </c>
      <c r="C187" s="173">
        <v>85</v>
      </c>
      <c r="D187" s="180" t="s">
        <v>277</v>
      </c>
      <c r="E187" s="181">
        <f>'белье ФЭСТ'!R38</f>
        <v>0</v>
      </c>
    </row>
    <row r="188" spans="1:5" x14ac:dyDescent="0.2">
      <c r="A188" s="179" t="s">
        <v>279</v>
      </c>
      <c r="B188" s="86" t="s">
        <v>266</v>
      </c>
      <c r="C188" s="173">
        <v>85</v>
      </c>
      <c r="D188" s="180" t="s">
        <v>278</v>
      </c>
      <c r="E188" s="181">
        <f>'белье ФЭСТ'!V38</f>
        <v>0</v>
      </c>
    </row>
    <row r="189" spans="1:5" x14ac:dyDescent="0.2">
      <c r="A189" s="179" t="s">
        <v>279</v>
      </c>
      <c r="B189" s="86" t="s">
        <v>266</v>
      </c>
      <c r="C189" s="173">
        <v>90</v>
      </c>
      <c r="D189" s="180" t="s">
        <v>260</v>
      </c>
      <c r="E189" s="181">
        <f>'белье ФЭСТ'!L39</f>
        <v>0</v>
      </c>
    </row>
    <row r="190" spans="1:5" x14ac:dyDescent="0.2">
      <c r="A190" s="179" t="s">
        <v>279</v>
      </c>
      <c r="B190" s="86" t="s">
        <v>266</v>
      </c>
      <c r="C190" s="173">
        <v>90</v>
      </c>
      <c r="D190" s="180" t="s">
        <v>261</v>
      </c>
      <c r="E190" s="181">
        <f>'белье ФЭСТ'!N39</f>
        <v>0</v>
      </c>
    </row>
    <row r="191" spans="1:5" x14ac:dyDescent="0.2">
      <c r="A191" s="179" t="s">
        <v>279</v>
      </c>
      <c r="B191" s="86" t="s">
        <v>266</v>
      </c>
      <c r="C191" s="173">
        <v>90</v>
      </c>
      <c r="D191" s="180" t="s">
        <v>262</v>
      </c>
      <c r="E191" s="181">
        <f>'белье ФЭСТ'!P39</f>
        <v>0</v>
      </c>
    </row>
    <row r="192" spans="1:5" x14ac:dyDescent="0.2">
      <c r="A192" s="179" t="s">
        <v>279</v>
      </c>
      <c r="B192" s="86" t="s">
        <v>266</v>
      </c>
      <c r="C192" s="173">
        <v>90</v>
      </c>
      <c r="D192" s="180" t="s">
        <v>277</v>
      </c>
      <c r="E192" s="181">
        <f>'белье ФЭСТ'!R39</f>
        <v>0</v>
      </c>
    </row>
    <row r="193" spans="1:5" x14ac:dyDescent="0.2">
      <c r="A193" s="179" t="s">
        <v>279</v>
      </c>
      <c r="B193" s="86" t="s">
        <v>266</v>
      </c>
      <c r="C193" s="173">
        <v>90</v>
      </c>
      <c r="D193" s="180" t="s">
        <v>278</v>
      </c>
      <c r="E193" s="181">
        <f>'белье ФЭСТ'!V39</f>
        <v>0</v>
      </c>
    </row>
    <row r="194" spans="1:5" x14ac:dyDescent="0.2">
      <c r="A194" s="179">
        <v>1831</v>
      </c>
      <c r="B194" s="86" t="s">
        <v>265</v>
      </c>
      <c r="C194" s="173">
        <v>75</v>
      </c>
      <c r="D194" s="180" t="s">
        <v>367</v>
      </c>
      <c r="E194" s="181" t="str">
        <f>'белье ФЭСТ'!E45</f>
        <v>Х</v>
      </c>
    </row>
    <row r="195" spans="1:5" x14ac:dyDescent="0.2">
      <c r="A195" s="179">
        <v>1831</v>
      </c>
      <c r="B195" s="86" t="s">
        <v>265</v>
      </c>
      <c r="C195" s="173">
        <v>75</v>
      </c>
      <c r="D195" s="180" t="s">
        <v>258</v>
      </c>
      <c r="E195" s="181" t="str">
        <f>'белье ФЭСТ'!G45</f>
        <v>Х</v>
      </c>
    </row>
    <row r="196" spans="1:5" x14ac:dyDescent="0.2">
      <c r="A196" s="179">
        <v>1831</v>
      </c>
      <c r="B196" s="86" t="s">
        <v>265</v>
      </c>
      <c r="C196" s="173">
        <v>75</v>
      </c>
      <c r="D196" s="180" t="s">
        <v>259</v>
      </c>
      <c r="E196" s="181" t="str">
        <f>'белье ФЭСТ'!I45</f>
        <v>Х</v>
      </c>
    </row>
    <row r="197" spans="1:5" x14ac:dyDescent="0.2">
      <c r="A197" s="179">
        <v>1831</v>
      </c>
      <c r="B197" s="86" t="s">
        <v>265</v>
      </c>
      <c r="C197" s="173">
        <v>75</v>
      </c>
      <c r="D197" s="180" t="s">
        <v>260</v>
      </c>
      <c r="E197" s="181">
        <f>'белье ФЭСТ'!K45</f>
        <v>0</v>
      </c>
    </row>
    <row r="198" spans="1:5" x14ac:dyDescent="0.2">
      <c r="A198" s="179">
        <v>1831</v>
      </c>
      <c r="B198" s="86" t="s">
        <v>265</v>
      </c>
      <c r="C198" s="173">
        <v>75</v>
      </c>
      <c r="D198" s="180" t="s">
        <v>261</v>
      </c>
      <c r="E198" s="181">
        <f>'белье ФЭСТ'!M45</f>
        <v>0</v>
      </c>
    </row>
    <row r="199" spans="1:5" x14ac:dyDescent="0.2">
      <c r="A199" s="179">
        <v>1831</v>
      </c>
      <c r="B199" s="86" t="s">
        <v>265</v>
      </c>
      <c r="C199" s="173">
        <v>75</v>
      </c>
      <c r="D199" s="180" t="s">
        <v>262</v>
      </c>
      <c r="E199" s="181">
        <f>'белье ФЭСТ'!O45</f>
        <v>0</v>
      </c>
    </row>
    <row r="200" spans="1:5" x14ac:dyDescent="0.2">
      <c r="A200" s="179">
        <v>1831</v>
      </c>
      <c r="B200" s="86" t="s">
        <v>265</v>
      </c>
      <c r="C200" s="173">
        <v>80</v>
      </c>
      <c r="D200" s="180" t="s">
        <v>367</v>
      </c>
      <c r="E200" s="181">
        <f>'белье ФЭСТ'!E46</f>
        <v>0</v>
      </c>
    </row>
    <row r="201" spans="1:5" x14ac:dyDescent="0.2">
      <c r="A201" s="179">
        <v>1831</v>
      </c>
      <c r="B201" s="86" t="s">
        <v>265</v>
      </c>
      <c r="C201" s="173">
        <v>80</v>
      </c>
      <c r="D201" s="180" t="s">
        <v>258</v>
      </c>
      <c r="E201" s="181" t="str">
        <f>'белье ФЭСТ'!G46</f>
        <v>Х</v>
      </c>
    </row>
    <row r="202" spans="1:5" x14ac:dyDescent="0.2">
      <c r="A202" s="179">
        <v>1831</v>
      </c>
      <c r="B202" s="86" t="s">
        <v>265</v>
      </c>
      <c r="C202" s="173">
        <v>80</v>
      </c>
      <c r="D202" s="180" t="s">
        <v>259</v>
      </c>
      <c r="E202" s="181" t="str">
        <f>'белье ФЭСТ'!I46</f>
        <v>х</v>
      </c>
    </row>
    <row r="203" spans="1:5" x14ac:dyDescent="0.2">
      <c r="A203" s="179">
        <v>1831</v>
      </c>
      <c r="B203" s="86" t="s">
        <v>265</v>
      </c>
      <c r="C203" s="173">
        <v>80</v>
      </c>
      <c r="D203" s="180" t="s">
        <v>260</v>
      </c>
      <c r="E203" s="181" t="str">
        <f>'белье ФЭСТ'!K46</f>
        <v>Х</v>
      </c>
    </row>
    <row r="204" spans="1:5" x14ac:dyDescent="0.2">
      <c r="A204" s="179">
        <v>1831</v>
      </c>
      <c r="B204" s="86" t="s">
        <v>265</v>
      </c>
      <c r="C204" s="173">
        <v>80</v>
      </c>
      <c r="D204" s="180" t="s">
        <v>261</v>
      </c>
      <c r="E204" s="181">
        <f>'белье ФЭСТ'!M46</f>
        <v>0</v>
      </c>
    </row>
    <row r="205" spans="1:5" x14ac:dyDescent="0.2">
      <c r="A205" s="179">
        <v>1831</v>
      </c>
      <c r="B205" s="86" t="s">
        <v>265</v>
      </c>
      <c r="C205" s="173">
        <v>80</v>
      </c>
      <c r="D205" s="180" t="s">
        <v>262</v>
      </c>
      <c r="E205" s="181">
        <f>'белье ФЭСТ'!O46</f>
        <v>0</v>
      </c>
    </row>
    <row r="206" spans="1:5" x14ac:dyDescent="0.2">
      <c r="A206" s="179">
        <v>1831</v>
      </c>
      <c r="B206" s="86" t="s">
        <v>265</v>
      </c>
      <c r="C206" s="173">
        <v>85</v>
      </c>
      <c r="D206" s="180" t="s">
        <v>258</v>
      </c>
      <c r="E206" s="181">
        <f>'белье ФЭСТ'!G47</f>
        <v>0</v>
      </c>
    </row>
    <row r="207" spans="1:5" x14ac:dyDescent="0.2">
      <c r="A207" s="179">
        <v>1831</v>
      </c>
      <c r="B207" s="86" t="s">
        <v>265</v>
      </c>
      <c r="C207" s="173">
        <v>85</v>
      </c>
      <c r="D207" s="180" t="s">
        <v>259</v>
      </c>
      <c r="E207" s="181" t="str">
        <f>'белье ФЭСТ'!I47</f>
        <v>Х</v>
      </c>
    </row>
    <row r="208" spans="1:5" x14ac:dyDescent="0.2">
      <c r="A208" s="179">
        <v>1831</v>
      </c>
      <c r="B208" s="86" t="s">
        <v>265</v>
      </c>
      <c r="C208" s="173">
        <v>85</v>
      </c>
      <c r="D208" s="180" t="s">
        <v>260</v>
      </c>
      <c r="E208" s="181">
        <f>'белье ФЭСТ'!K47</f>
        <v>0</v>
      </c>
    </row>
    <row r="209" spans="1:5" x14ac:dyDescent="0.2">
      <c r="A209" s="179">
        <v>1831</v>
      </c>
      <c r="B209" s="86" t="s">
        <v>265</v>
      </c>
      <c r="C209" s="173">
        <v>85</v>
      </c>
      <c r="D209" s="180" t="s">
        <v>261</v>
      </c>
      <c r="E209" s="181" t="str">
        <f>'белье ФЭСТ'!M47</f>
        <v>Х</v>
      </c>
    </row>
    <row r="210" spans="1:5" x14ac:dyDescent="0.2">
      <c r="A210" s="179">
        <v>1831</v>
      </c>
      <c r="B210" s="86" t="s">
        <v>265</v>
      </c>
      <c r="C210" s="173">
        <v>85</v>
      </c>
      <c r="D210" s="180" t="s">
        <v>262</v>
      </c>
      <c r="E210" s="181">
        <f>'белье ФЭСТ'!O47</f>
        <v>0</v>
      </c>
    </row>
    <row r="211" spans="1:5" x14ac:dyDescent="0.2">
      <c r="A211" s="179">
        <v>1831</v>
      </c>
      <c r="B211" s="86" t="s">
        <v>265</v>
      </c>
      <c r="C211" s="173">
        <v>90</v>
      </c>
      <c r="D211" s="180" t="s">
        <v>258</v>
      </c>
      <c r="E211" s="181">
        <f>'белье ФЭСТ'!G48</f>
        <v>0</v>
      </c>
    </row>
    <row r="212" spans="1:5" x14ac:dyDescent="0.2">
      <c r="A212" s="179">
        <v>1831</v>
      </c>
      <c r="B212" s="86" t="s">
        <v>265</v>
      </c>
      <c r="C212" s="173">
        <v>90</v>
      </c>
      <c r="D212" s="180" t="s">
        <v>259</v>
      </c>
      <c r="E212" s="181">
        <f>'белье ФЭСТ'!I48</f>
        <v>0</v>
      </c>
    </row>
    <row r="213" spans="1:5" x14ac:dyDescent="0.2">
      <c r="A213" s="179">
        <v>1831</v>
      </c>
      <c r="B213" s="86" t="s">
        <v>265</v>
      </c>
      <c r="C213" s="173">
        <v>90</v>
      </c>
      <c r="D213" s="180" t="s">
        <v>260</v>
      </c>
      <c r="E213" s="181">
        <f>'белье ФЭСТ'!K48</f>
        <v>0</v>
      </c>
    </row>
    <row r="214" spans="1:5" x14ac:dyDescent="0.2">
      <c r="A214" s="179">
        <v>1831</v>
      </c>
      <c r="B214" s="86" t="s">
        <v>265</v>
      </c>
      <c r="C214" s="173">
        <v>90</v>
      </c>
      <c r="D214" s="180" t="s">
        <v>261</v>
      </c>
      <c r="E214" s="181" t="str">
        <f>'белье ФЭСТ'!M48</f>
        <v>х</v>
      </c>
    </row>
    <row r="215" spans="1:5" x14ac:dyDescent="0.2">
      <c r="A215" s="179">
        <v>1831</v>
      </c>
      <c r="B215" s="86" t="s">
        <v>265</v>
      </c>
      <c r="C215" s="173">
        <v>90</v>
      </c>
      <c r="D215" s="180" t="s">
        <v>262</v>
      </c>
      <c r="E215" s="181">
        <f>'белье ФЭСТ'!O48</f>
        <v>0</v>
      </c>
    </row>
    <row r="216" spans="1:5" x14ac:dyDescent="0.2">
      <c r="A216" s="179">
        <v>1831</v>
      </c>
      <c r="B216" s="86" t="s">
        <v>266</v>
      </c>
      <c r="C216" s="173">
        <v>75</v>
      </c>
      <c r="D216" s="180" t="s">
        <v>367</v>
      </c>
      <c r="E216" s="181">
        <f>'белье ФЭСТ'!E50:F50</f>
        <v>0</v>
      </c>
    </row>
    <row r="217" spans="1:5" x14ac:dyDescent="0.2">
      <c r="A217" s="179">
        <v>1831</v>
      </c>
      <c r="B217" s="86" t="s">
        <v>266</v>
      </c>
      <c r="C217" s="173">
        <v>75</v>
      </c>
      <c r="D217" s="180" t="s">
        <v>258</v>
      </c>
      <c r="E217" s="181">
        <f>'белье ФЭСТ'!G50</f>
        <v>0</v>
      </c>
    </row>
    <row r="218" spans="1:5" x14ac:dyDescent="0.2">
      <c r="A218" s="179">
        <v>1831</v>
      </c>
      <c r="B218" s="86" t="s">
        <v>266</v>
      </c>
      <c r="C218" s="173">
        <v>75</v>
      </c>
      <c r="D218" s="180" t="s">
        <v>259</v>
      </c>
      <c r="E218" s="181">
        <f>'белье ФЭСТ'!I50</f>
        <v>0</v>
      </c>
    </row>
    <row r="219" spans="1:5" x14ac:dyDescent="0.2">
      <c r="A219" s="179">
        <v>1831</v>
      </c>
      <c r="B219" s="86" t="s">
        <v>266</v>
      </c>
      <c r="C219" s="173">
        <v>75</v>
      </c>
      <c r="D219" s="180" t="s">
        <v>260</v>
      </c>
      <c r="E219" s="181">
        <f>'белье ФЭСТ'!K50</f>
        <v>0</v>
      </c>
    </row>
    <row r="220" spans="1:5" x14ac:dyDescent="0.2">
      <c r="A220" s="179">
        <v>1831</v>
      </c>
      <c r="B220" s="86" t="s">
        <v>266</v>
      </c>
      <c r="C220" s="173">
        <v>75</v>
      </c>
      <c r="D220" s="180" t="s">
        <v>261</v>
      </c>
      <c r="E220" s="181">
        <f>'белье ФЭСТ'!M50</f>
        <v>0</v>
      </c>
    </row>
    <row r="221" spans="1:5" x14ac:dyDescent="0.2">
      <c r="A221" s="179">
        <v>1831</v>
      </c>
      <c r="B221" s="86" t="s">
        <v>266</v>
      </c>
      <c r="C221" s="173">
        <v>75</v>
      </c>
      <c r="D221" s="180" t="s">
        <v>262</v>
      </c>
      <c r="E221" s="181">
        <f>'белье ФЭСТ'!O50</f>
        <v>0</v>
      </c>
    </row>
    <row r="222" spans="1:5" x14ac:dyDescent="0.2">
      <c r="A222" s="179">
        <v>1831</v>
      </c>
      <c r="B222" s="86" t="s">
        <v>266</v>
      </c>
      <c r="C222" s="173">
        <v>80</v>
      </c>
      <c r="D222" s="180" t="s">
        <v>367</v>
      </c>
      <c r="E222" s="181">
        <f>'белье ФЭСТ'!E51:F51</f>
        <v>0</v>
      </c>
    </row>
    <row r="223" spans="1:5" x14ac:dyDescent="0.2">
      <c r="A223" s="179">
        <v>1831</v>
      </c>
      <c r="B223" s="86" t="s">
        <v>266</v>
      </c>
      <c r="C223" s="173">
        <v>80</v>
      </c>
      <c r="D223" s="180" t="s">
        <v>258</v>
      </c>
      <c r="E223" s="181">
        <f>'белье ФЭСТ'!G51</f>
        <v>0</v>
      </c>
    </row>
    <row r="224" spans="1:5" x14ac:dyDescent="0.2">
      <c r="A224" s="179">
        <v>1831</v>
      </c>
      <c r="B224" s="86" t="s">
        <v>266</v>
      </c>
      <c r="C224" s="173">
        <v>80</v>
      </c>
      <c r="D224" s="180" t="s">
        <v>368</v>
      </c>
      <c r="E224" s="181" t="str">
        <f>'белье ФЭСТ'!I51</f>
        <v>х</v>
      </c>
    </row>
    <row r="225" spans="1:5" x14ac:dyDescent="0.2">
      <c r="A225" s="179">
        <v>1831</v>
      </c>
      <c r="B225" s="86" t="s">
        <v>266</v>
      </c>
      <c r="C225" s="173">
        <v>80</v>
      </c>
      <c r="D225" s="180" t="s">
        <v>260</v>
      </c>
      <c r="E225" s="181" t="str">
        <f>'белье ФЭСТ'!K51</f>
        <v>Х</v>
      </c>
    </row>
    <row r="226" spans="1:5" x14ac:dyDescent="0.2">
      <c r="A226" s="179">
        <v>1831</v>
      </c>
      <c r="B226" s="86" t="s">
        <v>266</v>
      </c>
      <c r="C226" s="173">
        <v>80</v>
      </c>
      <c r="D226" s="180" t="s">
        <v>261</v>
      </c>
      <c r="E226" s="181">
        <f>'белье ФЭСТ'!M51</f>
        <v>0</v>
      </c>
    </row>
    <row r="227" spans="1:5" x14ac:dyDescent="0.2">
      <c r="A227" s="179">
        <v>1831</v>
      </c>
      <c r="B227" s="86" t="s">
        <v>266</v>
      </c>
      <c r="C227" s="173">
        <v>80</v>
      </c>
      <c r="D227" s="180" t="s">
        <v>262</v>
      </c>
      <c r="E227" s="181">
        <f>'белье ФЭСТ'!O51</f>
        <v>0</v>
      </c>
    </row>
    <row r="228" spans="1:5" x14ac:dyDescent="0.2">
      <c r="A228" s="179">
        <v>1831</v>
      </c>
      <c r="B228" s="86" t="s">
        <v>266</v>
      </c>
      <c r="C228" s="173">
        <v>85</v>
      </c>
      <c r="D228" s="180" t="s">
        <v>258</v>
      </c>
      <c r="E228" s="181">
        <f>'белье ФЭСТ'!G52</f>
        <v>0</v>
      </c>
    </row>
    <row r="229" spans="1:5" x14ac:dyDescent="0.2">
      <c r="A229" s="179">
        <v>1831</v>
      </c>
      <c r="B229" s="86" t="s">
        <v>266</v>
      </c>
      <c r="C229" s="173">
        <v>85</v>
      </c>
      <c r="D229" s="180" t="s">
        <v>259</v>
      </c>
      <c r="E229" s="181" t="str">
        <f>'белье ФЭСТ'!I52</f>
        <v>Х</v>
      </c>
    </row>
    <row r="230" spans="1:5" x14ac:dyDescent="0.2">
      <c r="A230" s="179">
        <v>1831</v>
      </c>
      <c r="B230" s="86" t="s">
        <v>266</v>
      </c>
      <c r="C230" s="173">
        <v>85</v>
      </c>
      <c r="D230" s="180" t="s">
        <v>260</v>
      </c>
      <c r="E230" s="181">
        <f>'белье ФЭСТ'!K52</f>
        <v>0</v>
      </c>
    </row>
    <row r="231" spans="1:5" x14ac:dyDescent="0.2">
      <c r="A231" s="179">
        <v>1831</v>
      </c>
      <c r="B231" s="86" t="s">
        <v>266</v>
      </c>
      <c r="C231" s="173">
        <v>85</v>
      </c>
      <c r="D231" s="180" t="s">
        <v>261</v>
      </c>
      <c r="E231" s="181">
        <f>'белье ФЭСТ'!M52</f>
        <v>0</v>
      </c>
    </row>
    <row r="232" spans="1:5" x14ac:dyDescent="0.2">
      <c r="A232" s="179">
        <v>1831</v>
      </c>
      <c r="B232" s="86" t="s">
        <v>266</v>
      </c>
      <c r="C232" s="173">
        <v>85</v>
      </c>
      <c r="D232" s="180" t="s">
        <v>262</v>
      </c>
      <c r="E232" s="181">
        <f>'белье ФЭСТ'!O52</f>
        <v>0</v>
      </c>
    </row>
    <row r="233" spans="1:5" x14ac:dyDescent="0.2">
      <c r="A233" s="179">
        <v>1831</v>
      </c>
      <c r="B233" s="86" t="s">
        <v>266</v>
      </c>
      <c r="C233" s="173">
        <v>90</v>
      </c>
      <c r="D233" s="180" t="s">
        <v>258</v>
      </c>
      <c r="E233" s="181">
        <f>'белье ФЭСТ'!G53</f>
        <v>0</v>
      </c>
    </row>
    <row r="234" spans="1:5" x14ac:dyDescent="0.2">
      <c r="A234" s="179">
        <v>1831</v>
      </c>
      <c r="B234" s="86" t="s">
        <v>266</v>
      </c>
      <c r="C234" s="173">
        <v>90</v>
      </c>
      <c r="D234" s="180" t="s">
        <v>259</v>
      </c>
      <c r="E234" s="181">
        <f>'белье ФЭСТ'!I53</f>
        <v>0</v>
      </c>
    </row>
    <row r="235" spans="1:5" x14ac:dyDescent="0.2">
      <c r="A235" s="179">
        <v>1831</v>
      </c>
      <c r="B235" s="86" t="s">
        <v>266</v>
      </c>
      <c r="C235" s="173">
        <v>90</v>
      </c>
      <c r="D235" s="180" t="s">
        <v>260</v>
      </c>
      <c r="E235" s="181">
        <f>'белье ФЭСТ'!K53</f>
        <v>0</v>
      </c>
    </row>
    <row r="236" spans="1:5" x14ac:dyDescent="0.2">
      <c r="A236" s="179">
        <v>1831</v>
      </c>
      <c r="B236" s="86" t="s">
        <v>266</v>
      </c>
      <c r="C236" s="173">
        <v>90</v>
      </c>
      <c r="D236" s="180" t="s">
        <v>261</v>
      </c>
      <c r="E236" s="181" t="str">
        <f>'белье ФЭСТ'!M53</f>
        <v>х</v>
      </c>
    </row>
    <row r="237" spans="1:5" x14ac:dyDescent="0.2">
      <c r="A237" s="179">
        <v>1831</v>
      </c>
      <c r="B237" s="86" t="s">
        <v>266</v>
      </c>
      <c r="C237" s="173">
        <v>90</v>
      </c>
      <c r="D237" s="180" t="s">
        <v>262</v>
      </c>
      <c r="E237" s="181">
        <f>'белье ФЭСТ'!O53</f>
        <v>0</v>
      </c>
    </row>
    <row r="238" spans="1:5" x14ac:dyDescent="0.2">
      <c r="A238" s="179" t="s">
        <v>285</v>
      </c>
      <c r="B238" s="86" t="s">
        <v>265</v>
      </c>
      <c r="C238" s="173">
        <v>75</v>
      </c>
      <c r="D238" s="180" t="s">
        <v>277</v>
      </c>
      <c r="E238" s="181">
        <f>'белье ФЭСТ'!M56</f>
        <v>0</v>
      </c>
    </row>
    <row r="239" spans="1:5" x14ac:dyDescent="0.2">
      <c r="A239" s="179" t="s">
        <v>285</v>
      </c>
      <c r="B239" s="86" t="s">
        <v>265</v>
      </c>
      <c r="C239" s="173">
        <v>75</v>
      </c>
      <c r="D239" s="180" t="s">
        <v>278</v>
      </c>
      <c r="E239" s="181">
        <f>'белье ФЭСТ'!O56</f>
        <v>0</v>
      </c>
    </row>
    <row r="240" spans="1:5" x14ac:dyDescent="0.2">
      <c r="A240" s="179" t="s">
        <v>285</v>
      </c>
      <c r="B240" s="86" t="s">
        <v>265</v>
      </c>
      <c r="C240" s="173">
        <v>75</v>
      </c>
      <c r="D240" s="180" t="s">
        <v>283</v>
      </c>
      <c r="E240" s="181">
        <f>'белье ФЭСТ'!Q56</f>
        <v>0</v>
      </c>
    </row>
    <row r="241" spans="1:5" x14ac:dyDescent="0.2">
      <c r="A241" s="179" t="s">
        <v>285</v>
      </c>
      <c r="B241" s="86" t="s">
        <v>265</v>
      </c>
      <c r="C241" s="173">
        <v>75</v>
      </c>
      <c r="D241" s="180" t="s">
        <v>284</v>
      </c>
      <c r="E241" s="181">
        <f>'белье ФЭСТ'!U56</f>
        <v>0</v>
      </c>
    </row>
    <row r="242" spans="1:5" x14ac:dyDescent="0.2">
      <c r="A242" s="179" t="s">
        <v>285</v>
      </c>
      <c r="B242" s="86" t="s">
        <v>265</v>
      </c>
      <c r="C242" s="173">
        <v>80</v>
      </c>
      <c r="D242" s="180" t="s">
        <v>277</v>
      </c>
      <c r="E242" s="181">
        <f>'белье ФЭСТ'!M57</f>
        <v>0</v>
      </c>
    </row>
    <row r="243" spans="1:5" x14ac:dyDescent="0.2">
      <c r="A243" s="179" t="s">
        <v>285</v>
      </c>
      <c r="B243" s="86" t="s">
        <v>265</v>
      </c>
      <c r="C243" s="173">
        <v>80</v>
      </c>
      <c r="D243" s="180" t="s">
        <v>278</v>
      </c>
      <c r="E243" s="181">
        <f>'белье ФЭСТ'!O57</f>
        <v>0</v>
      </c>
    </row>
    <row r="244" spans="1:5" x14ac:dyDescent="0.2">
      <c r="A244" s="179" t="s">
        <v>285</v>
      </c>
      <c r="B244" s="86" t="s">
        <v>265</v>
      </c>
      <c r="C244" s="173">
        <v>80</v>
      </c>
      <c r="D244" s="180" t="s">
        <v>283</v>
      </c>
      <c r="E244" s="181" t="str">
        <f>'белье ФЭСТ'!Q57</f>
        <v>Х</v>
      </c>
    </row>
    <row r="245" spans="1:5" x14ac:dyDescent="0.2">
      <c r="A245" s="179" t="s">
        <v>285</v>
      </c>
      <c r="B245" s="86" t="s">
        <v>265</v>
      </c>
      <c r="C245" s="173">
        <v>80</v>
      </c>
      <c r="D245" s="180" t="s">
        <v>284</v>
      </c>
      <c r="E245" s="181" t="str">
        <f>'белье ФЭСТ'!U57</f>
        <v>Х</v>
      </c>
    </row>
    <row r="246" spans="1:5" x14ac:dyDescent="0.2">
      <c r="A246" s="179" t="s">
        <v>285</v>
      </c>
      <c r="B246" s="86" t="s">
        <v>265</v>
      </c>
      <c r="C246" s="173">
        <v>85</v>
      </c>
      <c r="D246" s="180" t="s">
        <v>277</v>
      </c>
      <c r="E246" s="181">
        <f>'белье ФЭСТ'!M58</f>
        <v>0</v>
      </c>
    </row>
    <row r="247" spans="1:5" x14ac:dyDescent="0.2">
      <c r="A247" s="179" t="s">
        <v>285</v>
      </c>
      <c r="B247" s="86" t="s">
        <v>265</v>
      </c>
      <c r="C247" s="173">
        <v>85</v>
      </c>
      <c r="D247" s="180" t="s">
        <v>278</v>
      </c>
      <c r="E247" s="181">
        <f>'белье ФЭСТ'!O58</f>
        <v>0</v>
      </c>
    </row>
    <row r="248" spans="1:5" x14ac:dyDescent="0.2">
      <c r="A248" s="179" t="s">
        <v>285</v>
      </c>
      <c r="B248" s="86" t="s">
        <v>265</v>
      </c>
      <c r="C248" s="173">
        <v>85</v>
      </c>
      <c r="D248" s="180" t="s">
        <v>283</v>
      </c>
      <c r="E248" s="181" t="str">
        <f>'белье ФЭСТ'!Q58</f>
        <v>Х</v>
      </c>
    </row>
    <row r="249" spans="1:5" x14ac:dyDescent="0.2">
      <c r="A249" s="179" t="s">
        <v>285</v>
      </c>
      <c r="B249" s="86" t="s">
        <v>265</v>
      </c>
      <c r="C249" s="173">
        <v>85</v>
      </c>
      <c r="D249" s="180" t="s">
        <v>284</v>
      </c>
      <c r="E249" s="181" t="str">
        <f>'белье ФЭСТ'!U58</f>
        <v>Х</v>
      </c>
    </row>
    <row r="250" spans="1:5" x14ac:dyDescent="0.2">
      <c r="A250" s="179" t="s">
        <v>285</v>
      </c>
      <c r="B250" s="86" t="s">
        <v>265</v>
      </c>
      <c r="C250" s="173">
        <v>90</v>
      </c>
      <c r="D250" s="180" t="s">
        <v>277</v>
      </c>
      <c r="E250" s="181">
        <f>'белье ФЭСТ'!M59</f>
        <v>0</v>
      </c>
    </row>
    <row r="251" spans="1:5" x14ac:dyDescent="0.2">
      <c r="A251" s="179" t="s">
        <v>285</v>
      </c>
      <c r="B251" s="86" t="s">
        <v>265</v>
      </c>
      <c r="C251" s="173">
        <v>90</v>
      </c>
      <c r="D251" s="180" t="s">
        <v>278</v>
      </c>
      <c r="E251" s="181">
        <f>'белье ФЭСТ'!O59</f>
        <v>0</v>
      </c>
    </row>
    <row r="252" spans="1:5" x14ac:dyDescent="0.2">
      <c r="A252" s="179" t="s">
        <v>285</v>
      </c>
      <c r="B252" s="86" t="s">
        <v>265</v>
      </c>
      <c r="C252" s="173">
        <v>90</v>
      </c>
      <c r="D252" s="180" t="s">
        <v>283</v>
      </c>
      <c r="E252" s="181" t="str">
        <f>'белье ФЭСТ'!Q59</f>
        <v>Х</v>
      </c>
    </row>
    <row r="253" spans="1:5" x14ac:dyDescent="0.2">
      <c r="A253" s="179" t="s">
        <v>285</v>
      </c>
      <c r="B253" s="86" t="s">
        <v>265</v>
      </c>
      <c r="C253" s="173">
        <v>90</v>
      </c>
      <c r="D253" s="180" t="s">
        <v>284</v>
      </c>
      <c r="E253" s="181" t="str">
        <f>'белье ФЭСТ'!U59</f>
        <v>Х</v>
      </c>
    </row>
    <row r="254" spans="1:5" x14ac:dyDescent="0.2">
      <c r="A254" s="179" t="s">
        <v>285</v>
      </c>
      <c r="B254" s="86" t="s">
        <v>266</v>
      </c>
      <c r="C254" s="173">
        <v>75</v>
      </c>
      <c r="D254" s="180" t="s">
        <v>277</v>
      </c>
      <c r="E254" s="181">
        <f>'белье ФЭСТ'!N56</f>
        <v>0</v>
      </c>
    </row>
    <row r="255" spans="1:5" x14ac:dyDescent="0.2">
      <c r="A255" s="179" t="s">
        <v>285</v>
      </c>
      <c r="B255" s="86" t="s">
        <v>266</v>
      </c>
      <c r="C255" s="173">
        <v>75</v>
      </c>
      <c r="D255" s="180" t="s">
        <v>278</v>
      </c>
      <c r="E255" s="181">
        <f>'белье ФЭСТ'!P56</f>
        <v>0</v>
      </c>
    </row>
    <row r="256" spans="1:5" x14ac:dyDescent="0.2">
      <c r="A256" s="179" t="s">
        <v>285</v>
      </c>
      <c r="B256" s="86" t="s">
        <v>266</v>
      </c>
      <c r="C256" s="173">
        <v>75</v>
      </c>
      <c r="D256" s="180" t="s">
        <v>283</v>
      </c>
      <c r="E256" s="181">
        <f>'белье ФЭСТ'!R56</f>
        <v>0</v>
      </c>
    </row>
    <row r="257" spans="1:5" x14ac:dyDescent="0.2">
      <c r="A257" s="179" t="s">
        <v>285</v>
      </c>
      <c r="B257" s="86" t="s">
        <v>266</v>
      </c>
      <c r="C257" s="173">
        <v>75</v>
      </c>
      <c r="D257" s="180" t="s">
        <v>284</v>
      </c>
      <c r="E257" s="181">
        <f>'белье ФЭСТ'!V56</f>
        <v>0</v>
      </c>
    </row>
    <row r="258" spans="1:5" x14ac:dyDescent="0.2">
      <c r="A258" s="179" t="s">
        <v>285</v>
      </c>
      <c r="B258" s="86" t="s">
        <v>266</v>
      </c>
      <c r="C258" s="173">
        <v>80</v>
      </c>
      <c r="D258" s="180" t="s">
        <v>277</v>
      </c>
      <c r="E258" s="181">
        <f>'белье ФЭСТ'!N57</f>
        <v>0</v>
      </c>
    </row>
    <row r="259" spans="1:5" x14ac:dyDescent="0.2">
      <c r="A259" s="179" t="s">
        <v>285</v>
      </c>
      <c r="B259" s="86" t="s">
        <v>266</v>
      </c>
      <c r="C259" s="173">
        <v>80</v>
      </c>
      <c r="D259" s="180" t="s">
        <v>278</v>
      </c>
      <c r="E259" s="181">
        <f>'белье ФЭСТ'!P57</f>
        <v>0</v>
      </c>
    </row>
    <row r="260" spans="1:5" x14ac:dyDescent="0.2">
      <c r="A260" s="179" t="s">
        <v>285</v>
      </c>
      <c r="B260" s="86" t="s">
        <v>266</v>
      </c>
      <c r="C260" s="173">
        <v>80</v>
      </c>
      <c r="D260" s="180" t="s">
        <v>283</v>
      </c>
      <c r="E260" s="181" t="str">
        <f>'белье ФЭСТ'!R57</f>
        <v>Х</v>
      </c>
    </row>
    <row r="261" spans="1:5" x14ac:dyDescent="0.2">
      <c r="A261" s="179" t="s">
        <v>285</v>
      </c>
      <c r="B261" s="86" t="s">
        <v>266</v>
      </c>
      <c r="C261" s="173">
        <v>80</v>
      </c>
      <c r="D261" s="180" t="s">
        <v>284</v>
      </c>
      <c r="E261" s="181" t="str">
        <f>'белье ФЭСТ'!V57</f>
        <v>Х</v>
      </c>
    </row>
    <row r="262" spans="1:5" x14ac:dyDescent="0.2">
      <c r="A262" s="179" t="s">
        <v>285</v>
      </c>
      <c r="B262" s="86" t="s">
        <v>266</v>
      </c>
      <c r="C262" s="173">
        <v>85</v>
      </c>
      <c r="D262" s="180" t="s">
        <v>277</v>
      </c>
      <c r="E262" s="181">
        <f>'белье ФЭСТ'!N58</f>
        <v>0</v>
      </c>
    </row>
    <row r="263" spans="1:5" x14ac:dyDescent="0.2">
      <c r="A263" s="179" t="s">
        <v>285</v>
      </c>
      <c r="B263" s="86" t="s">
        <v>266</v>
      </c>
      <c r="C263" s="173">
        <v>85</v>
      </c>
      <c r="D263" s="180" t="s">
        <v>278</v>
      </c>
      <c r="E263" s="181">
        <f>'белье ФЭСТ'!P58</f>
        <v>0</v>
      </c>
    </row>
    <row r="264" spans="1:5" x14ac:dyDescent="0.2">
      <c r="A264" s="179" t="s">
        <v>285</v>
      </c>
      <c r="B264" s="86" t="s">
        <v>266</v>
      </c>
      <c r="C264" s="173">
        <v>85</v>
      </c>
      <c r="D264" s="180" t="s">
        <v>283</v>
      </c>
      <c r="E264" s="181" t="str">
        <f>'белье ФЭСТ'!R58</f>
        <v>Х</v>
      </c>
    </row>
    <row r="265" spans="1:5" x14ac:dyDescent="0.2">
      <c r="A265" s="179" t="s">
        <v>285</v>
      </c>
      <c r="B265" s="86" t="s">
        <v>266</v>
      </c>
      <c r="C265" s="173">
        <v>85</v>
      </c>
      <c r="D265" s="180" t="s">
        <v>284</v>
      </c>
      <c r="E265" s="181" t="str">
        <f>'белье ФЭСТ'!V58</f>
        <v>Х</v>
      </c>
    </row>
    <row r="266" spans="1:5" x14ac:dyDescent="0.2">
      <c r="A266" s="179" t="s">
        <v>285</v>
      </c>
      <c r="B266" s="86" t="s">
        <v>266</v>
      </c>
      <c r="C266" s="173">
        <v>90</v>
      </c>
      <c r="D266" s="180" t="s">
        <v>277</v>
      </c>
      <c r="E266" s="181">
        <f>'белье ФЭСТ'!N59</f>
        <v>0</v>
      </c>
    </row>
    <row r="267" spans="1:5" x14ac:dyDescent="0.2">
      <c r="A267" s="179" t="s">
        <v>285</v>
      </c>
      <c r="B267" s="86" t="s">
        <v>266</v>
      </c>
      <c r="C267" s="173">
        <v>90</v>
      </c>
      <c r="D267" s="180" t="s">
        <v>278</v>
      </c>
      <c r="E267" s="181">
        <f>'белье ФЭСТ'!P59</f>
        <v>0</v>
      </c>
    </row>
    <row r="268" spans="1:5" x14ac:dyDescent="0.2">
      <c r="A268" s="179" t="s">
        <v>285</v>
      </c>
      <c r="B268" s="86" t="s">
        <v>266</v>
      </c>
      <c r="C268" s="173">
        <v>90</v>
      </c>
      <c r="D268" s="180" t="s">
        <v>283</v>
      </c>
      <c r="E268" s="181" t="str">
        <f>'белье ФЭСТ'!R59</f>
        <v>Х</v>
      </c>
    </row>
    <row r="269" spans="1:5" x14ac:dyDescent="0.2">
      <c r="A269" s="179" t="s">
        <v>285</v>
      </c>
      <c r="B269" s="86" t="s">
        <v>266</v>
      </c>
      <c r="C269" s="173">
        <v>90</v>
      </c>
      <c r="D269" s="180" t="s">
        <v>284</v>
      </c>
      <c r="E269" s="181" t="str">
        <f>'белье ФЭСТ'!V59</f>
        <v>Х</v>
      </c>
    </row>
    <row r="270" spans="1:5" x14ac:dyDescent="0.2">
      <c r="A270" s="241">
        <v>9133</v>
      </c>
      <c r="B270" s="86" t="s">
        <v>265</v>
      </c>
      <c r="C270" s="173">
        <v>75</v>
      </c>
      <c r="D270" s="180" t="s">
        <v>258</v>
      </c>
      <c r="E270" s="181" t="str">
        <f>'белье ФЭСТ'!E62</f>
        <v>x</v>
      </c>
    </row>
    <row r="271" spans="1:5" x14ac:dyDescent="0.2">
      <c r="A271" s="241">
        <v>9133</v>
      </c>
      <c r="B271" s="86" t="s">
        <v>265</v>
      </c>
      <c r="C271" s="173">
        <v>75</v>
      </c>
      <c r="D271" s="180" t="s">
        <v>259</v>
      </c>
      <c r="E271" s="181" t="str">
        <f>'белье ФЭСТ'!G62</f>
        <v>x</v>
      </c>
    </row>
    <row r="272" spans="1:5" x14ac:dyDescent="0.2">
      <c r="A272" s="241">
        <v>9133</v>
      </c>
      <c r="B272" s="86" t="s">
        <v>265</v>
      </c>
      <c r="C272" s="173">
        <v>75</v>
      </c>
      <c r="D272" s="180" t="s">
        <v>260</v>
      </c>
      <c r="E272" s="181">
        <f>'белье ФЭСТ'!I62</f>
        <v>0</v>
      </c>
    </row>
    <row r="273" spans="1:5" x14ac:dyDescent="0.2">
      <c r="A273" s="241">
        <v>9133</v>
      </c>
      <c r="B273" s="86" t="s">
        <v>265</v>
      </c>
      <c r="C273" s="173">
        <v>80</v>
      </c>
      <c r="D273" s="180" t="s">
        <v>258</v>
      </c>
      <c r="E273" s="181" t="str">
        <f>'белье ФЭСТ'!E63</f>
        <v>x</v>
      </c>
    </row>
    <row r="274" spans="1:5" x14ac:dyDescent="0.2">
      <c r="A274" s="241">
        <v>9133</v>
      </c>
      <c r="B274" s="86" t="s">
        <v>265</v>
      </c>
      <c r="C274" s="173">
        <v>80</v>
      </c>
      <c r="D274" s="180" t="s">
        <v>259</v>
      </c>
      <c r="E274" s="181" t="str">
        <f>'белье ФЭСТ'!G63</f>
        <v>x</v>
      </c>
    </row>
    <row r="275" spans="1:5" x14ac:dyDescent="0.2">
      <c r="A275" s="241">
        <v>9133</v>
      </c>
      <c r="B275" s="86" t="s">
        <v>265</v>
      </c>
      <c r="C275" s="173">
        <v>80</v>
      </c>
      <c r="D275" s="180" t="s">
        <v>260</v>
      </c>
      <c r="E275" s="181">
        <f>'белье ФЭСТ'!I63</f>
        <v>0</v>
      </c>
    </row>
    <row r="276" spans="1:5" x14ac:dyDescent="0.2">
      <c r="A276" s="241">
        <v>9133</v>
      </c>
      <c r="B276" s="86" t="s">
        <v>265</v>
      </c>
      <c r="C276" s="173">
        <v>85</v>
      </c>
      <c r="D276" s="180" t="s">
        <v>258</v>
      </c>
      <c r="E276" s="181" t="str">
        <f>'белье ФЭСТ'!E64</f>
        <v>x</v>
      </c>
    </row>
    <row r="277" spans="1:5" x14ac:dyDescent="0.2">
      <c r="A277" s="241">
        <v>9133</v>
      </c>
      <c r="B277" s="86" t="s">
        <v>265</v>
      </c>
      <c r="C277" s="173">
        <v>85</v>
      </c>
      <c r="D277" s="180" t="s">
        <v>259</v>
      </c>
      <c r="E277" s="181" t="str">
        <f>'белье ФЭСТ'!G64</f>
        <v>Х</v>
      </c>
    </row>
    <row r="278" spans="1:5" x14ac:dyDescent="0.2">
      <c r="A278" s="241">
        <v>9133</v>
      </c>
      <c r="B278" s="86" t="s">
        <v>265</v>
      </c>
      <c r="C278" s="173">
        <v>85</v>
      </c>
      <c r="D278" s="180" t="s">
        <v>260</v>
      </c>
      <c r="E278" s="181" t="str">
        <f>'белье ФЭСТ'!I64</f>
        <v>x</v>
      </c>
    </row>
    <row r="279" spans="1:5" x14ac:dyDescent="0.2">
      <c r="A279" s="241">
        <v>9233</v>
      </c>
      <c r="B279" s="86" t="s">
        <v>265</v>
      </c>
      <c r="C279" s="173">
        <v>75</v>
      </c>
      <c r="D279" s="180" t="s">
        <v>258</v>
      </c>
      <c r="E279" s="181" t="str">
        <f>'белье ФЭСТ'!E67</f>
        <v>Х</v>
      </c>
    </row>
    <row r="280" spans="1:5" x14ac:dyDescent="0.2">
      <c r="A280" s="241">
        <v>9233</v>
      </c>
      <c r="B280" s="86" t="s">
        <v>265</v>
      </c>
      <c r="C280" s="173">
        <v>75</v>
      </c>
      <c r="D280" s="180" t="s">
        <v>259</v>
      </c>
      <c r="E280" s="181" t="str">
        <f>'белье ФЭСТ'!G67</f>
        <v>Х</v>
      </c>
    </row>
    <row r="281" spans="1:5" x14ac:dyDescent="0.2">
      <c r="A281" s="241">
        <v>9233</v>
      </c>
      <c r="B281" s="86" t="s">
        <v>265</v>
      </c>
      <c r="C281" s="173">
        <v>75</v>
      </c>
      <c r="D281" s="180" t="s">
        <v>260</v>
      </c>
      <c r="E281" s="181" t="str">
        <f>'белье ФЭСТ'!I67</f>
        <v>Х</v>
      </c>
    </row>
    <row r="282" spans="1:5" x14ac:dyDescent="0.2">
      <c r="A282" s="241">
        <v>9233</v>
      </c>
      <c r="B282" s="86" t="s">
        <v>265</v>
      </c>
      <c r="C282" s="173">
        <v>80</v>
      </c>
      <c r="D282" s="180" t="s">
        <v>258</v>
      </c>
      <c r="E282" s="181" t="str">
        <f>'белье ФЭСТ'!E68</f>
        <v>Х</v>
      </c>
    </row>
    <row r="283" spans="1:5" x14ac:dyDescent="0.2">
      <c r="A283" s="241">
        <v>9233</v>
      </c>
      <c r="B283" s="86" t="s">
        <v>265</v>
      </c>
      <c r="C283" s="173">
        <v>80</v>
      </c>
      <c r="D283" s="180" t="s">
        <v>259</v>
      </c>
      <c r="E283" s="181" t="str">
        <f>'белье ФЭСТ'!G68</f>
        <v>Х</v>
      </c>
    </row>
    <row r="284" spans="1:5" x14ac:dyDescent="0.2">
      <c r="A284" s="241">
        <v>9233</v>
      </c>
      <c r="B284" s="86" t="s">
        <v>265</v>
      </c>
      <c r="C284" s="173">
        <v>80</v>
      </c>
      <c r="D284" s="180" t="s">
        <v>260</v>
      </c>
      <c r="E284" s="181" t="str">
        <f>'белье ФЭСТ'!I68</f>
        <v>Х</v>
      </c>
    </row>
    <row r="285" spans="1:5" x14ac:dyDescent="0.2">
      <c r="A285" s="241">
        <v>9233</v>
      </c>
      <c r="B285" s="86" t="s">
        <v>265</v>
      </c>
      <c r="C285" s="173">
        <v>85</v>
      </c>
      <c r="D285" s="180" t="s">
        <v>258</v>
      </c>
      <c r="E285" s="181" t="str">
        <f>'белье ФЭСТ'!E69</f>
        <v>Х</v>
      </c>
    </row>
    <row r="286" spans="1:5" x14ac:dyDescent="0.2">
      <c r="A286" s="241">
        <v>9233</v>
      </c>
      <c r="B286" s="86" t="s">
        <v>265</v>
      </c>
      <c r="C286" s="173">
        <v>85</v>
      </c>
      <c r="D286" s="180" t="s">
        <v>259</v>
      </c>
      <c r="E286" s="181" t="str">
        <f>'белье ФЭСТ'!G69</f>
        <v>Х</v>
      </c>
    </row>
    <row r="287" spans="1:5" x14ac:dyDescent="0.2">
      <c r="A287" s="241">
        <v>9233</v>
      </c>
      <c r="B287" s="86" t="s">
        <v>265</v>
      </c>
      <c r="C287" s="173">
        <v>85</v>
      </c>
      <c r="D287" s="180" t="s">
        <v>260</v>
      </c>
      <c r="E287" s="181" t="str">
        <f>'белье ФЭСТ'!I69</f>
        <v>Х</v>
      </c>
    </row>
    <row r="288" spans="1:5" x14ac:dyDescent="0.2">
      <c r="A288" s="241">
        <v>9433</v>
      </c>
      <c r="B288" s="86" t="s">
        <v>265</v>
      </c>
      <c r="C288" s="173">
        <v>75</v>
      </c>
      <c r="D288" s="180" t="s">
        <v>258</v>
      </c>
      <c r="E288" s="181" t="str">
        <f>'белье ФЭСТ'!E72:F72</f>
        <v>х</v>
      </c>
    </row>
    <row r="289" spans="1:5" x14ac:dyDescent="0.2">
      <c r="A289" s="241">
        <v>9433</v>
      </c>
      <c r="B289" s="86" t="s">
        <v>265</v>
      </c>
      <c r="C289" s="173">
        <v>75</v>
      </c>
      <c r="D289" s="180" t="s">
        <v>259</v>
      </c>
      <c r="E289" s="181" t="str">
        <f>'белье ФЭСТ'!G72</f>
        <v>х</v>
      </c>
    </row>
    <row r="290" spans="1:5" x14ac:dyDescent="0.2">
      <c r="A290" s="241">
        <v>9433</v>
      </c>
      <c r="B290" s="86" t="s">
        <v>265</v>
      </c>
      <c r="C290" s="173">
        <v>75</v>
      </c>
      <c r="D290" s="180" t="s">
        <v>260</v>
      </c>
      <c r="E290" s="181" t="str">
        <f>'белье ФЭСТ'!I72</f>
        <v>х</v>
      </c>
    </row>
    <row r="291" spans="1:5" x14ac:dyDescent="0.2">
      <c r="A291" s="241">
        <v>9433</v>
      </c>
      <c r="B291" s="86" t="s">
        <v>265</v>
      </c>
      <c r="C291" s="173">
        <v>80</v>
      </c>
      <c r="D291" s="180" t="s">
        <v>258</v>
      </c>
      <c r="E291" s="181" t="str">
        <f>'белье ФЭСТ'!E73:F73</f>
        <v>х</v>
      </c>
    </row>
    <row r="292" spans="1:5" x14ac:dyDescent="0.2">
      <c r="A292" s="241">
        <v>9433</v>
      </c>
      <c r="B292" s="86" t="s">
        <v>265</v>
      </c>
      <c r="C292" s="173">
        <v>80</v>
      </c>
      <c r="D292" s="180" t="s">
        <v>259</v>
      </c>
      <c r="E292" s="181" t="str">
        <f>'белье ФЭСТ'!G73</f>
        <v>х</v>
      </c>
    </row>
    <row r="293" spans="1:5" x14ac:dyDescent="0.2">
      <c r="A293" s="241">
        <v>9433</v>
      </c>
      <c r="B293" s="86" t="s">
        <v>265</v>
      </c>
      <c r="C293" s="173">
        <v>80</v>
      </c>
      <c r="D293" s="180" t="s">
        <v>260</v>
      </c>
      <c r="E293" s="181" t="str">
        <f>'белье ФЭСТ'!I73</f>
        <v>х</v>
      </c>
    </row>
    <row r="294" spans="1:5" x14ac:dyDescent="0.2">
      <c r="A294" s="241">
        <v>9433</v>
      </c>
      <c r="B294" s="86" t="s">
        <v>265</v>
      </c>
      <c r="C294" s="173">
        <v>85</v>
      </c>
      <c r="D294" s="180" t="s">
        <v>258</v>
      </c>
      <c r="E294" s="181" t="str">
        <f>'белье ФЭСТ'!E74:F74</f>
        <v>х</v>
      </c>
    </row>
    <row r="295" spans="1:5" x14ac:dyDescent="0.2">
      <c r="A295" s="241">
        <v>9433</v>
      </c>
      <c r="B295" s="86" t="s">
        <v>265</v>
      </c>
      <c r="C295" s="173">
        <v>85</v>
      </c>
      <c r="D295" s="180" t="s">
        <v>259</v>
      </c>
      <c r="E295" s="181" t="str">
        <f>'белье ФЭСТ'!G74</f>
        <v>х</v>
      </c>
    </row>
    <row r="296" spans="1:5" x14ac:dyDescent="0.2">
      <c r="A296" s="241">
        <v>9433</v>
      </c>
      <c r="B296" s="86" t="s">
        <v>265</v>
      </c>
      <c r="C296" s="173">
        <v>85</v>
      </c>
      <c r="D296" s="180" t="s">
        <v>260</v>
      </c>
      <c r="E296" s="181" t="str">
        <f>'белье ФЭСТ'!I74</f>
        <v>х</v>
      </c>
    </row>
    <row r="297" spans="1:5" x14ac:dyDescent="0.2">
      <c r="A297" s="172" t="s">
        <v>288</v>
      </c>
      <c r="B297" s="86" t="s">
        <v>265</v>
      </c>
      <c r="C297" s="173">
        <v>92</v>
      </c>
      <c r="D297" s="180"/>
      <c r="E297" s="181">
        <f>'белье ФЭСТ'!E77</f>
        <v>0</v>
      </c>
    </row>
    <row r="298" spans="1:5" x14ac:dyDescent="0.2">
      <c r="A298" s="172" t="s">
        <v>288</v>
      </c>
      <c r="B298" s="86" t="s">
        <v>265</v>
      </c>
      <c r="C298" s="173">
        <v>96</v>
      </c>
      <c r="D298" s="180"/>
      <c r="E298" s="181">
        <f>'белье ФЭСТ'!G77</f>
        <v>0</v>
      </c>
    </row>
    <row r="299" spans="1:5" x14ac:dyDescent="0.2">
      <c r="A299" s="172" t="s">
        <v>288</v>
      </c>
      <c r="B299" s="86" t="s">
        <v>265</v>
      </c>
      <c r="C299" s="173">
        <v>100</v>
      </c>
      <c r="D299" s="180"/>
      <c r="E299" s="181">
        <f>'белье ФЭСТ'!I77</f>
        <v>0</v>
      </c>
    </row>
    <row r="300" spans="1:5" x14ac:dyDescent="0.2">
      <c r="A300" s="172" t="s">
        <v>288</v>
      </c>
      <c r="B300" s="86" t="s">
        <v>265</v>
      </c>
      <c r="C300" s="173">
        <v>104</v>
      </c>
      <c r="D300" s="180"/>
      <c r="E300" s="181">
        <f>'белье ФЭСТ'!K77</f>
        <v>0</v>
      </c>
    </row>
    <row r="301" spans="1:5" x14ac:dyDescent="0.2">
      <c r="A301" s="172" t="s">
        <v>288</v>
      </c>
      <c r="B301" s="86" t="s">
        <v>265</v>
      </c>
      <c r="C301" s="173">
        <v>108</v>
      </c>
      <c r="D301" s="180"/>
      <c r="E301" s="181">
        <f>'белье ФЭСТ'!M77</f>
        <v>0</v>
      </c>
    </row>
    <row r="302" spans="1:5" x14ac:dyDescent="0.2">
      <c r="A302" s="172" t="s">
        <v>288</v>
      </c>
      <c r="B302" s="86" t="s">
        <v>265</v>
      </c>
      <c r="C302" s="173">
        <v>112</v>
      </c>
      <c r="D302" s="180"/>
      <c r="E302" s="181">
        <f>'белье ФЭСТ'!O77</f>
        <v>0</v>
      </c>
    </row>
    <row r="303" spans="1:5" x14ac:dyDescent="0.2">
      <c r="A303" s="172" t="s">
        <v>288</v>
      </c>
      <c r="B303" s="86" t="s">
        <v>265</v>
      </c>
      <c r="C303" s="173">
        <v>116</v>
      </c>
      <c r="D303" s="180"/>
      <c r="E303" s="181">
        <f>'белье ФЭСТ'!Q77</f>
        <v>0</v>
      </c>
    </row>
    <row r="304" spans="1:5" x14ac:dyDescent="0.2">
      <c r="A304" s="172" t="s">
        <v>288</v>
      </c>
      <c r="B304" s="86" t="s">
        <v>266</v>
      </c>
      <c r="C304" s="173">
        <v>92</v>
      </c>
      <c r="D304" s="180"/>
      <c r="E304" s="181">
        <f>'белье ФЭСТ'!F77</f>
        <v>0</v>
      </c>
    </row>
    <row r="305" spans="1:5" x14ac:dyDescent="0.2">
      <c r="A305" s="172" t="s">
        <v>288</v>
      </c>
      <c r="B305" s="86" t="s">
        <v>266</v>
      </c>
      <c r="C305" s="173">
        <v>96</v>
      </c>
      <c r="D305" s="180"/>
      <c r="E305" s="181">
        <f>'белье ФЭСТ'!H77</f>
        <v>0</v>
      </c>
    </row>
    <row r="306" spans="1:5" x14ac:dyDescent="0.2">
      <c r="A306" s="172" t="s">
        <v>288</v>
      </c>
      <c r="B306" s="86" t="s">
        <v>266</v>
      </c>
      <c r="C306" s="173">
        <v>100</v>
      </c>
      <c r="D306" s="180"/>
      <c r="E306" s="181">
        <f>'белье ФЭСТ'!J77</f>
        <v>0</v>
      </c>
    </row>
    <row r="307" spans="1:5" x14ac:dyDescent="0.2">
      <c r="A307" s="172" t="s">
        <v>288</v>
      </c>
      <c r="B307" s="86" t="s">
        <v>266</v>
      </c>
      <c r="C307" s="173">
        <v>104</v>
      </c>
      <c r="D307" s="180"/>
      <c r="E307" s="181">
        <f>'белье ФЭСТ'!L77</f>
        <v>0</v>
      </c>
    </row>
    <row r="308" spans="1:5" x14ac:dyDescent="0.2">
      <c r="A308" s="172" t="s">
        <v>288</v>
      </c>
      <c r="B308" s="86" t="s">
        <v>266</v>
      </c>
      <c r="C308" s="173">
        <v>108</v>
      </c>
      <c r="D308" s="180"/>
      <c r="E308" s="181">
        <f>'белье ФЭСТ'!N77</f>
        <v>0</v>
      </c>
    </row>
    <row r="309" spans="1:5" x14ac:dyDescent="0.2">
      <c r="A309" s="172" t="s">
        <v>288</v>
      </c>
      <c r="B309" s="86" t="s">
        <v>266</v>
      </c>
      <c r="C309" s="173">
        <v>112</v>
      </c>
      <c r="D309" s="180"/>
      <c r="E309" s="181">
        <f>'белье ФЭСТ'!P77</f>
        <v>0</v>
      </c>
    </row>
    <row r="310" spans="1:5" x14ac:dyDescent="0.2">
      <c r="A310" s="172" t="s">
        <v>288</v>
      </c>
      <c r="B310" s="87" t="s">
        <v>266</v>
      </c>
      <c r="C310" s="182">
        <v>116</v>
      </c>
      <c r="D310" s="183"/>
      <c r="E310" s="184">
        <f>'белье ФЭСТ'!R77</f>
        <v>0</v>
      </c>
    </row>
    <row r="311" spans="1:5" x14ac:dyDescent="0.2">
      <c r="A311" s="173">
        <v>2045</v>
      </c>
      <c r="B311" s="86" t="s">
        <v>265</v>
      </c>
      <c r="C311" s="173">
        <v>92</v>
      </c>
      <c r="D311" s="180"/>
      <c r="E311" s="181">
        <f>'белье ФЭСТ'!E80</f>
        <v>0</v>
      </c>
    </row>
    <row r="312" spans="1:5" x14ac:dyDescent="0.2">
      <c r="A312" s="173">
        <v>2045</v>
      </c>
      <c r="B312" s="86" t="s">
        <v>265</v>
      </c>
      <c r="C312" s="173">
        <v>96</v>
      </c>
      <c r="D312" s="180"/>
      <c r="E312" s="181">
        <f>'белье ФЭСТ'!F80</f>
        <v>0</v>
      </c>
    </row>
    <row r="313" spans="1:5" x14ac:dyDescent="0.2">
      <c r="A313" s="173">
        <v>2045</v>
      </c>
      <c r="B313" s="86" t="s">
        <v>265</v>
      </c>
      <c r="C313" s="173">
        <v>100</v>
      </c>
      <c r="D313" s="180"/>
      <c r="E313" s="184" t="str">
        <f>'белье ФЭСТ'!G80</f>
        <v>Х</v>
      </c>
    </row>
    <row r="314" spans="1:5" x14ac:dyDescent="0.2">
      <c r="A314" s="173">
        <v>2045</v>
      </c>
      <c r="B314" s="86" t="s">
        <v>265</v>
      </c>
      <c r="C314" s="173">
        <v>104</v>
      </c>
      <c r="D314" s="180"/>
      <c r="E314" s="181" t="str">
        <f>'белье ФЭСТ'!H80</f>
        <v>Х</v>
      </c>
    </row>
    <row r="315" spans="1:5" x14ac:dyDescent="0.2">
      <c r="A315" s="173">
        <v>2045</v>
      </c>
      <c r="B315" s="86" t="s">
        <v>265</v>
      </c>
      <c r="C315" s="173">
        <v>108</v>
      </c>
      <c r="D315" s="180"/>
      <c r="E315" s="181" t="str">
        <f>'белье ФЭСТ'!I80</f>
        <v>Х</v>
      </c>
    </row>
    <row r="316" spans="1:5" x14ac:dyDescent="0.2">
      <c r="A316" s="173">
        <v>2045</v>
      </c>
      <c r="B316" s="86" t="s">
        <v>265</v>
      </c>
      <c r="C316" s="173">
        <v>112</v>
      </c>
      <c r="D316" s="180"/>
      <c r="E316" s="181">
        <f>'белье ФЭСТ'!J80</f>
        <v>0</v>
      </c>
    </row>
    <row r="317" spans="1:5" x14ac:dyDescent="0.2">
      <c r="A317" s="173">
        <v>2045</v>
      </c>
      <c r="B317" s="86" t="s">
        <v>265</v>
      </c>
      <c r="C317" s="173">
        <v>116</v>
      </c>
      <c r="D317" s="180"/>
      <c r="E317" s="181">
        <f>'белье ФЭСТ'!K80</f>
        <v>0</v>
      </c>
    </row>
    <row r="318" spans="1:5" x14ac:dyDescent="0.2">
      <c r="A318" s="173">
        <v>2045</v>
      </c>
      <c r="B318" s="86" t="s">
        <v>265</v>
      </c>
      <c r="C318" s="173">
        <v>120</v>
      </c>
      <c r="D318" s="180"/>
      <c r="E318" s="181">
        <f>'белье ФЭСТ'!L80</f>
        <v>0</v>
      </c>
    </row>
    <row r="319" spans="1:5" x14ac:dyDescent="0.2">
      <c r="A319" s="173" t="s">
        <v>297</v>
      </c>
      <c r="B319" s="86" t="s">
        <v>265</v>
      </c>
      <c r="C319" s="173">
        <v>96</v>
      </c>
      <c r="D319" s="180"/>
      <c r="E319" s="181" t="str">
        <f>'белье ФЭСТ'!G83</f>
        <v>х</v>
      </c>
    </row>
    <row r="320" spans="1:5" x14ac:dyDescent="0.2">
      <c r="A320" s="173" t="s">
        <v>297</v>
      </c>
      <c r="B320" s="86" t="s">
        <v>265</v>
      </c>
      <c r="C320" s="173" t="s">
        <v>293</v>
      </c>
      <c r="D320" s="180"/>
      <c r="E320" s="181" t="str">
        <f>'белье ФЭСТ'!I83</f>
        <v>х</v>
      </c>
    </row>
    <row r="321" spans="1:5" x14ac:dyDescent="0.2">
      <c r="A321" s="173" t="s">
        <v>297</v>
      </c>
      <c r="B321" s="86" t="s">
        <v>265</v>
      </c>
      <c r="C321" s="173" t="s">
        <v>294</v>
      </c>
      <c r="D321" s="180"/>
      <c r="E321" s="181" t="str">
        <f>'белье ФЭСТ'!K83</f>
        <v>х</v>
      </c>
    </row>
    <row r="322" spans="1:5" x14ac:dyDescent="0.2">
      <c r="A322" s="173" t="s">
        <v>297</v>
      </c>
      <c r="B322" s="86" t="s">
        <v>265</v>
      </c>
      <c r="C322" s="173" t="s">
        <v>295</v>
      </c>
      <c r="D322" s="180"/>
      <c r="E322" s="181" t="str">
        <f>'белье ФЭСТ'!M83</f>
        <v>х</v>
      </c>
    </row>
    <row r="323" spans="1:5" x14ac:dyDescent="0.2">
      <c r="A323" s="173" t="s">
        <v>297</v>
      </c>
      <c r="B323" s="86" t="s">
        <v>266</v>
      </c>
      <c r="C323" s="173">
        <v>96</v>
      </c>
      <c r="D323" s="180"/>
      <c r="E323" s="181">
        <f>'белье ФЭСТ'!H83</f>
        <v>0</v>
      </c>
    </row>
    <row r="324" spans="1:5" x14ac:dyDescent="0.2">
      <c r="A324" s="173" t="s">
        <v>297</v>
      </c>
      <c r="B324" s="86" t="s">
        <v>266</v>
      </c>
      <c r="C324" s="173" t="s">
        <v>293</v>
      </c>
      <c r="D324" s="180"/>
      <c r="E324" s="181" t="str">
        <f>'белье ФЭСТ'!J83</f>
        <v>х</v>
      </c>
    </row>
    <row r="325" spans="1:5" x14ac:dyDescent="0.2">
      <c r="A325" s="173" t="s">
        <v>297</v>
      </c>
      <c r="B325" s="86" t="s">
        <v>266</v>
      </c>
      <c r="C325" s="173" t="s">
        <v>294</v>
      </c>
      <c r="D325" s="180"/>
      <c r="E325" s="181" t="str">
        <f>'белье ФЭСТ'!L83</f>
        <v>х</v>
      </c>
    </row>
    <row r="326" spans="1:5" x14ac:dyDescent="0.2">
      <c r="A326" s="173" t="s">
        <v>297</v>
      </c>
      <c r="B326" s="86" t="s">
        <v>266</v>
      </c>
      <c r="C326" s="173" t="s">
        <v>295</v>
      </c>
      <c r="D326" s="180"/>
      <c r="E326" s="181" t="str">
        <f>'белье ФЭСТ'!N83</f>
        <v>х</v>
      </c>
    </row>
    <row r="327" spans="1:5" x14ac:dyDescent="0.2">
      <c r="A327" s="173">
        <v>1444</v>
      </c>
      <c r="B327" s="86" t="s">
        <v>265</v>
      </c>
      <c r="C327" s="173">
        <v>96</v>
      </c>
      <c r="D327" s="180"/>
      <c r="E327" s="181" t="str">
        <f>'белье ФЭСТ'!G86</f>
        <v>х</v>
      </c>
    </row>
    <row r="328" spans="1:5" x14ac:dyDescent="0.2">
      <c r="A328" s="173">
        <v>1444</v>
      </c>
      <c r="B328" s="86" t="s">
        <v>265</v>
      </c>
      <c r="C328" s="173" t="s">
        <v>293</v>
      </c>
      <c r="D328" s="180"/>
      <c r="E328" s="181" t="str">
        <f>'белье ФЭСТ'!I86</f>
        <v>х</v>
      </c>
    </row>
    <row r="329" spans="1:5" x14ac:dyDescent="0.2">
      <c r="A329" s="173">
        <v>1444</v>
      </c>
      <c r="B329" s="86" t="s">
        <v>265</v>
      </c>
      <c r="C329" s="173" t="s">
        <v>294</v>
      </c>
      <c r="D329" s="180"/>
      <c r="E329" s="181" t="str">
        <f>'белье ФЭСТ'!K86</f>
        <v>х</v>
      </c>
    </row>
    <row r="330" spans="1:5" x14ac:dyDescent="0.2">
      <c r="A330" s="173">
        <v>1444</v>
      </c>
      <c r="B330" s="86" t="s">
        <v>265</v>
      </c>
      <c r="C330" s="173" t="s">
        <v>295</v>
      </c>
      <c r="D330" s="180"/>
      <c r="E330" s="181" t="str">
        <f>'белье ФЭСТ'!M86</f>
        <v>х</v>
      </c>
    </row>
    <row r="331" spans="1:5" x14ac:dyDescent="0.2">
      <c r="A331" s="173">
        <v>1444</v>
      </c>
      <c r="B331" s="86" t="s">
        <v>265</v>
      </c>
      <c r="C331" s="173" t="s">
        <v>299</v>
      </c>
      <c r="D331" s="180"/>
      <c r="E331" s="181">
        <f>'белье ФЭСТ'!O86</f>
        <v>0</v>
      </c>
    </row>
    <row r="332" spans="1:5" x14ac:dyDescent="0.2">
      <c r="A332" s="173">
        <v>1444</v>
      </c>
      <c r="B332" s="86" t="s">
        <v>266</v>
      </c>
      <c r="C332" s="173">
        <v>96</v>
      </c>
      <c r="D332" s="180"/>
      <c r="E332" s="181">
        <f>'белье ФЭСТ'!H86</f>
        <v>0</v>
      </c>
    </row>
    <row r="333" spans="1:5" x14ac:dyDescent="0.2">
      <c r="A333" s="173">
        <v>1444</v>
      </c>
      <c r="B333" s="86" t="s">
        <v>266</v>
      </c>
      <c r="C333" s="173" t="s">
        <v>293</v>
      </c>
      <c r="D333" s="180"/>
      <c r="E333" s="181" t="str">
        <f>'белье ФЭСТ'!J86</f>
        <v>х</v>
      </c>
    </row>
    <row r="334" spans="1:5" x14ac:dyDescent="0.2">
      <c r="A334" s="173">
        <v>1444</v>
      </c>
      <c r="B334" s="86" t="s">
        <v>266</v>
      </c>
      <c r="C334" s="173" t="s">
        <v>294</v>
      </c>
      <c r="D334" s="180"/>
      <c r="E334" s="181" t="str">
        <f>'белье ФЭСТ'!L86</f>
        <v>х</v>
      </c>
    </row>
    <row r="335" spans="1:5" x14ac:dyDescent="0.2">
      <c r="A335" s="173">
        <v>1444</v>
      </c>
      <c r="B335" s="86" t="s">
        <v>266</v>
      </c>
      <c r="C335" s="173" t="s">
        <v>295</v>
      </c>
      <c r="D335" s="180"/>
      <c r="E335" s="181" t="str">
        <f>'белье ФЭСТ'!N86</f>
        <v>х</v>
      </c>
    </row>
    <row r="336" spans="1:5" x14ac:dyDescent="0.2">
      <c r="A336" s="173">
        <v>1444</v>
      </c>
      <c r="B336" s="86" t="s">
        <v>266</v>
      </c>
      <c r="C336" s="173" t="s">
        <v>299</v>
      </c>
      <c r="D336" s="180"/>
      <c r="E336" s="181">
        <f>'белье ФЭСТ'!P86</f>
        <v>0</v>
      </c>
    </row>
    <row r="337" spans="1:5" x14ac:dyDescent="0.2">
      <c r="A337" s="173" t="s">
        <v>303</v>
      </c>
      <c r="B337" s="86" t="s">
        <v>265</v>
      </c>
      <c r="C337" s="173">
        <v>92</v>
      </c>
      <c r="D337" s="180"/>
      <c r="E337" s="181">
        <f>'белье ФЭСТ'!E89</f>
        <v>0</v>
      </c>
    </row>
    <row r="338" spans="1:5" x14ac:dyDescent="0.2">
      <c r="A338" s="173" t="s">
        <v>303</v>
      </c>
      <c r="B338" s="86" t="s">
        <v>265</v>
      </c>
      <c r="C338" s="173">
        <v>96</v>
      </c>
      <c r="D338" s="180"/>
      <c r="E338" s="181">
        <f>'белье ФЭСТ'!G89</f>
        <v>0</v>
      </c>
    </row>
    <row r="339" spans="1:5" x14ac:dyDescent="0.2">
      <c r="A339" s="173" t="s">
        <v>303</v>
      </c>
      <c r="B339" s="86" t="s">
        <v>265</v>
      </c>
      <c r="C339" s="173">
        <v>100</v>
      </c>
      <c r="D339" s="180"/>
      <c r="E339" s="181" t="str">
        <f>'белье ФЭСТ'!I89</f>
        <v>х</v>
      </c>
    </row>
    <row r="340" spans="1:5" x14ac:dyDescent="0.2">
      <c r="A340" s="173" t="s">
        <v>303</v>
      </c>
      <c r="B340" s="86" t="s">
        <v>265</v>
      </c>
      <c r="C340" s="173">
        <v>104</v>
      </c>
      <c r="D340" s="180"/>
      <c r="E340" s="181">
        <f>'белье ФЭСТ'!K89</f>
        <v>0</v>
      </c>
    </row>
    <row r="341" spans="1:5" x14ac:dyDescent="0.2">
      <c r="A341" s="173" t="s">
        <v>303</v>
      </c>
      <c r="B341" s="86" t="s">
        <v>265</v>
      </c>
      <c r="C341" s="173">
        <v>108</v>
      </c>
      <c r="D341" s="180"/>
      <c r="E341" s="181">
        <f>'белье ФЭСТ'!M89</f>
        <v>0</v>
      </c>
    </row>
    <row r="342" spans="1:5" x14ac:dyDescent="0.2">
      <c r="A342" s="173" t="s">
        <v>303</v>
      </c>
      <c r="B342" s="86" t="s">
        <v>265</v>
      </c>
      <c r="C342" s="173">
        <v>112</v>
      </c>
      <c r="D342" s="180"/>
      <c r="E342" s="181" t="str">
        <f>'белье ФЭСТ'!O89</f>
        <v>х</v>
      </c>
    </row>
    <row r="343" spans="1:5" x14ac:dyDescent="0.2">
      <c r="A343" s="173" t="s">
        <v>303</v>
      </c>
      <c r="B343" s="86" t="s">
        <v>265</v>
      </c>
      <c r="C343" s="173">
        <v>116</v>
      </c>
      <c r="D343" s="180"/>
      <c r="E343" s="181">
        <f>'белье ФЭСТ'!Q89</f>
        <v>0</v>
      </c>
    </row>
    <row r="344" spans="1:5" x14ac:dyDescent="0.2">
      <c r="A344" s="173" t="s">
        <v>303</v>
      </c>
      <c r="B344" s="86" t="s">
        <v>266</v>
      </c>
      <c r="C344" s="173">
        <v>92</v>
      </c>
      <c r="D344" s="180"/>
      <c r="E344" s="181" t="str">
        <f>'белье ФЭСТ'!F89</f>
        <v>х</v>
      </c>
    </row>
    <row r="345" spans="1:5" x14ac:dyDescent="0.2">
      <c r="A345" s="173" t="s">
        <v>303</v>
      </c>
      <c r="B345" s="86" t="s">
        <v>266</v>
      </c>
      <c r="C345" s="173">
        <v>96</v>
      </c>
      <c r="D345" s="180"/>
      <c r="E345" s="181" t="str">
        <f>'белье ФЭСТ'!H89</f>
        <v>х</v>
      </c>
    </row>
    <row r="346" spans="1:5" x14ac:dyDescent="0.2">
      <c r="A346" s="173" t="s">
        <v>303</v>
      </c>
      <c r="B346" s="86" t="s">
        <v>266</v>
      </c>
      <c r="C346" s="173">
        <v>100</v>
      </c>
      <c r="D346" s="180"/>
      <c r="E346" s="181" t="str">
        <f>'белье ФЭСТ'!J89</f>
        <v>х</v>
      </c>
    </row>
    <row r="347" spans="1:5" x14ac:dyDescent="0.2">
      <c r="A347" s="173" t="s">
        <v>303</v>
      </c>
      <c r="B347" s="86" t="s">
        <v>266</v>
      </c>
      <c r="C347" s="173">
        <v>104</v>
      </c>
      <c r="D347" s="180"/>
      <c r="E347" s="181" t="str">
        <f>'белье ФЭСТ'!L89</f>
        <v>х</v>
      </c>
    </row>
    <row r="348" spans="1:5" x14ac:dyDescent="0.2">
      <c r="A348" s="173" t="s">
        <v>303</v>
      </c>
      <c r="B348" s="86" t="s">
        <v>266</v>
      </c>
      <c r="C348" s="173">
        <v>108</v>
      </c>
      <c r="D348" s="180"/>
      <c r="E348" s="181" t="str">
        <f>'белье ФЭСТ'!N89</f>
        <v>х</v>
      </c>
    </row>
    <row r="349" spans="1:5" x14ac:dyDescent="0.2">
      <c r="A349" s="173" t="s">
        <v>303</v>
      </c>
      <c r="B349" s="86" t="s">
        <v>266</v>
      </c>
      <c r="C349" s="173">
        <v>112</v>
      </c>
      <c r="D349" s="180"/>
      <c r="E349" s="181" t="str">
        <f>'белье ФЭСТ'!P89</f>
        <v>х</v>
      </c>
    </row>
    <row r="350" spans="1:5" x14ac:dyDescent="0.2">
      <c r="A350" s="173" t="s">
        <v>303</v>
      </c>
      <c r="B350" s="86" t="s">
        <v>266</v>
      </c>
      <c r="C350" s="182">
        <v>116</v>
      </c>
      <c r="D350" s="180"/>
      <c r="E350" s="181" t="str">
        <f>'белье ФЭСТ'!R89</f>
        <v>х</v>
      </c>
    </row>
    <row r="351" spans="1:5" x14ac:dyDescent="0.2">
      <c r="A351" s="173">
        <v>1248</v>
      </c>
      <c r="B351" s="86" t="s">
        <v>265</v>
      </c>
      <c r="C351" s="173">
        <v>92</v>
      </c>
      <c r="D351" s="180"/>
      <c r="E351" s="181" t="str">
        <f>'белье ФЭСТ'!E92</f>
        <v>х</v>
      </c>
    </row>
    <row r="352" spans="1:5" x14ac:dyDescent="0.2">
      <c r="A352" s="173">
        <v>1248</v>
      </c>
      <c r="B352" s="86" t="s">
        <v>265</v>
      </c>
      <c r="C352" s="173">
        <v>96</v>
      </c>
      <c r="D352" s="180"/>
      <c r="E352" s="181" t="str">
        <f>'белье ФЭСТ'!G92</f>
        <v>х</v>
      </c>
    </row>
    <row r="353" spans="1:5" x14ac:dyDescent="0.2">
      <c r="A353" s="173">
        <v>1248</v>
      </c>
      <c r="B353" s="86" t="s">
        <v>265</v>
      </c>
      <c r="C353" s="173">
        <v>100</v>
      </c>
      <c r="D353" s="180"/>
      <c r="E353" s="181" t="str">
        <f>'белье ФЭСТ'!I92</f>
        <v>х</v>
      </c>
    </row>
    <row r="354" spans="1:5" x14ac:dyDescent="0.2">
      <c r="A354" s="173">
        <v>1248</v>
      </c>
      <c r="B354" s="86" t="s">
        <v>265</v>
      </c>
      <c r="C354" s="173">
        <v>104</v>
      </c>
      <c r="D354" s="180"/>
      <c r="E354" s="181" t="str">
        <f>'белье ФЭСТ'!K92</f>
        <v>х</v>
      </c>
    </row>
    <row r="355" spans="1:5" x14ac:dyDescent="0.2">
      <c r="A355" s="173">
        <v>1248</v>
      </c>
      <c r="B355" s="86" t="s">
        <v>265</v>
      </c>
      <c r="C355" s="173">
        <v>108</v>
      </c>
      <c r="D355" s="180"/>
      <c r="E355" s="181" t="str">
        <f>'белье ФЭСТ'!M92</f>
        <v>х</v>
      </c>
    </row>
    <row r="356" spans="1:5" x14ac:dyDescent="0.2">
      <c r="A356" s="173">
        <v>1248</v>
      </c>
      <c r="B356" s="86" t="s">
        <v>265</v>
      </c>
      <c r="C356" s="173">
        <v>112</v>
      </c>
      <c r="D356" s="180"/>
      <c r="E356" s="181" t="str">
        <f>'белье ФЭСТ'!O92</f>
        <v>х</v>
      </c>
    </row>
    <row r="357" spans="1:5" x14ac:dyDescent="0.2">
      <c r="A357" s="173">
        <v>1248</v>
      </c>
      <c r="B357" s="86" t="s">
        <v>265</v>
      </c>
      <c r="C357" s="173">
        <v>116</v>
      </c>
      <c r="D357" s="180"/>
      <c r="E357" s="181" t="str">
        <f>'белье ФЭСТ'!Q92</f>
        <v>х</v>
      </c>
    </row>
    <row r="358" spans="1:5" x14ac:dyDescent="0.2">
      <c r="A358" s="173">
        <v>1248</v>
      </c>
      <c r="B358" s="86" t="s">
        <v>266</v>
      </c>
      <c r="C358" s="173">
        <v>92</v>
      </c>
      <c r="D358" s="180"/>
      <c r="E358" s="181" t="str">
        <f>'белье ФЭСТ'!F92</f>
        <v>х</v>
      </c>
    </row>
    <row r="359" spans="1:5" x14ac:dyDescent="0.2">
      <c r="A359" s="173">
        <v>1248</v>
      </c>
      <c r="B359" s="86" t="s">
        <v>266</v>
      </c>
      <c r="C359" s="173">
        <v>96</v>
      </c>
      <c r="D359" s="180"/>
      <c r="E359" s="181" t="str">
        <f>'белье ФЭСТ'!H92</f>
        <v>х</v>
      </c>
    </row>
    <row r="360" spans="1:5" x14ac:dyDescent="0.2">
      <c r="A360" s="173">
        <v>1248</v>
      </c>
      <c r="B360" s="86" t="s">
        <v>266</v>
      </c>
      <c r="C360" s="173">
        <v>100</v>
      </c>
      <c r="D360" s="180"/>
      <c r="E360" s="181" t="str">
        <f>'белье ФЭСТ'!J92</f>
        <v>х</v>
      </c>
    </row>
    <row r="361" spans="1:5" x14ac:dyDescent="0.2">
      <c r="A361" s="173">
        <v>1248</v>
      </c>
      <c r="B361" s="86" t="s">
        <v>266</v>
      </c>
      <c r="C361" s="173">
        <v>104</v>
      </c>
      <c r="D361" s="180"/>
      <c r="E361" s="181" t="str">
        <f>'белье ФЭСТ'!L92</f>
        <v>х</v>
      </c>
    </row>
    <row r="362" spans="1:5" x14ac:dyDescent="0.2">
      <c r="A362" s="173">
        <v>1248</v>
      </c>
      <c r="B362" s="86" t="s">
        <v>266</v>
      </c>
      <c r="C362" s="173">
        <v>108</v>
      </c>
      <c r="D362" s="180"/>
      <c r="E362" s="181" t="str">
        <f>'белье ФЭСТ'!N92</f>
        <v>х</v>
      </c>
    </row>
    <row r="363" spans="1:5" x14ac:dyDescent="0.2">
      <c r="A363" s="173">
        <v>1248</v>
      </c>
      <c r="B363" s="86" t="s">
        <v>266</v>
      </c>
      <c r="C363" s="173">
        <v>112</v>
      </c>
      <c r="D363" s="180"/>
      <c r="E363" s="181" t="str">
        <f>'белье ФЭСТ'!P92</f>
        <v>х</v>
      </c>
    </row>
    <row r="364" spans="1:5" x14ac:dyDescent="0.2">
      <c r="A364" s="173">
        <v>1248</v>
      </c>
      <c r="B364" s="86" t="s">
        <v>266</v>
      </c>
      <c r="C364" s="173">
        <v>116</v>
      </c>
      <c r="D364" s="180"/>
      <c r="E364" s="181" t="str">
        <f>'белье ФЭСТ'!R92</f>
        <v>х</v>
      </c>
    </row>
    <row r="365" spans="1:5" x14ac:dyDescent="0.2">
      <c r="A365" s="173">
        <v>19411</v>
      </c>
      <c r="B365" s="86" t="s">
        <v>265</v>
      </c>
      <c r="C365" s="173">
        <v>92</v>
      </c>
      <c r="D365" s="180"/>
      <c r="E365" s="181">
        <f>'белье ФЭСТ'!E98</f>
        <v>0</v>
      </c>
    </row>
    <row r="366" spans="1:5" x14ac:dyDescent="0.2">
      <c r="A366" s="173">
        <v>19411</v>
      </c>
      <c r="B366" s="86" t="s">
        <v>265</v>
      </c>
      <c r="C366" s="173">
        <v>96</v>
      </c>
      <c r="D366" s="180"/>
      <c r="E366" s="181">
        <f>'белье ФЭСТ'!G98</f>
        <v>0</v>
      </c>
    </row>
    <row r="367" spans="1:5" x14ac:dyDescent="0.2">
      <c r="A367" s="173">
        <v>19411</v>
      </c>
      <c r="B367" s="86" t="s">
        <v>265</v>
      </c>
      <c r="C367" s="173">
        <v>100</v>
      </c>
      <c r="D367" s="180"/>
      <c r="E367" s="181">
        <f>'белье ФЭСТ'!I98</f>
        <v>0</v>
      </c>
    </row>
    <row r="368" spans="1:5" x14ac:dyDescent="0.2">
      <c r="A368" s="173">
        <v>19411</v>
      </c>
      <c r="B368" s="86" t="s">
        <v>265</v>
      </c>
      <c r="C368" s="173">
        <v>104</v>
      </c>
      <c r="D368" s="180"/>
      <c r="E368" s="181">
        <f>'белье ФЭСТ'!K98</f>
        <v>0</v>
      </c>
    </row>
    <row r="369" spans="1:5" x14ac:dyDescent="0.2">
      <c r="A369" s="173">
        <v>19411</v>
      </c>
      <c r="B369" s="86" t="s">
        <v>265</v>
      </c>
      <c r="C369" s="173">
        <v>108</v>
      </c>
      <c r="D369" s="180"/>
      <c r="E369" s="181">
        <f>'белье ФЭСТ'!M98</f>
        <v>0</v>
      </c>
    </row>
    <row r="370" spans="1:5" x14ac:dyDescent="0.2">
      <c r="A370" s="173">
        <v>19411</v>
      </c>
      <c r="B370" s="86" t="s">
        <v>265</v>
      </c>
      <c r="C370" s="173">
        <v>112</v>
      </c>
      <c r="D370" s="180"/>
      <c r="E370" s="181">
        <f>'белье ФЭСТ'!O98</f>
        <v>0</v>
      </c>
    </row>
    <row r="371" spans="1:5" x14ac:dyDescent="0.2">
      <c r="A371" s="173">
        <v>19411</v>
      </c>
      <c r="B371" s="86" t="s">
        <v>265</v>
      </c>
      <c r="C371" s="173">
        <v>116</v>
      </c>
      <c r="D371" s="180"/>
      <c r="E371" s="181">
        <f>'белье ФЭСТ'!Q98</f>
        <v>0</v>
      </c>
    </row>
    <row r="372" spans="1:5" x14ac:dyDescent="0.2">
      <c r="A372" s="173">
        <v>19411</v>
      </c>
      <c r="B372" s="86" t="s">
        <v>266</v>
      </c>
      <c r="C372" s="173">
        <v>92</v>
      </c>
      <c r="D372" s="180"/>
      <c r="E372" s="181">
        <f>'белье ФЭСТ'!F98</f>
        <v>0</v>
      </c>
    </row>
    <row r="373" spans="1:5" x14ac:dyDescent="0.2">
      <c r="A373" s="173">
        <v>19411</v>
      </c>
      <c r="B373" s="86" t="s">
        <v>266</v>
      </c>
      <c r="C373" s="173">
        <v>96</v>
      </c>
      <c r="D373" s="180"/>
      <c r="E373" s="181" t="str">
        <f>'белье ФЭСТ'!H98</f>
        <v>х</v>
      </c>
    </row>
    <row r="374" spans="1:5" x14ac:dyDescent="0.2">
      <c r="A374" s="173">
        <v>19411</v>
      </c>
      <c r="B374" s="86" t="s">
        <v>266</v>
      </c>
      <c r="C374" s="173">
        <v>100</v>
      </c>
      <c r="D374" s="180"/>
      <c r="E374" s="181" t="str">
        <f>'белье ФЭСТ'!J98</f>
        <v>х</v>
      </c>
    </row>
    <row r="375" spans="1:5" x14ac:dyDescent="0.2">
      <c r="A375" s="173">
        <v>19411</v>
      </c>
      <c r="B375" s="86" t="s">
        <v>266</v>
      </c>
      <c r="C375" s="173">
        <v>104</v>
      </c>
      <c r="D375" s="180"/>
      <c r="E375" s="181" t="str">
        <f>'белье ФЭСТ'!L98</f>
        <v>х</v>
      </c>
    </row>
    <row r="376" spans="1:5" x14ac:dyDescent="0.2">
      <c r="A376" s="173">
        <v>19411</v>
      </c>
      <c r="B376" s="86" t="s">
        <v>266</v>
      </c>
      <c r="C376" s="173">
        <v>108</v>
      </c>
      <c r="D376" s="180"/>
      <c r="E376" s="181" t="str">
        <f>'белье ФЭСТ'!N98</f>
        <v>х</v>
      </c>
    </row>
    <row r="377" spans="1:5" x14ac:dyDescent="0.2">
      <c r="A377" s="173">
        <v>19411</v>
      </c>
      <c r="B377" s="86" t="s">
        <v>266</v>
      </c>
      <c r="C377" s="173">
        <v>112</v>
      </c>
      <c r="D377" s="180"/>
      <c r="E377" s="181" t="str">
        <f>'белье ФЭСТ'!P98</f>
        <v>х</v>
      </c>
    </row>
    <row r="378" spans="1:5" x14ac:dyDescent="0.2">
      <c r="A378" s="173">
        <v>19411</v>
      </c>
      <c r="B378" s="86" t="s">
        <v>266</v>
      </c>
      <c r="C378" s="173">
        <v>116</v>
      </c>
      <c r="D378" s="180"/>
      <c r="E378" s="181">
        <f>'белье ФЭСТ'!R98</f>
        <v>0</v>
      </c>
    </row>
    <row r="379" spans="1:5" x14ac:dyDescent="0.2">
      <c r="A379" s="173">
        <v>1346</v>
      </c>
      <c r="B379" s="86" t="s">
        <v>265</v>
      </c>
      <c r="C379" s="173">
        <v>92</v>
      </c>
      <c r="D379" s="180"/>
      <c r="E379" s="181">
        <f>'белье ФЭСТ'!E101</f>
        <v>0</v>
      </c>
    </row>
    <row r="380" spans="1:5" x14ac:dyDescent="0.2">
      <c r="A380" s="173">
        <v>1346</v>
      </c>
      <c r="B380" s="86" t="s">
        <v>265</v>
      </c>
      <c r="C380" s="173">
        <v>96</v>
      </c>
      <c r="D380" s="180"/>
      <c r="E380" s="181">
        <f>'белье ФЭСТ'!G101</f>
        <v>0</v>
      </c>
    </row>
    <row r="381" spans="1:5" x14ac:dyDescent="0.2">
      <c r="A381" s="173">
        <v>1346</v>
      </c>
      <c r="B381" s="86" t="s">
        <v>265</v>
      </c>
      <c r="C381" s="173">
        <v>100</v>
      </c>
      <c r="D381" s="180"/>
      <c r="E381" s="181">
        <f>'белье ФЭСТ'!I101</f>
        <v>0</v>
      </c>
    </row>
    <row r="382" spans="1:5" x14ac:dyDescent="0.2">
      <c r="A382" s="173">
        <v>1346</v>
      </c>
      <c r="B382" s="86" t="s">
        <v>265</v>
      </c>
      <c r="C382" s="173">
        <v>104</v>
      </c>
      <c r="D382" s="180"/>
      <c r="E382" s="181">
        <f>'белье ФЭСТ'!K101</f>
        <v>0</v>
      </c>
    </row>
    <row r="383" spans="1:5" x14ac:dyDescent="0.2">
      <c r="A383" s="173">
        <v>1346</v>
      </c>
      <c r="B383" s="86" t="s">
        <v>265</v>
      </c>
      <c r="C383" s="173">
        <v>108</v>
      </c>
      <c r="D383" s="180"/>
      <c r="E383" s="181">
        <f>'белье ФЭСТ'!M101</f>
        <v>0</v>
      </c>
    </row>
    <row r="384" spans="1:5" x14ac:dyDescent="0.2">
      <c r="A384" s="173">
        <v>1346</v>
      </c>
      <c r="B384" s="86" t="s">
        <v>265</v>
      </c>
      <c r="C384" s="173">
        <v>112</v>
      </c>
      <c r="D384" s="180"/>
      <c r="E384" s="181">
        <f>'белье ФЭСТ'!O101</f>
        <v>0</v>
      </c>
    </row>
    <row r="385" spans="1:5" x14ac:dyDescent="0.2">
      <c r="A385" s="173">
        <v>1346</v>
      </c>
      <c r="B385" s="86" t="s">
        <v>265</v>
      </c>
      <c r="C385" s="173">
        <v>116</v>
      </c>
      <c r="D385" s="180"/>
      <c r="E385" s="181">
        <f>'белье ФЭСТ'!Q101</f>
        <v>0</v>
      </c>
    </row>
    <row r="386" spans="1:5" x14ac:dyDescent="0.2">
      <c r="A386" s="173">
        <v>1346</v>
      </c>
      <c r="B386" s="86" t="s">
        <v>266</v>
      </c>
      <c r="C386" s="173">
        <v>92</v>
      </c>
      <c r="D386" s="180"/>
      <c r="E386" s="181">
        <f>'белье ФЭСТ'!F101</f>
        <v>0</v>
      </c>
    </row>
    <row r="387" spans="1:5" x14ac:dyDescent="0.2">
      <c r="A387" s="173">
        <v>1346</v>
      </c>
      <c r="B387" s="86" t="s">
        <v>266</v>
      </c>
      <c r="C387" s="173">
        <v>96</v>
      </c>
      <c r="D387" s="180"/>
      <c r="E387" s="181">
        <f>'белье ФЭСТ'!H101</f>
        <v>0</v>
      </c>
    </row>
    <row r="388" spans="1:5" x14ac:dyDescent="0.2">
      <c r="A388" s="173">
        <v>1346</v>
      </c>
      <c r="B388" s="86" t="s">
        <v>266</v>
      </c>
      <c r="C388" s="173">
        <v>100</v>
      </c>
      <c r="D388" s="180"/>
      <c r="E388" s="181">
        <f>'белье ФЭСТ'!J101</f>
        <v>0</v>
      </c>
    </row>
    <row r="389" spans="1:5" x14ac:dyDescent="0.2">
      <c r="A389" s="173">
        <v>1346</v>
      </c>
      <c r="B389" s="86" t="s">
        <v>266</v>
      </c>
      <c r="C389" s="173">
        <v>104</v>
      </c>
      <c r="D389" s="180"/>
      <c r="E389" s="181">
        <f>'белье ФЭСТ'!L101</f>
        <v>0</v>
      </c>
    </row>
    <row r="390" spans="1:5" x14ac:dyDescent="0.2">
      <c r="A390" s="173">
        <v>1346</v>
      </c>
      <c r="B390" s="86" t="s">
        <v>266</v>
      </c>
      <c r="C390" s="173">
        <v>108</v>
      </c>
      <c r="D390" s="180"/>
      <c r="E390" s="181">
        <f>'белье ФЭСТ'!N101</f>
        <v>0</v>
      </c>
    </row>
    <row r="391" spans="1:5" x14ac:dyDescent="0.2">
      <c r="A391" s="173">
        <v>1346</v>
      </c>
      <c r="B391" s="86" t="s">
        <v>266</v>
      </c>
      <c r="C391" s="173">
        <v>112</v>
      </c>
      <c r="D391" s="180"/>
      <c r="E391" s="181">
        <f>'белье ФЭСТ'!P101</f>
        <v>0</v>
      </c>
    </row>
    <row r="392" spans="1:5" x14ac:dyDescent="0.2">
      <c r="A392" s="173">
        <v>1346</v>
      </c>
      <c r="B392" s="86" t="s">
        <v>266</v>
      </c>
      <c r="C392" s="173">
        <v>116</v>
      </c>
      <c r="D392" s="180"/>
      <c r="E392" s="181">
        <f>'белье ФЭСТ'!R101</f>
        <v>0</v>
      </c>
    </row>
    <row r="393" spans="1:5" x14ac:dyDescent="0.2">
      <c r="A393" s="173">
        <v>1143</v>
      </c>
      <c r="B393" s="86" t="s">
        <v>265</v>
      </c>
      <c r="C393" s="173">
        <v>92</v>
      </c>
      <c r="D393" s="180"/>
      <c r="E393" s="181">
        <f>'белье ФЭСТ'!E104</f>
        <v>0</v>
      </c>
    </row>
    <row r="394" spans="1:5" x14ac:dyDescent="0.2">
      <c r="A394" s="173">
        <v>1143</v>
      </c>
      <c r="B394" s="86" t="s">
        <v>265</v>
      </c>
      <c r="C394" s="173">
        <v>96</v>
      </c>
      <c r="D394" s="180"/>
      <c r="E394" s="181">
        <f>'белье ФЭСТ'!F104</f>
        <v>0</v>
      </c>
    </row>
    <row r="395" spans="1:5" x14ac:dyDescent="0.2">
      <c r="A395" s="173">
        <v>1143</v>
      </c>
      <c r="B395" s="86" t="s">
        <v>266</v>
      </c>
      <c r="C395" s="173">
        <v>96</v>
      </c>
      <c r="D395" s="180"/>
      <c r="E395" s="181">
        <f>'белье ФЭСТ'!G104</f>
        <v>0</v>
      </c>
    </row>
    <row r="396" spans="1:5" x14ac:dyDescent="0.2">
      <c r="A396" s="173">
        <v>1143</v>
      </c>
      <c r="B396" s="86" t="s">
        <v>265</v>
      </c>
      <c r="C396" s="173">
        <v>100</v>
      </c>
      <c r="D396" s="180"/>
      <c r="E396" s="181">
        <f>'белье ФЭСТ'!H104</f>
        <v>0</v>
      </c>
    </row>
    <row r="397" spans="1:5" x14ac:dyDescent="0.2">
      <c r="A397" s="173">
        <v>1143</v>
      </c>
      <c r="B397" s="86" t="s">
        <v>266</v>
      </c>
      <c r="C397" s="173">
        <v>100</v>
      </c>
      <c r="D397" s="180"/>
      <c r="E397" s="181">
        <f>'белье ФЭСТ'!I104</f>
        <v>0</v>
      </c>
    </row>
    <row r="398" spans="1:5" x14ac:dyDescent="0.2">
      <c r="A398" s="173">
        <v>1143</v>
      </c>
      <c r="B398" s="86" t="s">
        <v>265</v>
      </c>
      <c r="C398" s="173">
        <v>104</v>
      </c>
      <c r="D398" s="180"/>
      <c r="E398" s="181" t="str">
        <f>'белье ФЭСТ'!J104</f>
        <v>х</v>
      </c>
    </row>
    <row r="399" spans="1:5" x14ac:dyDescent="0.2">
      <c r="A399" s="173">
        <v>1143</v>
      </c>
      <c r="B399" s="86" t="s">
        <v>266</v>
      </c>
      <c r="C399" s="173">
        <v>104</v>
      </c>
      <c r="D399" s="180"/>
      <c r="E399" s="181">
        <f>'белье ФЭСТ'!K104</f>
        <v>0</v>
      </c>
    </row>
    <row r="400" spans="1:5" x14ac:dyDescent="0.2">
      <c r="A400" s="173">
        <v>1143</v>
      </c>
      <c r="B400" s="86" t="s">
        <v>265</v>
      </c>
      <c r="C400" s="173">
        <v>108</v>
      </c>
      <c r="D400" s="180"/>
      <c r="E400" s="181" t="str">
        <f>'белье ФЭСТ'!L104</f>
        <v>х</v>
      </c>
    </row>
    <row r="401" spans="1:5" x14ac:dyDescent="0.2">
      <c r="A401" s="173">
        <v>1143</v>
      </c>
      <c r="B401" s="86" t="s">
        <v>266</v>
      </c>
      <c r="C401" s="173">
        <v>108</v>
      </c>
      <c r="D401" s="180"/>
      <c r="E401" s="181">
        <f>'белье ФЭСТ'!M104</f>
        <v>0</v>
      </c>
    </row>
    <row r="402" spans="1:5" x14ac:dyDescent="0.2">
      <c r="A402" s="173">
        <v>1143</v>
      </c>
      <c r="B402" s="86" t="s">
        <v>265</v>
      </c>
      <c r="C402" s="173">
        <v>112</v>
      </c>
      <c r="D402" s="180"/>
      <c r="E402" s="181" t="str">
        <f>'белье ФЭСТ'!N104</f>
        <v>х</v>
      </c>
    </row>
    <row r="403" spans="1:5" x14ac:dyDescent="0.2">
      <c r="A403" s="173">
        <v>1143</v>
      </c>
      <c r="B403" s="86" t="s">
        <v>265</v>
      </c>
      <c r="C403" s="173">
        <v>116</v>
      </c>
      <c r="D403" s="180"/>
      <c r="E403" s="181">
        <f>'белье ФЭСТ'!P104</f>
        <v>0</v>
      </c>
    </row>
    <row r="404" spans="1:5" x14ac:dyDescent="0.2">
      <c r="A404" s="173">
        <v>32005</v>
      </c>
      <c r="B404" s="86" t="s">
        <v>265</v>
      </c>
      <c r="C404" s="173">
        <v>92</v>
      </c>
      <c r="D404" s="180"/>
      <c r="E404" s="181">
        <f>'белье ФЭСТ'!E107</f>
        <v>0</v>
      </c>
    </row>
    <row r="405" spans="1:5" x14ac:dyDescent="0.2">
      <c r="A405" s="173">
        <v>32005</v>
      </c>
      <c r="B405" s="86" t="s">
        <v>265</v>
      </c>
      <c r="C405" s="173">
        <v>96</v>
      </c>
      <c r="D405" s="180"/>
      <c r="E405" s="181" t="str">
        <f>'белье ФЭСТ'!G107</f>
        <v>х</v>
      </c>
    </row>
    <row r="406" spans="1:5" x14ac:dyDescent="0.2">
      <c r="A406" s="173">
        <v>32005</v>
      </c>
      <c r="B406" s="86" t="s">
        <v>265</v>
      </c>
      <c r="C406" s="173">
        <v>100</v>
      </c>
      <c r="D406" s="180"/>
      <c r="E406" s="181" t="str">
        <f>'белье ФЭСТ'!I107</f>
        <v>х</v>
      </c>
    </row>
    <row r="407" spans="1:5" x14ac:dyDescent="0.2">
      <c r="A407" s="173">
        <v>32005</v>
      </c>
      <c r="B407" s="86" t="s">
        <v>265</v>
      </c>
      <c r="C407" s="173">
        <v>104</v>
      </c>
      <c r="D407" s="180"/>
      <c r="E407" s="181">
        <f>'белье ФЭСТ'!K107</f>
        <v>0</v>
      </c>
    </row>
    <row r="408" spans="1:5" x14ac:dyDescent="0.2">
      <c r="A408" s="173">
        <v>32005</v>
      </c>
      <c r="B408" s="86" t="s">
        <v>265</v>
      </c>
      <c r="C408" s="173">
        <v>108</v>
      </c>
      <c r="D408" s="180"/>
      <c r="E408" s="181">
        <f>'белье ФЭСТ'!M107</f>
        <v>0</v>
      </c>
    </row>
    <row r="409" spans="1:5" x14ac:dyDescent="0.2">
      <c r="A409" s="173">
        <v>32005</v>
      </c>
      <c r="B409" s="86" t="s">
        <v>265</v>
      </c>
      <c r="C409" s="173">
        <v>112</v>
      </c>
      <c r="D409" s="180"/>
      <c r="E409" s="181">
        <f>'белье ФЭСТ'!O107</f>
        <v>0</v>
      </c>
    </row>
    <row r="410" spans="1:5" x14ac:dyDescent="0.2">
      <c r="A410" s="173">
        <v>32005</v>
      </c>
      <c r="B410" s="86" t="s">
        <v>265</v>
      </c>
      <c r="C410" s="173">
        <v>116</v>
      </c>
      <c r="D410" s="180"/>
      <c r="E410" s="181">
        <f>'белье ФЭСТ'!Q107</f>
        <v>0</v>
      </c>
    </row>
    <row r="411" spans="1:5" x14ac:dyDescent="0.2">
      <c r="A411" s="173">
        <v>32005</v>
      </c>
      <c r="B411" s="86" t="s">
        <v>266</v>
      </c>
      <c r="C411" s="173">
        <v>92</v>
      </c>
      <c r="D411" s="180"/>
      <c r="E411" s="181">
        <f>'белье ФЭСТ'!F107</f>
        <v>0</v>
      </c>
    </row>
    <row r="412" spans="1:5" x14ac:dyDescent="0.2">
      <c r="A412" s="173">
        <v>32005</v>
      </c>
      <c r="B412" s="86" t="s">
        <v>266</v>
      </c>
      <c r="C412" s="173">
        <v>96</v>
      </c>
      <c r="D412" s="180"/>
      <c r="E412" s="181" t="str">
        <f>'белье ФЭСТ'!H107</f>
        <v>х</v>
      </c>
    </row>
    <row r="413" spans="1:5" x14ac:dyDescent="0.2">
      <c r="A413" s="173">
        <v>32005</v>
      </c>
      <c r="B413" s="86" t="s">
        <v>266</v>
      </c>
      <c r="C413" s="173">
        <v>100</v>
      </c>
      <c r="D413" s="180"/>
      <c r="E413" s="181" t="str">
        <f>'белье ФЭСТ'!J107</f>
        <v>х</v>
      </c>
    </row>
    <row r="414" spans="1:5" x14ac:dyDescent="0.2">
      <c r="A414" s="173">
        <v>32005</v>
      </c>
      <c r="B414" s="86" t="s">
        <v>266</v>
      </c>
      <c r="C414" s="173">
        <v>104</v>
      </c>
      <c r="D414" s="180"/>
      <c r="E414" s="181">
        <f>'белье ФЭСТ'!L107</f>
        <v>0</v>
      </c>
    </row>
    <row r="415" spans="1:5" x14ac:dyDescent="0.2">
      <c r="A415" s="173">
        <v>32005</v>
      </c>
      <c r="B415" s="86" t="s">
        <v>266</v>
      </c>
      <c r="C415" s="173">
        <v>108</v>
      </c>
      <c r="D415" s="180"/>
      <c r="E415" s="181" t="str">
        <f>'белье ФЭСТ'!N107</f>
        <v>х</v>
      </c>
    </row>
    <row r="416" spans="1:5" x14ac:dyDescent="0.2">
      <c r="A416" s="173">
        <v>32005</v>
      </c>
      <c r="B416" s="86" t="s">
        <v>266</v>
      </c>
      <c r="C416" s="173">
        <v>112</v>
      </c>
      <c r="D416" s="180"/>
      <c r="E416" s="181">
        <f>'белье ФЭСТ'!P107</f>
        <v>0</v>
      </c>
    </row>
    <row r="417" spans="1:5" x14ac:dyDescent="0.2">
      <c r="A417" s="173">
        <v>32005</v>
      </c>
      <c r="B417" s="86" t="s">
        <v>266</v>
      </c>
      <c r="C417" s="173">
        <v>116</v>
      </c>
      <c r="D417" s="180"/>
      <c r="E417" s="181">
        <f>'белье ФЭСТ'!R107</f>
        <v>0</v>
      </c>
    </row>
    <row r="418" spans="1:5" x14ac:dyDescent="0.2">
      <c r="A418" s="173">
        <v>40005</v>
      </c>
      <c r="B418" s="86" t="s">
        <v>265</v>
      </c>
      <c r="C418" s="173">
        <v>92</v>
      </c>
      <c r="D418" s="180"/>
      <c r="E418" s="181" t="str">
        <f>'белье ФЭСТ'!E110</f>
        <v>х</v>
      </c>
    </row>
    <row r="419" spans="1:5" x14ac:dyDescent="0.2">
      <c r="A419" s="173">
        <v>40005</v>
      </c>
      <c r="B419" s="86" t="s">
        <v>265</v>
      </c>
      <c r="C419" s="173">
        <v>96</v>
      </c>
      <c r="D419" s="180"/>
      <c r="E419" s="181" t="str">
        <f>'белье ФЭСТ'!G110</f>
        <v>х</v>
      </c>
    </row>
    <row r="420" spans="1:5" x14ac:dyDescent="0.2">
      <c r="A420" s="173">
        <v>40005</v>
      </c>
      <c r="B420" s="86" t="s">
        <v>265</v>
      </c>
      <c r="C420" s="173">
        <v>100</v>
      </c>
      <c r="D420" s="180"/>
      <c r="E420" s="181" t="str">
        <f>'белье ФЭСТ'!I110</f>
        <v>х</v>
      </c>
    </row>
    <row r="421" spans="1:5" x14ac:dyDescent="0.2">
      <c r="A421" s="173">
        <v>40005</v>
      </c>
      <c r="B421" s="86" t="s">
        <v>265</v>
      </c>
      <c r="C421" s="173">
        <v>104</v>
      </c>
      <c r="D421" s="180"/>
      <c r="E421" s="181" t="str">
        <f>'белье ФЭСТ'!K110</f>
        <v>х</v>
      </c>
    </row>
    <row r="422" spans="1:5" x14ac:dyDescent="0.2">
      <c r="A422" s="173">
        <v>40005</v>
      </c>
      <c r="B422" s="86" t="s">
        <v>265</v>
      </c>
      <c r="C422" s="173">
        <v>108</v>
      </c>
      <c r="D422" s="180"/>
      <c r="E422" s="181" t="str">
        <f>'белье ФЭСТ'!M110</f>
        <v>х</v>
      </c>
    </row>
    <row r="423" spans="1:5" x14ac:dyDescent="0.2">
      <c r="A423" s="173">
        <v>40005</v>
      </c>
      <c r="B423" s="86" t="s">
        <v>265</v>
      </c>
      <c r="C423" s="173">
        <v>112</v>
      </c>
      <c r="D423" s="180"/>
      <c r="E423" s="181" t="str">
        <f>'белье ФЭСТ'!O110</f>
        <v>х</v>
      </c>
    </row>
    <row r="424" spans="1:5" x14ac:dyDescent="0.2">
      <c r="A424" s="173">
        <v>40005</v>
      </c>
      <c r="B424" s="86" t="s">
        <v>265</v>
      </c>
      <c r="C424" s="173">
        <v>116</v>
      </c>
      <c r="D424" s="180"/>
      <c r="E424" s="181" t="str">
        <f>'белье ФЭСТ'!Q110</f>
        <v>х</v>
      </c>
    </row>
    <row r="425" spans="1:5" x14ac:dyDescent="0.2">
      <c r="A425" s="173">
        <v>40005</v>
      </c>
      <c r="B425" s="86" t="s">
        <v>266</v>
      </c>
      <c r="C425" s="173">
        <v>92</v>
      </c>
      <c r="D425" s="180"/>
      <c r="E425" s="181" t="str">
        <f>'белье ФЭСТ'!F110</f>
        <v>х</v>
      </c>
    </row>
    <row r="426" spans="1:5" x14ac:dyDescent="0.2">
      <c r="A426" s="173">
        <v>40005</v>
      </c>
      <c r="B426" s="86" t="s">
        <v>266</v>
      </c>
      <c r="C426" s="173">
        <v>96</v>
      </c>
      <c r="D426" s="180"/>
      <c r="E426" s="181" t="str">
        <f>'белье ФЭСТ'!H110</f>
        <v>х</v>
      </c>
    </row>
    <row r="427" spans="1:5" x14ac:dyDescent="0.2">
      <c r="A427" s="173">
        <v>40005</v>
      </c>
      <c r="B427" s="86" t="s">
        <v>266</v>
      </c>
      <c r="C427" s="173">
        <v>100</v>
      </c>
      <c r="D427" s="180"/>
      <c r="E427" s="181" t="str">
        <f>'белье ФЭСТ'!J110</f>
        <v>х</v>
      </c>
    </row>
    <row r="428" spans="1:5" x14ac:dyDescent="0.2">
      <c r="A428" s="173">
        <v>40005</v>
      </c>
      <c r="B428" s="86" t="s">
        <v>266</v>
      </c>
      <c r="C428" s="173">
        <v>104</v>
      </c>
      <c r="D428" s="180"/>
      <c r="E428" s="181" t="str">
        <f>'белье ФЭСТ'!L110</f>
        <v>х</v>
      </c>
    </row>
    <row r="429" spans="1:5" x14ac:dyDescent="0.2">
      <c r="A429" s="173">
        <v>40005</v>
      </c>
      <c r="B429" s="86" t="s">
        <v>266</v>
      </c>
      <c r="C429" s="173">
        <v>108</v>
      </c>
      <c r="D429" s="180"/>
      <c r="E429" s="181" t="str">
        <f>'белье ФЭСТ'!N110</f>
        <v>х</v>
      </c>
    </row>
    <row r="430" spans="1:5" x14ac:dyDescent="0.2">
      <c r="A430" s="173">
        <v>40005</v>
      </c>
      <c r="B430" s="86" t="s">
        <v>266</v>
      </c>
      <c r="C430" s="173">
        <v>112</v>
      </c>
      <c r="D430" s="180"/>
      <c r="E430" s="181" t="str">
        <f>'белье ФЭСТ'!P110</f>
        <v>х</v>
      </c>
    </row>
    <row r="431" spans="1:5" x14ac:dyDescent="0.2">
      <c r="A431" s="173">
        <v>40005</v>
      </c>
      <c r="B431" s="86" t="s">
        <v>266</v>
      </c>
      <c r="C431" s="173">
        <v>116</v>
      </c>
      <c r="D431" s="180"/>
      <c r="E431" s="181" t="str">
        <f>'белье ФЭСТ'!R110</f>
        <v>х</v>
      </c>
    </row>
    <row r="432" spans="1:5" x14ac:dyDescent="0.2">
      <c r="A432" s="173">
        <v>91005</v>
      </c>
      <c r="B432" s="87" t="s">
        <v>265</v>
      </c>
      <c r="C432" s="173" t="s">
        <v>510</v>
      </c>
      <c r="D432" s="180"/>
      <c r="E432" s="181" t="str">
        <f>'белье ФЭСТ'!E113</f>
        <v>x</v>
      </c>
    </row>
    <row r="433" spans="1:5" x14ac:dyDescent="0.2">
      <c r="A433" s="173">
        <v>91005</v>
      </c>
      <c r="B433" s="87" t="s">
        <v>265</v>
      </c>
      <c r="C433" s="173" t="s">
        <v>511</v>
      </c>
      <c r="D433" s="180"/>
      <c r="E433" s="181" t="str">
        <f>'белье ФЭСТ'!G113</f>
        <v>x</v>
      </c>
    </row>
    <row r="434" spans="1:5" x14ac:dyDescent="0.2">
      <c r="A434" s="173">
        <v>91005</v>
      </c>
      <c r="B434" s="87" t="s">
        <v>265</v>
      </c>
      <c r="C434" s="173" t="s">
        <v>512</v>
      </c>
      <c r="D434" s="180"/>
      <c r="E434" s="181" t="str">
        <f>'белье ФЭСТ'!I113</f>
        <v>x</v>
      </c>
    </row>
    <row r="435" spans="1:5" x14ac:dyDescent="0.2">
      <c r="A435" s="173">
        <v>91005</v>
      </c>
      <c r="B435" s="87" t="s">
        <v>265</v>
      </c>
      <c r="C435" s="173" t="s">
        <v>513</v>
      </c>
      <c r="D435" s="180"/>
      <c r="E435" s="181" t="str">
        <f>'белье ФЭСТ'!K113</f>
        <v>x</v>
      </c>
    </row>
    <row r="436" spans="1:5" x14ac:dyDescent="0.2">
      <c r="A436" s="185" t="s">
        <v>423</v>
      </c>
      <c r="B436" s="87" t="s">
        <v>422</v>
      </c>
      <c r="C436" s="173" t="s">
        <v>320</v>
      </c>
      <c r="D436" s="180"/>
      <c r="E436" s="222" t="e">
        <f>'белье ФЭСТ'!#REF!</f>
        <v>#REF!</v>
      </c>
    </row>
    <row r="437" spans="1:5" x14ac:dyDescent="0.2">
      <c r="A437" s="185" t="s">
        <v>482</v>
      </c>
      <c r="B437" s="87" t="s">
        <v>422</v>
      </c>
      <c r="C437" s="173" t="s">
        <v>333</v>
      </c>
      <c r="D437" s="180"/>
      <c r="E437" s="222" t="e">
        <f>'белье ФЭСТ'!#REF!</f>
        <v>#REF!</v>
      </c>
    </row>
    <row r="438" spans="1:5" x14ac:dyDescent="0.2">
      <c r="A438" s="185" t="s">
        <v>483</v>
      </c>
      <c r="B438" s="87" t="s">
        <v>422</v>
      </c>
      <c r="C438" s="173" t="s">
        <v>322</v>
      </c>
      <c r="D438" s="180"/>
      <c r="E438" s="222" t="e">
        <f>'белье ФЭСТ'!#REF!</f>
        <v>#REF!</v>
      </c>
    </row>
    <row r="439" spans="1:5" x14ac:dyDescent="0.2">
      <c r="A439" s="285" t="s">
        <v>484</v>
      </c>
      <c r="B439" s="87" t="s">
        <v>422</v>
      </c>
      <c r="C439" s="173" t="s">
        <v>320</v>
      </c>
      <c r="D439" s="180"/>
      <c r="E439" s="222" t="str">
        <f>'белье ФЭСТ'!E116</f>
        <v>x</v>
      </c>
    </row>
    <row r="440" spans="1:5" x14ac:dyDescent="0.2">
      <c r="A440" s="185" t="s">
        <v>485</v>
      </c>
      <c r="B440" s="87" t="s">
        <v>422</v>
      </c>
      <c r="C440" s="173" t="s">
        <v>333</v>
      </c>
      <c r="D440" s="180"/>
      <c r="E440" s="222">
        <f>'белье ФЭСТ'!G116</f>
        <v>0</v>
      </c>
    </row>
    <row r="441" spans="1:5" x14ac:dyDescent="0.2">
      <c r="A441" s="185" t="s">
        <v>486</v>
      </c>
      <c r="B441" s="87" t="s">
        <v>422</v>
      </c>
      <c r="C441" s="173" t="s">
        <v>322</v>
      </c>
      <c r="D441" s="180"/>
      <c r="E441" s="222" t="str">
        <f>'белье ФЭСТ'!I116</f>
        <v>x</v>
      </c>
    </row>
    <row r="442" spans="1:5" x14ac:dyDescent="0.2">
      <c r="A442" s="173">
        <v>26005</v>
      </c>
      <c r="B442" s="86" t="s">
        <v>265</v>
      </c>
      <c r="C442" s="173">
        <v>92</v>
      </c>
      <c r="D442" s="180"/>
      <c r="E442" s="181">
        <f>'белье ФЭСТ'!E119</f>
        <v>0</v>
      </c>
    </row>
    <row r="443" spans="1:5" x14ac:dyDescent="0.2">
      <c r="A443" s="173">
        <v>26005</v>
      </c>
      <c r="B443" s="86" t="s">
        <v>265</v>
      </c>
      <c r="C443" s="173">
        <v>96</v>
      </c>
      <c r="D443" s="180"/>
      <c r="E443" s="181" t="str">
        <f>'белье ФЭСТ'!G119</f>
        <v>х</v>
      </c>
    </row>
    <row r="444" spans="1:5" x14ac:dyDescent="0.2">
      <c r="A444" s="173">
        <v>26005</v>
      </c>
      <c r="B444" s="86" t="s">
        <v>265</v>
      </c>
      <c r="C444" s="173">
        <v>100</v>
      </c>
      <c r="D444" s="180"/>
      <c r="E444" s="181" t="str">
        <f>'белье ФЭСТ'!I119</f>
        <v>х</v>
      </c>
    </row>
    <row r="445" spans="1:5" x14ac:dyDescent="0.2">
      <c r="A445" s="173">
        <v>26005</v>
      </c>
      <c r="B445" s="86" t="s">
        <v>265</v>
      </c>
      <c r="C445" s="173">
        <v>104</v>
      </c>
      <c r="D445" s="180"/>
      <c r="E445" s="181" t="str">
        <f>'белье ФЭСТ'!K119</f>
        <v>х</v>
      </c>
    </row>
    <row r="446" spans="1:5" x14ac:dyDescent="0.2">
      <c r="A446" s="173">
        <v>26005</v>
      </c>
      <c r="B446" s="86" t="s">
        <v>265</v>
      </c>
      <c r="C446" s="173">
        <v>108</v>
      </c>
      <c r="D446" s="180"/>
      <c r="E446" s="181" t="str">
        <f>'белье ФЭСТ'!M119</f>
        <v>х</v>
      </c>
    </row>
    <row r="447" spans="1:5" x14ac:dyDescent="0.2">
      <c r="A447" s="173">
        <v>26005</v>
      </c>
      <c r="B447" s="86" t="s">
        <v>265</v>
      </c>
      <c r="C447" s="173">
        <v>112</v>
      </c>
      <c r="D447" s="180"/>
      <c r="E447" s="181" t="str">
        <f>'белье ФЭСТ'!O119</f>
        <v>х</v>
      </c>
    </row>
    <row r="448" spans="1:5" x14ac:dyDescent="0.2">
      <c r="A448" s="173">
        <v>26005</v>
      </c>
      <c r="B448" s="86" t="s">
        <v>265</v>
      </c>
      <c r="C448" s="173">
        <v>116</v>
      </c>
      <c r="D448" s="180"/>
      <c r="E448" s="181" t="str">
        <f>'белье ФЭСТ'!Q119</f>
        <v>х</v>
      </c>
    </row>
    <row r="449" spans="1:5" x14ac:dyDescent="0.2">
      <c r="A449" s="173">
        <v>26005</v>
      </c>
      <c r="B449" s="86" t="s">
        <v>266</v>
      </c>
      <c r="C449" s="173">
        <v>92</v>
      </c>
      <c r="D449" s="180"/>
      <c r="E449" s="181">
        <f>'белье ФЭСТ'!F119</f>
        <v>0</v>
      </c>
    </row>
    <row r="450" spans="1:5" x14ac:dyDescent="0.2">
      <c r="A450" s="173">
        <v>26005</v>
      </c>
      <c r="B450" s="86" t="s">
        <v>266</v>
      </c>
      <c r="C450" s="173">
        <v>96</v>
      </c>
      <c r="D450" s="180"/>
      <c r="E450" s="181" t="str">
        <f>'белье ФЭСТ'!H119</f>
        <v>х</v>
      </c>
    </row>
    <row r="451" spans="1:5" x14ac:dyDescent="0.2">
      <c r="A451" s="173">
        <v>26005</v>
      </c>
      <c r="B451" s="86" t="s">
        <v>266</v>
      </c>
      <c r="C451" s="173">
        <v>100</v>
      </c>
      <c r="D451" s="180"/>
      <c r="E451" s="181" t="str">
        <f>'белье ФЭСТ'!J119</f>
        <v>х</v>
      </c>
    </row>
    <row r="452" spans="1:5" x14ac:dyDescent="0.2">
      <c r="A452" s="173">
        <v>26005</v>
      </c>
      <c r="B452" s="86" t="s">
        <v>266</v>
      </c>
      <c r="C452" s="173">
        <v>104</v>
      </c>
      <c r="D452" s="180"/>
      <c r="E452" s="181" t="str">
        <f>'белье ФЭСТ'!L119</f>
        <v>х</v>
      </c>
    </row>
    <row r="453" spans="1:5" x14ac:dyDescent="0.2">
      <c r="A453" s="173">
        <v>26005</v>
      </c>
      <c r="B453" s="86" t="s">
        <v>266</v>
      </c>
      <c r="C453" s="173">
        <v>108</v>
      </c>
      <c r="D453" s="180"/>
      <c r="E453" s="181" t="str">
        <f>'белье ФЭСТ'!N119</f>
        <v>х</v>
      </c>
    </row>
    <row r="454" spans="1:5" x14ac:dyDescent="0.2">
      <c r="A454" s="173">
        <v>26005</v>
      </c>
      <c r="B454" s="86" t="s">
        <v>266</v>
      </c>
      <c r="C454" s="173">
        <v>112</v>
      </c>
      <c r="D454" s="180"/>
      <c r="E454" s="181" t="str">
        <f>'белье ФЭСТ'!P119</f>
        <v>х</v>
      </c>
    </row>
    <row r="455" spans="1:5" x14ac:dyDescent="0.2">
      <c r="A455" s="173">
        <v>26005</v>
      </c>
      <c r="B455" s="86" t="s">
        <v>266</v>
      </c>
      <c r="C455" s="173">
        <v>116</v>
      </c>
      <c r="D455" s="180"/>
      <c r="E455" s="181" t="str">
        <f>'белье ФЭСТ'!R119</f>
        <v>х</v>
      </c>
    </row>
    <row r="456" spans="1:5" x14ac:dyDescent="0.2">
      <c r="A456" s="173">
        <v>93005</v>
      </c>
      <c r="B456" s="86" t="s">
        <v>265</v>
      </c>
      <c r="C456" s="173">
        <v>92</v>
      </c>
      <c r="D456" s="180"/>
      <c r="E456" s="181" t="str">
        <f>'белье ФЭСТ'!E122</f>
        <v>х</v>
      </c>
    </row>
    <row r="457" spans="1:5" x14ac:dyDescent="0.2">
      <c r="A457" s="173">
        <v>93005</v>
      </c>
      <c r="B457" s="86" t="s">
        <v>265</v>
      </c>
      <c r="C457" s="173">
        <v>96</v>
      </c>
      <c r="D457" s="180"/>
      <c r="E457" s="181">
        <f>'белье ФЭСТ'!G122</f>
        <v>0</v>
      </c>
    </row>
    <row r="458" spans="1:5" x14ac:dyDescent="0.2">
      <c r="A458" s="173">
        <v>93005</v>
      </c>
      <c r="B458" s="86" t="s">
        <v>265</v>
      </c>
      <c r="C458" s="173">
        <v>100</v>
      </c>
      <c r="D458" s="180"/>
      <c r="E458" s="181" t="str">
        <f>'белье ФЭСТ'!I122</f>
        <v>х</v>
      </c>
    </row>
    <row r="459" spans="1:5" x14ac:dyDescent="0.2">
      <c r="A459" s="173">
        <v>93005</v>
      </c>
      <c r="B459" s="86" t="s">
        <v>265</v>
      </c>
      <c r="C459" s="173">
        <v>104</v>
      </c>
      <c r="D459" s="180"/>
      <c r="E459" s="181">
        <f>'белье ФЭСТ'!K122</f>
        <v>0</v>
      </c>
    </row>
    <row r="460" spans="1:5" x14ac:dyDescent="0.2">
      <c r="A460" s="173">
        <v>93005</v>
      </c>
      <c r="B460" s="86" t="s">
        <v>265</v>
      </c>
      <c r="C460" s="173">
        <v>108</v>
      </c>
      <c r="D460" s="180"/>
      <c r="E460" s="181">
        <f>'белье ФЭСТ'!M122</f>
        <v>0</v>
      </c>
    </row>
    <row r="461" spans="1:5" x14ac:dyDescent="0.2">
      <c r="A461" s="173">
        <v>93005</v>
      </c>
      <c r="B461" s="86" t="s">
        <v>266</v>
      </c>
      <c r="C461" s="173">
        <v>92</v>
      </c>
      <c r="D461" s="180"/>
      <c r="E461" s="181">
        <f>'белье ФЭСТ'!F122</f>
        <v>0</v>
      </c>
    </row>
    <row r="462" spans="1:5" x14ac:dyDescent="0.2">
      <c r="A462" s="173">
        <v>93005</v>
      </c>
      <c r="B462" s="86" t="s">
        <v>266</v>
      </c>
      <c r="C462" s="173">
        <v>96</v>
      </c>
      <c r="D462" s="180"/>
      <c r="E462" s="181" t="str">
        <f>'белье ФЭСТ'!H122</f>
        <v>х</v>
      </c>
    </row>
    <row r="463" spans="1:5" x14ac:dyDescent="0.2">
      <c r="A463" s="173">
        <v>93005</v>
      </c>
      <c r="B463" s="86" t="s">
        <v>266</v>
      </c>
      <c r="C463" s="173">
        <v>100</v>
      </c>
      <c r="D463" s="180"/>
      <c r="E463" s="181" t="str">
        <f>'белье ФЭСТ'!J122</f>
        <v>х</v>
      </c>
    </row>
    <row r="464" spans="1:5" x14ac:dyDescent="0.2">
      <c r="A464" s="173">
        <v>93005</v>
      </c>
      <c r="B464" s="86" t="s">
        <v>266</v>
      </c>
      <c r="C464" s="173">
        <v>104</v>
      </c>
      <c r="D464" s="180"/>
      <c r="E464" s="181" t="str">
        <f>'белье ФЭСТ'!L122</f>
        <v>х</v>
      </c>
    </row>
    <row r="465" spans="1:5" x14ac:dyDescent="0.2">
      <c r="A465" s="173">
        <v>93005</v>
      </c>
      <c r="B465" s="86" t="s">
        <v>266</v>
      </c>
      <c r="C465" s="173">
        <v>108</v>
      </c>
      <c r="D465" s="180"/>
      <c r="E465" s="181" t="str">
        <f>'белье ФЭСТ'!N122</f>
        <v>х</v>
      </c>
    </row>
    <row r="466" spans="1:5" x14ac:dyDescent="0.2">
      <c r="A466" s="173">
        <v>73005</v>
      </c>
      <c r="B466" s="86" t="s">
        <v>318</v>
      </c>
      <c r="C466" s="173">
        <v>92</v>
      </c>
      <c r="D466" s="180"/>
      <c r="E466" s="181" t="str">
        <f>'белье ФЭСТ'!E125</f>
        <v>х</v>
      </c>
    </row>
    <row r="467" spans="1:5" x14ac:dyDescent="0.2">
      <c r="A467" s="173">
        <v>73005</v>
      </c>
      <c r="B467" s="86" t="s">
        <v>318</v>
      </c>
      <c r="C467" s="173">
        <v>96</v>
      </c>
      <c r="D467" s="180"/>
      <c r="E467" s="181" t="str">
        <f>'белье ФЭСТ'!F125</f>
        <v>х</v>
      </c>
    </row>
    <row r="468" spans="1:5" x14ac:dyDescent="0.2">
      <c r="A468" s="173">
        <v>73005</v>
      </c>
      <c r="B468" s="86" t="s">
        <v>318</v>
      </c>
      <c r="C468" s="173">
        <v>100</v>
      </c>
      <c r="D468" s="180"/>
      <c r="E468" s="181" t="str">
        <f>'белье ФЭСТ'!G125</f>
        <v>х</v>
      </c>
    </row>
    <row r="469" spans="1:5" x14ac:dyDescent="0.2">
      <c r="A469" s="173">
        <v>73005</v>
      </c>
      <c r="B469" s="86" t="s">
        <v>318</v>
      </c>
      <c r="C469" s="173">
        <v>104</v>
      </c>
      <c r="D469" s="180"/>
      <c r="E469" s="181" t="str">
        <f>'белье ФЭСТ'!H125</f>
        <v>х</v>
      </c>
    </row>
    <row r="470" spans="1:5" x14ac:dyDescent="0.2">
      <c r="A470" s="173">
        <v>73005</v>
      </c>
      <c r="B470" s="86" t="s">
        <v>318</v>
      </c>
      <c r="C470" s="173">
        <v>108</v>
      </c>
      <c r="D470" s="180"/>
      <c r="E470" s="181" t="str">
        <f>'белье ФЭСТ'!I125</f>
        <v>х</v>
      </c>
    </row>
    <row r="471" spans="1:5" x14ac:dyDescent="0.2">
      <c r="A471" s="173">
        <v>73005</v>
      </c>
      <c r="B471" s="86" t="s">
        <v>318</v>
      </c>
      <c r="C471" s="173">
        <v>112</v>
      </c>
      <c r="D471" s="180"/>
      <c r="E471" s="181">
        <f>'белье ФЭСТ'!J125</f>
        <v>0</v>
      </c>
    </row>
    <row r="472" spans="1:5" x14ac:dyDescent="0.2">
      <c r="A472" s="173">
        <v>73005</v>
      </c>
      <c r="B472" s="86" t="s">
        <v>318</v>
      </c>
      <c r="C472" s="173">
        <v>116</v>
      </c>
      <c r="D472" s="180"/>
      <c r="E472" s="181">
        <f>'белье ФЭСТ'!K125</f>
        <v>0</v>
      </c>
    </row>
    <row r="473" spans="1:5" x14ac:dyDescent="0.2">
      <c r="A473" s="174" t="s">
        <v>325</v>
      </c>
      <c r="B473" s="86" t="s">
        <v>318</v>
      </c>
      <c r="C473" s="173" t="s">
        <v>320</v>
      </c>
      <c r="D473" s="180"/>
      <c r="E473" s="181">
        <f>'белье ФЭСТ'!F128</f>
        <v>0</v>
      </c>
    </row>
    <row r="474" spans="1:5" x14ac:dyDescent="0.2">
      <c r="A474" s="174" t="s">
        <v>325</v>
      </c>
      <c r="B474" s="86" t="s">
        <v>318</v>
      </c>
      <c r="C474" s="173" t="s">
        <v>333</v>
      </c>
      <c r="D474" s="180"/>
      <c r="E474" s="181">
        <f>'белье ФЭСТ'!H128</f>
        <v>0</v>
      </c>
    </row>
    <row r="475" spans="1:5" x14ac:dyDescent="0.2">
      <c r="A475" s="174" t="s">
        <v>325</v>
      </c>
      <c r="B475" s="86" t="s">
        <v>318</v>
      </c>
      <c r="C475" s="173" t="s">
        <v>322</v>
      </c>
      <c r="D475" s="180"/>
      <c r="E475" s="181">
        <f>'белье ФЭСТ'!J128</f>
        <v>0</v>
      </c>
    </row>
    <row r="476" spans="1:5" x14ac:dyDescent="0.2">
      <c r="A476" s="174" t="s">
        <v>325</v>
      </c>
      <c r="B476" s="86" t="s">
        <v>318</v>
      </c>
      <c r="C476" s="173" t="s">
        <v>323</v>
      </c>
      <c r="D476" s="180"/>
      <c r="E476" s="181">
        <f>'белье ФЭСТ'!L128</f>
        <v>0</v>
      </c>
    </row>
    <row r="477" spans="1:5" x14ac:dyDescent="0.2">
      <c r="A477" s="174" t="s">
        <v>325</v>
      </c>
      <c r="B477" s="86" t="s">
        <v>265</v>
      </c>
      <c r="C477" s="173" t="s">
        <v>320</v>
      </c>
      <c r="D477" s="180"/>
      <c r="E477" s="181">
        <f>'белье ФЭСТ'!E128</f>
        <v>0</v>
      </c>
    </row>
    <row r="478" spans="1:5" x14ac:dyDescent="0.2">
      <c r="A478" s="174" t="s">
        <v>325</v>
      </c>
      <c r="B478" s="86" t="s">
        <v>265</v>
      </c>
      <c r="C478" s="173" t="s">
        <v>333</v>
      </c>
      <c r="D478" s="180"/>
      <c r="E478" s="181">
        <f>'белье ФЭСТ'!G128</f>
        <v>0</v>
      </c>
    </row>
    <row r="479" spans="1:5" x14ac:dyDescent="0.2">
      <c r="A479" s="174" t="s">
        <v>325</v>
      </c>
      <c r="B479" s="86" t="s">
        <v>265</v>
      </c>
      <c r="C479" s="173" t="s">
        <v>322</v>
      </c>
      <c r="D479" s="180"/>
      <c r="E479" s="181">
        <f>'белье ФЭСТ'!I128</f>
        <v>0</v>
      </c>
    </row>
    <row r="480" spans="1:5" x14ac:dyDescent="0.2">
      <c r="A480" s="174" t="s">
        <v>325</v>
      </c>
      <c r="B480" s="86" t="s">
        <v>265</v>
      </c>
      <c r="C480" s="173" t="s">
        <v>323</v>
      </c>
      <c r="D480" s="180"/>
      <c r="E480" s="181" t="str">
        <f>'белье ФЭСТ'!K128</f>
        <v>х</v>
      </c>
    </row>
    <row r="481" spans="1:5" x14ac:dyDescent="0.2">
      <c r="A481" s="174" t="s">
        <v>328</v>
      </c>
      <c r="B481" s="86" t="s">
        <v>318</v>
      </c>
      <c r="C481" s="173" t="s">
        <v>320</v>
      </c>
      <c r="D481" s="180"/>
      <c r="E481" s="181">
        <f>'белье ФЭСТ'!F134</f>
        <v>0</v>
      </c>
    </row>
    <row r="482" spans="1:5" x14ac:dyDescent="0.2">
      <c r="A482" s="174" t="s">
        <v>328</v>
      </c>
      <c r="B482" s="86" t="s">
        <v>318</v>
      </c>
      <c r="C482" s="173" t="s">
        <v>333</v>
      </c>
      <c r="D482" s="180"/>
      <c r="E482" s="181" t="str">
        <f>'белье ФЭСТ'!H134</f>
        <v>х</v>
      </c>
    </row>
    <row r="483" spans="1:5" x14ac:dyDescent="0.2">
      <c r="A483" s="174" t="s">
        <v>328</v>
      </c>
      <c r="B483" s="86" t="s">
        <v>318</v>
      </c>
      <c r="C483" s="173" t="s">
        <v>322</v>
      </c>
      <c r="D483" s="180"/>
      <c r="E483" s="181" t="str">
        <f>'белье ФЭСТ'!J134</f>
        <v>х</v>
      </c>
    </row>
    <row r="484" spans="1:5" x14ac:dyDescent="0.2">
      <c r="A484" s="174" t="s">
        <v>328</v>
      </c>
      <c r="B484" s="86" t="s">
        <v>318</v>
      </c>
      <c r="C484" s="173" t="s">
        <v>323</v>
      </c>
      <c r="D484" s="180"/>
      <c r="E484" s="181" t="str">
        <f>'белье ФЭСТ'!L134</f>
        <v>х</v>
      </c>
    </row>
    <row r="485" spans="1:5" x14ac:dyDescent="0.2">
      <c r="A485" s="174" t="s">
        <v>328</v>
      </c>
      <c r="B485" s="86" t="s">
        <v>265</v>
      </c>
      <c r="C485" s="173" t="s">
        <v>320</v>
      </c>
      <c r="D485" s="180"/>
      <c r="E485" s="181">
        <f>'белье ФЭСТ'!E134</f>
        <v>0</v>
      </c>
    </row>
    <row r="486" spans="1:5" x14ac:dyDescent="0.2">
      <c r="A486" s="174" t="s">
        <v>328</v>
      </c>
      <c r="B486" s="86" t="s">
        <v>265</v>
      </c>
      <c r="C486" s="173" t="s">
        <v>333</v>
      </c>
      <c r="D486" s="180"/>
      <c r="E486" s="181" t="str">
        <f>'белье ФЭСТ'!G134</f>
        <v>х</v>
      </c>
    </row>
    <row r="487" spans="1:5" x14ac:dyDescent="0.2">
      <c r="A487" s="174" t="s">
        <v>328</v>
      </c>
      <c r="B487" s="86" t="s">
        <v>265</v>
      </c>
      <c r="C487" s="173" t="s">
        <v>322</v>
      </c>
      <c r="D487" s="180"/>
      <c r="E487" s="181" t="str">
        <f>'белье ФЭСТ'!I134</f>
        <v>х</v>
      </c>
    </row>
    <row r="488" spans="1:5" x14ac:dyDescent="0.2">
      <c r="A488" s="174" t="s">
        <v>328</v>
      </c>
      <c r="B488" s="86" t="s">
        <v>265</v>
      </c>
      <c r="C488" s="173" t="s">
        <v>323</v>
      </c>
      <c r="D488" s="180"/>
      <c r="E488" s="181" t="str">
        <f>'белье ФЭСТ'!K134</f>
        <v>х</v>
      </c>
    </row>
    <row r="489" spans="1:5" x14ac:dyDescent="0.2">
      <c r="A489" s="174" t="s">
        <v>331</v>
      </c>
      <c r="B489" s="86" t="s">
        <v>265</v>
      </c>
      <c r="C489" s="173" t="s">
        <v>320</v>
      </c>
      <c r="D489" s="180"/>
      <c r="E489" s="181" t="str">
        <f>'белье ФЭСТ'!E140</f>
        <v>х</v>
      </c>
    </row>
    <row r="490" spans="1:5" x14ac:dyDescent="0.2">
      <c r="A490" s="175" t="s">
        <v>331</v>
      </c>
      <c r="B490" s="88" t="s">
        <v>265</v>
      </c>
      <c r="C490" s="185" t="s">
        <v>333</v>
      </c>
      <c r="D490" s="186"/>
      <c r="E490" s="187" t="str">
        <f>'белье ФЭСТ'!H140</f>
        <v>х</v>
      </c>
    </row>
    <row r="491" spans="1:5" x14ac:dyDescent="0.2">
      <c r="A491" s="175" t="s">
        <v>331</v>
      </c>
      <c r="B491" s="88" t="s">
        <v>265</v>
      </c>
      <c r="C491" s="185" t="s">
        <v>322</v>
      </c>
      <c r="D491" s="186"/>
      <c r="E491" s="187" t="str">
        <f>'белье ФЭСТ'!K140</f>
        <v>х</v>
      </c>
    </row>
    <row r="492" spans="1:5" x14ac:dyDescent="0.2">
      <c r="A492" s="175" t="s">
        <v>331</v>
      </c>
      <c r="B492" s="88" t="s">
        <v>265</v>
      </c>
      <c r="C492" s="185" t="s">
        <v>323</v>
      </c>
      <c r="D492" s="186"/>
      <c r="E492" s="187" t="str">
        <f>'белье ФЭСТ'!N140</f>
        <v>х</v>
      </c>
    </row>
    <row r="493" spans="1:5" x14ac:dyDescent="0.2">
      <c r="A493" s="174" t="s">
        <v>331</v>
      </c>
      <c r="B493" s="86" t="s">
        <v>266</v>
      </c>
      <c r="C493" s="173" t="s">
        <v>320</v>
      </c>
      <c r="D493" s="180"/>
      <c r="E493" s="181">
        <f>'белье ФЭСТ'!F140</f>
        <v>0</v>
      </c>
    </row>
    <row r="494" spans="1:5" x14ac:dyDescent="0.2">
      <c r="A494" s="175" t="s">
        <v>331</v>
      </c>
      <c r="B494" s="88" t="s">
        <v>266</v>
      </c>
      <c r="C494" s="185" t="s">
        <v>333</v>
      </c>
      <c r="D494" s="186"/>
      <c r="E494" s="187" t="str">
        <f>'белье ФЭСТ'!I140</f>
        <v>х</v>
      </c>
    </row>
    <row r="495" spans="1:5" x14ac:dyDescent="0.2">
      <c r="A495" s="175" t="s">
        <v>331</v>
      </c>
      <c r="B495" s="88" t="s">
        <v>266</v>
      </c>
      <c r="C495" s="185" t="s">
        <v>322</v>
      </c>
      <c r="D495" s="186"/>
      <c r="E495" s="187" t="str">
        <f>'белье ФЭСТ'!L140</f>
        <v>х</v>
      </c>
    </row>
    <row r="496" spans="1:5" x14ac:dyDescent="0.2">
      <c r="A496" s="175" t="s">
        <v>331</v>
      </c>
      <c r="B496" s="88" t="s">
        <v>266</v>
      </c>
      <c r="C496" s="185" t="s">
        <v>323</v>
      </c>
      <c r="D496" s="186"/>
      <c r="E496" s="187">
        <f>'белье ФЭСТ'!O140</f>
        <v>0</v>
      </c>
    </row>
    <row r="497" spans="1:5" x14ac:dyDescent="0.2">
      <c r="A497" s="175" t="s">
        <v>335</v>
      </c>
      <c r="B497" s="88" t="s">
        <v>318</v>
      </c>
      <c r="C497" s="185" t="s">
        <v>320</v>
      </c>
      <c r="D497" s="185"/>
      <c r="E497" s="187">
        <f>'белье ФЭСТ'!G143</f>
        <v>0</v>
      </c>
    </row>
    <row r="498" spans="1:5" x14ac:dyDescent="0.2">
      <c r="A498" s="175" t="s">
        <v>335</v>
      </c>
      <c r="B498" s="88" t="s">
        <v>318</v>
      </c>
      <c r="C498" s="185" t="s">
        <v>333</v>
      </c>
      <c r="D498" s="185"/>
      <c r="E498" s="187" t="str">
        <f>'белье ФЭСТ'!J143</f>
        <v>х</v>
      </c>
    </row>
    <row r="499" spans="1:5" x14ac:dyDescent="0.2">
      <c r="A499" s="175" t="s">
        <v>335</v>
      </c>
      <c r="B499" s="88" t="s">
        <v>318</v>
      </c>
      <c r="C499" s="185" t="s">
        <v>322</v>
      </c>
      <c r="D499" s="185"/>
      <c r="E499" s="187" t="str">
        <f>'белье ФЭСТ'!M143</f>
        <v>х</v>
      </c>
    </row>
    <row r="500" spans="1:5" x14ac:dyDescent="0.2">
      <c r="A500" s="175" t="s">
        <v>335</v>
      </c>
      <c r="B500" s="88" t="s">
        <v>318</v>
      </c>
      <c r="C500" s="185" t="s">
        <v>323</v>
      </c>
      <c r="D500" s="185"/>
      <c r="E500" s="187" t="str">
        <f>'белье ФЭСТ'!P143</f>
        <v>х</v>
      </c>
    </row>
    <row r="501" spans="1:5" x14ac:dyDescent="0.2">
      <c r="A501" s="175" t="s">
        <v>335</v>
      </c>
      <c r="B501" s="88" t="s">
        <v>265</v>
      </c>
      <c r="C501" s="185" t="s">
        <v>320</v>
      </c>
      <c r="D501" s="185"/>
      <c r="E501" s="187">
        <f>'белье ФЭСТ'!E143</f>
        <v>0</v>
      </c>
    </row>
    <row r="502" spans="1:5" x14ac:dyDescent="0.2">
      <c r="A502" s="175" t="s">
        <v>335</v>
      </c>
      <c r="B502" s="88" t="s">
        <v>265</v>
      </c>
      <c r="C502" s="185" t="s">
        <v>333</v>
      </c>
      <c r="D502" s="185"/>
      <c r="E502" s="187" t="str">
        <f>'белье ФЭСТ'!H143</f>
        <v>х</v>
      </c>
    </row>
    <row r="503" spans="1:5" x14ac:dyDescent="0.2">
      <c r="A503" s="175" t="s">
        <v>335</v>
      </c>
      <c r="B503" s="88" t="s">
        <v>265</v>
      </c>
      <c r="C503" s="185" t="s">
        <v>322</v>
      </c>
      <c r="D503" s="185"/>
      <c r="E503" s="187" t="str">
        <f>'белье ФЭСТ'!K143</f>
        <v>х</v>
      </c>
    </row>
    <row r="504" spans="1:5" x14ac:dyDescent="0.2">
      <c r="A504" s="175" t="s">
        <v>335</v>
      </c>
      <c r="B504" s="88" t="s">
        <v>265</v>
      </c>
      <c r="C504" s="185" t="s">
        <v>323</v>
      </c>
      <c r="D504" s="185"/>
      <c r="E504" s="187" t="str">
        <f>'белье ФЭСТ'!N143</f>
        <v>х</v>
      </c>
    </row>
    <row r="505" spans="1:5" x14ac:dyDescent="0.2">
      <c r="A505" s="175" t="s">
        <v>335</v>
      </c>
      <c r="B505" s="88" t="s">
        <v>266</v>
      </c>
      <c r="C505" s="185" t="s">
        <v>320</v>
      </c>
      <c r="D505" s="185"/>
      <c r="E505" s="187">
        <f>'белье ФЭСТ'!F143</f>
        <v>0</v>
      </c>
    </row>
    <row r="506" spans="1:5" x14ac:dyDescent="0.2">
      <c r="A506" s="175" t="s">
        <v>335</v>
      </c>
      <c r="B506" s="88" t="s">
        <v>266</v>
      </c>
      <c r="C506" s="185" t="s">
        <v>333</v>
      </c>
      <c r="D506" s="185"/>
      <c r="E506" s="187" t="str">
        <f>'белье ФЭСТ'!I143</f>
        <v>х</v>
      </c>
    </row>
    <row r="507" spans="1:5" x14ac:dyDescent="0.2">
      <c r="A507" s="175" t="s">
        <v>335</v>
      </c>
      <c r="B507" s="88" t="s">
        <v>266</v>
      </c>
      <c r="C507" s="185" t="s">
        <v>322</v>
      </c>
      <c r="D507" s="185"/>
      <c r="E507" s="187">
        <f>'белье ФЭСТ'!L143</f>
        <v>0</v>
      </c>
    </row>
    <row r="508" spans="1:5" x14ac:dyDescent="0.2">
      <c r="A508" s="175" t="s">
        <v>335</v>
      </c>
      <c r="B508" s="88" t="s">
        <v>266</v>
      </c>
      <c r="C508" s="185" t="s">
        <v>323</v>
      </c>
      <c r="D508" s="185"/>
      <c r="E508" s="187" t="str">
        <f>'белье ФЭСТ'!O143</f>
        <v>х</v>
      </c>
    </row>
    <row r="509" spans="1:5" x14ac:dyDescent="0.2">
      <c r="A509" s="176" t="s">
        <v>338</v>
      </c>
      <c r="B509" s="88" t="s">
        <v>265</v>
      </c>
      <c r="C509" s="185">
        <v>92</v>
      </c>
      <c r="D509" s="186"/>
      <c r="E509" s="187">
        <f>'белье ФЭСТ'!E149</f>
        <v>0</v>
      </c>
    </row>
    <row r="510" spans="1:5" x14ac:dyDescent="0.2">
      <c r="A510" s="176" t="s">
        <v>338</v>
      </c>
      <c r="B510" s="88" t="s">
        <v>265</v>
      </c>
      <c r="C510" s="185">
        <v>96</v>
      </c>
      <c r="D510" s="186"/>
      <c r="E510" s="187">
        <f>'белье ФЭСТ'!F149</f>
        <v>0</v>
      </c>
    </row>
    <row r="511" spans="1:5" x14ac:dyDescent="0.2">
      <c r="A511" s="175" t="s">
        <v>338</v>
      </c>
      <c r="B511" s="88" t="s">
        <v>265</v>
      </c>
      <c r="C511" s="185">
        <v>100</v>
      </c>
      <c r="D511" s="186"/>
      <c r="E511" s="187">
        <f>'белье ФЭСТ'!G149</f>
        <v>0</v>
      </c>
    </row>
    <row r="512" spans="1:5" x14ac:dyDescent="0.2">
      <c r="A512" s="175" t="s">
        <v>338</v>
      </c>
      <c r="B512" s="88" t="s">
        <v>265</v>
      </c>
      <c r="C512" s="185">
        <v>104</v>
      </c>
      <c r="D512" s="186"/>
      <c r="E512" s="187">
        <f>'белье ФЭСТ'!H149</f>
        <v>0</v>
      </c>
    </row>
    <row r="513" spans="1:5" x14ac:dyDescent="0.2">
      <c r="A513" s="174" t="s">
        <v>341</v>
      </c>
      <c r="B513" s="188" t="s">
        <v>342</v>
      </c>
      <c r="C513" s="173">
        <v>96</v>
      </c>
      <c r="D513" s="180"/>
      <c r="E513" s="181" t="str">
        <f>'белье ФЭСТ'!E152</f>
        <v>х</v>
      </c>
    </row>
    <row r="514" spans="1:5" x14ac:dyDescent="0.2">
      <c r="A514" s="174" t="s">
        <v>341</v>
      </c>
      <c r="B514" s="188" t="s">
        <v>342</v>
      </c>
      <c r="C514" s="173">
        <v>100</v>
      </c>
      <c r="D514" s="180"/>
      <c r="E514" s="181">
        <f>'белье ФЭСТ'!F152</f>
        <v>0</v>
      </c>
    </row>
    <row r="515" spans="1:5" x14ac:dyDescent="0.2">
      <c r="A515" s="174" t="s">
        <v>341</v>
      </c>
      <c r="B515" s="188" t="s">
        <v>343</v>
      </c>
      <c r="C515" s="173">
        <v>100</v>
      </c>
      <c r="D515" s="180"/>
      <c r="E515" s="181" t="str">
        <f>'белье ФЭСТ'!G152</f>
        <v>х</v>
      </c>
    </row>
    <row r="516" spans="1:5" x14ac:dyDescent="0.2">
      <c r="A516" s="174" t="s">
        <v>341</v>
      </c>
      <c r="B516" s="188" t="s">
        <v>369</v>
      </c>
      <c r="C516" s="173">
        <v>100</v>
      </c>
      <c r="D516" s="180"/>
      <c r="E516" s="181">
        <f>'белье ФЭСТ'!H152</f>
        <v>0</v>
      </c>
    </row>
    <row r="517" spans="1:5" x14ac:dyDescent="0.2">
      <c r="A517" s="174" t="s">
        <v>341</v>
      </c>
      <c r="B517" s="188" t="s">
        <v>342</v>
      </c>
      <c r="C517" s="173">
        <v>104</v>
      </c>
      <c r="D517" s="180"/>
      <c r="E517" s="181">
        <f>'белье ФЭСТ'!I152</f>
        <v>0</v>
      </c>
    </row>
    <row r="518" spans="1:5" x14ac:dyDescent="0.2">
      <c r="A518" s="174" t="s">
        <v>341</v>
      </c>
      <c r="B518" s="188" t="s">
        <v>343</v>
      </c>
      <c r="C518" s="173">
        <v>104</v>
      </c>
      <c r="D518" s="180"/>
      <c r="E518" s="181">
        <f>'белье ФЭСТ'!J152</f>
        <v>0</v>
      </c>
    </row>
    <row r="519" spans="1:5" ht="25.5" x14ac:dyDescent="0.2">
      <c r="A519" s="175" t="s">
        <v>370</v>
      </c>
      <c r="B519" s="189" t="s">
        <v>346</v>
      </c>
      <c r="C519" s="185">
        <v>42</v>
      </c>
      <c r="D519" s="186"/>
      <c r="E519" s="187">
        <f>'белье ФЭСТ'!E155</f>
        <v>0</v>
      </c>
    </row>
    <row r="520" spans="1:5" ht="25.5" x14ac:dyDescent="0.2">
      <c r="A520" s="175" t="s">
        <v>370</v>
      </c>
      <c r="B520" s="189" t="s">
        <v>347</v>
      </c>
      <c r="C520" s="185">
        <v>42</v>
      </c>
      <c r="D520" s="186"/>
      <c r="E520" s="187">
        <f>'белье ФЭСТ'!F155</f>
        <v>0</v>
      </c>
    </row>
    <row r="521" spans="1:5" ht="25.5" x14ac:dyDescent="0.2">
      <c r="A521" s="175" t="s">
        <v>370</v>
      </c>
      <c r="B521" s="189" t="s">
        <v>346</v>
      </c>
      <c r="C521" s="185">
        <v>44</v>
      </c>
      <c r="D521" s="186"/>
      <c r="E521" s="187">
        <f>'белье ФЭСТ'!G155</f>
        <v>0</v>
      </c>
    </row>
    <row r="522" spans="1:5" ht="25.5" x14ac:dyDescent="0.2">
      <c r="A522" s="175" t="s">
        <v>370</v>
      </c>
      <c r="B522" s="189" t="s">
        <v>347</v>
      </c>
      <c r="C522" s="185">
        <v>44</v>
      </c>
      <c r="D522" s="186"/>
      <c r="E522" s="187">
        <f>'белье ФЭСТ'!H155</f>
        <v>0</v>
      </c>
    </row>
    <row r="523" spans="1:5" ht="25.5" x14ac:dyDescent="0.2">
      <c r="A523" s="175" t="s">
        <v>370</v>
      </c>
      <c r="B523" s="189" t="s">
        <v>346</v>
      </c>
      <c r="C523" s="185">
        <v>46</v>
      </c>
      <c r="D523" s="186"/>
      <c r="E523" s="187">
        <f>'белье ФЭСТ'!I155</f>
        <v>0</v>
      </c>
    </row>
    <row r="524" spans="1:5" ht="25.5" x14ac:dyDescent="0.2">
      <c r="A524" s="175" t="s">
        <v>370</v>
      </c>
      <c r="B524" s="189" t="s">
        <v>347</v>
      </c>
      <c r="C524" s="185">
        <v>46</v>
      </c>
      <c r="D524" s="186"/>
      <c r="E524" s="187">
        <f>'белье ФЭСТ'!J155</f>
        <v>0</v>
      </c>
    </row>
    <row r="525" spans="1:5" ht="25.5" x14ac:dyDescent="0.2">
      <c r="A525" s="175" t="s">
        <v>370</v>
      </c>
      <c r="B525" s="189" t="s">
        <v>346</v>
      </c>
      <c r="C525" s="185">
        <v>48</v>
      </c>
      <c r="D525" s="186"/>
      <c r="E525" s="187" t="str">
        <f>'белье ФЭСТ'!K155</f>
        <v>х</v>
      </c>
    </row>
    <row r="526" spans="1:5" ht="25.5" x14ac:dyDescent="0.2">
      <c r="A526" s="175" t="s">
        <v>370</v>
      </c>
      <c r="B526" s="189" t="s">
        <v>347</v>
      </c>
      <c r="C526" s="185">
        <v>48</v>
      </c>
      <c r="D526" s="186"/>
      <c r="E526" s="187">
        <f>'белье ФЭСТ'!L155</f>
        <v>0</v>
      </c>
    </row>
    <row r="527" spans="1:5" ht="25.5" x14ac:dyDescent="0.2">
      <c r="A527" s="175" t="s">
        <v>370</v>
      </c>
      <c r="B527" s="189" t="s">
        <v>346</v>
      </c>
      <c r="C527" s="185">
        <v>50</v>
      </c>
      <c r="D527" s="186"/>
      <c r="E527" s="187" t="str">
        <f>'белье ФЭСТ'!M155</f>
        <v>х</v>
      </c>
    </row>
    <row r="528" spans="1:5" ht="25.5" x14ac:dyDescent="0.2">
      <c r="A528" s="175" t="s">
        <v>370</v>
      </c>
      <c r="B528" s="189" t="s">
        <v>347</v>
      </c>
      <c r="C528" s="185">
        <v>50</v>
      </c>
      <c r="D528" s="186"/>
      <c r="E528" s="187" t="str">
        <f>'белье ФЭСТ'!N155</f>
        <v>х</v>
      </c>
    </row>
    <row r="529" spans="1:5" ht="25.5" x14ac:dyDescent="0.2">
      <c r="A529" s="175" t="s">
        <v>370</v>
      </c>
      <c r="B529" s="189" t="s">
        <v>346</v>
      </c>
      <c r="C529" s="185">
        <v>52</v>
      </c>
      <c r="D529" s="186"/>
      <c r="E529" s="187">
        <f>'белье ФЭСТ'!O155</f>
        <v>0</v>
      </c>
    </row>
    <row r="530" spans="1:5" ht="25.5" x14ac:dyDescent="0.2">
      <c r="A530" s="175" t="s">
        <v>370</v>
      </c>
      <c r="B530" s="189" t="s">
        <v>347</v>
      </c>
      <c r="C530" s="185">
        <v>52</v>
      </c>
      <c r="D530" s="186"/>
      <c r="E530" s="187">
        <f>'белье ФЭСТ'!P155</f>
        <v>0</v>
      </c>
    </row>
    <row r="531" spans="1:5" ht="25.5" x14ac:dyDescent="0.2">
      <c r="A531" s="175" t="s">
        <v>370</v>
      </c>
      <c r="B531" s="189" t="s">
        <v>346</v>
      </c>
      <c r="C531" s="185">
        <v>54</v>
      </c>
      <c r="D531" s="186"/>
      <c r="E531" s="187">
        <f>'белье ФЭСТ'!Q155</f>
        <v>0</v>
      </c>
    </row>
    <row r="532" spans="1:5" ht="25.5" x14ac:dyDescent="0.2">
      <c r="A532" s="175" t="s">
        <v>370</v>
      </c>
      <c r="B532" s="189" t="s">
        <v>347</v>
      </c>
      <c r="C532" s="185">
        <v>54</v>
      </c>
      <c r="D532" s="186"/>
      <c r="E532" s="187">
        <f>'белье ФЭСТ'!R155</f>
        <v>0</v>
      </c>
    </row>
    <row r="533" spans="1:5" ht="25.5" x14ac:dyDescent="0.2">
      <c r="A533" s="175" t="s">
        <v>370</v>
      </c>
      <c r="B533" s="189" t="s">
        <v>346</v>
      </c>
      <c r="C533" s="185">
        <v>56</v>
      </c>
      <c r="D533" s="186"/>
      <c r="E533" s="187">
        <f>'белье ФЭСТ'!U155</f>
        <v>0</v>
      </c>
    </row>
    <row r="534" spans="1:5" ht="25.5" x14ac:dyDescent="0.2">
      <c r="A534" s="175" t="s">
        <v>370</v>
      </c>
      <c r="B534" s="189" t="s">
        <v>347</v>
      </c>
      <c r="C534" s="185">
        <v>56</v>
      </c>
      <c r="D534" s="186"/>
      <c r="E534" s="187">
        <f>'белье ФЭСТ'!V155</f>
        <v>0</v>
      </c>
    </row>
    <row r="535" spans="1:5" ht="25.5" x14ac:dyDescent="0.2">
      <c r="A535" s="175" t="s">
        <v>352</v>
      </c>
      <c r="B535" s="243" t="s">
        <v>371</v>
      </c>
      <c r="C535" s="185"/>
      <c r="D535" s="186"/>
      <c r="E535" s="187">
        <f>'белье ФЭСТ'!E158:V158</f>
        <v>0</v>
      </c>
    </row>
    <row r="536" spans="1:5" ht="25.5" x14ac:dyDescent="0.2">
      <c r="A536" s="175">
        <v>1541</v>
      </c>
      <c r="B536" s="243" t="s">
        <v>372</v>
      </c>
      <c r="C536" s="185"/>
      <c r="D536" s="186"/>
      <c r="E536" s="187">
        <f>'белье ФЭСТ'!E161:V161</f>
        <v>0</v>
      </c>
    </row>
    <row r="537" spans="1:5" ht="25.5" x14ac:dyDescent="0.2">
      <c r="A537" s="175" t="s">
        <v>357</v>
      </c>
      <c r="B537" s="243" t="s">
        <v>373</v>
      </c>
      <c r="C537" s="185"/>
      <c r="D537" s="186"/>
      <c r="E537" s="187" t="str">
        <f>'белье ФЭСТ'!E164:V164</f>
        <v>Х</v>
      </c>
    </row>
    <row r="538" spans="1:5" x14ac:dyDescent="0.2">
      <c r="A538" s="175" t="s">
        <v>360</v>
      </c>
      <c r="B538" s="243" t="s">
        <v>360</v>
      </c>
      <c r="C538" s="185"/>
      <c r="D538" s="186"/>
      <c r="E538" s="187">
        <f>'белье ФЭСТ'!E167:V167</f>
        <v>0</v>
      </c>
    </row>
    <row r="539" spans="1:5" ht="25.5" x14ac:dyDescent="0.2">
      <c r="A539" s="175" t="s">
        <v>362</v>
      </c>
      <c r="B539" s="243" t="s">
        <v>374</v>
      </c>
      <c r="C539" s="185" t="s">
        <v>518</v>
      </c>
      <c r="D539" s="186"/>
      <c r="E539" s="187">
        <f>'белье ФЭСТ'!E170:V170</f>
        <v>0</v>
      </c>
    </row>
    <row r="540" spans="1:5" ht="25.5" x14ac:dyDescent="0.2">
      <c r="A540" s="175">
        <v>10061</v>
      </c>
      <c r="B540" s="243" t="s">
        <v>374</v>
      </c>
      <c r="C540" s="185" t="s">
        <v>519</v>
      </c>
      <c r="D540" s="186"/>
      <c r="E540" s="187" t="str">
        <f>'белье ФЭСТ'!E173:V173</f>
        <v>Х</v>
      </c>
    </row>
    <row r="541" spans="1:5" x14ac:dyDescent="0.2">
      <c r="A541" s="186" t="s">
        <v>569</v>
      </c>
      <c r="B541" s="189" t="s">
        <v>265</v>
      </c>
      <c r="C541" s="601">
        <v>92</v>
      </c>
      <c r="D541" s="189"/>
      <c r="E541" s="189">
        <f>'белье ФЭСТ'!E95</f>
        <v>0</v>
      </c>
    </row>
    <row r="542" spans="1:5" x14ac:dyDescent="0.2">
      <c r="A542" s="186" t="s">
        <v>569</v>
      </c>
      <c r="B542" s="189" t="s">
        <v>265</v>
      </c>
      <c r="C542" s="601">
        <v>96</v>
      </c>
      <c r="D542" s="189"/>
      <c r="E542" s="189" t="str">
        <f>'белье ФЭСТ'!F95</f>
        <v>х</v>
      </c>
    </row>
    <row r="543" spans="1:5" x14ac:dyDescent="0.2">
      <c r="A543" s="186" t="s">
        <v>569</v>
      </c>
      <c r="B543" s="189" t="s">
        <v>265</v>
      </c>
      <c r="C543" s="601">
        <v>100</v>
      </c>
      <c r="D543" s="189"/>
      <c r="E543" s="189" t="str">
        <f>'белье ФЭСТ'!G95</f>
        <v>х</v>
      </c>
    </row>
    <row r="544" spans="1:5" x14ac:dyDescent="0.2">
      <c r="A544" s="186" t="s">
        <v>569</v>
      </c>
      <c r="B544" s="189" t="s">
        <v>265</v>
      </c>
      <c r="C544" s="601">
        <v>104</v>
      </c>
      <c r="D544" s="189"/>
      <c r="E544" s="189" t="str">
        <f>'белье ФЭСТ'!H95</f>
        <v>х</v>
      </c>
    </row>
    <row r="545" spans="1:5" x14ac:dyDescent="0.2">
      <c r="A545" s="186" t="s">
        <v>569</v>
      </c>
      <c r="B545" s="189" t="s">
        <v>265</v>
      </c>
      <c r="C545" s="601">
        <v>108</v>
      </c>
      <c r="D545" s="189"/>
      <c r="E545" s="189" t="str">
        <f>'белье ФЭСТ'!I95</f>
        <v>х</v>
      </c>
    </row>
    <row r="546" spans="1:5" x14ac:dyDescent="0.2">
      <c r="A546" s="186" t="s">
        <v>569</v>
      </c>
      <c r="B546" s="189" t="s">
        <v>265</v>
      </c>
      <c r="C546" s="601">
        <v>112</v>
      </c>
      <c r="D546" s="189"/>
      <c r="E546" s="189" t="str">
        <f>'белье ФЭСТ'!J95</f>
        <v>х</v>
      </c>
    </row>
    <row r="547" spans="1:5" x14ac:dyDescent="0.2">
      <c r="A547" s="186" t="s">
        <v>569</v>
      </c>
      <c r="B547" s="189" t="s">
        <v>265</v>
      </c>
      <c r="C547" s="602">
        <v>116</v>
      </c>
      <c r="D547" s="189"/>
      <c r="E547" s="189" t="str">
        <f>'белье ФЭСТ'!K95</f>
        <v>х</v>
      </c>
    </row>
    <row r="548" spans="1:5" x14ac:dyDescent="0.2">
      <c r="A548" s="186" t="s">
        <v>867</v>
      </c>
      <c r="B548" s="189" t="s">
        <v>265</v>
      </c>
      <c r="C548" s="185" t="s">
        <v>320</v>
      </c>
      <c r="D548" s="189"/>
      <c r="E548" s="189">
        <f>'белье ФЭСТ'!E137</f>
        <v>0</v>
      </c>
    </row>
    <row r="549" spans="1:5" x14ac:dyDescent="0.2">
      <c r="A549" s="186" t="s">
        <v>867</v>
      </c>
      <c r="B549" s="189" t="s">
        <v>266</v>
      </c>
      <c r="C549" s="185" t="s">
        <v>320</v>
      </c>
      <c r="D549" s="189"/>
      <c r="E549" s="189">
        <f>'белье ФЭСТ'!F137</f>
        <v>0</v>
      </c>
    </row>
    <row r="550" spans="1:5" x14ac:dyDescent="0.2">
      <c r="A550" s="186" t="s">
        <v>867</v>
      </c>
      <c r="B550" s="189" t="s">
        <v>318</v>
      </c>
      <c r="C550" s="185" t="s">
        <v>320</v>
      </c>
      <c r="D550" s="189"/>
      <c r="E550" s="189">
        <f>'белье ФЭСТ'!G137</f>
        <v>0</v>
      </c>
    </row>
    <row r="551" spans="1:5" x14ac:dyDescent="0.2">
      <c r="A551" s="186" t="s">
        <v>867</v>
      </c>
      <c r="B551" s="189" t="s">
        <v>265</v>
      </c>
      <c r="C551" s="185" t="s">
        <v>333</v>
      </c>
      <c r="D551" s="189"/>
      <c r="E551" s="189">
        <f>'белье ФЭСТ'!H137</f>
        <v>0</v>
      </c>
    </row>
    <row r="552" spans="1:5" x14ac:dyDescent="0.2">
      <c r="A552" s="186" t="s">
        <v>867</v>
      </c>
      <c r="B552" s="189" t="s">
        <v>266</v>
      </c>
      <c r="C552" s="185" t="s">
        <v>333</v>
      </c>
      <c r="D552" s="189"/>
      <c r="E552" s="189">
        <f>'белье ФЭСТ'!I137</f>
        <v>0</v>
      </c>
    </row>
    <row r="553" spans="1:5" x14ac:dyDescent="0.2">
      <c r="A553" s="186" t="s">
        <v>867</v>
      </c>
      <c r="B553" s="189" t="s">
        <v>318</v>
      </c>
      <c r="C553" s="185" t="s">
        <v>333</v>
      </c>
      <c r="D553" s="189"/>
      <c r="E553" s="189">
        <f>'белье ФЭСТ'!J137</f>
        <v>0</v>
      </c>
    </row>
    <row r="554" spans="1:5" x14ac:dyDescent="0.2">
      <c r="A554" s="186" t="s">
        <v>867</v>
      </c>
      <c r="B554" s="189" t="s">
        <v>265</v>
      </c>
      <c r="C554" s="185" t="s">
        <v>322</v>
      </c>
      <c r="D554" s="189"/>
      <c r="E554" s="189">
        <f>'белье ФЭСТ'!K137</f>
        <v>0</v>
      </c>
    </row>
    <row r="555" spans="1:5" x14ac:dyDescent="0.2">
      <c r="A555" s="186" t="s">
        <v>867</v>
      </c>
      <c r="B555" s="189" t="s">
        <v>266</v>
      </c>
      <c r="C555" s="185" t="s">
        <v>322</v>
      </c>
      <c r="D555" s="189"/>
      <c r="E555" s="189">
        <f>'белье ФЭСТ'!L137</f>
        <v>0</v>
      </c>
    </row>
    <row r="556" spans="1:5" x14ac:dyDescent="0.2">
      <c r="A556" s="186" t="s">
        <v>867</v>
      </c>
      <c r="B556" s="189" t="s">
        <v>318</v>
      </c>
      <c r="C556" s="185" t="s">
        <v>322</v>
      </c>
      <c r="D556" s="189"/>
      <c r="E556" s="189">
        <f>'белье ФЭСТ'!M137</f>
        <v>0</v>
      </c>
    </row>
    <row r="557" spans="1:5" x14ac:dyDescent="0.2">
      <c r="A557" s="186" t="s">
        <v>867</v>
      </c>
      <c r="B557" s="189" t="s">
        <v>265</v>
      </c>
      <c r="C557" s="185" t="s">
        <v>323</v>
      </c>
      <c r="D557" s="189"/>
      <c r="E557" s="189">
        <f>'белье ФЭСТ'!N137</f>
        <v>0</v>
      </c>
    </row>
    <row r="558" spans="1:5" x14ac:dyDescent="0.2">
      <c r="A558" s="186" t="s">
        <v>867</v>
      </c>
      <c r="B558" s="189" t="s">
        <v>266</v>
      </c>
      <c r="C558" s="185" t="s">
        <v>323</v>
      </c>
      <c r="D558" s="189"/>
      <c r="E558" s="189">
        <f>'белье ФЭСТ'!O137</f>
        <v>0</v>
      </c>
    </row>
    <row r="559" spans="1:5" x14ac:dyDescent="0.2">
      <c r="A559" s="186" t="s">
        <v>867</v>
      </c>
      <c r="B559" s="189" t="s">
        <v>318</v>
      </c>
      <c r="C559" s="185" t="s">
        <v>323</v>
      </c>
      <c r="D559" s="189"/>
      <c r="E559" s="189">
        <f>'белье ФЭСТ'!P137</f>
        <v>0</v>
      </c>
    </row>
    <row r="560" spans="1:5" x14ac:dyDescent="0.2">
      <c r="A560" s="186" t="s">
        <v>868</v>
      </c>
      <c r="B560" s="189" t="s">
        <v>265</v>
      </c>
      <c r="C560" s="185" t="s">
        <v>320</v>
      </c>
      <c r="D560" s="189"/>
      <c r="E560" s="189" t="str">
        <f>'белье ФЭСТ'!E146</f>
        <v>х</v>
      </c>
    </row>
    <row r="561" spans="1:5" x14ac:dyDescent="0.2">
      <c r="A561" s="186" t="s">
        <v>868</v>
      </c>
      <c r="B561" s="189" t="s">
        <v>266</v>
      </c>
      <c r="C561" s="185" t="s">
        <v>320</v>
      </c>
      <c r="D561" s="189"/>
      <c r="E561" s="189">
        <f>'белье ФЭСТ'!F146</f>
        <v>0</v>
      </c>
    </row>
    <row r="562" spans="1:5" x14ac:dyDescent="0.2">
      <c r="A562" s="186" t="s">
        <v>868</v>
      </c>
      <c r="B562" s="189" t="s">
        <v>318</v>
      </c>
      <c r="C562" s="185" t="s">
        <v>320</v>
      </c>
      <c r="D562" s="189"/>
      <c r="E562" s="189" t="str">
        <f>'белье ФЭСТ'!G146</f>
        <v>х</v>
      </c>
    </row>
    <row r="563" spans="1:5" x14ac:dyDescent="0.2">
      <c r="A563" s="186" t="s">
        <v>868</v>
      </c>
      <c r="B563" s="189" t="s">
        <v>265</v>
      </c>
      <c r="C563" s="185" t="s">
        <v>333</v>
      </c>
      <c r="D563" s="189"/>
      <c r="E563" s="189" t="str">
        <f>'белье ФЭСТ'!H146</f>
        <v>х</v>
      </c>
    </row>
    <row r="564" spans="1:5" x14ac:dyDescent="0.2">
      <c r="A564" s="186" t="s">
        <v>868</v>
      </c>
      <c r="B564" s="189" t="s">
        <v>266</v>
      </c>
      <c r="C564" s="185" t="s">
        <v>333</v>
      </c>
      <c r="D564" s="189"/>
      <c r="E564" s="189">
        <f>'белье ФЭСТ'!I146</f>
        <v>0</v>
      </c>
    </row>
    <row r="565" spans="1:5" x14ac:dyDescent="0.2">
      <c r="A565" s="186" t="s">
        <v>868</v>
      </c>
      <c r="B565" s="189" t="s">
        <v>318</v>
      </c>
      <c r="C565" s="185" t="s">
        <v>333</v>
      </c>
      <c r="D565" s="189"/>
      <c r="E565" s="189" t="str">
        <f>'белье ФЭСТ'!J146</f>
        <v>х</v>
      </c>
    </row>
    <row r="566" spans="1:5" x14ac:dyDescent="0.2">
      <c r="A566" s="186" t="s">
        <v>868</v>
      </c>
      <c r="B566" s="189" t="s">
        <v>265</v>
      </c>
      <c r="C566" s="185" t="s">
        <v>322</v>
      </c>
      <c r="D566" s="189"/>
      <c r="E566" s="189" t="str">
        <f>'белье ФЭСТ'!K146</f>
        <v>х</v>
      </c>
    </row>
    <row r="567" spans="1:5" x14ac:dyDescent="0.2">
      <c r="A567" s="186" t="s">
        <v>868</v>
      </c>
      <c r="B567" s="189" t="s">
        <v>266</v>
      </c>
      <c r="C567" s="185" t="s">
        <v>322</v>
      </c>
      <c r="D567" s="189"/>
      <c r="E567" s="189">
        <f>'белье ФЭСТ'!L146</f>
        <v>0</v>
      </c>
    </row>
    <row r="568" spans="1:5" x14ac:dyDescent="0.2">
      <c r="A568" s="186" t="s">
        <v>868</v>
      </c>
      <c r="B568" s="189" t="s">
        <v>318</v>
      </c>
      <c r="C568" s="185" t="s">
        <v>322</v>
      </c>
      <c r="D568" s="189"/>
      <c r="E568" s="189" t="str">
        <f>'белье ФЭСТ'!M146</f>
        <v>х</v>
      </c>
    </row>
    <row r="569" spans="1:5" x14ac:dyDescent="0.2">
      <c r="A569" s="186" t="s">
        <v>868</v>
      </c>
      <c r="B569" s="189" t="s">
        <v>265</v>
      </c>
      <c r="C569" s="185" t="s">
        <v>323</v>
      </c>
      <c r="D569" s="189"/>
      <c r="E569" s="189">
        <f>'белье ФЭСТ'!N146</f>
        <v>0</v>
      </c>
    </row>
    <row r="570" spans="1:5" x14ac:dyDescent="0.2">
      <c r="A570" s="186" t="s">
        <v>868</v>
      </c>
      <c r="B570" s="189" t="s">
        <v>266</v>
      </c>
      <c r="C570" s="185" t="s">
        <v>323</v>
      </c>
      <c r="D570" s="189"/>
      <c r="E570" s="189">
        <f>'белье ФЭСТ'!O146</f>
        <v>0</v>
      </c>
    </row>
    <row r="571" spans="1:5" x14ac:dyDescent="0.2">
      <c r="A571" s="186" t="s">
        <v>868</v>
      </c>
      <c r="B571" s="189" t="s">
        <v>318</v>
      </c>
      <c r="C571" s="185" t="s">
        <v>323</v>
      </c>
      <c r="D571" s="189"/>
      <c r="E571" s="189">
        <f>'белье ФЭСТ'!P146</f>
        <v>0</v>
      </c>
    </row>
    <row r="572" spans="1:5" x14ac:dyDescent="0.2">
      <c r="A572" s="186" t="s">
        <v>869</v>
      </c>
      <c r="B572" s="189" t="s">
        <v>265</v>
      </c>
      <c r="C572" s="185" t="s">
        <v>320</v>
      </c>
      <c r="D572" s="189"/>
      <c r="E572" s="189">
        <f>'белье ФЭСТ'!E131</f>
        <v>0</v>
      </c>
    </row>
    <row r="573" spans="1:5" x14ac:dyDescent="0.2">
      <c r="A573" s="186" t="s">
        <v>869</v>
      </c>
      <c r="B573" s="189" t="s">
        <v>265</v>
      </c>
      <c r="C573" s="185" t="s">
        <v>333</v>
      </c>
      <c r="D573" s="189"/>
      <c r="E573" s="189">
        <f>'белье ФЭСТ'!F131</f>
        <v>0</v>
      </c>
    </row>
    <row r="574" spans="1:5" x14ac:dyDescent="0.2">
      <c r="A574" s="186" t="s">
        <v>869</v>
      </c>
      <c r="B574" s="189" t="s">
        <v>265</v>
      </c>
      <c r="C574" s="185" t="s">
        <v>322</v>
      </c>
      <c r="D574" s="189"/>
      <c r="E574" s="189">
        <f>'белье ФЭСТ'!G131</f>
        <v>0</v>
      </c>
    </row>
    <row r="575" spans="1:5" x14ac:dyDescent="0.2">
      <c r="A575" s="186" t="s">
        <v>869</v>
      </c>
      <c r="B575" s="189" t="s">
        <v>265</v>
      </c>
      <c r="C575" s="185" t="s">
        <v>323</v>
      </c>
      <c r="D575" s="189"/>
      <c r="E575" s="189">
        <f>'белье ФЭСТ'!H131</f>
        <v>0</v>
      </c>
    </row>
    <row r="576" spans="1:5" x14ac:dyDescent="0.2">
      <c r="A576" s="185" t="s">
        <v>870</v>
      </c>
      <c r="B576" s="189" t="s">
        <v>318</v>
      </c>
      <c r="C576" s="185" t="s">
        <v>320</v>
      </c>
      <c r="D576" s="189"/>
      <c r="E576" s="187" t="str">
        <f>'белье ФЭСТ'!G140</f>
        <v>х</v>
      </c>
    </row>
    <row r="577" spans="1:5" x14ac:dyDescent="0.2">
      <c r="A577" s="185" t="s">
        <v>870</v>
      </c>
      <c r="B577" s="189" t="s">
        <v>318</v>
      </c>
      <c r="C577" s="185" t="s">
        <v>333</v>
      </c>
      <c r="D577" s="189"/>
      <c r="E577" s="187" t="str">
        <f>'белье ФЭСТ'!J140</f>
        <v>х</v>
      </c>
    </row>
    <row r="578" spans="1:5" x14ac:dyDescent="0.2">
      <c r="A578" s="185" t="s">
        <v>870</v>
      </c>
      <c r="B578" s="189" t="s">
        <v>318</v>
      </c>
      <c r="C578" s="185" t="s">
        <v>322</v>
      </c>
      <c r="D578" s="189"/>
      <c r="E578" s="187">
        <f>'белье ФЭСТ'!M140</f>
        <v>0</v>
      </c>
    </row>
    <row r="579" spans="1:5" x14ac:dyDescent="0.2">
      <c r="A579" s="185" t="s">
        <v>870</v>
      </c>
      <c r="B579" s="189" t="s">
        <v>318</v>
      </c>
      <c r="C579" s="185" t="s">
        <v>323</v>
      </c>
      <c r="D579" s="189"/>
      <c r="E579" s="187" t="str">
        <f>'белье ФЭСТ'!P140</f>
        <v>х</v>
      </c>
    </row>
  </sheetData>
  <sheetProtection password="CEF9" sheet="1" objects="1" scenarios="1" sort="0" autoFilter="0"/>
  <autoFilter ref="A1:E579"/>
  <sortState ref="A514:G525">
    <sortCondition ref="B514:B525"/>
  </sortState>
  <pageMargins left="0.7" right="0.7" top="0.75" bottom="0.75" header="0.3" footer="0.3"/>
  <pageSetup paperSize="256" orientation="portrait" copies="2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ИТОГО ЗАКАЗАНО</vt:lpstr>
      <vt:lpstr>СУВЕНИРЫ </vt:lpstr>
      <vt:lpstr>ПОДУШКИ</vt:lpstr>
      <vt:lpstr>КОСМЕТИКА ГИГИЕНА</vt:lpstr>
      <vt:lpstr>белье ФЭСТ</vt:lpstr>
      <vt:lpstr>Белье МамаЛайн</vt:lpstr>
      <vt:lpstr>КОЛГОТКИ</vt:lpstr>
      <vt:lpstr>АКЦИЯ</vt:lpstr>
      <vt:lpstr>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2015-09-30T22:59:43Z</dcterms:modified>
</cp:coreProperties>
</file>