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225" windowWidth="19440" windowHeight="7815" tabRatio="758"/>
  </bookViews>
  <sheets>
    <sheet name="продукция алтион" sheetId="1" r:id="rId1"/>
    <sheet name="монотравы" sheetId="8" r:id="rId2"/>
    <sheet name="Штрихкоды описание и состав" sheetId="2" r:id="rId3"/>
    <sheet name="Лист4" sheetId="11" r:id="rId4"/>
  </sheets>
  <calcPr calcId="145621" refMode="R1C1"/>
</workbook>
</file>

<file path=xl/calcChain.xml><?xml version="1.0" encoding="utf-8"?>
<calcChain xmlns="http://schemas.openxmlformats.org/spreadsheetml/2006/main">
  <c r="G357" i="1" l="1"/>
  <c r="G356" i="1"/>
  <c r="E357" i="1"/>
  <c r="E356" i="1"/>
  <c r="G331" i="1"/>
  <c r="E331" i="1"/>
  <c r="G370" i="1" l="1"/>
  <c r="G369" i="1"/>
  <c r="G368" i="1"/>
  <c r="G367" i="1"/>
  <c r="G366" i="1"/>
  <c r="G365" i="1"/>
  <c r="G364" i="1"/>
  <c r="G363" i="1"/>
  <c r="G362" i="1"/>
  <c r="G355" i="1"/>
  <c r="G354" i="1"/>
  <c r="G353" i="1"/>
  <c r="G352" i="1"/>
  <c r="G351" i="1"/>
  <c r="G350" i="1"/>
  <c r="G349" i="1"/>
  <c r="G348" i="1"/>
  <c r="G347" i="1"/>
  <c r="G346" i="1"/>
  <c r="G345" i="1"/>
  <c r="G344" i="1"/>
  <c r="G343" i="1"/>
  <c r="G342" i="1"/>
  <c r="G341" i="1"/>
  <c r="G340" i="1"/>
  <c r="G339" i="1"/>
  <c r="G338" i="1"/>
  <c r="G337" i="1"/>
  <c r="G336" i="1"/>
  <c r="G335" i="1"/>
  <c r="G334" i="1"/>
  <c r="G333" i="1"/>
  <c r="G332" i="1"/>
  <c r="G307" i="1"/>
  <c r="G306" i="1"/>
  <c r="G305" i="1"/>
  <c r="G304" i="1"/>
  <c r="G303" i="1"/>
  <c r="G302" i="1"/>
  <c r="G301" i="1"/>
  <c r="G300" i="1"/>
  <c r="G299" i="1"/>
  <c r="G298" i="1"/>
  <c r="G297" i="1"/>
  <c r="G296" i="1"/>
  <c r="G295" i="1"/>
  <c r="G294" i="1"/>
  <c r="G293" i="1"/>
  <c r="G292" i="1"/>
  <c r="G291" i="1"/>
  <c r="G290" i="1"/>
  <c r="G288" i="1"/>
  <c r="G287" i="1"/>
  <c r="G286" i="1"/>
  <c r="G285" i="1"/>
  <c r="G284" i="1"/>
  <c r="G283" i="1"/>
  <c r="G281" i="1"/>
  <c r="G280" i="1"/>
  <c r="G279" i="1"/>
  <c r="G278" i="1"/>
  <c r="G277" i="1"/>
  <c r="G276" i="1"/>
  <c r="G275" i="1"/>
  <c r="G274" i="1"/>
  <c r="G273" i="1"/>
  <c r="G272" i="1"/>
  <c r="G271" i="1"/>
  <c r="G270" i="1"/>
  <c r="G269" i="1"/>
  <c r="G268" i="1"/>
  <c r="G267" i="1"/>
  <c r="G266" i="1"/>
  <c r="G265" i="1"/>
  <c r="G264" i="1"/>
  <c r="G262" i="1"/>
  <c r="G261" i="1"/>
  <c r="G260" i="1"/>
  <c r="G259" i="1"/>
  <c r="G258" i="1"/>
  <c r="G257" i="1"/>
  <c r="G256" i="1"/>
  <c r="G255" i="1"/>
  <c r="G254" i="1"/>
  <c r="G253" i="1"/>
  <c r="G252" i="1"/>
  <c r="G251" i="1"/>
  <c r="G250" i="1"/>
  <c r="G249" i="1"/>
  <c r="G248" i="1"/>
  <c r="G246" i="1"/>
  <c r="G245" i="1"/>
  <c r="G244" i="1"/>
  <c r="G243" i="1"/>
  <c r="G242" i="1"/>
  <c r="G241" i="1"/>
  <c r="G240" i="1"/>
  <c r="G239" i="1"/>
  <c r="G238" i="1"/>
  <c r="G237" i="1"/>
  <c r="G236" i="1"/>
  <c r="G235" i="1"/>
  <c r="G234" i="1"/>
  <c r="G233" i="1"/>
  <c r="G232" i="1"/>
  <c r="G231" i="1"/>
  <c r="G230" i="1"/>
  <c r="G229" i="1"/>
  <c r="G228" i="1"/>
  <c r="G227" i="1"/>
  <c r="G226" i="1"/>
  <c r="G225" i="1"/>
  <c r="G224" i="1"/>
  <c r="G223" i="1"/>
  <c r="G221" i="1"/>
  <c r="G220" i="1"/>
  <c r="G219" i="1"/>
  <c r="G218" i="1"/>
  <c r="G217" i="1"/>
  <c r="G216" i="1"/>
  <c r="G215" i="1"/>
  <c r="G214" i="1"/>
  <c r="G213" i="1"/>
  <c r="G212" i="1"/>
  <c r="G211" i="1"/>
  <c r="G210" i="1"/>
  <c r="G209" i="1"/>
  <c r="G208" i="1"/>
  <c r="G207"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4" i="1"/>
  <c r="G173" i="1"/>
  <c r="G172" i="1"/>
  <c r="G171" i="1"/>
  <c r="G170" i="1"/>
  <c r="G169" i="1"/>
  <c r="G168" i="1"/>
  <c r="G167" i="1"/>
  <c r="G166" i="1"/>
  <c r="G165" i="1"/>
  <c r="G164" i="1"/>
  <c r="G163" i="1"/>
  <c r="G162" i="1"/>
  <c r="G161" i="1"/>
  <c r="G160" i="1"/>
  <c r="G159" i="1"/>
  <c r="G158" i="1"/>
  <c r="G157"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29" i="1" l="1"/>
  <c r="G128" i="1"/>
  <c r="G127" i="1"/>
  <c r="G126" i="1"/>
  <c r="G125" i="1"/>
  <c r="G124" i="1"/>
  <c r="G123" i="1"/>
  <c r="G122" i="1"/>
  <c r="G121" i="1"/>
  <c r="G120" i="1"/>
  <c r="G119" i="1"/>
  <c r="G118"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l="1"/>
  <c r="E43" i="8" l="1"/>
  <c r="E333" i="1" l="1"/>
  <c r="E334" i="1"/>
  <c r="E335" i="1"/>
  <c r="E336" i="1"/>
  <c r="E337" i="1"/>
  <c r="E338" i="1"/>
  <c r="E339" i="1"/>
  <c r="E340" i="1"/>
  <c r="E341" i="1"/>
  <c r="E342" i="1"/>
  <c r="E343" i="1"/>
  <c r="E344" i="1"/>
  <c r="E345" i="1"/>
  <c r="E346" i="1"/>
  <c r="E347" i="1"/>
  <c r="E348" i="1"/>
  <c r="E349" i="1"/>
  <c r="E350" i="1"/>
  <c r="E351" i="1"/>
  <c r="E352" i="1"/>
  <c r="E353" i="1"/>
  <c r="E354" i="1"/>
  <c r="E355" i="1"/>
  <c r="E332" i="1"/>
  <c r="E427" i="1" l="1"/>
  <c r="G427" i="1"/>
  <c r="G428" i="1"/>
  <c r="G429"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8" i="1"/>
  <c r="E249" i="1"/>
  <c r="E250" i="1"/>
  <c r="E251" i="1"/>
  <c r="E252" i="1"/>
  <c r="E253" i="1"/>
  <c r="E254" i="1"/>
  <c r="E255" i="1"/>
  <c r="E256" i="1"/>
  <c r="E257" i="1"/>
  <c r="E258" i="1"/>
  <c r="E259" i="1"/>
  <c r="E260" i="1"/>
  <c r="E261" i="1"/>
  <c r="E262" i="1"/>
  <c r="E264" i="1"/>
  <c r="E265" i="1"/>
  <c r="E266" i="1"/>
  <c r="E267" i="1"/>
  <c r="E268" i="1"/>
  <c r="E269" i="1"/>
  <c r="E270" i="1"/>
  <c r="E271" i="1"/>
  <c r="E272" i="1"/>
  <c r="E273" i="1"/>
  <c r="E274" i="1"/>
  <c r="E275" i="1"/>
  <c r="E276" i="1"/>
  <c r="E277" i="1"/>
  <c r="E278" i="1"/>
  <c r="E279" i="1"/>
  <c r="E280" i="1"/>
  <c r="E281" i="1"/>
  <c r="E283" i="1"/>
  <c r="E284" i="1"/>
  <c r="E285" i="1"/>
  <c r="E286" i="1"/>
  <c r="E287" i="1"/>
  <c r="E288" i="1"/>
  <c r="E290" i="1"/>
  <c r="E291" i="1"/>
  <c r="E292" i="1"/>
  <c r="E293" i="1"/>
  <c r="E294" i="1"/>
  <c r="E295" i="1"/>
  <c r="E296" i="1"/>
  <c r="E297" i="1"/>
  <c r="E298" i="1"/>
  <c r="E299" i="1"/>
  <c r="E300" i="1"/>
  <c r="E301" i="1"/>
  <c r="E302" i="1"/>
  <c r="E303" i="1"/>
  <c r="E304" i="1"/>
  <c r="E305" i="1"/>
  <c r="E306" i="1"/>
  <c r="E307" i="1"/>
  <c r="E139" i="1"/>
  <c r="E140" i="1"/>
  <c r="E141" i="1"/>
  <c r="E142" i="1"/>
  <c r="E143" i="1"/>
  <c r="E144" i="1"/>
  <c r="E145" i="1"/>
  <c r="E146" i="1"/>
  <c r="E147" i="1"/>
  <c r="E148" i="1"/>
  <c r="E149" i="1"/>
  <c r="E150" i="1"/>
  <c r="E151" i="1"/>
  <c r="E152" i="1"/>
  <c r="E153" i="1"/>
  <c r="E154" i="1"/>
  <c r="E155" i="1"/>
  <c r="E157" i="1"/>
  <c r="E158" i="1"/>
  <c r="E159" i="1"/>
  <c r="E160" i="1"/>
  <c r="E161" i="1"/>
  <c r="E162" i="1"/>
  <c r="E163" i="1"/>
  <c r="E164" i="1"/>
  <c r="E165" i="1"/>
  <c r="E166" i="1"/>
  <c r="E167" i="1"/>
  <c r="E168" i="1"/>
  <c r="E169" i="1"/>
  <c r="E170" i="1"/>
  <c r="E171" i="1"/>
  <c r="E172" i="1"/>
  <c r="E173" i="1"/>
  <c r="E174" i="1"/>
  <c r="E136" i="1"/>
  <c r="E137" i="1"/>
  <c r="E133" i="1"/>
  <c r="E134" i="1"/>
  <c r="E119" i="1" l="1"/>
  <c r="E120" i="1"/>
  <c r="E121" i="1"/>
  <c r="E122" i="1"/>
  <c r="E123" i="1"/>
  <c r="E124" i="1"/>
  <c r="E125" i="1"/>
  <c r="E126" i="1"/>
  <c r="E127" i="1"/>
  <c r="E128" i="1"/>
  <c r="E129" i="1"/>
  <c r="E116"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69" i="1"/>
  <c r="E70" i="1"/>
  <c r="E71" i="1"/>
  <c r="E72" i="1"/>
  <c r="E73" i="1"/>
  <c r="E74" i="1"/>
  <c r="E75" i="1"/>
  <c r="E76" i="1"/>
  <c r="E77" i="1"/>
  <c r="E78" i="1"/>
  <c r="E79" i="1"/>
  <c r="E80" i="1"/>
  <c r="E81" i="1"/>
  <c r="E82" i="1"/>
  <c r="E83" i="1"/>
  <c r="E84" i="1"/>
  <c r="E85" i="1"/>
  <c r="E66" i="1"/>
  <c r="E67" i="1"/>
  <c r="E63" i="1"/>
  <c r="E64" i="1"/>
  <c r="E60" i="1"/>
  <c r="E61" i="1"/>
  <c r="E57" i="1"/>
  <c r="E58" i="1"/>
  <c r="E54" i="1"/>
  <c r="E55" i="1"/>
  <c r="E51" i="1"/>
  <c r="E52" i="1"/>
  <c r="E48" i="1"/>
  <c r="E45" i="1"/>
  <c r="E18" i="1"/>
  <c r="E17" i="1"/>
  <c r="E19" i="1"/>
  <c r="E20" i="1"/>
  <c r="E21" i="1"/>
  <c r="E22" i="1"/>
  <c r="E23" i="1"/>
  <c r="E24" i="1"/>
  <c r="E25" i="1"/>
  <c r="E26" i="1"/>
  <c r="E27" i="1"/>
  <c r="E28" i="1"/>
  <c r="E29" i="1"/>
  <c r="E30" i="1"/>
  <c r="E31" i="1"/>
  <c r="E32" i="1"/>
  <c r="E33" i="1"/>
  <c r="E34" i="1"/>
  <c r="E35" i="1"/>
  <c r="E36" i="1"/>
  <c r="E37" i="1"/>
  <c r="E38" i="1"/>
  <c r="E39" i="1"/>
  <c r="E40" i="1"/>
  <c r="E41" i="1"/>
  <c r="E42" i="1"/>
  <c r="E43" i="1"/>
  <c r="E44" i="1"/>
  <c r="E46" i="1"/>
  <c r="E47" i="1"/>
  <c r="F409" i="1" l="1"/>
  <c r="G408" i="1"/>
  <c r="G407" i="1"/>
  <c r="G406" i="1"/>
  <c r="G405" i="1"/>
  <c r="G404" i="1"/>
  <c r="G409" i="1" l="1"/>
  <c r="G389" i="1" l="1"/>
  <c r="G390" i="1"/>
  <c r="G391" i="1"/>
  <c r="G392" i="1"/>
  <c r="F393" i="1"/>
  <c r="G388" i="1"/>
  <c r="G387" i="1"/>
  <c r="G393" i="1" l="1"/>
  <c r="M3" i="11"/>
  <c r="L3" i="11"/>
  <c r="F515" i="1" l="1"/>
  <c r="G515" i="1" s="1"/>
  <c r="F514" i="1"/>
  <c r="G514" i="1" s="1"/>
  <c r="F513" i="1"/>
  <c r="G513" i="1" s="1"/>
  <c r="F512" i="1"/>
  <c r="G512" i="1" s="1"/>
  <c r="G509" i="1"/>
  <c r="G508" i="1"/>
  <c r="G507" i="1"/>
  <c r="G506" i="1"/>
  <c r="G505" i="1"/>
  <c r="G504" i="1"/>
  <c r="G503" i="1"/>
  <c r="G502" i="1"/>
  <c r="G501" i="1"/>
  <c r="G500" i="1"/>
  <c r="G499" i="1"/>
  <c r="G498" i="1"/>
  <c r="G497" i="1"/>
  <c r="G496" i="1"/>
  <c r="G495" i="1"/>
  <c r="G494" i="1"/>
  <c r="G493" i="1"/>
  <c r="G413" i="1"/>
  <c r="G414" i="1"/>
  <c r="G415" i="1"/>
  <c r="G416" i="1"/>
  <c r="G417" i="1"/>
  <c r="G418" i="1"/>
  <c r="G419" i="1"/>
  <c r="G420" i="1"/>
  <c r="G421" i="1"/>
  <c r="G422" i="1"/>
  <c r="G423" i="1"/>
  <c r="G424" i="1"/>
  <c r="G425" i="1"/>
  <c r="G426" i="1"/>
  <c r="G430" i="1"/>
  <c r="G412" i="1"/>
  <c r="G435" i="1"/>
  <c r="G439" i="1"/>
  <c r="G443" i="1"/>
  <c r="G447" i="1"/>
  <c r="G451" i="1"/>
  <c r="G455" i="1"/>
  <c r="G459" i="1"/>
  <c r="G462" i="1"/>
  <c r="G464" i="1"/>
  <c r="G468" i="1"/>
  <c r="G472" i="1"/>
  <c r="G475" i="1"/>
  <c r="G477" i="1"/>
  <c r="G481" i="1"/>
  <c r="G485" i="1"/>
  <c r="F516" i="1" l="1"/>
  <c r="G516" i="1" s="1"/>
  <c r="F517" i="1"/>
  <c r="G517" i="1" s="1"/>
  <c r="F518" i="1"/>
  <c r="G518" i="1" s="1"/>
  <c r="F519" i="1"/>
  <c r="G519" i="1" s="1"/>
  <c r="F520" i="1"/>
  <c r="G520" i="1" s="1"/>
  <c r="G491" i="1"/>
  <c r="G431" i="1"/>
  <c r="F279" i="8"/>
  <c r="G277" i="8"/>
  <c r="E277" i="8"/>
  <c r="G276" i="8"/>
  <c r="E276" i="8"/>
  <c r="G275" i="8"/>
  <c r="E275" i="8"/>
  <c r="G274" i="8"/>
  <c r="E274" i="8"/>
  <c r="G273" i="8"/>
  <c r="E273" i="8"/>
  <c r="G272" i="8"/>
  <c r="E272" i="8"/>
  <c r="G271" i="8"/>
  <c r="E271" i="8"/>
  <c r="G270" i="8"/>
  <c r="E270" i="8"/>
  <c r="G269" i="8"/>
  <c r="E269" i="8"/>
  <c r="G268" i="8"/>
  <c r="E268" i="8"/>
  <c r="G266" i="8"/>
  <c r="E266" i="8"/>
  <c r="G265" i="8"/>
  <c r="E265" i="8"/>
  <c r="G264" i="8"/>
  <c r="E264" i="8"/>
  <c r="G263" i="8"/>
  <c r="E263" i="8"/>
  <c r="G262" i="8"/>
  <c r="E262" i="8"/>
  <c r="G261" i="8"/>
  <c r="E261" i="8"/>
  <c r="G260" i="8"/>
  <c r="E260" i="8"/>
  <c r="G258" i="8"/>
  <c r="E258" i="8"/>
  <c r="G257" i="8"/>
  <c r="E257" i="8"/>
  <c r="G256" i="8"/>
  <c r="E256" i="8"/>
  <c r="G255" i="8"/>
  <c r="E255" i="8"/>
  <c r="G254" i="8"/>
  <c r="E254" i="8"/>
  <c r="G253" i="8"/>
  <c r="E253" i="8"/>
  <c r="G252" i="8"/>
  <c r="E252" i="8"/>
  <c r="G251" i="8"/>
  <c r="E251" i="8"/>
  <c r="G250" i="8"/>
  <c r="E250" i="8"/>
  <c r="G249" i="8"/>
  <c r="E249" i="8"/>
  <c r="G248" i="8"/>
  <c r="E248" i="8"/>
  <c r="G247" i="8"/>
  <c r="E247" i="8"/>
  <c r="G246" i="8"/>
  <c r="E246" i="8"/>
  <c r="G245" i="8"/>
  <c r="E245" i="8"/>
  <c r="G243" i="8"/>
  <c r="E243" i="8"/>
  <c r="G242" i="8"/>
  <c r="E242" i="8"/>
  <c r="G241" i="8"/>
  <c r="E241" i="8"/>
  <c r="G240" i="8"/>
  <c r="E240" i="8"/>
  <c r="G239" i="8"/>
  <c r="E239" i="8"/>
  <c r="G238" i="8"/>
  <c r="E238" i="8"/>
  <c r="G237" i="8"/>
  <c r="E237" i="8"/>
  <c r="G236" i="8"/>
  <c r="E236" i="8"/>
  <c r="G234" i="8"/>
  <c r="E234" i="8"/>
  <c r="G233" i="8"/>
  <c r="E233" i="8"/>
  <c r="G232" i="8"/>
  <c r="E232" i="8"/>
  <c r="G231" i="8"/>
  <c r="E231" i="8"/>
  <c r="G230" i="8"/>
  <c r="E230" i="8"/>
  <c r="G229" i="8"/>
  <c r="E229" i="8"/>
  <c r="G227" i="8"/>
  <c r="E227" i="8"/>
  <c r="G226" i="8"/>
  <c r="E226" i="8"/>
  <c r="G225" i="8"/>
  <c r="E225" i="8"/>
  <c r="G224" i="8"/>
  <c r="E224" i="8"/>
  <c r="G223" i="8"/>
  <c r="E223" i="8"/>
  <c r="G221" i="8"/>
  <c r="E221" i="8"/>
  <c r="G220" i="8"/>
  <c r="E220" i="8"/>
  <c r="G219" i="8"/>
  <c r="E219" i="8"/>
  <c r="G218" i="8"/>
  <c r="E218" i="8"/>
  <c r="G217" i="8"/>
  <c r="E217" i="8"/>
  <c r="G216" i="8"/>
  <c r="E216" i="8"/>
  <c r="G215" i="8"/>
  <c r="E215" i="8"/>
  <c r="G214" i="8"/>
  <c r="E214" i="8"/>
  <c r="G213" i="8"/>
  <c r="E213" i="8"/>
  <c r="G212" i="8"/>
  <c r="E212" i="8"/>
  <c r="G211" i="8"/>
  <c r="E211" i="8"/>
  <c r="G210" i="8"/>
  <c r="E210" i="8"/>
  <c r="G209" i="8"/>
  <c r="E209" i="8"/>
  <c r="G208" i="8"/>
  <c r="E208" i="8"/>
  <c r="G207" i="8"/>
  <c r="E207" i="8"/>
  <c r="G206" i="8"/>
  <c r="E206" i="8"/>
  <c r="G205" i="8"/>
  <c r="E205" i="8"/>
  <c r="G203" i="8"/>
  <c r="E203" i="8"/>
  <c r="G202" i="8"/>
  <c r="E202" i="8"/>
  <c r="G201" i="8"/>
  <c r="E201" i="8"/>
  <c r="G200" i="8"/>
  <c r="E200" i="8"/>
  <c r="G199" i="8"/>
  <c r="E199" i="8"/>
  <c r="G198" i="8"/>
  <c r="E198" i="8"/>
  <c r="G197" i="8"/>
  <c r="E197" i="8"/>
  <c r="G196" i="8"/>
  <c r="E196" i="8"/>
  <c r="G195" i="8"/>
  <c r="E195" i="8"/>
  <c r="G194" i="8"/>
  <c r="E194" i="8"/>
  <c r="G193" i="8"/>
  <c r="E193" i="8"/>
  <c r="G192" i="8"/>
  <c r="E192" i="8"/>
  <c r="G190" i="8"/>
  <c r="E190" i="8"/>
  <c r="G189" i="8"/>
  <c r="E189" i="8"/>
  <c r="G188" i="8"/>
  <c r="E188" i="8"/>
  <c r="G187" i="8"/>
  <c r="E187" i="8"/>
  <c r="G186" i="8"/>
  <c r="E186" i="8"/>
  <c r="G185" i="8"/>
  <c r="E185" i="8"/>
  <c r="G184" i="8"/>
  <c r="E184" i="8"/>
  <c r="G183" i="8"/>
  <c r="E183" i="8"/>
  <c r="G182" i="8"/>
  <c r="E182" i="8"/>
  <c r="G181" i="8"/>
  <c r="E181" i="8"/>
  <c r="G180" i="8"/>
  <c r="E180" i="8"/>
  <c r="G179" i="8"/>
  <c r="E179" i="8"/>
  <c r="G178" i="8"/>
  <c r="E178" i="8"/>
  <c r="G177" i="8"/>
  <c r="E177" i="8"/>
  <c r="G176" i="8"/>
  <c r="E176" i="8"/>
  <c r="G174" i="8"/>
  <c r="E174" i="8"/>
  <c r="G173" i="8"/>
  <c r="E173" i="8"/>
  <c r="G172" i="8"/>
  <c r="E172" i="8"/>
  <c r="G171" i="8"/>
  <c r="E171" i="8"/>
  <c r="G170" i="8"/>
  <c r="E170" i="8"/>
  <c r="G169" i="8"/>
  <c r="E169" i="8"/>
  <c r="G168" i="8"/>
  <c r="E168" i="8"/>
  <c r="G167" i="8"/>
  <c r="E167" i="8"/>
  <c r="G166" i="8"/>
  <c r="E166" i="8"/>
  <c r="G165" i="8"/>
  <c r="E165" i="8"/>
  <c r="G164" i="8"/>
  <c r="E164" i="8"/>
  <c r="G163" i="8"/>
  <c r="E163" i="8"/>
  <c r="G162" i="8"/>
  <c r="E162" i="8"/>
  <c r="G161" i="8"/>
  <c r="E161" i="8"/>
  <c r="G160" i="8"/>
  <c r="E160" i="8"/>
  <c r="G158" i="8"/>
  <c r="E158" i="8"/>
  <c r="G157" i="8"/>
  <c r="E157" i="8"/>
  <c r="G156" i="8"/>
  <c r="E156" i="8"/>
  <c r="G155" i="8"/>
  <c r="E155" i="8"/>
  <c r="G154" i="8"/>
  <c r="E154" i="8"/>
  <c r="G153" i="8"/>
  <c r="E153" i="8"/>
  <c r="G152" i="8"/>
  <c r="E152" i="8"/>
  <c r="G151" i="8"/>
  <c r="E151" i="8"/>
  <c r="G150" i="8"/>
  <c r="E150" i="8"/>
  <c r="G149" i="8"/>
  <c r="E149" i="8"/>
  <c r="G148" i="8"/>
  <c r="E148" i="8"/>
  <c r="G147" i="8"/>
  <c r="E147" i="8"/>
  <c r="G146" i="8"/>
  <c r="E146" i="8"/>
  <c r="G145" i="8"/>
  <c r="E145" i="8"/>
  <c r="G144" i="8"/>
  <c r="G143" i="8"/>
  <c r="E143" i="8"/>
  <c r="G142" i="8"/>
  <c r="E142" i="8"/>
  <c r="G141" i="8"/>
  <c r="E141" i="8"/>
  <c r="G140" i="8"/>
  <c r="E140" i="8"/>
  <c r="G139" i="8"/>
  <c r="E139" i="8"/>
  <c r="G137" i="8"/>
  <c r="E137" i="8"/>
  <c r="G136" i="8"/>
  <c r="E136" i="8"/>
  <c r="G135" i="8"/>
  <c r="E135" i="8"/>
  <c r="G134" i="8"/>
  <c r="E134" i="8"/>
  <c r="G133" i="8"/>
  <c r="E133" i="8"/>
  <c r="G132" i="8"/>
  <c r="E132" i="8"/>
  <c r="G131" i="8"/>
  <c r="E131" i="8"/>
  <c r="G130" i="8"/>
  <c r="E130" i="8"/>
  <c r="G129" i="8"/>
  <c r="E129" i="8"/>
  <c r="G128" i="8"/>
  <c r="E128" i="8"/>
  <c r="G127" i="8"/>
  <c r="E127" i="8"/>
  <c r="G126" i="8"/>
  <c r="E126" i="8"/>
  <c r="G125" i="8"/>
  <c r="E125" i="8"/>
  <c r="G124" i="8"/>
  <c r="E124" i="8"/>
  <c r="G123" i="8"/>
  <c r="E123" i="8"/>
  <c r="G121" i="8"/>
  <c r="E121" i="8"/>
  <c r="G120" i="8"/>
  <c r="E120" i="8"/>
  <c r="G119" i="8"/>
  <c r="E119" i="8"/>
  <c r="G118" i="8"/>
  <c r="E118" i="8"/>
  <c r="G117" i="8"/>
  <c r="E117" i="8"/>
  <c r="G116" i="8"/>
  <c r="E116" i="8"/>
  <c r="G115" i="8"/>
  <c r="E115" i="8"/>
  <c r="G114" i="8"/>
  <c r="E114" i="8"/>
  <c r="G113" i="8"/>
  <c r="E113" i="8"/>
  <c r="G112" i="8"/>
  <c r="E112" i="8"/>
  <c r="G111" i="8"/>
  <c r="E111" i="8"/>
  <c r="G110" i="8"/>
  <c r="E110" i="8"/>
  <c r="G109" i="8"/>
  <c r="E109" i="8"/>
  <c r="G108" i="8"/>
  <c r="E108" i="8"/>
  <c r="G107" i="8"/>
  <c r="E107" i="8"/>
  <c r="G106" i="8"/>
  <c r="E106" i="8"/>
  <c r="G105" i="8"/>
  <c r="E105" i="8"/>
  <c r="G104" i="8"/>
  <c r="E104" i="8"/>
  <c r="G103" i="8"/>
  <c r="E103" i="8"/>
  <c r="G102" i="8"/>
  <c r="E102" i="8"/>
  <c r="G101" i="8"/>
  <c r="E101" i="8"/>
  <c r="G100" i="8"/>
  <c r="E100" i="8"/>
  <c r="G99" i="8"/>
  <c r="E99" i="8"/>
  <c r="G98" i="8"/>
  <c r="E98" i="8"/>
  <c r="G97" i="8"/>
  <c r="E97" i="8"/>
  <c r="G96" i="8"/>
  <c r="E96" i="8"/>
  <c r="G95" i="8"/>
  <c r="E95" i="8"/>
  <c r="G94" i="8"/>
  <c r="E94" i="8"/>
  <c r="G93" i="8"/>
  <c r="E93" i="8"/>
  <c r="G92" i="8"/>
  <c r="E92" i="8"/>
  <c r="G91" i="8"/>
  <c r="E91" i="8"/>
  <c r="G90" i="8"/>
  <c r="E90" i="8"/>
  <c r="G89" i="8"/>
  <c r="E89" i="8"/>
  <c r="G87" i="8"/>
  <c r="E87" i="8"/>
  <c r="G86" i="8"/>
  <c r="E86" i="8"/>
  <c r="G85" i="8"/>
  <c r="E85" i="8"/>
  <c r="G83" i="8"/>
  <c r="E83" i="8"/>
  <c r="G82" i="8"/>
  <c r="E82" i="8"/>
  <c r="G81" i="8"/>
  <c r="E81" i="8"/>
  <c r="G80" i="8"/>
  <c r="E80" i="8"/>
  <c r="G79" i="8"/>
  <c r="E79" i="8"/>
  <c r="G78" i="8"/>
  <c r="E78" i="8"/>
  <c r="G77" i="8"/>
  <c r="E77" i="8"/>
  <c r="G76" i="8"/>
  <c r="E76" i="8"/>
  <c r="G75" i="8"/>
  <c r="E75" i="8"/>
  <c r="G73" i="8"/>
  <c r="E73" i="8"/>
  <c r="G72" i="8"/>
  <c r="E72" i="8"/>
  <c r="G71" i="8"/>
  <c r="G70" i="8"/>
  <c r="E70" i="8"/>
  <c r="G68" i="8"/>
  <c r="E68" i="8"/>
  <c r="G67" i="8"/>
  <c r="E67" i="8"/>
  <c r="G66" i="8"/>
  <c r="E66" i="8"/>
  <c r="G65" i="8"/>
  <c r="E65" i="8"/>
  <c r="G64" i="8"/>
  <c r="E64" i="8"/>
  <c r="G63" i="8"/>
  <c r="E63" i="8"/>
  <c r="G62" i="8"/>
  <c r="E62" i="8"/>
  <c r="G60" i="8"/>
  <c r="E60" i="8"/>
  <c r="G59" i="8"/>
  <c r="E59" i="8"/>
  <c r="G58" i="8"/>
  <c r="E58" i="8"/>
  <c r="G57" i="8"/>
  <c r="E57" i="8"/>
  <c r="G56" i="8"/>
  <c r="E56" i="8"/>
  <c r="G55" i="8"/>
  <c r="E55" i="8"/>
  <c r="G54" i="8"/>
  <c r="E54" i="8"/>
  <c r="G52" i="8"/>
  <c r="E52" i="8"/>
  <c r="G51" i="8"/>
  <c r="E51" i="8"/>
  <c r="G50" i="8"/>
  <c r="E50" i="8"/>
  <c r="G49" i="8"/>
  <c r="G48" i="8"/>
  <c r="E48" i="8"/>
  <c r="G47" i="8"/>
  <c r="E47" i="8"/>
  <c r="G46" i="8"/>
  <c r="E46" i="8"/>
  <c r="G45" i="8"/>
  <c r="E45" i="8"/>
  <c r="G44" i="8"/>
  <c r="E44" i="8"/>
  <c r="G41" i="8"/>
  <c r="E41" i="8"/>
  <c r="G40" i="8"/>
  <c r="E40" i="8"/>
  <c r="G39" i="8"/>
  <c r="E39" i="8"/>
  <c r="G38" i="8"/>
  <c r="E38" i="8"/>
  <c r="G37" i="8"/>
  <c r="E37" i="8"/>
  <c r="G36" i="8"/>
  <c r="E36" i="8"/>
  <c r="G35" i="8"/>
  <c r="E35" i="8"/>
  <c r="G34" i="8"/>
  <c r="E34" i="8"/>
  <c r="G33" i="8"/>
  <c r="E33" i="8"/>
  <c r="G32" i="8"/>
  <c r="E32" i="8"/>
  <c r="G31" i="8"/>
  <c r="E31" i="8"/>
  <c r="G30" i="8"/>
  <c r="E30" i="8"/>
  <c r="G29" i="8"/>
  <c r="E29" i="8"/>
  <c r="G28" i="8"/>
  <c r="E28" i="8"/>
  <c r="G27" i="8"/>
  <c r="E27" i="8"/>
  <c r="G26" i="8"/>
  <c r="E26" i="8"/>
  <c r="G25" i="8"/>
  <c r="E25" i="8"/>
  <c r="G24" i="8"/>
  <c r="E24" i="8"/>
  <c r="G22" i="8"/>
  <c r="E22" i="8"/>
  <c r="G21" i="8"/>
  <c r="E21" i="8"/>
  <c r="G20" i="8"/>
  <c r="E20" i="8"/>
  <c r="G19" i="8"/>
  <c r="E19" i="8"/>
  <c r="G18" i="8"/>
  <c r="E18" i="8"/>
  <c r="G17" i="8"/>
  <c r="G278" i="8" s="1"/>
  <c r="E17" i="8"/>
  <c r="G16" i="8"/>
  <c r="E16" i="8"/>
  <c r="G15" i="8"/>
  <c r="E15" i="8"/>
  <c r="G279" i="8" l="1"/>
  <c r="F521" i="1"/>
  <c r="F527" i="1" s="1"/>
  <c r="F523" i="1"/>
  <c r="G523" i="1" s="1"/>
  <c r="F524" i="1"/>
  <c r="G524" i="1" s="1"/>
  <c r="F522" i="1"/>
  <c r="G522" i="1" s="1"/>
  <c r="E420" i="1"/>
  <c r="G521" i="1" l="1"/>
  <c r="G527" i="1" s="1"/>
  <c r="F525" i="1"/>
  <c r="G525" i="1" s="1"/>
  <c r="F526" i="1"/>
  <c r="G526" i="1" s="1"/>
  <c r="G312" i="1"/>
  <c r="G313" i="1"/>
  <c r="G314" i="1"/>
  <c r="G315" i="1"/>
  <c r="G316" i="1"/>
  <c r="G317" i="1"/>
  <c r="G318" i="1"/>
  <c r="G319" i="1"/>
  <c r="G320" i="1"/>
  <c r="G321" i="1"/>
  <c r="G322" i="1"/>
  <c r="G323" i="1"/>
  <c r="G324" i="1"/>
  <c r="G325" i="1"/>
  <c r="G326" i="1"/>
  <c r="G327" i="1"/>
  <c r="G311" i="1"/>
  <c r="F402" i="1" l="1"/>
  <c r="G401" i="1"/>
  <c r="G400" i="1"/>
  <c r="G399" i="1"/>
  <c r="G398" i="1"/>
  <c r="G397" i="1"/>
  <c r="G396" i="1"/>
  <c r="G395" i="1"/>
  <c r="F385" i="1"/>
  <c r="G384" i="1"/>
  <c r="G383" i="1"/>
  <c r="G382" i="1"/>
  <c r="G381" i="1"/>
  <c r="G380" i="1"/>
  <c r="G379" i="1"/>
  <c r="G378" i="1"/>
  <c r="G377" i="1"/>
  <c r="G376" i="1"/>
  <c r="G375" i="1"/>
  <c r="G374" i="1"/>
  <c r="G373" i="1"/>
  <c r="G402" i="1" l="1"/>
  <c r="G371" i="1"/>
  <c r="G385" i="1"/>
  <c r="G358" i="1" l="1"/>
  <c r="E135" i="1"/>
  <c r="E138" i="1"/>
  <c r="E132" i="1"/>
  <c r="E50" i="1"/>
  <c r="E53" i="1"/>
  <c r="E56" i="1"/>
  <c r="E59" i="1"/>
  <c r="E62" i="1"/>
  <c r="E65" i="1"/>
  <c r="E68" i="1"/>
  <c r="E87" i="1"/>
  <c r="E118" i="1"/>
  <c r="E16" i="1"/>
  <c r="G308" i="1" l="1"/>
  <c r="G328" i="1" l="1"/>
</calcChain>
</file>

<file path=xl/sharedStrings.xml><?xml version="1.0" encoding="utf-8"?>
<sst xmlns="http://schemas.openxmlformats.org/spreadsheetml/2006/main" count="2458" uniqueCount="1835">
  <si>
    <t>По вопросам сотрудничества обращаться по тел.:  +7(963)534-7404</t>
  </si>
  <si>
    <t>Условия доставки оговариваются индивидуально.</t>
  </si>
  <si>
    <t>Заказчик</t>
  </si>
  <si>
    <t>дата заказа</t>
  </si>
  <si>
    <t>Город</t>
  </si>
  <si>
    <t>Доставка:</t>
  </si>
  <si>
    <t>серии ERDEN (драгоценный)</t>
  </si>
  <si>
    <t>название сбора</t>
  </si>
  <si>
    <t>цена розн руб.</t>
  </si>
  <si>
    <t>описание</t>
  </si>
  <si>
    <t>Заявка</t>
  </si>
  <si>
    <t>Итого</t>
  </si>
  <si>
    <t>серии Таёжный знахарь</t>
  </si>
  <si>
    <t>КЧ001</t>
  </si>
  <si>
    <t>Такой фито чай способен обеспечить ваш организм набором необходимых витаминов  и помочь в борьбе с простудными заболеваниями.</t>
  </si>
  <si>
    <t>КЧ002</t>
  </si>
  <si>
    <t>Неожиданное сочетание имбиря и кипрея. Чай, который может не понравиться, но если он пришелся по вкусу, то забыть его невозможно!</t>
  </si>
  <si>
    <t>КЧ003</t>
  </si>
  <si>
    <t>Настоящее витаминное сокровище!   Ягоды годжи и кипрей для тех, кто ценит не только вкус, но и явную пользу.</t>
  </si>
  <si>
    <t>КЧ004</t>
  </si>
  <si>
    <t>Иван-чай с насыщенным фруктовым оттенком и послевкусием. Идеален для любителей ароматных чаев.</t>
  </si>
  <si>
    <t>КЧ005</t>
  </si>
  <si>
    <t xml:space="preserve">Что может быть лучше хорошего освежающего чая в летний зной? Сочетание этих трех трав обеспечит Вас хорошим настроением на целый день.
</t>
  </si>
  <si>
    <t>КЧ006</t>
  </si>
  <si>
    <t xml:space="preserve">Гармоничная комбинация вкуса и пользы этого фито чая позволит Вам поддержать иммунитет и сохранить здоровье в период простудных заболеваний.
</t>
  </si>
  <si>
    <t>КЧ007</t>
  </si>
  <si>
    <t xml:space="preserve">Напиток для истинных  ценителей натурального вкуса.  Чай из этих трав положительно влияет на организм и насыщает его полезными микроэлементами. </t>
  </si>
  <si>
    <t>КЧ008</t>
  </si>
  <si>
    <t>Сочетание Иван-чая и чабреца поможет вам в борьбе с кашлем и простудными заболеваниями.</t>
  </si>
  <si>
    <t>КЧ009</t>
  </si>
  <si>
    <t>Этот напиток может помочь вам уснуть вечером и обеспечит хорошим отдыхом на протяжении ночи.</t>
  </si>
  <si>
    <t>КЧ010</t>
  </si>
  <si>
    <t>Этот фито чай утоляет жажду, поднимает настроение и мобилизует защитные силы организма.</t>
  </si>
  <si>
    <t>КЧ011</t>
  </si>
  <si>
    <t xml:space="preserve">Ферментированнчй иван-чай с характерными лесными нотками. </t>
  </si>
  <si>
    <t>КЧ012</t>
  </si>
  <si>
    <t>Вкус этого напитка поможет Вам успокоить нервы и сохранить позитивный настрой на протяжении дня.</t>
  </si>
  <si>
    <t>КЧ013</t>
  </si>
  <si>
    <t>Неповторимый вкус этого напитка позволит Вам окунуться в атмосферу Алтайского леса.</t>
  </si>
  <si>
    <t>КЧ014</t>
  </si>
  <si>
    <t xml:space="preserve">Не можете проснуться утром? 
Сочетание этих трав поможет вам легко подняться с кровати и оставаться бодрым на протяжении всего дня.
</t>
  </si>
  <si>
    <t>КЧ015</t>
  </si>
  <si>
    <t>Ферментированный иван-чай</t>
  </si>
  <si>
    <t>КЧ016</t>
  </si>
  <si>
    <t>Ферментированный листовой иван-чай</t>
  </si>
  <si>
    <t>Вдохновленные загадочными историями и тайнами Горного Алтая знахари создали поистине удивительный рецепт травяного напитка. В его состав входят растения, богатые полезными витаминами и минералами. Смородина и шиповник – это кладовая витамина С, что положительно влияет на укрепление иммунитета. Золотой корень, по мнению травников, является природным стимулятором, способным повысить умственные и физические способности,  улучшить память. Кипрей и чабрец оказывают бодрящий эффект на организм. Неповторимый вкус напитка предаст Вам сил для совершения новых побед, укрепит бодрость духа.  С ароматной чашкой травяного чая, Вы перенесетесь в удивительный загадочный мир Горного Алтая, забыв обо всех проблемах и стрессах.</t>
  </si>
  <si>
    <t xml:space="preserve">Нервная работа, напряженные отношения, вечная спешка – все это вызывает у человека упадок сил, дефицит энергии и, как следствие, проблемы со здоровьем.  Для поддержания организма в тонусе, травники рекомендуют отдать предпочтение натуральным природным компонентам. Растения, входящие в фитосбор «Горный-Алтай» оказывают мягкое положительное действие на весь организм. Курильский чай в народной медицине считается одним из эффективных природных лекарей в борьбе с нервными расстройствами, стрессами, бессонницей. Листья смородины, малины и бадана, способствуют общему укреплению организма, а также являются хорошими помощниками при усталости – быстро возвращают силы. Побалуйте себя и своих родных чашечкой ароматного травяного напитка, который порадует Вас многогранным насыщенным вкусом, укрепит иммунную систему и восстановить жизненную энергию. </t>
  </si>
  <si>
    <t>№ 4 Таёжный  2</t>
  </si>
  <si>
    <t xml:space="preserve">Фиточай «Таежный» - это сочетание уникальных растительных компонентов, эндемиков  и превосходного вкуса трав. Входящие в его состав растения обладают множеством полезных для организма свойств. Красный корень  способствует нормализации обмена веществ, а также очищению печени и почек. Кипрей дает потрясающий бодрящий эффект, улучшает иммунную систему организма. Листья бадана в народной медицине широко применяются как общеукрепляющее средство. Благодаря курильскому чаю, входящему в состав сбора, напиток способствует снятию стресса, а также обладает неповторимым ароматом, который позволит Вам забыть обо всех проблемах, и перенесет в удивительный и таинственный мир дикой природы. </t>
  </si>
  <si>
    <t>№ 5 Тонизирующий</t>
  </si>
  <si>
    <t>№ 6 Семинский  тонизирующий</t>
  </si>
  <si>
    <t xml:space="preserve">Фиточай «Семинский тонизирующий» - это источник жизненных сил и энергии природы. Травы эндемики, входящие в его состав, обладают множеством витаминов и минералов, необходимых для поддержания здоровья. Золотой корень, смородина  и зверобой оказывают положительное влияние на нервную систему организма, способствуют повышению внимания и улучшению памяти, а также в народной медицине считаются хорошими тонизирующими и общеукрепляющими средствами. Напиток покорит Вас нежными ароматами малины и брусники, подарит положительные эмоции и не допустит переутомления. </t>
  </si>
  <si>
    <t>№ 7 Алтай</t>
  </si>
  <si>
    <t>Ни для кого не секрет, что Горный Алтай несет в себе невероятно сильную энергетику. Многие считают, что даже воздух на этой территории обладает целительной силой. Собранные здесь растения, являются настоящими природными лекарями и широко применяются в народной медицине в виде травяных чаев и сборов. Регулярное употребление таких напитков помогает поддерживать организм в тонусе, способствует укреплению иммунитета. Фитосбор «Алтай» - это не только совокупность натуральных растительных компонентов, но и вкуснейший напиток, обладающий приятным вкусом и ароматом.</t>
  </si>
  <si>
    <t>Для поддержания здорового образа жизни необходимо не только правильно питаться, но и заниматься спортом. Как известно, на тренировки тратится много сил, как физических, так и моральных. Для того чтобы избежать переутомления, знахари Алтая рекомендуют укреплять организм травяными сборами. Золотой корень- эндемик Алтая- считается в народной медицине одним из самых эффективных растительных средств, способствующих поддержанию иммунитета и повышению стрессоустойчивости. При пониженной физической и умственной активности, травники рекомендуют употреблять отвары, включающие в себя кипрей и семя лимонника, так как эти растения славятся хорошими тонизирующими свойствами. Употребляя напиток перед тренировками, вы почувствуете небывалый прилив сил и энергии.</t>
  </si>
  <si>
    <t xml:space="preserve">№ 9 Спорт Релакс (с кипреем и мятой) </t>
  </si>
  <si>
    <t xml:space="preserve">После продуктивного дня приятно расслабиться дома с чашечкой ароматного травяного напитка. Фитосбор «Спорт Релакс» - это вкусный чай, состоящий из растительных компонентов, способствующий снижению артериального давления и расслаблению мышц. Мята и кипрей снимут напряжение и восстановят силы. Чабрец повысит тонус организма. Плоды и листья малины укрепят иммунитет, а также побалуют Вас приятными ягодными нотками. При регулярном употреблении отвара, Вы сможете жить в гармонии с собой и своим организмом. </t>
  </si>
  <si>
    <t>№ 10 Крепкий (с женьшенем)</t>
  </si>
  <si>
    <t>№ 11 Чигирский с золотым  Корнем</t>
  </si>
  <si>
    <t>Фиточай «Чигирский» позволит Вам прикоснуться к удивительной и загадочной природе Горного Алтая. Вокруг растений, собранных на этой территории, складывалось множество легенд и поверий. Знахари утверждают, что травы Алтая наполнены особой энергетикой и обладают удивительными полезными свойствами. Входящие в состав отвара эндемики, золотой корень и бадан, считаются в народной медицине одними из лучших тонизирующих средств. Такое уникальное сочетание трав способствует укреплению организма и, при регулярном применении, оказывает комплексное положительное действие на общее состояние здоровья.</t>
  </si>
  <si>
    <t>линия "Витамины Алтая" –  витаминная линия укрепление иммунитета</t>
  </si>
  <si>
    <t xml:space="preserve">Поклонники народной медицины считают, что употребление чаев из натуральных растительных  компонентов бережно защищает организм от неблагоприятных условий окружающей среды и оказывает комплексное воздействие на общее состояние человека. В основу фитосбора «Крепкий иммунитет» входит  настоящий природный дар – девясил. Растение получило свое название еще в древности: знахари считают, что девясил обладает девятью силами, которые положительно действуют на все сферы здоровья человека. Зверобой, шиповник и золотой корень содержат большое количество витаминов, органических кислот, эфирных масел и минералов,  полезных для организма. Такое сочетание трав не только укрепит иммунитет, но и порадует Вас неповторимым вкусом и ароматом трав. </t>
  </si>
  <si>
    <t>№  13 Витаминный коктейль</t>
  </si>
  <si>
    <t>№  14 Аскорбинка</t>
  </si>
  <si>
    <t>Уникальный состав фиточая «Аскорбинка» разработан для людей, подверженных частым простудам и болезням. Растения, входящие в отвар, обладают богатейшим витаминным комплексом, который окажет Вашему организму неоценимую услугу. Алтайские знахари считают, что отвары на основе шиповника, смородины и рябины – настоящие природные помощники в борьбе с авитаминозом. Фиточай способствует укреплению иммунитета, восстанавливает жизненные силы организма, а нежный и утонченный аромат  ягод земляники  поднимает настроение и наполняет солнечной энергией</t>
  </si>
  <si>
    <t>Крепкий иммунитет защищает организм от множества вредных вирусов и микробов, которые ежедневно пытаются подорвать наше здоровье. Для того чтобы защитные силы организма не ослабевали, знахари Алтая рекомендуют обратиться за помощью к природе. Мир растений полон натуральных естественных  лекарей, которые деликатно воздействуют на организм и имеют минимум побочных эффектов. Включив в свой ежедневный рацион чашечку ароматного травяного напитка, Вы не просто сделаете подарок своему иммунитету, но и наполните организм целительной силой Горного Алтая.</t>
  </si>
  <si>
    <t>№ 16 Горный Алтай</t>
  </si>
  <si>
    <t>№ 17 Таёжный</t>
  </si>
  <si>
    <t>Уникальный рецепт фиточая «Таежный» включает в себя растения, способствующие общему укреплению здоровья. Листья смородины содержат множество витаминных комплексов, что повышает тонус организма. Корень бадана славится в народной медицине своими противовирусными свойствами, оказывает тонизирующее воздействие и улучшает эмоциональное состояние. Зизифора, по мнению травников, благотворно влияет на организм при простуде, оказывает антибактериальное действие. При регулярном употреблении фиточая «Таежный» поклонники фитотерапии отметили улучшение общего состояния здоровья, и принимают отвар, как вспомогательное средство для нормализации работы желудочно-кишечного тракта.</t>
  </si>
  <si>
    <t>№ 18 Цветочный</t>
  </si>
  <si>
    <t>После насыщенного трудового дня приятно расслабиться с чашечкой ароматного травяного напитка и мысленно перенестись в удивительный и прекрасный мир природы Горного Алтая. Благодаря уникальному составу, фиточай «Цветочный» способствует восстановлению жизненных сил и благоприятно влияет на эмоциональное состояние человека. Наслаждаясь свежим ароматом чая, вы забудете обо всех проблемах и погрузитесь в красочный мир желаний и фантазий.</t>
  </si>
  <si>
    <t>№ 19 Цветочный вальс</t>
  </si>
  <si>
    <t>№  20 Лесной букет</t>
  </si>
  <si>
    <t xml:space="preserve">Мудрая природа подарила нам возможность укреплять иммунитет с помощью натуральных растительных компонентов. Травы, входящие в состав чая «Лесной букет»  мягко воздействуют на все системы организма, наполняя его полезными витаминами и минералами. Кипрей в народной медицине считается хорошим иммуностимулятором - в моменты эпидемий гриппа оказывает организму неоценимую услугу. Облепиха, благодаря своему богатейшему составу, способствует улучшению обменных процессов в организме, а также считается эффективным помощником в борьбе с весенним авитаминозом. Благородный аромат напитка дарует положительные эмоции и позволяет мысленно прикоснуться к удивительной красоте дикой природы. </t>
  </si>
  <si>
    <t>№ 21 Веснянка (с сосновыми почками)</t>
  </si>
  <si>
    <t>Древние знахари считали, что для того чтобы быть счастливым и здоровым, человеку нужно научиться жить в гармонии с природой. Ароматный напиток на основе сосновых почек  позволяет почувствовать себя единым целым с окружающим миром и ощутить на себе целительную силу растительных компонентов. Отвар составлен из растений, оказывающих мягкое профилактическое действие на организм. Сосновые почки, кипрей, календула, шалфей – считаются в народной медицине эффективными и наиболее безопасными помощниками в борьбе с простудой и гриппом. Вместе с неповторимым ароматом соснового леса Вы отпустите все негативные мысли, укрепите защитные силы своего организма и зарядитесь энергией природы.</t>
  </si>
  <si>
    <t>№ 22Алтай Балтай (с малиной)</t>
  </si>
  <si>
    <t xml:space="preserve">Насыщенный и, в то же время нежный аромат напитка наполняет изнутри целительной силой и энергией природы. Его многогранный вкус никого не оставит равнодушным, придаст чувство легкости и душевного равновесия. Растения, входящие в состав отвара, обладают богатейшим витаминным комплексом и благотворно влияют на весь организм. Сочетание ягод смородины, ежевики и малины способствует укреплению иммунитета, придает бодрости и улучшает настроение. Благодаря отсутствию кофеина и приятному ягодному вкусу,  напитком могут насладиться как взрослые, так и дети с 3х лет. Поклонники фитотерапии рекомендуют пить отвар как вспомогательное средство для профилактики простуды и гриппа. </t>
  </si>
  <si>
    <t>№ 23 В сезон простуд (с шиповником)</t>
  </si>
  <si>
    <t xml:space="preserve">Когда защитные силы организма ослабевают в борьбе с простудой и гриппом, народные знахари рекомендуют обратиться за помощью к фитотерапии. Из трав, собранных на лугах и в горах Алтая создаются поистине вкусные и ароматные напитки, которые оказывают организму добрую услугу.  В составе малины содержится большое количество салицилатов – веществ, способствующих снижению температуры. Шиповник - уникальный источник витаминов и минералов, которые благотворно влияют на все области здоровья, укрепляют иммунитет, помогают справиться с неприятными симптомами простуды. Душица в народной медицине знаменита своими противовоспалительными свойствами, и рекомендуется как эффективное средство в борьбе с кашлем и гриппом. Травяной напиток несет в себе целительную силу природы, а его глубокий и насыщенный аромат дарит яркие положительные эмоции, которые способствуют скорейшему выздоровлению. </t>
  </si>
  <si>
    <t>линия "Настроение Алтая" для вкуса</t>
  </si>
  <si>
    <t xml:space="preserve">Освежающий чай с зизифорой подарит Вам незабываемое наслаждение вкусом и ароматом ягод и трав, с любовью собранных на Алтае. Непревзойденный рецепт напитка создан из растений, уникальные свойства которых положительно сказываются на физическом самочувствии.  Мяту в древности называли «травой гостеприимства». Считалось, что тонкие мятные мотивы поднимают настроение, улучшают аппетит. Сладковато-мятный, чарующий аромат зизифоры придает легкости телу и мыслям, обволакивает душу свежим воздухом Алтайских гор и дает почувствовать себя в гармонии с природой.  С чашечкой травяного напитка, Вы отвлечетесь от проблем и забот, снимете нервное напряжение и мысленно перенесетесь в волшебный мир желаний и фантазий. </t>
  </si>
  <si>
    <t>№ 25 Вкусный</t>
  </si>
  <si>
    <t>№ 26 Русская  Баня  (с липой)</t>
  </si>
  <si>
    <t xml:space="preserve">После жаркой бани организму необходимо освежиться и восстановить потерянную жидкость. Ароматный травяной напиток на основе липы, калины и шиповника – одно из лучших средств, для того чтобы утолить жажду, повысить тонус организма, укрепить иммунитет и приумножить полезные свойства банных процедур. Липа обладает дезинфицирующими свойствами и способствует выведению из организма шлаков и токсинов. Плоды калины и шиповника оказывают положительное действие на весь организм, улучшают обмен веществ и отлично справляются с жаждой. Чашка травяного сбора поможет восстановить силы после бани и насладиться чарующими ароматами природы Горного Алтая. </t>
  </si>
  <si>
    <t>№ 27 Майский</t>
  </si>
  <si>
    <t>№ 28 Букет  Алтая (для всей семьи с облепихой)</t>
  </si>
  <si>
    <t>№ 29 Любимый вкус</t>
  </si>
  <si>
    <t>Даже в самые сильные морозы, легкий игривый аромат фиточая «Любимый вкус» подарит Вам солнечные воспоминания о теплом лете. Приятные нотки малины и смородины поднимут Вам настроение, а полезные свойства душицы и шиповника, при регулярном употреблении, укрепят Ваш иммунитет и уберегут от простуды. Наслаждаясь неповторимым вкусом травяного сбора, Вы ощутите прилив жизненных сил и желание  добиваться поставленных целей.</t>
  </si>
  <si>
    <t>№ 30 После Баньки (с мальвой)</t>
  </si>
  <si>
    <t xml:space="preserve">Ни для кого не секрет, что походы в баню благотворно сказываются на состоянии организма. После оздоровительного сеанса, поклонники народной медицины рекомендуют употреблять травяные сборы и отвары для того чтобы утолить жажду и усилить пользу банных процедур. Сочетание чабреца, мальвы и ромашки позволяет насладиться неповторимым ароматом бескрайних степей, а также оказывает вспомогательное действие при воспалении дыхательных путей и болезни горла.  Отвары на основе шиповника и смородины способствуют выведению из организма вредных шлаков и токсинов, укрепляют иммунитет и заряжают положительными эмоциями. Вкусный и ароматный травяной напиток создаст особую атмосферу и поднимет настроение. </t>
  </si>
  <si>
    <t>№ 31 Весенний</t>
  </si>
  <si>
    <t>Вдохновленные чистой и невинной красотой весенней природы, травники Алтая создали напиток, мягкий вкус которого отражает настроение этого удивительного времени года. Ослабленный после зимы организм из-за нехватки витаминов подвержен частым простудам, поэтому в фитосбор входят травы, способствующие укреплению иммунитета. Малина славится богатейшим запасом витаминов и микроэлементов, поэтому в народной медицине находит широкое применение при лечении и профилактике простуды. Курильский чай и листья земляники повышают тонус и восстанавливают защитные силы организма, а также придают напитку неповторимый вкус и чарующий аромат. Поклонники фитотерапии заметили, что при регулярном употреблении травяного сбора, их самочувствие заметно улучшилось, а болезни стали редкими гостями в их доме.</t>
  </si>
  <si>
    <t>№ 32 Ароматный (дарующий силы)</t>
  </si>
  <si>
    <t>№ 33 Дух Алтая (со зверобоем)</t>
  </si>
  <si>
    <t>Опытные травники Алтая создали потрясающий рецепт напитка на основе растений, которые прекрасно гармонируют друг с другом, создавая атмосферу спокойствия и душевного равновесия. Кипрей и зверобой  обладают противовоспалительными свойствами, благотворно влияют на эмоциональное состояние и восстанавливают жизненные силы организма. Листья смородины богаты витамином C, что способствует укреплению иммунитета и положительно воздействует на все области здоровья. Вместе с уникальным ароматом «Духа Алтая» Вас наполнит природная энергия величественных гор, которая поднимет настроение, придаст чувство уверенности в себе и в завтрашнем дне.</t>
  </si>
  <si>
    <t>Успокаивающие</t>
  </si>
  <si>
    <t>№ 34 Релакс (с шикшей)</t>
  </si>
  <si>
    <t xml:space="preserve">В наши дни никто не застрахован от стрессов и эмоционального переутомления. Постоянное нервное напряжение может негативно отразиться на всем организме, поэтому знахари Алтая советуют употреблять в профилактических целях успокаивающие отвары из натуральных растительных компонентов. Пустырник в народной медицине считается одним из эффективных и наиболее безопасных средств, обладающих седативным, спазмолитическим и антидепрессивным свойствами. Регулярное употребление отваров на его основе, способствует нормализации давления, улучшению работы сердца и нервной системы. Входящий в состав отвара Курильский чай обладает глубоким и насыщенным вкусом, который позволит Вам забыть обо всех проблемах и насладиться чувством покоя и душевного равновесия.   </t>
  </si>
  <si>
    <t xml:space="preserve">Вкусный и освежающий напиток на основе мяты, душицы и зизифоры подарит Вам светлые и положительные эмоции. Травы, входящие в состав фиточая «Сиреневый вечер» оказывают комплексное воздействие на нервную систему организма, способствуют нормализации давления, а также, при регулярном применении помогают справиться с бессонницей и благотворно влияют на качество сна. Неподражаемый аромат травяного напитка наполнит Вас жизненными силами и восстановит эмоциональное равновесие, а также подарит ощущения гармонии с миром и с самим собой. </t>
  </si>
  <si>
    <t xml:space="preserve">Фиточай «Малиновое настроение» содержит в себе частичку таинственной и завораживающей природы Алтайского края. Многогранный аромат напитка восстанавливает силы, наполняет организм живительной энергетикой величественных гор и улучшает самочувствие. Благодаря уникальному составу, отвар способствует нормализации эмоционального состояния, дарует чувство спокойствия и умиротворения. Наслаждаясь чашечкой вкусного травяного сбора, хочется отпустить все проблемы и заботы, оставив себе лишь положительные, нежные эмоции. </t>
  </si>
  <si>
    <t>№ 37 Лапушки (с мелиссой)</t>
  </si>
  <si>
    <t xml:space="preserve">Фиточай «Лапушки»  с мелиссой обволакивает тело теплом и уютом, дарует чувство гармонии и единения с окружающим миром. Растения, входящие в состав отвара, несут в себе целительную силу природы и оказывают мягкое профилактическое действие на нервную систему. Благодаря отсутствию кофеина, неповторимым вкусом травяного сбора могут насладиться как взрослые, так и дети с 3х лет. Напиток принесет Вам ощущение комфорта и душевного спокойствия, напомнит о самых прекрасных моментах вашей жизни и улучшит настроение.   </t>
  </si>
  <si>
    <t>Сердечно сосудистая система</t>
  </si>
  <si>
    <t>№1 «РИТМ»  (с боярышником и клевером)</t>
  </si>
  <si>
    <t xml:space="preserve">Чайная смесь на основе боярышника и плодов калины может быть очень полезна для людей, подверженных частым стрессам. Входящие в состав отвара корни цикория и одуванчика способны обеспечивать здоровый крепкий сон, что в свою очередь, положительно влияет на нервную систему организма. Листья вахты и крапивы в народной медицине рекомендуются для улучшения деятельности дыхательного центра и сердечнососудистой системы. Плоды шиповника, калины и смородины придают фиточаю приятный вкус и аромат. При регулярном употреблении такого отвара, вы будете чувствовать себя намного лучше, а ваше сердце скажет Вам «спасибо». </t>
  </si>
  <si>
    <t>№3 «Витобор»  (с корнем шлемника Байкальского)</t>
  </si>
  <si>
    <t>№ 4 «Алтайский чай»   с шикшой и астрагалом</t>
  </si>
  <si>
    <t xml:space="preserve">Полезные свойства «Алтайского чая» с шикшой и астрагалом направлены на борьбу с неприятными симптомами гипертонии. Считается, что травы шикши и мяты обладают успокаивающими, седативными свойствами. При регулярном употреблении этого отвара Вы  почувствуете,  как ваше давление нормализуется, а головные боли навсегда останутся в прошлом.  </t>
  </si>
  <si>
    <t>№ 6 «Чистые сосуды»   (с софорой)</t>
  </si>
  <si>
    <t>№ 7 Алтайский щит (с диоскореей)</t>
  </si>
  <si>
    <t>Фиточай «Алтайский щит» - это вкусный и полезный напиток для тех, кто следит за своим здоровьем. Уникальный сбор трав, входящих в состав отвара, наполнит Вас силой и жизненной энергией Алтая. Чай способствует укреплению иммунитета. В народной медицине, рекомендуется для профилактики нарушений кровообращения.  Листья земляники придают чаю незабываемый вкус и аромат.</t>
  </si>
  <si>
    <t>№ 8 «Кудесница» (холестерин норма)</t>
  </si>
  <si>
    <t>Эндокринная система</t>
  </si>
  <si>
    <t>Республика Алтай с давних времен славится своими лечебными травами. Народные целители особое внимание уделяют сбору и составлению травяных чаев.  В состав отвара «Алтайский чай» входят девясил, лапчатка и галега - травы, способствующие снижению уровня сахара в крови и нормализации углеводного обмена веществ. Листья черники придают чаю особый вкус и приятный аромат.</t>
  </si>
  <si>
    <t xml:space="preserve">№ 10 Алтайский чай с черникой и галегой </t>
  </si>
  <si>
    <t>В «Алтайский чай» с черникой и галегой входят компоненты, способствующие нормализации содержания глюкозы в организме, а также восстановлению правильного обмена веществ. Фитотерапия при сахарном диабете – это очень распространенное явление. Травники считают, что употребляя специальные отвары, в состав которых входят такие компоненты, как галега, черника, люцерна, человек может поддерживать необходимый уровень сахара в крови без особых затруднений. Также народные целители рекомендуют употреблять сборы трав, содержащие створки фасоли, полезные свойства которой содействуют укреплению сердечно-сосудистой системы и кроветворению.</t>
  </si>
  <si>
    <t>№ 12 «Раздолье» (с цикорием)</t>
  </si>
  <si>
    <t xml:space="preserve">В основу фиточая «Раздолье» входит цикорий, целебные свойства которого издавна пользуются популярностью в народной медицине. Травники считают, что корень цикория является одним из вспомогательных компонентов, способствующих восстановлению работы поджелудочной железы. Входящие в состав фитокомплекса травы зверобоя, сушеницы и Курильского чая, по мнению народных целителей, способствуют снятию воспалительного процесса, и восстановлению тканей и функций поджелудочной железы. </t>
  </si>
  <si>
    <t xml:space="preserve">При воспалении щитовидной железы знахари Алтая рекомендуют подобрать траву с наилучшими иммуномодулирующими и адаптогенными свойствами. В народной медицине часто используется лапчатка и красная щетка – это эндемики Алтая, позволяющие улучшить метаболические процессы и предупреждающие появление патологий со стороны щитовидной железы. Профилактическое действие окажут пустырник и медуница. При регулярном употреблении такого сбора трав, поклонники фитотерапии отмечают улучшение самочувствия. </t>
  </si>
  <si>
    <t>№ 14 «Славный» (с чередой)</t>
  </si>
  <si>
    <t>По мнению знахарей, фитотерапия- один из наиболее безопасных и эффективных способов  поддержания организма в тонусе. Травы, собранные на лугах и в горах Алтая, объединяются в уникальные чаи и сборы для того, что бы обеспечить Вас жизненными силами, и помочь в борьбе с аллергическими реакциями. Фиточай «Славный»- это не просто набор полезных трав, способствующий улучшению работы внутренних органов, это еще и вкусный напиток, обладающий изысканным и тонким ароматом мяты, смородины и рябины.</t>
  </si>
  <si>
    <t>Очищение + омоложение</t>
  </si>
  <si>
    <t xml:space="preserve">  Уникальный рецепт фиточая не только порадует Вас уникальным вкусом, но и наполнит Ваш организм силами и жизненной энергией Алтая. Чабрец и лист березы поднимут Вам настроение, а ромашка и лист смородины придадут  мягкий и приятный вкус напитку. Травники рекомендуют употреблять этот чай для нормализации пищеварительного тракта, а также при комплексных процедурах очищения организма от неприятных соседей. </t>
  </si>
  <si>
    <t xml:space="preserve">№ 17 «АлТайна»  - </t>
  </si>
  <si>
    <t xml:space="preserve">Вся территория Горного Алтая полна чудес и загадок. Травы, собранные на этой территории заряжают жизненной силой и энергией гор. Ароматный чай «АлТайна» освежит Вас и повысит жизненный тонус. Благодаря уникальному рецепту, регулярное употребление такого чая поднимает настроение, укрепляет иммунитет и способствует омоложению вашего организма. </t>
  </si>
  <si>
    <t>№ 18 «Алтын  – Кёль»</t>
  </si>
  <si>
    <t>№ 19 «Алтайский чай»  (с кассией)</t>
  </si>
  <si>
    <t xml:space="preserve">Издавна Горный Алтай славился своей сильной энергетикой и полезными растениями, растущими на этой территории. «Алтайский чай» с кассией - это совокупность трав, способных помочь  справиться со сбоями в пищеварении. Лист сены дает мягкий слабительный эффект. В народной медицине нередко используется  для борьбы с геморойными воспалениями. Алтайские знахари утверждают, что регулярно употребляя такой сбор трав, Вы почувствуете улучшение в своем организме и облегчите симптомы неприятного недуга. Входящие в состав чая ромашка и рябина придадут отвару нежный аромат, и поднимут Вам настроение. </t>
  </si>
  <si>
    <t>№ 20 Ветрогон</t>
  </si>
  <si>
    <t xml:space="preserve">Фиточай - одно из древнейших средств, способствующих укреплению иммунитета. Травники Алтая очень ответственно подходят к сбору и составлению рецептов чайных напитков. В состав отвара «Ветрогон» входят семена льна и кора крушины. По мнению Алтайских целителей, это наиболее безопасные средства, обладающие мягким слабительным эффектом. Напиток способствует улучшению пищеварения и выведению шлаков из организма. При регулярном применении такого сбора трав, поклонники фитотерапии отмечают общее улучшение самочувствия и повышение иммунитета к неблагоприятным условиям внешней среды.  </t>
  </si>
  <si>
    <t>№ 21 Монастырский</t>
  </si>
  <si>
    <t xml:space="preserve">Ни для кого не секрет, что клетки в нашем организме постоянно делятся, самообновляются и заменяются. При замедлении этих процессов начинается старение организма. Для ускорения физиологической регенерации клеток, организму необходимо получать достаточное количество витаминов и аминокислот. Богаты такими веществами травы, входящие в состав фитосбора «Монастырский». Употребляя такой отвар, Вы не только насладитесь оригинальным вкусом чая, но и окажете добрую услугу своему организму. </t>
  </si>
  <si>
    <t>№ 22 « 90*60*90» Стройная фигура</t>
  </si>
  <si>
    <t>№ 24 Долина свободы (с каштаном)</t>
  </si>
  <si>
    <t>Из-за загрязнений окружающей среды, в человеческий организм ежедневно попадает огромное количество вредных веществ и бактерий. Для поддержания организма в тонусе, рекомендовано регулярно очищать организм. По мнению народных целителей, фитотерапия является одной из эффективных и безопасных методик проведения такой процедуры. Чай «Долина свободы» - это  уникальный рецепт на основе трав, способствующих очищению лимфосистемы и укреплению иммунитета. Напиток обладает чарующим вкусом и ароматом, придает сил и уверенности в завтрашнем дне.</t>
  </si>
  <si>
    <t>№ 25 Алтайская Юдоль (с дягилем)</t>
  </si>
  <si>
    <t xml:space="preserve">Чистая кровь – это здоровье и молодость нашего организма. Для того чтобы осуществить эффективную очистку крови и лимфы, рекомендовано проводить процедуру очищения весной, при этом, необходимо придерживаться правильного питания. Поклонники народной медицины отмечают, что травяные сборы на основе крапивы, корня одуванчика и тысячелистника, являются отличными помощниками в достижении желаемого эффекта. </t>
  </si>
  <si>
    <t>Выделительная система</t>
  </si>
  <si>
    <t xml:space="preserve">Цистит – это воспаление мочевого пузыря – одно из наиболее распространенных заболеваний мочевыделительной системы. Для облегчения и устранения симптомов этого недуга, травники рекомендуют употреблять настои на основе толокнянки, отличительным свойством которой, является нормализация функции мочевыведения. Любители чая заметили, что отвар «Лазурный» способствует профилактике цистита, а также положительно влияет на организм в целом. </t>
  </si>
  <si>
    <t xml:space="preserve">Почки - это главный орган очищения организма. При неправильной работе почек могут начаться сбои во многих областях здоровья человека. Именно поэтому их необходимо беречь от негативных воздействий окружающей среды.  Отличным помощником в профилактике заболеваний почек и мочеиспускательной системы станет чай «Аржан-Суу». Приятный напиток на основе толокнянки, можжевельника и василька, порадует Вас необыкновенными ароматами трав, а также наполнит организм силой и энергией природы. Народные целители считают, что регулярное употребление такого отвара способствует предотвращению образования камней в почках, и улучшает работу организма в целом.  </t>
  </si>
  <si>
    <t>№ 30 Здоровые почки (с золотой розгой)</t>
  </si>
  <si>
    <t>Фиточай «Здоровые почки» - Алтайский помощник, дающий возможность Вашему организму жить в гармонии с природой. Уникальный рецепт сбора состоит из растений, профилактические свойства которых основаны на мочегонном, спазмолитическом и противовоспалительном действии. Травы, входящие в состав отвара, могут оказать вспомогательное действие при выведении камней из почек. Благодаря насыщенному вкусу и аромату, чай дает заряд бодрости, и  заряжает Вас энергией на весь день.</t>
  </si>
  <si>
    <t>Пищеварительная система</t>
  </si>
  <si>
    <t xml:space="preserve">№ 31 Здоровая печень </t>
  </si>
  <si>
    <t>№ 32 Сильная печень</t>
  </si>
  <si>
    <t xml:space="preserve">Уникальный состав фитосбора «Цитадель»  обогащен большим количеством минералов и витаминов, необходимых для поддержания организма в тонусе. Травяной сбор способствует очищению организма от вредных шлаков и токсинов, наполняет организм питательными веществами, укрепляет иммунитет. Травники рекомендуют употреблять напиток для профилактики при панкреатите, воспалении, холецистите. Неповторимый аромат и насыщенный вкус чая, никого не оставят равнодушным. </t>
  </si>
  <si>
    <t>№ 34 Чуйский тракт (с чагой)</t>
  </si>
  <si>
    <t>В фиточай «Чуйский тракт» с чагой, входят компоненты, способствующие нормализации обмена веществ. Свойства трав, таких как мята, ромашка, зверобой, направлены на облегчение симптомов раздраженного кишечника и дисбактериоза. Корень Аира обладает противовоспалительным, желчегонным и антибактериальными свойствами, поэтому, в народной медицине, нередко используется для улучшения пищеварения, повышения желчевыделительной функции печени и снятия воспаления. Травники утверждают, что употребление такого сбора трав, положительно сказывается на микрофлоре желудочно-кишечного тракта.</t>
  </si>
  <si>
    <t>№ 35 Чаша Здоровья с семенем льна</t>
  </si>
  <si>
    <t xml:space="preserve">«Чаша здоровья» с семенем льна - это вкусный и ароматный напиток, способный оказать добрую услугу Вашему организму. Совокупность трав, входящих в состав чая, применяется в народной медицине, как вспомогательное средство при гастрите и язве желудка. Уникальный состав сбора наполнит Вас жизненными силами и зарядит энергией природы. А тонкие нотки мяты придадут напитку особый свежий вкус, который позволит расслабиться и забыть обо всех проблемах.   </t>
  </si>
  <si>
    <t>№ 36 Белый Алтай (с мятой и подорожником)</t>
  </si>
  <si>
    <t xml:space="preserve">Гастрит - довольно распространенное заболевание слизистой оболочки желудка. К счастью, природа Алтая богата дарами, способными существенно улучшить общее состояние человека и облегчить неприятные симптомы этого недуга. Мята обладает успокаивающими свойствами. Зверобой может оказывать хорошее антибактериальное действие. А при пониженной кислотности, рекомендовано употреблять отвары, на основе подорожника. Травники советуют принимать такой  травяной сбор, как вспомогательное средство при гастрите, язвенной болезни желудка и двенадцатиперстной кишки. </t>
  </si>
  <si>
    <t>№ 37 Гармония (с фенхелем и липой)</t>
  </si>
  <si>
    <t xml:space="preserve">Фитосбор «Гармония»- это сочетание потрясающего аромата чая и удивительных свойств горных трав.  Напиток богат питательными веществами, которые нормализуют работу организма и пробуждают его, наполняя энергией природы. В народной медицине такое сочетание трав используется как вспомогательное средство для профилактики язвы. Употребляя напиток, ценители травяных сборов, отмечают улучшение самочувствия и укрепление иммунитета. </t>
  </si>
  <si>
    <t>№ 38  Цветок Алтая с бессмертником</t>
  </si>
  <si>
    <t xml:space="preserve">В фиточай «Цветок Алтая» входят компоненты, мягко воздействующие на поджелудочную железу и желчный пузырь. Такие травы как бессмертник, ромашка и корень одуванчика способны стимулировать желудочную и панкреатическую секрецию, тем самым усиливая образование и выведение желчи. Мята и Курильский чай придают напитку оригинальный вкус и приятный аромат, а также способствуют укреплению иммунной системы в целом. Народные знахари рекомендуют употреблять фитосбор для профилактики холецистита и предотвращения обострения этого недуга.    </t>
  </si>
  <si>
    <t>Нервная система + органы чувств</t>
  </si>
  <si>
    <t>№ 39 «Ясный взгляд» с очанкой</t>
  </si>
  <si>
    <t>Фиточай «Ясный взгляд» с очанкой – это сочетание трав, способствующих восстановлению защитных механизмов сетчатки глаза. Дуэт двух трав входящих в состав сбора, увеличивает сопротивляемость к внешним негативным воздействиям и оказывает благотворное влияние на остроту зрения. Любители этого чая, не просто чувствуют, но и видят результат, поэтому рекомендуют отвар, как эффективное и наиболее безопасное средство в  поддержании хорошего зрения.</t>
  </si>
  <si>
    <t>№ 40 Ясный Мозг (с цветами клевера)</t>
  </si>
  <si>
    <t>Каждый день нам приходиться сталкиваться с трудностями, решать проблемы и принимать, важные жизненные решения. Постоянные головные боли усложняют эти задачи и мешают уверенно идти по жизни. Мигрень может возникнуть на нервной почве, в результате нарушений пищеварения, от духоты и прочих причин. В состав фиточая «Ясный мозг» входят травы, оказывающие комплексное воздействие на весь организм, и способствующие устранению этого недуга. Душица в сочетании с мелиссой оказывают успокоительное и спазмолитическое действие.  Мягкий вкус этих трав поднимает настроение и избавляет от негативных мыслей. Также положительное действие на нервную систему оказывают клевер и корень валерьяны. Курильский чай укрепляет иммунитет, бодрит и повышает тонус организма. Знахари считают, что при регулярном употреблении отвара частые головные боли останутся лишь неприятным воспоминанием.</t>
  </si>
  <si>
    <t>№ 42 Солонга (с гинкго билобой)</t>
  </si>
  <si>
    <t>Невозможно не восхищаться силой и красотой Горного Алтая. Травы, собранные на этой территории широко применяются в народной медицине, как для устранения различных недугов, так и для поддержания общего состояния человека. Фиточай «Солонга» - это сочетание глубокого вкуса и благородного аромата Алтайских трав. Напиток заряжает энергией, восстанавливает жизненные силы и способствует укреплению иммунитета. При регулярном употреблении отвара, ценители травяных чаев, отмечают улучшение памяти и мышления.</t>
  </si>
  <si>
    <t xml:space="preserve">№ 43 Фиалковый чай (с мелиссой) </t>
  </si>
  <si>
    <t xml:space="preserve">Регулярные головные боли мешают наслаждаться жизнью. Именно поэтому в уникальный состав отвара «Фиалковый чай» входят компоненты, способные оказывать  успокоительное и спазмолитическое действие. Напиток обогащает организм витаминами и минералами, способствует снятию стресса, укрепляет иммунитет. Употребляя такой отвар, вы не просто начнете радоваться каждому дню, но и насладитесь бархатным вкусом горных трав.  </t>
  </si>
  <si>
    <t>Дыхательная система</t>
  </si>
  <si>
    <t>№ 44 Дыхание гор с фиалкой и бузиной</t>
  </si>
  <si>
    <t xml:space="preserve">«Дыхание гор» с фиалкой и бузиной – это сочетание трав, способствующих снижению воспалительных процессов в дыхательных путях. Фиалка и липа содержат биологически активные вещества, оказывающие отхаркивающее действие. Бузина, в народных рецептах, используются как хорошее противовирусное средство. Шалфей и шиповник – травы, способствующие устранению мокроты и укреплению мышц органов дыхания. Начните дышать полной грудью вместе с природными дарами Алтая. </t>
  </si>
  <si>
    <t>№ 45 Алтайский чай (с солодкой и мать - мачехой)</t>
  </si>
  <si>
    <t>№ 46 Народный (с корнем лопуха)</t>
  </si>
  <si>
    <t xml:space="preserve">В основу фитосбора «Народный» входит такое удивительное растение как лопух. Издревле известны  полезные свойства его корня, которые, в народной медицине  активно применяются в лечении многих болезней. В сочетании с другими травами, лопух используется для укрепления иммунитета, профилактики и борьбы с простудными заболеваниями. Мята и ромашка оказывают положительное влияние на дыхательные пути, и применяются травниками, как средство, способствующее борьбе с кашлем. Компоненты, входящие в фитосбор, обладают полезными биологически активными веществами, что положительно скажется на Вашем здоровье. </t>
  </si>
  <si>
    <t>№ 47 Свежее дыхание</t>
  </si>
  <si>
    <t>Уникальный состав фиточая «Свежее дыхание» разработан для людей, подверженных пагубной привычке - курению. В состав отвара входят компоненты, традиционно используемые народными целителями, как профилактическое средство при отказе от этого вредного увлечения. Травники рекомендуют употреблять фитосбор в течение года, как вспомогательное средство, сопутствующее снижению риска бронхо-легочных заболеваний у курильщиков. Поклонники травяного сбора отмечают снижение интереса к никотину.</t>
  </si>
  <si>
    <t>№ 48 Легкое дыхание</t>
  </si>
  <si>
    <t xml:space="preserve">Как бы ни был неприятен кашель, его функции жизненно важны для организма. Кашель очищает бронхи, тем самым дает возможность дышать полной грудью. Поэтому полезные свойства трав, входящих в состав фиточая направлены не на подавление кашля, и на разжижение и выведение мокроты. Отвар обладает приятными ароматами смородины и малины, способствует укреплению организма, оказывает вспомогательное действие при воспалении в дыхательных путях. </t>
  </si>
  <si>
    <t>№ 49 Утренняя прохлада (с алтеем)</t>
  </si>
  <si>
    <t xml:space="preserve">Отвар «Утренняя прохлада»  включает в себя растения, полезные свойства которых направлены на восстановление микрофлоры дыхательных путей. Корень Алтея содержит слизистое вещество, что дает положительный результат в борьбе с кашлем.  Мать-и-мачеха, в народной медицине, известна как одно из лучших средств, способных  быстро и эффективно справиться со всевозможными простудными заболеваниями. Душица благотворно влияет на дыхательные пути и придает отвару терпкий аромат.  </t>
  </si>
  <si>
    <t>Опорно двигательная система</t>
  </si>
  <si>
    <t>№ 50 Движение (с хвощом)</t>
  </si>
  <si>
    <t>При возникновении болей в суставах, знахари Алтая рекомендуют употреблять сборы, обладающие болеутоляющими, регенерирующими и расслабляющими свойствами. Рецепт фитосбора «Движение» разработан с учетом этих рекомендаций. Входящий в состав чая сабельник, богат микроэлементами и витамином С.  Способен  оказывать вяжущее и потогонное действие, снимать воспаление и улучшать обменные процессы в тканях. Также, по мнению целителей, при заболевании суставов положительный эффект дают листья брусники, хвощ и клевер. Отвар способствует улучшению функционального состояния опорно-двигательного аппарата, помогает облегчить боли и укрепить иммунную систему организма.</t>
  </si>
  <si>
    <t>№ 52 Горная река (с сабельником)</t>
  </si>
  <si>
    <t>Репродуктивная система</t>
  </si>
  <si>
    <t>№ 53 Женская красота (с красной щеткой)</t>
  </si>
  <si>
    <t xml:space="preserve">Женская красота- это великая сила, поддержание которой тесно связано со здоровьем женщины. Природа богата растениями, способными поддержать женский организм в тонусе. Красная щетка – настоящий подарок природы, который положительно влияет на гормональный фон, способствует укреплению всего организма, стимулирует мозговую деятельность и улучшает память. Еще одним сильным лекарем, в народной медицине принято считать боровую матку, которая способна помочь избавиться от многих гинекологических проблем. Регулярное употребление фитосбора на основе этих трав, поможет женщине накопить, сохранить и усилить женскую энергетику, а так же укрепить иммунитет. </t>
  </si>
  <si>
    <t>№ 55 Сила корня</t>
  </si>
  <si>
    <t>Как известно, сила и «боевая готовность»  придает мужчине уверенности в себе. К сожалению, многие внешние факторы, загрязнение экологии могут негативно отразиться на здоровье мужчины. Отвар «Сила корня» содержит травы, способствующие восстановлению и поддержанию мужского иммунитета. Напиток обладает терпким вкусом и ароматом, восстанавливает мужскую энергетику, придает сил для покорения новых вершин, эффективно борется с усталостью и улучшает настроение.</t>
  </si>
  <si>
    <t xml:space="preserve">№ 56 Меч воина </t>
  </si>
  <si>
    <t xml:space="preserve">Уникальный рецепт фитосбора «Меч воина» разработан с учетом особенностей мужского организма. Удивительные свойства трав, входящих в состав напитка, оказывают положительное влияние на многие области здоровья мужчин. Сбор способствует нормализации мужской потенции, является отличным помощником в снятии воспалений. Травники рекомендует употреблять напиток при простатите. Приятный травяной вкус и аромат чая наполняет мужской организм энергией и силой природы, придаёт уверенности в себе и в завтрашнем дне. </t>
  </si>
  <si>
    <t>№ 57 Лада (с шалфеем)</t>
  </si>
  <si>
    <t xml:space="preserve">Единство женщины и природы – одно из замечательных явлений. Неудивительно, что прекрасная половина человечества часто прибегает за помощью к природным дарам, которые обладают удивительным целебными свойствами. Натуральные растительные компоненты, входящие в состав фиточая, способствуют нормализации работы женского организма. Употребляя травяной напиток, Вы почувствуете как восстанавливаются Ваши силы и улучшается настроение. Травники советуют принимать отвар как вспомогательное средство при мастопатии. </t>
  </si>
  <si>
    <t>№ 58 Боготур (мужское долголетие)</t>
  </si>
  <si>
    <t xml:space="preserve">При ежедневной суете, проблемах и стрессах, организм ослабевает и начинает чаще подвергаться различным заболеваниям. Состав фиточая «Боготур» способен помочь в процессе   укрепления иммунитета и восстановления жизненных сил. Регулярное употребление напитка способствует улучшению самочувствия, добавляет уверенности в себе и помогает вернуть бодрость духа. Знахари рекомендуют принимать отвар, как вспомогательное средство при простатите.  </t>
  </si>
  <si>
    <t xml:space="preserve">№ 3 Горный – Алтай  с кедровыми орешками </t>
  </si>
  <si>
    <t>При современном ритме жизни у нас совсем не остается времени на свое здоровье. Фиточай «Тонизирующий» разработан для людей склонных к частым простудам из-за пониженного иммунитета. Чай включает в себя настоящие дары природы: листья облепихи и смородины, которые насыщают организм множеством витаминных комплексов; чабрец, который способствует поддержанию здоровья организма. А также зверобой и корень бадана- растения, обладающие общеукрепляющими свойствами. Они являются отличными защитниками организма от всевозможных инфекционных заболеваний. Золотой корень считается хорошим универсальным средством для поддержания здоровья всего организма. В народной медицине часто применяется при переутомлении и снижении умственной активности. Богатый состав напитка способствует повышению работоспособности, укреплению иммунной системы, улучшению общего состояния организма.  Поклонники народной медицины считают фиточай отличной альтернативой утреннему кофе.</t>
  </si>
  <si>
    <t>Бадан,  Золотой корень</t>
  </si>
  <si>
    <t>Линия Тонус Алтая</t>
  </si>
  <si>
    <t>№ 12 Крепкий иммунитет  (с девясилом и зверобоем)</t>
  </si>
  <si>
    <t>№ 15 Подарок иммунитету  (с левзеем)</t>
  </si>
  <si>
    <t>Фиточай «Цветочный вальс» позволит Вам насладиться очарованием Горного Алтая. Входящие в состав напитка цветы и листья, создают гармоничную композицию вкуса и аромата, а так же обладают полезными для организма веществами - эфирными маслами и витаминами. Неповторимый цветочный сбор восстановит жизненные силы и наполнит энергией природы, а игривое переплетение тонких ноток фиалки и акации подарит Вам положительные эмоции, чувство душевного равновесия и легкости.  Цветочный вальс» - это неповторимый травяной напиток, в котором гармонично сочетаются незабываемый вкус и, полезные для организма, свойства растений, входящих в его состав.</t>
  </si>
  <si>
    <t>№ 24 Освежающий  (с зизифорой)</t>
  </si>
  <si>
    <t>В настоящее время проблема повышенного холестерина в крови приобретает глобальные масштабы. Травники считают, что отвары, содержащие люцерну, пустырник и семя укропа способны нормализовать уровень холестерина в крови. В основу фиточая «Кудесница» входит сбор этих трав, поэтому любители данного напитка наслаждаются его приятным вкусом и оздоровляющим эффектом!  наслаждаются его приятным вкусом и оздоровляющим эффектом!</t>
  </si>
  <si>
    <t>Отвар «Витобор» на основе корня шлемника Байкальского- это источник жизненных сил и энергии. Плоды боярышника, листья Гинкго билоба и травы сушеницы благотворно действуют на сердечнососудистую и нервную системы. Шиповник повышает устойчивость организма к неблагоприятным воздействиям внешней среды, положительно влияет на углеводный обмен.  Народные целители советуют пить такой отвар при симптомах гипертонии.</t>
  </si>
  <si>
    <t>№2 «Родная сторона»  с бояркой и  калиной</t>
  </si>
  <si>
    <t>№ 9 «Алтайский чай»  с лапчаткой (Диабет. NET)</t>
  </si>
  <si>
    <t xml:space="preserve">Чай на основе полезных трав является не только настоящим природным лекарем, но и может стать помощником, который приведет Вас к здоровому и красивому телу. Избавление от токсических веществ – первый шаг на пути к стройной фигуре. Входящие в состав фиточая «90*60*90»  клевер и гибискус, способствуют очищению организма от вредных шлаков и токсинов, а также оказывают поддержку в борьбе с лишним весом. Чай порадует Вас приятным ароматом брусники и смородины, восстановит жизненные силы и улучшит настроение.  </t>
  </si>
  <si>
    <t>Кипрей  Зверобой Бадан корень, лист Красный корень Малина лист  Медуница  Смородина лист Чабрец</t>
  </si>
  <si>
    <t>Печень - многофункциональный орган, здоровье которого сказывается на общем состоянии организма. Народная медицина предлагает поддерживать здоровье печени травами, обладающими желчегонными, противовоспалительными и антибактериальными свойствами. Самыми востребованными растениями в этой области, по мнению знахарей, являются бессмертник, календула, тысячелистник. Эти природные лекари улучшают обменные процессы. Часто оказывают вспомогательное действие при лечении воспаления желчного пузыря, а также при проблемах, связанных с поджелудочной железой и печенью.</t>
  </si>
  <si>
    <t>Черника Очанка</t>
  </si>
  <si>
    <t>Бадан лист  Курильский  чай Душица Кедровый орех Кипрей Лабазник Малина лист Смородина лист</t>
  </si>
  <si>
    <t>Бадан лист Кипрей Курильский чай Лабазник Золотой корень Красный корень</t>
  </si>
  <si>
    <t>Малина лист  Смородина лист  Шиповник плод  Бадан лист  Боярышник плод  Брусника лист  Зверобой  Золотой корень  Зизифора</t>
  </si>
  <si>
    <t>Смородина лист Облепиха лист, ягода  Чабрец  Бадан корень Зверобой Золотой корень Кипрей Красный корень</t>
  </si>
  <si>
    <t>Курильский чай  Калина плод  Календула  Липа цвет  Облепиха лист, ягода  Смородина лист  Шиповник  цвет, плод  Зверобой</t>
  </si>
  <si>
    <t>Кипрей  Золотой корень Лимонник семя Аир корень Девясил корень Шиповник  цвет, плод</t>
  </si>
  <si>
    <t>Кипрей  Курильский чай Чабрец Мята лист Шиповник плод Черноплодная рябина Малина лист, ягода</t>
  </si>
  <si>
    <t>Кипрей  Копорский чай  Женьшень  Яблоко суш.- сублим.</t>
  </si>
  <si>
    <t>Курильский чай Зверобой Чабрец Девясил корень Золотой корень Календула Шиповник плод Малина  лист, ягода</t>
  </si>
  <si>
    <t>Крапива лист Кипрей Облепиха лист, ягода Земляника  лист Лабазник Смородина лист Шиповник плод, цвет Яблоко сушеное</t>
  </si>
  <si>
    <t>Бадан корень  Смородина лист Земляника лист, ягода, Брусника,  Зизифора,  Малина лист,  Мята лист, Чабрец</t>
  </si>
  <si>
    <t>Лабазник Зизифора Липа цвет Гибискус Зверобой Календула Мята Ромашка Василек</t>
  </si>
  <si>
    <t>Кипрей  Черноплодная рябина Ромашка Шиповник  плод Можжевельник плод Облепиха лист Фенхель плод</t>
  </si>
  <si>
    <t>Сосновые Почки  Кипрей Ромашка Календула Мать Мачеха Шалфей Шиповник плод</t>
  </si>
  <si>
    <t>Земляника лист Кипрей Малина лист, ягода Смородина лист, ягода Ежевика лист Шиповник плод</t>
  </si>
  <si>
    <t>Курильский чай  Душица Земляника лист Календула Кипрей Малина лист Ромашка Чабрец Липа цвет Шиповник плод, цвет</t>
  </si>
  <si>
    <t>Мята лист  Смородина лист, ягода Зизифора Липа цвет Мелиса лист Гибискус Шиповник цвет</t>
  </si>
  <si>
    <t>Курильский чай  Смородина лист Душица Лабазник Мелиса Чабрец Шиповник цвет Яблоко сушеное</t>
  </si>
  <si>
    <t>Калина плод Курильский чай  Липа цвет  Смородина лист Шиповник плод</t>
  </si>
  <si>
    <t>Курильский чай Липа цвет  Смородина лист  Яблоня цвет  Бадан лист  Калина цвет  Черемуха цвет</t>
  </si>
  <si>
    <t>Курильский чай Душица Бадан лист Лабазник Малина лист Облепиха лист, ягода Рябина красная Шиповник плод Черноплодная рябина</t>
  </si>
  <si>
    <t>Смородина лист Душица Кипрей Липа цвет Лабазник Шиповник плод Малина лист, ягода</t>
  </si>
  <si>
    <t>Кипрей  Зверобой Смородина лист Копорский  чай</t>
  </si>
  <si>
    <t>Курильский  чай Пустырник Смородина лист Чабрец Шикша</t>
  </si>
  <si>
    <t>№ 35 Сиреневый вечер  (с зизифорой и душицей)</t>
  </si>
  <si>
    <t>Курильский  чай Мята Хмель Чабрец Душица Зизифора</t>
  </si>
  <si>
    <t>Земляника лист  Брусника побег Василек Кипрей Красный корень Лабазник Левзей (маралий корень) Малина лист Смородина лист</t>
  </si>
  <si>
    <t>Бадан лист Календула Кипрей Курильский Малина лист Смородина лист Чабрец Шиповник плод Боярка плод, цвет</t>
  </si>
  <si>
    <t>Курильский чай Малина лист Земляника лист Медуница  цвет Мальва  лесная Фиалка цвет Калина цвет</t>
  </si>
  <si>
    <t>Курильский чай  Зверобой Липа  цвет Хмель шишки Лаванда  цвет</t>
  </si>
  <si>
    <t xml:space="preserve">Курильский чай Черноплодная рябина Малина лист ягода Пустырник Стевия Шиповник плод Гибискус </t>
  </si>
  <si>
    <t>№ 36 Малин. Настроение  (с пустырником)</t>
  </si>
  <si>
    <t>Душица Курильский чай Мелиса Смородина лист, ягода Чабрец</t>
  </si>
  <si>
    <t>Кипрей Астрагал трава Клевер трава Лабазник Смородина Боярышник плод Вахта листья Калина плод Крапива лист Одуванчик корень Пустырник Цикорий Чабрец Шиповник плод</t>
  </si>
  <si>
    <t>Курильский чай Боярышник плод цвет Диоскорея Земляника Каштан Пустырник Шалфей Бузина цвет Мелисса</t>
  </si>
  <si>
    <t>Земляника лист Пустырник Хвощ Люцерна Курильский чай Клевер Зверобой Укроп семя Гречиха</t>
  </si>
  <si>
    <t>Галега, Лабазник Черника лист/побег Девясил кор Лапчатка</t>
  </si>
  <si>
    <t>Галега, Черника Эспарцет Ежевика лист Люцерна Фасоль створки Одуван. Корень Кукурузный рыльца Земляника лист</t>
  </si>
  <si>
    <t>№ 11«Златоцвет»  (с черникой и фасолью)</t>
  </si>
  <si>
    <t>Галега, Лабазник Черника Крапива лист Одуванчик корень Мелисса Фасоль створки</t>
  </si>
  <si>
    <t>Цикорий, Курильский чай Володушка Зверобой Кукурузные рыльца Сушеница Пустырник Бессмертник Спорыш</t>
  </si>
  <si>
    <t>Лапчатка, Красная щетка Медуница Пустырник Люцерна</t>
  </si>
  <si>
    <t>№ 13 «Горный закат»   (с лапчаткой и красной щёткой)</t>
  </si>
  <si>
    <t>Курильский чай, Смородина лист Мята Череда Бузина цвет Береза лист Зверобой Клевер Ромашка Цикорий корень Шалфей Шиповник плод Черноплодная рябина</t>
  </si>
  <si>
    <t>Чабрец Береза лист Зверобой Календула Крушина Пижма Гвоздика Расторопша Смородина лист</t>
  </si>
  <si>
    <t>Шиповник плод Рябина красная  плод Смородина лист, ягода Земляника лист Чабрец Иссоп Малина лист</t>
  </si>
  <si>
    <t>Кипрей  Чабрец Липа цвет Смородина лист Мальва лесная Ромашка Шиповник плод Смородина ягода</t>
  </si>
  <si>
    <t>Боярышник плод, цвет Зверобой Зизифора Клевер трава Курильский чай Медуница Мелиса Пустырник Хвощ</t>
  </si>
  <si>
    <t>Боярка цвет Гинкго Билоба Шикша Астрагал Мята Хвощ Тысячелистник Сушеница</t>
  </si>
  <si>
    <t>Лабазник Клевер Курильский чай  Боярка цвет, плод  Ива кора Шиповник плод,  побег</t>
  </si>
  <si>
    <t>Береза лист Расторопша Чабрец Календула Ромашка Смородина лист Курильский чай</t>
  </si>
  <si>
    <t>Бессмертник Береза почки Зверобой Земляника лист Ромашка</t>
  </si>
  <si>
    <t>Курильский Бессмертник Дербенник Девясил Зверобой Золотая розга Курильский чай Календула Кипрей Крушина Лабазник Мята Подорожник Ромашка Тысячелистник Цикорий Череда Черника Шиповник плод</t>
  </si>
  <si>
    <t>Горец почечуйный (спорыш) Курильский чай Крушина кора Сенна лист Тысячелистник Рябина красная плод Ромашка Аир корень</t>
  </si>
  <si>
    <t>Курильский чай Лен Крушина кора Ромашка Солодка Чага</t>
  </si>
  <si>
    <t>Шалфей Крапива лист Бессмертник Толокнянка Череда Шиповник плод Крушина кора Липа Почки березы Пустырник Ромашка Сухоцвет Сушеница Тысячелистник Чабрец</t>
  </si>
  <si>
    <t>Володушка  Гибискус Дягиль Клевер трава Кукурузное  рыльце Курильский чай Лабазник Смородина лист Брусника лист Можжевельник плод Репешок Хвощ</t>
  </si>
  <si>
    <t>Одуванчик корень Смородина лист Чабрец Алтей Каштан Крапива лист Сабельник</t>
  </si>
  <si>
    <t>Земляника лист Кипрей Крапива лист Спорыш Чабрец Одуванчик корень Дягель корень Мята Тысячелистник</t>
  </si>
  <si>
    <t>Брусничник Толокнянка Ромашка Зверобой Укроп семя</t>
  </si>
  <si>
    <t>№ 26 Лазурный (с толокнянкой)</t>
  </si>
  <si>
    <t>Береза лист Толокнянка Хвощ Курильский Любисток Можжевельник плод Василёк</t>
  </si>
  <si>
    <t xml:space="preserve">№ 28 Аржан-Су  (с толокнянкой) </t>
  </si>
  <si>
    <t>№ 29 Алтайский чай  (с укропом)</t>
  </si>
  <si>
    <t xml:space="preserve"> Боярка  цвет Дягель Зверобой Зимолюбка Золототысячник Шиповник цвет Брусника Укроп Хвощ Шалфей Пустырник</t>
  </si>
  <si>
    <t>Зверобой Золотая розга Хмель шишка Брусника побег Календула Курильский чай Лабазник</t>
  </si>
  <si>
    <t>Володушка Тысячелистник Береза лист Бесмертник Брусника лист Календула Лабазник Шиповник плод</t>
  </si>
  <si>
    <t>Курильский чай Хвощ Репешок Девясил Расторопша Пижма</t>
  </si>
  <si>
    <t>№ 27 Аргут  (с брусникой)</t>
  </si>
  <si>
    <t>Брусника лист ягода Золотая розга Хвощ Зверобой Зимолюбка Шиповник плод, корень Спорыш Черника побег Марена красильная</t>
  </si>
  <si>
    <t>Бессмертник Володушка Девясил Ежевика Зверобой Земляника лист Золотая розга Крушина Кукурузные рыльца Мать-и-мачеха Овес Пастушья сумка Пижма Подорожник Спорыш Тысячелистник Укроп семя Хвощ Череда Шиповник плод</t>
  </si>
  <si>
    <t>№ 33 Цитадель (фитопечень)</t>
  </si>
  <si>
    <t>Аир корень Девясил Крапива лист Курильский чай  Мята Подорожник лист Зверобой Липа Ромашка Спорыш Стевия Тысячелистник Чабрец Чага</t>
  </si>
  <si>
    <t>Курильскийчай Девясил Цвет липы Лен Ромашка Фенхель плод Шиповник плод,  цвет</t>
  </si>
  <si>
    <t>Курильский чай Мята Бессмертник Вахта Золототысячник Одуванчик корень Ромашка Спорыш</t>
  </si>
  <si>
    <t>Душица Курильский чай Малина лист Клевер Анис обыкновенный Мелиса Валериана корень</t>
  </si>
  <si>
    <t>№ 41Доброе утро (с чабрецом и дягилем)</t>
  </si>
  <si>
    <t>Зверобой Чабрец Хвощ Аир Дягиль Можжевельник плоды Мята (не молотая) Пижма</t>
  </si>
  <si>
    <t xml:space="preserve">Если вчера было очень весело, а сегодня Вы испытываете неприятные похмельные симптомы, то самое время обратиться за помощью к народной медицине. Удивительные свойства трав, входящих с состав фиточая «Доброе утро» не только направлены  на устранение дискомфортного состояния, но и способствуют подавлению патологического влечения к алкоголю.  По мнению алтайских травников, мята – одно из наиболее безопасных и эффективных средств при похмелье. Она успокаивает желудок и устраняет тошноту. Вывести альдегиды из организма поможет дягиль. А чабрец, в народных рецептах, часто используется как хорошее средство от алкоголизма. Отвар обладает приятным вкусом и богатым, изысканным ароматом. </t>
  </si>
  <si>
    <t>Гинкго билоба Курильский чай Душица</t>
  </si>
  <si>
    <t>Липа Бузина цвет Шалфей Фиалка Клевер  трава Мята Шиповник плод,  цвет</t>
  </si>
  <si>
    <t>Мать-и-мачеха Подорожник лист Солодка корень</t>
  </si>
  <si>
    <t>Лопух корень Календула Ромашка Фиалка Солодка Мята</t>
  </si>
  <si>
    <t>Аир Хмель  шишка Клевер трава Мята Хвощ Чабрец Шиповник плод Эвкалипт</t>
  </si>
  <si>
    <t>Душица Зизифора Кипрей Курильский чай Малина  лист Мать-и-мачеха Медуница Смородина лист Солодка Чабрец</t>
  </si>
  <si>
    <t>Алтей корень Мать-и-мачеха Душица</t>
  </si>
  <si>
    <t>Брусника лист Зизифора Сабельник Череда Клевер трава Хвощ</t>
  </si>
  <si>
    <t>Аир Брусника Береза лист Грушанка Девясил Зимолюбка Ива кора Сабельник Тысячелистник Цикорий</t>
  </si>
  <si>
    <t>Боровая матка Курильский чай Красная Щетка Шалфей Зизифора Календула Малина лист</t>
  </si>
  <si>
    <t xml:space="preserve"> Курильский чай Березовая почка Душица Грушанка Крапива лист Пастушья  сумка Смородина лист Тысячелистник</t>
  </si>
  <si>
    <t>Золотой корень Красная щетка Красный корень Левзей (маралий корень)</t>
  </si>
  <si>
    <t>Грушанка Дягиль Кипрей Золотая розга Лабазник Береза лист Ярутка Левзей (маралий корень) Девясил Зверобой Мята Календула Клевер трава</t>
  </si>
  <si>
    <t>Боровая матка Красная щетка Душица Зверобой Шалфей</t>
  </si>
  <si>
    <t>Кипрей Левзей (маралий корень) Береза лист Земляника Ромашка Лабазник Толокнянка Эспарцет Ярутка</t>
  </si>
  <si>
    <t>Кипрей Боярка плод Валерьяна корень Иссоп Лабазник Липа цвет Мелисса Фиалка Чабрец Пижма</t>
  </si>
  <si>
    <t>Зверобой Подорожник лист Сушеница Золототысячник Мята</t>
  </si>
  <si>
    <t>Аир Курильский Лен Мята Солодка Фенхель Липа</t>
  </si>
  <si>
    <t>"Витамины Алтая" –  витаминная линия укрепление иммунитета</t>
  </si>
  <si>
    <t>Купажированный чай</t>
  </si>
  <si>
    <t>ЕР001</t>
  </si>
  <si>
    <t>ЕР002</t>
  </si>
  <si>
    <t>ЕР003</t>
  </si>
  <si>
    <t>ЕР004</t>
  </si>
  <si>
    <t>ЕР005</t>
  </si>
  <si>
    <t>ЕР006</t>
  </si>
  <si>
    <t>ЕР007</t>
  </si>
  <si>
    <t>ЕР008</t>
  </si>
  <si>
    <t>ЕР009</t>
  </si>
  <si>
    <t>ЕР010</t>
  </si>
  <si>
    <t>ЕР011</t>
  </si>
  <si>
    <t>арт.</t>
  </si>
  <si>
    <t>ЕР028</t>
  </si>
  <si>
    <t>ЕР029</t>
  </si>
  <si>
    <t>ЕР030</t>
  </si>
  <si>
    <t>ЕР031</t>
  </si>
  <si>
    <t>ЕР032</t>
  </si>
  <si>
    <t>ЕР033</t>
  </si>
  <si>
    <t>Т001</t>
  </si>
  <si>
    <t>Т002</t>
  </si>
  <si>
    <t>Т003</t>
  </si>
  <si>
    <t>Т004</t>
  </si>
  <si>
    <t>Т005</t>
  </si>
  <si>
    <t>Т006</t>
  </si>
  <si>
    <t>Т007</t>
  </si>
  <si>
    <t>Т008</t>
  </si>
  <si>
    <t>Т009</t>
  </si>
  <si>
    <t>Т010</t>
  </si>
  <si>
    <t>Т011</t>
  </si>
  <si>
    <t>Т012</t>
  </si>
  <si>
    <t>Т013</t>
  </si>
  <si>
    <t>Т014</t>
  </si>
  <si>
    <t>Т015</t>
  </si>
  <si>
    <t>Т016</t>
  </si>
  <si>
    <t>Т017</t>
  </si>
  <si>
    <t>Т018</t>
  </si>
  <si>
    <t>Т019</t>
  </si>
  <si>
    <t>Т020</t>
  </si>
  <si>
    <t>Т021</t>
  </si>
  <si>
    <t>Т022</t>
  </si>
  <si>
    <t>Т024</t>
  </si>
  <si>
    <t>Т025</t>
  </si>
  <si>
    <t>Т026</t>
  </si>
  <si>
    <t>Т027</t>
  </si>
  <si>
    <t>Т028</t>
  </si>
  <si>
    <t>Т029</t>
  </si>
  <si>
    <t>Т030</t>
  </si>
  <si>
    <t>Т031</t>
  </si>
  <si>
    <t>Т032</t>
  </si>
  <si>
    <t>Т033</t>
  </si>
  <si>
    <t>Т034</t>
  </si>
  <si>
    <t>Т035</t>
  </si>
  <si>
    <t>Т036</t>
  </si>
  <si>
    <t>Т037</t>
  </si>
  <si>
    <t>Т038</t>
  </si>
  <si>
    <t>Т039</t>
  </si>
  <si>
    <t>Т040</t>
  </si>
  <si>
    <t>Т041</t>
  </si>
  <si>
    <t>Т042</t>
  </si>
  <si>
    <t>Т043</t>
  </si>
  <si>
    <t>Т044</t>
  </si>
  <si>
    <t>Т045</t>
  </si>
  <si>
    <t>Т046</t>
  </si>
  <si>
    <t>Т047</t>
  </si>
  <si>
    <t>Т048</t>
  </si>
  <si>
    <t>Т049</t>
  </si>
  <si>
    <t>Т050</t>
  </si>
  <si>
    <t>Т052</t>
  </si>
  <si>
    <t>Фруктово-ягодный (крафтпакет)</t>
  </si>
  <si>
    <t>Освежающий (крафтпакет)</t>
  </si>
  <si>
    <t>Облепиховый (крафтпакет)</t>
  </si>
  <si>
    <t>Калмыцкий (крафтпакет)</t>
  </si>
  <si>
    <t>Горный с чабрецом  (крафтпакет)</t>
  </si>
  <si>
    <t>Вечерний  (крафтпакет)</t>
  </si>
  <si>
    <t>Цветочный (крафтпакет)</t>
  </si>
  <si>
    <t>Лесной  (крафтпакет)</t>
  </si>
  <si>
    <t>Чай  с ромашкой (крафтпакет)</t>
  </si>
  <si>
    <t>Чай  с  золотым корнем     (крафтпакет)</t>
  </si>
  <si>
    <t>Чай  без добавок (крафтпакет)</t>
  </si>
  <si>
    <t>Чай  листовой ПРЕМИУМ (крафтпакет)</t>
  </si>
  <si>
    <t>В основу фиточая «Бодрость» входит поистине чудесное растение эндемик  Алтая – красный корень. По одной из легенд считается, что в этом растении живет дух воды, поэтому издревле, красный корень применялся как эффективное средство, нормализующее обмен жидкостей в тканях и способствующее очищению печени и почек. Также в состав сбора входят: зверобой, кипрей и чабрец - средства, в народной медицине известные, как одни из самых эффективных и безопасных природных энергетиков, обладающие потрясающим бодрящим эффектом. Корень бадана и лист малины обладают тонизирующими свойствами, а медуница и смородина предадут напитку чарующий вкус и приятный аромат. Регулярное употребление фитосбора способствует укреплению иммунитета, поднимает настроение и заряжает невероятной энергетикой Горного Алтая.</t>
  </si>
  <si>
    <t>ЕР012</t>
  </si>
  <si>
    <t>ЕР013</t>
  </si>
  <si>
    <t>ЕР014</t>
  </si>
  <si>
    <t>ЕР015</t>
  </si>
  <si>
    <t>ЕР016</t>
  </si>
  <si>
    <t>ЕР017</t>
  </si>
  <si>
    <t>ЕР018</t>
  </si>
  <si>
    <t>ЕР019</t>
  </si>
  <si>
    <t>ЕР020</t>
  </si>
  <si>
    <t>ЕР021</t>
  </si>
  <si>
    <t>ЕР022</t>
  </si>
  <si>
    <t>ЕР023</t>
  </si>
  <si>
    <t>ЕР024</t>
  </si>
  <si>
    <t>ЕР025</t>
  </si>
  <si>
    <t>ЕР026</t>
  </si>
  <si>
    <t>ЕР027</t>
  </si>
  <si>
    <t>ЕР034</t>
  </si>
  <si>
    <t>ЕР035</t>
  </si>
  <si>
    <t>ЕР036</t>
  </si>
  <si>
    <t>ЕР037</t>
  </si>
  <si>
    <t>Т053</t>
  </si>
  <si>
    <t>Т054</t>
  </si>
  <si>
    <t>Т055</t>
  </si>
  <si>
    <t>Т056</t>
  </si>
  <si>
    <t>Т057</t>
  </si>
  <si>
    <t>Т058</t>
  </si>
  <si>
    <t>Наименование фиточая</t>
  </si>
  <si>
    <t>состав</t>
  </si>
  <si>
    <t>серия Таёжный знахарь</t>
  </si>
  <si>
    <t>серия ERDEN (драгоценный)</t>
  </si>
  <si>
    <t>штрихкод</t>
  </si>
  <si>
    <t>«Бодрость»   (с красным корнем)</t>
  </si>
  <si>
    <t>Легенды Горного Алтая с золотым  корнем</t>
  </si>
  <si>
    <t>Кипрей Чабрец Смородина лист  Бадан лист Золотой корень Шиповник цвет Яблоко сушеное Василек  цвет</t>
  </si>
  <si>
    <t xml:space="preserve">Клевер трава Крапива лист Пустырник Смородина лист Сушеница Хвощ Боярышник плод Гинкго билоба Дербенник Душица Калина ягода Облепиха Шиповник плод Шлемник </t>
  </si>
  <si>
    <t>«Катунь Бирюзовая»  ( с  малиной и шиповником)</t>
  </si>
  <si>
    <t xml:space="preserve">Береза лист Клевер трава Смородина лист Гинкго билоба Астрагал трава Боярка Цвет Душица Земляника лист Лопух корень Люцерна Мята Софора Сушеница Фасоль створки Хвощ Хмель </t>
  </si>
  <si>
    <r>
      <t xml:space="preserve">Чай  </t>
    </r>
    <r>
      <rPr>
        <b/>
        <sz val="10"/>
        <rFont val="Times New Roman"/>
        <family val="1"/>
        <charset val="204"/>
      </rPr>
      <t xml:space="preserve">слабоферментиров </t>
    </r>
    <r>
      <rPr>
        <sz val="10"/>
        <rFont val="Times New Roman"/>
        <family val="1"/>
        <charset val="204"/>
      </rPr>
      <t>с цветами "ПРЕМИУМ"  (крафтпакет)</t>
    </r>
  </si>
  <si>
    <t>КОПОРСКИЙ ЧАЙ - Купажированный</t>
  </si>
  <si>
    <t xml:space="preserve">Царский </t>
  </si>
  <si>
    <t>Имбирный</t>
  </si>
  <si>
    <t xml:space="preserve"> Целительный </t>
  </si>
  <si>
    <t xml:space="preserve">Фруктово-ягодный </t>
  </si>
  <si>
    <t xml:space="preserve">Освежающий </t>
  </si>
  <si>
    <t xml:space="preserve">Облепиховый </t>
  </si>
  <si>
    <t xml:space="preserve">Калмыцкий </t>
  </si>
  <si>
    <t xml:space="preserve">Горный с чабрецом  </t>
  </si>
  <si>
    <t xml:space="preserve">Вечерний  </t>
  </si>
  <si>
    <t xml:space="preserve">Лесной  </t>
  </si>
  <si>
    <t xml:space="preserve">Цветочный </t>
  </si>
  <si>
    <t xml:space="preserve">Чай  с ромашкой </t>
  </si>
  <si>
    <t xml:space="preserve">Чай  с душиц и смородиной </t>
  </si>
  <si>
    <r>
      <t xml:space="preserve">Чай  </t>
    </r>
    <r>
      <rPr>
        <b/>
        <sz val="16"/>
        <rFont val="Times New Roman"/>
        <family val="1"/>
        <charset val="204"/>
      </rPr>
      <t xml:space="preserve">слабоферментиров </t>
    </r>
    <r>
      <rPr>
        <sz val="16"/>
        <rFont val="Times New Roman"/>
        <family val="1"/>
        <charset val="204"/>
      </rPr>
      <t xml:space="preserve">с цветами "ПРЕМИУМ"  </t>
    </r>
  </si>
  <si>
    <t>Чай  с  золотым корнем</t>
  </si>
  <si>
    <t>Чай  без добавок - гранулированный</t>
  </si>
  <si>
    <t xml:space="preserve">Чай  без добавок - листовой "ПРЕМИУМ" </t>
  </si>
  <si>
    <t>Копорский чай гранулированный</t>
  </si>
  <si>
    <t xml:space="preserve">Копорский чай листовой </t>
  </si>
  <si>
    <t>Копорский чай листовой цветы кипрея</t>
  </si>
  <si>
    <t xml:space="preserve">копорский чай яблоко суш  рябина  красная калина  плод                смородина лист </t>
  </si>
  <si>
    <t xml:space="preserve">Копорский чай  Ягоды годжи </t>
  </si>
  <si>
    <t xml:space="preserve">Копорский чай  Имбирь  </t>
  </si>
  <si>
    <t xml:space="preserve">Копорский чай сагандайля женьшень </t>
  </si>
  <si>
    <t>Копорский чай  Мята   Мелисса</t>
  </si>
  <si>
    <t xml:space="preserve">Копорский чай  Облепиха лист ягода  </t>
  </si>
  <si>
    <t xml:space="preserve">Копорский чай Шиповник плод можжевельник плод боярышник плод </t>
  </si>
  <si>
    <t xml:space="preserve">Копорский чай   чабрец </t>
  </si>
  <si>
    <t xml:space="preserve">Копорский чай  душица  пустырник  Лаванда </t>
  </si>
  <si>
    <t xml:space="preserve">Копорский чай  липа цвет,  яблоня цвет,  шиповник цвет </t>
  </si>
  <si>
    <t>Копорский чай  Сосна  иголки почки Можжевельник ягода</t>
  </si>
  <si>
    <t xml:space="preserve">Копорский чай Ромашка цвет   </t>
  </si>
  <si>
    <t xml:space="preserve">Копорский чай Душица  Смородина лист </t>
  </si>
  <si>
    <t xml:space="preserve">Копорский чай  Золотой корень </t>
  </si>
  <si>
    <t>Витаминный коктейль</t>
  </si>
  <si>
    <t>Вкусный</t>
  </si>
  <si>
    <t>Цветочный вальс</t>
  </si>
  <si>
    <t>АЛТАЙСКИЙ ФИТОЧАЙ</t>
  </si>
  <si>
    <t>КЧ017</t>
  </si>
  <si>
    <t>цена розн</t>
  </si>
  <si>
    <t>итого</t>
  </si>
  <si>
    <t>КАМЕННОЕ МАСЛО</t>
  </si>
  <si>
    <t xml:space="preserve">Каменное масло без добавок, </t>
  </si>
  <si>
    <r>
      <rPr>
        <b/>
        <i/>
        <sz val="10"/>
        <color indexed="10"/>
        <rFont val="Times New Roman"/>
        <family val="1"/>
        <charset val="204"/>
      </rPr>
      <t>3гр, мягкая упаковка</t>
    </r>
  </si>
  <si>
    <t>3г, картонная упаковка</t>
  </si>
  <si>
    <t>Каменное масло с красной щеткой</t>
  </si>
  <si>
    <t>Каменное масло с красным корнем</t>
  </si>
  <si>
    <t>Каменное масло с лапчаткой</t>
  </si>
  <si>
    <t>Каменное масло с сабельником</t>
  </si>
  <si>
    <t>Каменное масло с галегой</t>
  </si>
  <si>
    <t>Каменное масло с золотым корнем</t>
  </si>
  <si>
    <t>Каменное масло с крапивой</t>
  </si>
  <si>
    <t>Каменное масло с чабрецом</t>
  </si>
  <si>
    <t>Каменное масло с чагой</t>
  </si>
  <si>
    <t>МУМИЕ</t>
  </si>
  <si>
    <t>Мумие 45г</t>
  </si>
  <si>
    <t>45, банка ПЭТ</t>
  </si>
  <si>
    <t>Мумие 10 г</t>
  </si>
  <si>
    <t>10 г, картонная упаковка</t>
  </si>
  <si>
    <t>Мумие 50 г</t>
  </si>
  <si>
    <t>50 г, банка ПЭТ</t>
  </si>
  <si>
    <t>Мумие 100 г</t>
  </si>
  <si>
    <t>100 г, банка ПЭТ</t>
  </si>
  <si>
    <t>ЖИВИЦА, МАСЛА</t>
  </si>
  <si>
    <t>ЖК01</t>
  </si>
  <si>
    <t>Живица кедровая  с кедровым маслом 15 %</t>
  </si>
  <si>
    <t>100 мл,   ПЭТ</t>
  </si>
  <si>
    <t>ЖК02</t>
  </si>
  <si>
    <t>Живица кедровая  на масле,  15 %</t>
  </si>
  <si>
    <t>ЖК03</t>
  </si>
  <si>
    <t>Живица кедровая   на травах, 15 %</t>
  </si>
  <si>
    <t>Ж01</t>
  </si>
  <si>
    <t>35г.</t>
  </si>
  <si>
    <t>Ж02</t>
  </si>
  <si>
    <t>МП100</t>
  </si>
  <si>
    <t>Масло пихтовое</t>
  </si>
  <si>
    <t>100 г.</t>
  </si>
  <si>
    <t>МП30</t>
  </si>
  <si>
    <t>30 г.</t>
  </si>
  <si>
    <t>Горно - Алтайский эликсир</t>
  </si>
  <si>
    <t>Бальзам  стройная фигура   90*60*90</t>
  </si>
  <si>
    <t>Бальзам - Сила Корней</t>
  </si>
  <si>
    <t>Бальзам Женская красота</t>
  </si>
  <si>
    <t>Бальзам Пантовый</t>
  </si>
  <si>
    <t>Бальзам Вечерний</t>
  </si>
  <si>
    <t>Бальзам с бояркой</t>
  </si>
  <si>
    <t>Бальзам Аскорбинка</t>
  </si>
  <si>
    <t>Бальзам Аскорбинка на кедр. орешках</t>
  </si>
  <si>
    <t>Аппи эликсир</t>
  </si>
  <si>
    <t>Настойка Мятная</t>
  </si>
  <si>
    <t>Настойка "Итальянская самбука"</t>
  </si>
  <si>
    <t>Настойка "Анисовая"</t>
  </si>
  <si>
    <t>Настойка "Ерофеич с мятой"</t>
  </si>
  <si>
    <t>Настойка  Алтайская "Граф Разумовский"</t>
  </si>
  <si>
    <t>Настойка  Алтайская "Зверобой"</t>
  </si>
  <si>
    <t>Настойка  Алтайская «Зубровка»</t>
  </si>
  <si>
    <t>Настойка  Алтайская  "Домашняя Бехеровка"</t>
  </si>
  <si>
    <t>Настойка  Алтайская «Крамбамбуля»</t>
  </si>
  <si>
    <t>настойка «Горькая Охотничья»</t>
  </si>
  <si>
    <t>Настойка «Охотничья» без перегонки</t>
  </si>
  <si>
    <t>Настойка  Алтайская «Ароматная Охотничая»</t>
  </si>
  <si>
    <t>Настойка  Алтайская Имитация джина</t>
  </si>
  <si>
    <t>Настойка  Алтайская Можжевеловая настойка с пряностями</t>
  </si>
  <si>
    <t>В002</t>
  </si>
  <si>
    <t>В003</t>
  </si>
  <si>
    <t>В004</t>
  </si>
  <si>
    <t>В005</t>
  </si>
  <si>
    <t>В006</t>
  </si>
  <si>
    <t>В007</t>
  </si>
  <si>
    <t>В008</t>
  </si>
  <si>
    <t>В009</t>
  </si>
  <si>
    <t>В010</t>
  </si>
  <si>
    <t>В011</t>
  </si>
  <si>
    <t>В012</t>
  </si>
  <si>
    <t>В013</t>
  </si>
  <si>
    <t>В014</t>
  </si>
  <si>
    <t>В015</t>
  </si>
  <si>
    <t>В016</t>
  </si>
  <si>
    <t>В017</t>
  </si>
  <si>
    <t>В018</t>
  </si>
  <si>
    <t>В019</t>
  </si>
  <si>
    <t>В020</t>
  </si>
  <si>
    <t>В021</t>
  </si>
  <si>
    <t>В022</t>
  </si>
  <si>
    <t>В023</t>
  </si>
  <si>
    <t>В024</t>
  </si>
  <si>
    <t>В025</t>
  </si>
  <si>
    <t>опт</t>
  </si>
  <si>
    <t xml:space="preserve">розн </t>
  </si>
  <si>
    <t>Корица</t>
  </si>
  <si>
    <t>Гвоздика</t>
  </si>
  <si>
    <t>Можжевельника-  Кориандр (зернышки) Тмин</t>
  </si>
  <si>
    <t>Имбирь</t>
  </si>
  <si>
    <t>вес</t>
  </si>
  <si>
    <t>Тонус Алтая</t>
  </si>
  <si>
    <t>№2 Легенды Горного Алтая с золотым корнем</t>
  </si>
  <si>
    <t>№12 Крепкий иммунитет (с девясилом)</t>
  </si>
  <si>
    <t>№34 Релакс (с шикшей)</t>
  </si>
  <si>
    <t xml:space="preserve">№17 Таежный </t>
  </si>
  <si>
    <t>№22 Алтай Балтай</t>
  </si>
  <si>
    <t>№24 Освежающий</t>
  </si>
  <si>
    <t>№22 Стройная фигура</t>
  </si>
  <si>
    <t>Копорский чай с облепихой</t>
  </si>
  <si>
    <t>Копорский чай с чабрецом</t>
  </si>
  <si>
    <t>Серии Ерден</t>
  </si>
  <si>
    <t>№11 Чигирский с Золотым  Корнем</t>
  </si>
  <si>
    <t>Серии Таёжный знахарь</t>
  </si>
  <si>
    <t xml:space="preserve">Купажированная серия </t>
  </si>
  <si>
    <t>№53 Меч воина</t>
  </si>
  <si>
    <t>№54 Женская красота (с красной щеткой)</t>
  </si>
  <si>
    <t>крф. пакет</t>
  </si>
  <si>
    <t>тара</t>
  </si>
  <si>
    <t>цена 25гр опт</t>
  </si>
  <si>
    <t>6гр, мягкая упаковка</t>
  </si>
  <si>
    <t>Алтайская продукция</t>
  </si>
  <si>
    <t xml:space="preserve">МОНО ТРАВЫ </t>
  </si>
  <si>
    <t>Наименование</t>
  </si>
  <si>
    <t>цена за ед. опт</t>
  </si>
  <si>
    <t>цена за ед. розн</t>
  </si>
  <si>
    <t>кол во</t>
  </si>
  <si>
    <t>итого опт</t>
  </si>
  <si>
    <t>А</t>
  </si>
  <si>
    <t xml:space="preserve">Агарикус </t>
  </si>
  <si>
    <t>Аир, корень,50</t>
  </si>
  <si>
    <t>Аир, корень, 100</t>
  </si>
  <si>
    <t>Алтей, корень</t>
  </si>
  <si>
    <t>Анис, плоды</t>
  </si>
  <si>
    <t xml:space="preserve">Астрагал шерстистоцветковый (трава) </t>
  </si>
  <si>
    <t>Б</t>
  </si>
  <si>
    <t>Береза, почка</t>
  </si>
  <si>
    <t>Бессмертник, цветы</t>
  </si>
  <si>
    <t>Боровая матка резаная</t>
  </si>
  <si>
    <t>Боярышник плоды</t>
  </si>
  <si>
    <t>Боярышник цветы, 50</t>
  </si>
  <si>
    <t>Боярышник цветы, 100</t>
  </si>
  <si>
    <t>Брусника  лист, 50</t>
  </si>
  <si>
    <t>Брусника  лист, 100</t>
  </si>
  <si>
    <t>Брусника  плод, 50</t>
  </si>
  <si>
    <t>Бузина цвет, 50</t>
  </si>
  <si>
    <t>Бузина цвет, 100</t>
  </si>
  <si>
    <t>Буквица</t>
  </si>
  <si>
    <t>В</t>
  </si>
  <si>
    <t>Вахта</t>
  </si>
  <si>
    <t>Вереск цветы 50</t>
  </si>
  <si>
    <t>Вереск цветы 100</t>
  </si>
  <si>
    <t>Вишня, лист</t>
  </si>
  <si>
    <t>Виноградные косточки с кожурой, 50</t>
  </si>
  <si>
    <t>Виноградные косточки с кожурой, 100</t>
  </si>
  <si>
    <t>Виноградные косточки, 100</t>
  </si>
  <si>
    <t>Виноградные косточки, 50</t>
  </si>
  <si>
    <t>Володушка, трава</t>
  </si>
  <si>
    <t>Г</t>
  </si>
  <si>
    <t>Галега, трава  50</t>
  </si>
  <si>
    <t>Гибискус, цветы</t>
  </si>
  <si>
    <t>Горичник Морис (адамово ребро)</t>
  </si>
  <si>
    <t>Гречиха цвет</t>
  </si>
  <si>
    <t>Грушанка</t>
  </si>
  <si>
    <t>Д</t>
  </si>
  <si>
    <t>Дербенник</t>
  </si>
  <si>
    <t>Диоскорея кавказская , корень</t>
  </si>
  <si>
    <t>Дуб, кора</t>
  </si>
  <si>
    <t>Душица ручная резка, 50 гр</t>
  </si>
  <si>
    <t>Душица резаная, измелч. 100 гр.</t>
  </si>
  <si>
    <t>Дягиль</t>
  </si>
  <si>
    <t>Е, Ж</t>
  </si>
  <si>
    <t>Ежевика лист</t>
  </si>
  <si>
    <t>Живучка</t>
  </si>
  <si>
    <t>Жимолость съедобная, побег</t>
  </si>
  <si>
    <t>З</t>
  </si>
  <si>
    <t>Земляника лист молотая, 100</t>
  </si>
  <si>
    <t>Земляника лист молотая, 50</t>
  </si>
  <si>
    <t>Зизифора ручн резка, 50</t>
  </si>
  <si>
    <t>Зизифора изм 100</t>
  </si>
  <si>
    <t>Зимолюбка</t>
  </si>
  <si>
    <t>Золототысячник</t>
  </si>
  <si>
    <t>Зопник, трава</t>
  </si>
  <si>
    <t>Зюзник</t>
  </si>
  <si>
    <t>И</t>
  </si>
  <si>
    <t>Иссоп</t>
  </si>
  <si>
    <t>К</t>
  </si>
  <si>
    <t>Какао бобы цельные</t>
  </si>
  <si>
    <t>Календула</t>
  </si>
  <si>
    <t>Калина плоды</t>
  </si>
  <si>
    <t>Калина цвет</t>
  </si>
  <si>
    <t>Каштан плоды дроблен</t>
  </si>
  <si>
    <t>Каштан плоды цел</t>
  </si>
  <si>
    <t>Кипрей (Иван-чай) отборный, 50</t>
  </si>
  <si>
    <t>Кипрей (Иван-чай) 100</t>
  </si>
  <si>
    <t>Клевер трава</t>
  </si>
  <si>
    <t>Клевер цветы</t>
  </si>
  <si>
    <t>Копеечник альпийский</t>
  </si>
  <si>
    <t>Кориандр</t>
  </si>
  <si>
    <t>Крапива  корень</t>
  </si>
  <si>
    <t>Крапива лист, 50</t>
  </si>
  <si>
    <t>Крапива лист измельч., 100</t>
  </si>
  <si>
    <t>Красная щетка, 50</t>
  </si>
  <si>
    <t>Красная щетка, 100</t>
  </si>
  <si>
    <t>Красный корень, 50</t>
  </si>
  <si>
    <t>Красный корень, 100</t>
  </si>
  <si>
    <t>Крушина кора</t>
  </si>
  <si>
    <t>Кукурузные рыльца</t>
  </si>
  <si>
    <t>Л</t>
  </si>
  <si>
    <t>Лабазник трава отборн, 50</t>
  </si>
  <si>
    <t>Лабазник трава, 100</t>
  </si>
  <si>
    <t>Лаванда цвет</t>
  </si>
  <si>
    <t>Ламинария, 50</t>
  </si>
  <si>
    <t>Ламинария, 100</t>
  </si>
  <si>
    <t>Лапчатка белая корень</t>
  </si>
  <si>
    <t>Лен</t>
  </si>
  <si>
    <t>Лимоная трава</t>
  </si>
  <si>
    <t>Липа цветы</t>
  </si>
  <si>
    <t xml:space="preserve">Лопух корень </t>
  </si>
  <si>
    <t>Любисток</t>
  </si>
  <si>
    <t>Люцерна трава</t>
  </si>
  <si>
    <t>Люцерна трава ручная резка</t>
  </si>
  <si>
    <t>М</t>
  </si>
  <si>
    <t>Мальва лесная  цвет</t>
  </si>
  <si>
    <t>Манжетка</t>
  </si>
  <si>
    <t>Мать и мачеха, 100</t>
  </si>
  <si>
    <t>Мать и мачеха, 50</t>
  </si>
  <si>
    <t>Медуница трава</t>
  </si>
  <si>
    <t>Мелиссовый (Мелисса, молотая), 50</t>
  </si>
  <si>
    <t>Мелиссовый (Мелисса, молотая), 100</t>
  </si>
  <si>
    <t>Можжевельниковый (Можжевельник обыкновенный, плоды)</t>
  </si>
  <si>
    <t>Можжевельник обыкновенный лист, иглы</t>
  </si>
  <si>
    <t>Можжевельниковый (Можжевельник обыкновенный, побег)</t>
  </si>
  <si>
    <t>Мох Исландский / пальмерия</t>
  </si>
  <si>
    <t>Мох кладония</t>
  </si>
  <si>
    <t>Мятный (Мята молотая 50)</t>
  </si>
  <si>
    <t>Мята, трава/лист, 100</t>
  </si>
  <si>
    <t>О</t>
  </si>
  <si>
    <t>Облепиховый (Облепиха лист)</t>
  </si>
  <si>
    <t>Облепиховый (Облепиха лист+ягода)</t>
  </si>
  <si>
    <t>Овес</t>
  </si>
  <si>
    <t>Одуванчиковый (Одуванчик корень)</t>
  </si>
  <si>
    <t>Околоплодник чёрного ореха</t>
  </si>
  <si>
    <t>Омик (ферула джунгарская), 30</t>
  </si>
  <si>
    <t>Орегано</t>
  </si>
  <si>
    <t>Орех черный плод</t>
  </si>
  <si>
    <t>Орех  кедровый</t>
  </si>
  <si>
    <t>Орех  кедровый очищен.</t>
  </si>
  <si>
    <t>Ортосифона (почечный чай)</t>
  </si>
  <si>
    <t>Осиновый (Осина кора)</t>
  </si>
  <si>
    <t>Очанка</t>
  </si>
  <si>
    <t>П</t>
  </si>
  <si>
    <t>Панцерия шерстистая</t>
  </si>
  <si>
    <t>Пастушья сумка, трава</t>
  </si>
  <si>
    <t>Первоцвет, 100</t>
  </si>
  <si>
    <t>Первоцвет, 50</t>
  </si>
  <si>
    <t>Пижма трава</t>
  </si>
  <si>
    <t>Пихтовые лапки</t>
  </si>
  <si>
    <t>Подсолнечник  корень</t>
  </si>
  <si>
    <t>Пустырник трава измельч</t>
  </si>
  <si>
    <t>Пустырник трава ручная резка</t>
  </si>
  <si>
    <t>Пырей ползучий</t>
  </si>
  <si>
    <t>Р</t>
  </si>
  <si>
    <t>Резак</t>
  </si>
  <si>
    <t>Репешок трава</t>
  </si>
  <si>
    <t>Роза чайная лепестки</t>
  </si>
  <si>
    <t>Роза чайная бутон</t>
  </si>
  <si>
    <t>Розмарин обыкновенный</t>
  </si>
  <si>
    <t>Ройбос</t>
  </si>
  <si>
    <t>Рябина красная  плод 100</t>
  </si>
  <si>
    <t>Рябина черная  плод (арония) 100</t>
  </si>
  <si>
    <t>Рябина черная  плод (арония) 50</t>
  </si>
  <si>
    <t>С</t>
  </si>
  <si>
    <t>Сабельник корень</t>
  </si>
  <si>
    <t>Сафлор   семя</t>
  </si>
  <si>
    <t>Сенна лист</t>
  </si>
  <si>
    <t>сирень цвет</t>
  </si>
  <si>
    <t>Смородина лист 50</t>
  </si>
  <si>
    <t>Смородина лист 100</t>
  </si>
  <si>
    <t>Смородина ягода</t>
  </si>
  <si>
    <t>Солодка корень</t>
  </si>
  <si>
    <t>Сосновые лапки</t>
  </si>
  <si>
    <t>Сосновая почка</t>
  </si>
  <si>
    <t>Соссюрея иволистая</t>
  </si>
  <si>
    <t>Софора японская, плоды</t>
  </si>
  <si>
    <t>Спорыш трава</t>
  </si>
  <si>
    <t>Стевия лист</t>
  </si>
  <si>
    <t>Сушеница трава</t>
  </si>
  <si>
    <t>Сурепка</t>
  </si>
  <si>
    <t>Т</t>
  </si>
  <si>
    <t>Трутовик березовый</t>
  </si>
  <si>
    <t>Тысячелистник трава</t>
  </si>
  <si>
    <t>У, Ф</t>
  </si>
  <si>
    <t>Уснея</t>
  </si>
  <si>
    <t>Фасоль створки молотые</t>
  </si>
  <si>
    <t>Фенхель плоды</t>
  </si>
  <si>
    <t>Фиалка</t>
  </si>
  <si>
    <t>Х, Ц</t>
  </si>
  <si>
    <t>Хаск</t>
  </si>
  <si>
    <t>Хмель шишка отборн</t>
  </si>
  <si>
    <t>Хмель шишка прессов.</t>
  </si>
  <si>
    <t>Хризантема цвет</t>
  </si>
  <si>
    <t>Цикорий трава</t>
  </si>
  <si>
    <t>Ч</t>
  </si>
  <si>
    <t>Чабрец ручная резка</t>
  </si>
  <si>
    <t>Чабрец измель</t>
  </si>
  <si>
    <t>Чага гриб</t>
  </si>
  <si>
    <t>Череда трава</t>
  </si>
  <si>
    <t>Череда ручная резка</t>
  </si>
  <si>
    <t>Черемуха цвет</t>
  </si>
  <si>
    <t>Черемуха плод</t>
  </si>
  <si>
    <t>Чернобыльник</t>
  </si>
  <si>
    <t>Черноплодная рябина</t>
  </si>
  <si>
    <t>Чобан чай нет</t>
  </si>
  <si>
    <t>Ш</t>
  </si>
  <si>
    <t>Шикша побег изм.</t>
  </si>
  <si>
    <t>Шикша побег</t>
  </si>
  <si>
    <t>Шлемник байкальский</t>
  </si>
  <si>
    <t>Э, Я</t>
  </si>
  <si>
    <t>Экстракт Бузины</t>
  </si>
  <si>
    <t>Экстракт Женьшеня</t>
  </si>
  <si>
    <t>Эрва (Пол-пола)</t>
  </si>
  <si>
    <t>Эспарцет</t>
  </si>
  <si>
    <t>Эхинацея молотая</t>
  </si>
  <si>
    <t>Яблоня цвет</t>
  </si>
  <si>
    <t>Ярутка</t>
  </si>
  <si>
    <t>яснотка</t>
  </si>
  <si>
    <t>Ятрышник корень</t>
  </si>
  <si>
    <t>ИТОГО</t>
  </si>
  <si>
    <t>Прочее</t>
  </si>
  <si>
    <t>1шт п/пакет</t>
  </si>
  <si>
    <t>Восковая моль 10%</t>
  </si>
  <si>
    <t>100 мл,  ПЭТ</t>
  </si>
  <si>
    <t>Восковая моль 20%</t>
  </si>
  <si>
    <t>Бобровая струя 20 %</t>
  </si>
  <si>
    <t>24гр п/пакет</t>
  </si>
  <si>
    <t>Подушки кедрово - травяные</t>
  </si>
  <si>
    <t>П2</t>
  </si>
  <si>
    <t xml:space="preserve">Подушка №2 кедрово-можжевеловая </t>
  </si>
  <si>
    <t>30*35</t>
  </si>
  <si>
    <t>ПЛ2</t>
  </si>
  <si>
    <t>Подушка №2  кедрово-можжевеловая  с лавандой</t>
  </si>
  <si>
    <t>ПМ2</t>
  </si>
  <si>
    <t>Подушка №2  кедрово-можжевеловая  с мятой</t>
  </si>
  <si>
    <t>ПД2</t>
  </si>
  <si>
    <t>Подушка №2  кедровая с душицей</t>
  </si>
  <si>
    <t>30*36</t>
  </si>
  <si>
    <t>ПЧ2</t>
  </si>
  <si>
    <t>Подушка №2  кедрово-можжевеловая  с чабрецом</t>
  </si>
  <si>
    <t>ПХ2</t>
  </si>
  <si>
    <t>Подушка №2  кедрово-можжевеловая  с хмелем</t>
  </si>
  <si>
    <t>ПЛ4</t>
  </si>
  <si>
    <t>Подушка №4  кедрово-можжевеловая  с лавандой</t>
  </si>
  <si>
    <t>35*40</t>
  </si>
  <si>
    <t>ПМ4</t>
  </si>
  <si>
    <t>Подушка №4 кедрово-можжевеловая  с  мятой</t>
  </si>
  <si>
    <t>ПЧ4</t>
  </si>
  <si>
    <t>Подушка №4 кедрово-можжевеловая с чабрецом</t>
  </si>
  <si>
    <t>35*39</t>
  </si>
  <si>
    <t>ПК-4-04</t>
  </si>
  <si>
    <t>Подушка №4 кедровая с мятой</t>
  </si>
  <si>
    <t>ПХ4</t>
  </si>
  <si>
    <t>Подушка №4 кедрово-можжевеловая с хмелем</t>
  </si>
  <si>
    <t>П4</t>
  </si>
  <si>
    <t xml:space="preserve">Подушка №4 кедрово-можжевеловая </t>
  </si>
  <si>
    <t>ПЛ6</t>
  </si>
  <si>
    <t>Подушка № 6 кедрово-можжевеловая  с лавандой</t>
  </si>
  <si>
    <t>35*45</t>
  </si>
  <si>
    <t>ПМ6</t>
  </si>
  <si>
    <t>Подушка № 6 кедрово-можжевеловая  с мятой</t>
  </si>
  <si>
    <t>П6</t>
  </si>
  <si>
    <t xml:space="preserve">Подушка № 6 кедрово-можжевеловая </t>
  </si>
  <si>
    <t>ПВ1</t>
  </si>
  <si>
    <t xml:space="preserve">Подушка вылик  кедрово-можжевеловый в ассортименте </t>
  </si>
  <si>
    <t>длин 35-40 см</t>
  </si>
  <si>
    <t>ПК1</t>
  </si>
  <si>
    <t>Подушка "Камень"  кедрово-можжевеловая  в ассортименет</t>
  </si>
  <si>
    <t>Запарки для бани  травяные  в мешочках</t>
  </si>
  <si>
    <t>ЗБ01</t>
  </si>
  <si>
    <t>Запарка Для бани</t>
  </si>
  <si>
    <t>25 гр</t>
  </si>
  <si>
    <t>ЗБ02</t>
  </si>
  <si>
    <t>Запарка Для женщин</t>
  </si>
  <si>
    <t>ЗБ03</t>
  </si>
  <si>
    <t>Запарка Для имунитета</t>
  </si>
  <si>
    <t>ЗБ04</t>
  </si>
  <si>
    <t>Запарка Для суставов</t>
  </si>
  <si>
    <t>ЗБ05</t>
  </si>
  <si>
    <t>Запарка С легким паром</t>
  </si>
  <si>
    <t>ЗБ06</t>
  </si>
  <si>
    <t>Запарка Спокойный сон</t>
  </si>
  <si>
    <t>ЗБ07</t>
  </si>
  <si>
    <t>Запарка Таежный аромат</t>
  </si>
  <si>
    <t>ЗБ08</t>
  </si>
  <si>
    <t>Запарка Тонизирующая</t>
  </si>
  <si>
    <t>ЗБ09</t>
  </si>
  <si>
    <t>Запарка Успокаивающая</t>
  </si>
  <si>
    <t>ЗБ10</t>
  </si>
  <si>
    <t>Запарка Чистая кожа</t>
  </si>
  <si>
    <t>ЗБ11</t>
  </si>
  <si>
    <t>ЗБ12</t>
  </si>
  <si>
    <t>ЗБ13</t>
  </si>
  <si>
    <t>Запарка С легким паром 2</t>
  </si>
  <si>
    <t>ЗБ14</t>
  </si>
  <si>
    <t>Запарка Гипертония</t>
  </si>
  <si>
    <t>ЗБ15</t>
  </si>
  <si>
    <t>Запарка Детская</t>
  </si>
  <si>
    <t>Всего по заявке</t>
  </si>
  <si>
    <t>М100</t>
  </si>
  <si>
    <t xml:space="preserve">ИТОГО </t>
  </si>
  <si>
    <t xml:space="preserve">МАСЛА ПИЩЕВЫЕ </t>
  </si>
  <si>
    <t>15*14</t>
  </si>
  <si>
    <t>30*34</t>
  </si>
  <si>
    <t>Домашняя винокурня СКОРО!!!!</t>
  </si>
  <si>
    <r>
      <t xml:space="preserve">Пресованный чай  плитка 100 гр </t>
    </r>
    <r>
      <rPr>
        <b/>
        <i/>
        <u/>
        <sz val="16"/>
        <color rgb="FF008000"/>
        <rFont val="Times New Roman"/>
        <family val="1"/>
        <charset val="204"/>
      </rPr>
      <t>в ноябре скидка!!!</t>
    </r>
  </si>
  <si>
    <r>
      <t xml:space="preserve">ПОДАРОЧНЫЕ НАБОРЫ  </t>
    </r>
    <r>
      <rPr>
        <b/>
        <i/>
        <u/>
        <sz val="16"/>
        <color rgb="FF008000"/>
        <rFont val="Times New Roman"/>
        <family val="1"/>
        <charset val="204"/>
      </rPr>
      <t>в ноябре скидка!!!</t>
    </r>
  </si>
  <si>
    <t>цена 100 гр опт</t>
  </si>
  <si>
    <t>№ п/п</t>
  </si>
  <si>
    <t>Срок годности (лет)</t>
  </si>
  <si>
    <t>Вид упаковки</t>
  </si>
  <si>
    <t>Заводская упаковка, штук</t>
  </si>
  <si>
    <t>Цена за единицу, руб.</t>
  </si>
  <si>
    <t>Сумма заказа более 90 тыс.</t>
  </si>
  <si>
    <t>Сумма заказа менее 90 тыс.</t>
  </si>
  <si>
    <t>Заказ кол-во/ штук</t>
  </si>
  <si>
    <t>при общей сумме заказа   более  90 тыс.</t>
  </si>
  <si>
    <t>при общей сумме заказа  менее  90 тыс.</t>
  </si>
  <si>
    <t>ПЕ02</t>
  </si>
  <si>
    <t>ПЕ11</t>
  </si>
  <si>
    <t>ПЕ12</t>
  </si>
  <si>
    <t>ПЕ17</t>
  </si>
  <si>
    <t>ПЕ22</t>
  </si>
  <si>
    <t>ПЕ24</t>
  </si>
  <si>
    <t>ПЕ34</t>
  </si>
  <si>
    <t>ПТ22</t>
  </si>
  <si>
    <t>ПТ54</t>
  </si>
  <si>
    <t>ПТ53</t>
  </si>
  <si>
    <t>ПКЧ06</t>
  </si>
  <si>
    <t>ПКЧ08</t>
  </si>
  <si>
    <t>ПКЧ16</t>
  </si>
  <si>
    <t>Калган корень, Левзея сафлоровидная, Дягель корень Кориандр плод, Кедровый орех
Можжевельник ягода, Хрен, Аир корень, Аралия корень, Девясил корень, Элеутерококк корень, Чага, Укроп пахучий плоды, Лимонник семя</t>
  </si>
  <si>
    <t>Алтайский бальзам</t>
  </si>
  <si>
    <t>Мята перечная листья, Бадан лист, Тимьян ползучий,  Горец птичий, Брусника лист, Тысячелистник, Березовые почки, Пижма цвет</t>
  </si>
  <si>
    <t>Можжевельник плод
Дягель корень
Каркаде  цвет
Клевер цвет
Фенхель</t>
  </si>
  <si>
    <t xml:space="preserve">Душица
Шалфей
Красная щетка
</t>
  </si>
  <si>
    <t>Маралий корень, Красный корень, Панты марала</t>
  </si>
  <si>
    <t xml:space="preserve">Липа цвет 
Калина ягода
Зизифора 
Душица цвет
Пустырник, (лаванда)
</t>
  </si>
  <si>
    <t>Боярка плод
Пустырник
Зизифора
Шиповник плод</t>
  </si>
  <si>
    <t>Шиповник плод
Брусника плод
Липа цвет</t>
  </si>
  <si>
    <t xml:space="preserve">Шиповник плод
Кедровые орешки можжевельник плод
</t>
  </si>
  <si>
    <t>Перга  –
Подмор пчелиный
Прополис</t>
  </si>
  <si>
    <t>Чабрец
Зизифора 
Мята 
Мелисса</t>
  </si>
  <si>
    <t xml:space="preserve">семена аниса
бадьян (кориандр)
фенхель
корица в палочках
имбирный корень </t>
  </si>
  <si>
    <t>Анис, 
фенхель,
корица, 
бадьян, 
имбирь.</t>
  </si>
  <si>
    <t>зверобой,
Мелисса, 
мята,
душица,
боярышник плод,
тимьян,
 Кипрей
тысячилистник,
полынь,
анис,
кардамон</t>
  </si>
  <si>
    <t>Липа цвет,
плоды можжевельника,
анис,
мята перечная.</t>
  </si>
  <si>
    <t>Зверобой, 
мята,
Кипрей
тысячелистник,
тимьян</t>
  </si>
  <si>
    <t xml:space="preserve">
Корень калгана 
Корица 
Кора дуба 
Цедра
Тмин
Ваниль</t>
  </si>
  <si>
    <t>Корица
Гвоздика
Анис
Перец
Цедра апельсина
Кардамон</t>
  </si>
  <si>
    <t>Корицы Гвоздики Черный перец  Муската</t>
  </si>
  <si>
    <t>семяна укропа
хрен
Можжевеловые ягоды
молотого перца
соль</t>
  </si>
  <si>
    <t>лимонная цедра 
апельсиновая цедра 
имбирь 
кофе (в зернах) 
корень калгана
корень дягиля 
гвоздика 
бадьян 
перец черный (молот.) 
перец красный (молот.) 
можжевельник</t>
  </si>
  <si>
    <t>Цедра лимонная корка
Цедра апельсиновая
Кофе (зерна)
Корень имбиря 
Корень калгана
Корень дягиля
Можжевельник
Бадьян (анис)
Гвоздика
Перец стручковый красный
Перец черн. (гор.)</t>
  </si>
  <si>
    <t>Фруктоза 
Цедра апельсинов
Можжевельник</t>
  </si>
  <si>
    <t>В25</t>
  </si>
  <si>
    <t>ЕР1/50</t>
  </si>
  <si>
    <t>ЕР1/100</t>
  </si>
  <si>
    <t>Легенды Горного Алтая с золотым  корнем, 50 гр.</t>
  </si>
  <si>
    <t>Легенды Горного Алтая с золотым  корнем, 100гр.</t>
  </si>
  <si>
    <t>Легенды Горного Алтая с золотым  корнем, 1кг</t>
  </si>
  <si>
    <t>ЕР2/100</t>
  </si>
  <si>
    <t>ЕР2/1</t>
  </si>
  <si>
    <t>Бодрость   (с красным корнем), 100гр.</t>
  </si>
  <si>
    <t>Бодрость  (с красным корнем),50гр.</t>
  </si>
  <si>
    <t>Бодрость  (с красным корнем) 1кг.</t>
  </si>
  <si>
    <t>Горный  Алтай  с кедровыми орешками, 50гр.</t>
  </si>
  <si>
    <t>Горный  Алтай  с кедровыми орешками, 100гр.</t>
  </si>
  <si>
    <t>Горный  Алтай  с кедровыми орешками, 1кг.</t>
  </si>
  <si>
    <t>Таёжный  2, 50гр.</t>
  </si>
  <si>
    <t>Таёжный  2, 100гр.</t>
  </si>
  <si>
    <t>Таёжный  2, 1кг.</t>
  </si>
  <si>
    <t>Тонизирующий, 50гр.</t>
  </si>
  <si>
    <t>Тонизирующий, 100гр.</t>
  </si>
  <si>
    <t>Тонизирующий, 1кг.</t>
  </si>
  <si>
    <t>ЕР4/100</t>
  </si>
  <si>
    <t>ЕР3/50</t>
  </si>
  <si>
    <t>ЕР3/100</t>
  </si>
  <si>
    <t>ЕР3/1</t>
  </si>
  <si>
    <t>ЕР4/50</t>
  </si>
  <si>
    <t>ЕР5/50</t>
  </si>
  <si>
    <t>ЕР5/100</t>
  </si>
  <si>
    <t>ЕР5/1</t>
  </si>
  <si>
    <t>Семинский  тонизирующий, 50гр.</t>
  </si>
  <si>
    <t>Семинский  тонизирующий, 100гр.</t>
  </si>
  <si>
    <t>Семинский  тонизирующий, 1кг.</t>
  </si>
  <si>
    <t>Алтай, 50гр.</t>
  </si>
  <si>
    <t>ЕР6/50</t>
  </si>
  <si>
    <t>ЕР6/100</t>
  </si>
  <si>
    <t xml:space="preserve">ЕР6/1 </t>
  </si>
  <si>
    <t>Алтай, 100гр.</t>
  </si>
  <si>
    <t>Алтай, 1кг.</t>
  </si>
  <si>
    <t>ЕР7/50</t>
  </si>
  <si>
    <t>ЕР7/100</t>
  </si>
  <si>
    <t>ЕР7/1</t>
  </si>
  <si>
    <t>ЕР8/50</t>
  </si>
  <si>
    <t>Спорт Тонус (с девясилом), 50гр.</t>
  </si>
  <si>
    <t>ЕР9/50</t>
  </si>
  <si>
    <t>Спорт Релакс (с кипреем и мятой), 50гр.</t>
  </si>
  <si>
    <t>Спорт Релакс (с кипреем и мятой), 100гр.</t>
  </si>
  <si>
    <t>ЕР9/100</t>
  </si>
  <si>
    <t>ЕР9/1</t>
  </si>
  <si>
    <t>Спорт Релакс (с кипреем и мятой), 1кг.</t>
  </si>
  <si>
    <t>ЕР10/50</t>
  </si>
  <si>
    <t>Крепкий (с женьшенем), 50гр.</t>
  </si>
  <si>
    <t>Крепкий (с женьшенем), 100гр.</t>
  </si>
  <si>
    <t>Крепкий (с женьшенем), 1кг.</t>
  </si>
  <si>
    <t>ЕР10/100</t>
  </si>
  <si>
    <t>ЕР10/1</t>
  </si>
  <si>
    <t>цена опт.</t>
  </si>
  <si>
    <t>ЕР11/1</t>
  </si>
  <si>
    <t>Чигирский с Золотым  Корнем, 1кг.</t>
  </si>
  <si>
    <t>ЕР11/50</t>
  </si>
  <si>
    <t>ЕР11/100</t>
  </si>
  <si>
    <t>Чигирский с Золотым  Корнем, 50гр.</t>
  </si>
  <si>
    <t>Чигирский с Золотым  Корнем, 100гр.</t>
  </si>
  <si>
    <t xml:space="preserve">Заявка </t>
  </si>
  <si>
    <t>вид упак.</t>
  </si>
  <si>
    <t>Крепкий иммунитет  (с девясилом и зверобоем), 50гр.</t>
  </si>
  <si>
    <t>Крепкий иммунитет  (с девясилом и зверобоем), 100гр.</t>
  </si>
  <si>
    <t>Витаминный коктейль, 50гр.</t>
  </si>
  <si>
    <t>Витаминный коктейль, 100гр.</t>
  </si>
  <si>
    <t>Витаминный коктейль, 1кг.</t>
  </si>
  <si>
    <t>Аскорбинка, 50гр.</t>
  </si>
  <si>
    <t>Аскорбинка, 100гр.</t>
  </si>
  <si>
    <t>Аскорбинка, 1кг.</t>
  </si>
  <si>
    <t>Подарок иммунитету  (с левзеем),  50гр.</t>
  </si>
  <si>
    <t>Подарок иммунитету  (с левзеем),  1кг.</t>
  </si>
  <si>
    <t>Горный Алтай, 50гр.</t>
  </si>
  <si>
    <t>Горный Алтай, 100гр.</t>
  </si>
  <si>
    <t>Горный Алтай, 1кг.</t>
  </si>
  <si>
    <t>Таёжный, 50гр.</t>
  </si>
  <si>
    <t>Таёжный, 100гр.</t>
  </si>
  <si>
    <t>Таёжный, 1кг.</t>
  </si>
  <si>
    <t>Цветочный, 50гр.</t>
  </si>
  <si>
    <t>Цветочный, 100гр.</t>
  </si>
  <si>
    <t>Цветочный, 1кг.</t>
  </si>
  <si>
    <t>Цветочный вальс, 50гр.</t>
  </si>
  <si>
    <t>Цветочный вальс, 100гр.</t>
  </si>
  <si>
    <t>Цветочный вальс, 1кг.</t>
  </si>
  <si>
    <t>Лесной букет, 50гр.</t>
  </si>
  <si>
    <t>Лесной букет, 100гр.</t>
  </si>
  <si>
    <t>Лесной букет, 1кг.</t>
  </si>
  <si>
    <t>Веснянка (с сосновыми почками), 50гр</t>
  </si>
  <si>
    <t>Веснянка (с сосновыми почками), 100гр</t>
  </si>
  <si>
    <t>Алтай Балтай (с малиной). 50гр.</t>
  </si>
  <si>
    <t>Алтай Балтай (с малиной). 100гр.</t>
  </si>
  <si>
    <t>Алтай Балтай (с малиной). 1кг.</t>
  </si>
  <si>
    <t>ЕР12/50         </t>
  </si>
  <si>
    <t>ЕР12/100         </t>
  </si>
  <si>
    <t>ЕР13/50           </t>
  </si>
  <si>
    <t>ЕР13/100           </t>
  </si>
  <si>
    <t>ЕР13/1    </t>
  </si>
  <si>
    <t>ЕР14/50</t>
  </si>
  <si>
    <t>ЕР14/100</t>
  </si>
  <si>
    <t xml:space="preserve">ЕР14/1 </t>
  </si>
  <si>
    <t>ЕР15/50</t>
  </si>
  <si>
    <t>ЕР15/100</t>
  </si>
  <si>
    <t xml:space="preserve">ЕР15/1  </t>
  </si>
  <si>
    <t>ЕР16/50</t>
  </si>
  <si>
    <t>ЕР16/100</t>
  </si>
  <si>
    <t xml:space="preserve">ЕР16/1 </t>
  </si>
  <si>
    <t>ЕР17/50    </t>
  </si>
  <si>
    <t>ЕР17/100    </t>
  </si>
  <si>
    <t xml:space="preserve">ЕР17/1 </t>
  </si>
  <si>
    <t>ЕР18/50    </t>
  </si>
  <si>
    <t>ЕР18/100    </t>
  </si>
  <si>
    <t xml:space="preserve">ЕР18/1 </t>
  </si>
  <si>
    <t>ЕР19/50</t>
  </si>
  <si>
    <t>ЕР19/100</t>
  </si>
  <si>
    <t>ЕР19/1</t>
  </si>
  <si>
    <t>ЕР20/50       </t>
  </si>
  <si>
    <t>ЕР20/100  </t>
  </si>
  <si>
    <t xml:space="preserve">ЕР20/1 </t>
  </si>
  <si>
    <t>ЕР21/50       </t>
  </si>
  <si>
    <t>ЕР21/100       </t>
  </si>
  <si>
    <t>ЕР21/1     </t>
  </si>
  <si>
    <t>ЕР22/50       </t>
  </si>
  <si>
    <t>ЕР22/100       </t>
  </si>
  <si>
    <t>ЕР22/1 </t>
  </si>
  <si>
    <t>ЕР23/1       </t>
  </si>
  <si>
    <t>КЧ1</t>
  </si>
  <si>
    <t>КЧ2</t>
  </si>
  <si>
    <t>КЧ3</t>
  </si>
  <si>
    <t>КЧ4</t>
  </si>
  <si>
    <t>КЧ5</t>
  </si>
  <si>
    <t>КЧ6</t>
  </si>
  <si>
    <t>КЧ7</t>
  </si>
  <si>
    <t>КЧ8</t>
  </si>
  <si>
    <t>КЧ9</t>
  </si>
  <si>
    <t>КЧ10</t>
  </si>
  <si>
    <t>КЧ11</t>
  </si>
  <si>
    <t>КЧ12</t>
  </si>
  <si>
    <t>КЧ13</t>
  </si>
  <si>
    <t>КЧ14</t>
  </si>
  <si>
    <t>КЧ15</t>
  </si>
  <si>
    <t>КЧ16</t>
  </si>
  <si>
    <t>КЧ17</t>
  </si>
  <si>
    <t>В2</t>
  </si>
  <si>
    <t>В3</t>
  </si>
  <si>
    <t>В4</t>
  </si>
  <si>
    <t>В5</t>
  </si>
  <si>
    <t>В6</t>
  </si>
  <si>
    <t>В7</t>
  </si>
  <si>
    <t>В8</t>
  </si>
  <si>
    <t>В9</t>
  </si>
  <si>
    <t>В10</t>
  </si>
  <si>
    <t>В11</t>
  </si>
  <si>
    <t>В12</t>
  </si>
  <si>
    <t>В13</t>
  </si>
  <si>
    <t>В14</t>
  </si>
  <si>
    <t>В15</t>
  </si>
  <si>
    <t>В16</t>
  </si>
  <si>
    <t>В17</t>
  </si>
  <si>
    <t>В18</t>
  </si>
  <si>
    <t>В19</t>
  </si>
  <si>
    <t>В20</t>
  </si>
  <si>
    <t>В21</t>
  </si>
  <si>
    <t>В22</t>
  </si>
  <si>
    <t>В23</t>
  </si>
  <si>
    <t>В24</t>
  </si>
  <si>
    <t>КМ3/4</t>
  </si>
  <si>
    <t>КМ3/3</t>
  </si>
  <si>
    <t>КМ6/1</t>
  </si>
  <si>
    <t>КМ3/1</t>
  </si>
  <si>
    <t>КМ3/2</t>
  </si>
  <si>
    <t>КМ3/5</t>
  </si>
  <si>
    <t>КМ3/6</t>
  </si>
  <si>
    <t>КМ3/7</t>
  </si>
  <si>
    <t>КМ3/8</t>
  </si>
  <si>
    <t>КМ3/9</t>
  </si>
  <si>
    <t>КМ3/10</t>
  </si>
  <si>
    <t>КМ3/11</t>
  </si>
  <si>
    <t>М45</t>
  </si>
  <si>
    <t>М50</t>
  </si>
  <si>
    <t>М10</t>
  </si>
  <si>
    <t>М30</t>
  </si>
  <si>
    <t>М70</t>
  </si>
  <si>
    <t>Мумие 70 г</t>
  </si>
  <si>
    <t>70 г, банка ПЭТ</t>
  </si>
  <si>
    <t xml:space="preserve"> Женский№1</t>
  </si>
  <si>
    <t xml:space="preserve"> Женский №2</t>
  </si>
  <si>
    <t>Настроение Алтая №3</t>
  </si>
  <si>
    <t>Настроение Алтая №5</t>
  </si>
  <si>
    <t>Настроение Алтая №6</t>
  </si>
  <si>
    <t>Мужской №7</t>
  </si>
  <si>
    <t>Мужской №8</t>
  </si>
  <si>
    <t>Тонус Алтая №9</t>
  </si>
  <si>
    <t>Тонус Алтая №10</t>
  </si>
  <si>
    <t>Тонус Алтая №11</t>
  </si>
  <si>
    <t>Витамины Алтая №12</t>
  </si>
  <si>
    <t>Витамины Алтая №13</t>
  </si>
  <si>
    <t>Витамины Алтая №14</t>
  </si>
  <si>
    <t>Витамины Алтая №15</t>
  </si>
  <si>
    <t>Женский №16</t>
  </si>
  <si>
    <t>В сезон простуд (с шиповником)50гр.</t>
  </si>
  <si>
    <t>В сезон простуд (с шиповником)1кг.</t>
  </si>
  <si>
    <r>
      <t xml:space="preserve">Имбирный(крафтпакет), </t>
    </r>
    <r>
      <rPr>
        <i/>
        <sz val="10"/>
        <rFont val="Times New Roman"/>
        <family val="1"/>
        <charset val="204"/>
      </rPr>
      <t>50гр.</t>
    </r>
  </si>
  <si>
    <t>Целительный (крафтпакет)</t>
  </si>
  <si>
    <t>цена  опт.</t>
  </si>
  <si>
    <r>
      <t xml:space="preserve">Масло </t>
    </r>
    <r>
      <rPr>
        <b/>
        <i/>
        <sz val="10"/>
        <color indexed="8"/>
        <rFont val="Times New Roman"/>
        <family val="1"/>
        <charset val="204"/>
      </rPr>
      <t xml:space="preserve">кедровое extra </t>
    </r>
  </si>
  <si>
    <r>
      <t xml:space="preserve">Масло </t>
    </r>
    <r>
      <rPr>
        <b/>
        <i/>
        <sz val="10"/>
        <color indexed="8"/>
        <rFont val="Times New Roman"/>
        <family val="1"/>
        <charset val="204"/>
      </rPr>
      <t xml:space="preserve">кедровое </t>
    </r>
  </si>
  <si>
    <r>
      <t xml:space="preserve">Масло </t>
    </r>
    <r>
      <rPr>
        <b/>
        <i/>
        <sz val="10"/>
        <color indexed="8"/>
        <rFont val="Times New Roman"/>
        <family val="1"/>
        <charset val="204"/>
      </rPr>
      <t>кунжутное</t>
    </r>
    <r>
      <rPr>
        <i/>
        <sz val="10"/>
        <color indexed="8"/>
        <rFont val="Times New Roman"/>
        <family val="1"/>
        <charset val="204"/>
      </rPr>
      <t xml:space="preserve"> </t>
    </r>
  </si>
  <si>
    <r>
      <t xml:space="preserve">Масло </t>
    </r>
    <r>
      <rPr>
        <b/>
        <i/>
        <sz val="10"/>
        <color indexed="8"/>
        <rFont val="Times New Roman"/>
        <family val="1"/>
        <charset val="204"/>
      </rPr>
      <t>облепиховое</t>
    </r>
  </si>
  <si>
    <r>
      <t xml:space="preserve">Масло </t>
    </r>
    <r>
      <rPr>
        <b/>
        <i/>
        <sz val="10"/>
        <color indexed="8"/>
        <rFont val="Times New Roman"/>
        <family val="1"/>
        <charset val="204"/>
      </rPr>
      <t>расторопши</t>
    </r>
    <r>
      <rPr>
        <i/>
        <sz val="10"/>
        <color indexed="8"/>
        <rFont val="Times New Roman"/>
        <family val="1"/>
        <charset val="204"/>
      </rPr>
      <t xml:space="preserve"> </t>
    </r>
  </si>
  <si>
    <r>
      <t xml:space="preserve">Масло </t>
    </r>
    <r>
      <rPr>
        <b/>
        <i/>
        <sz val="10"/>
        <color indexed="8"/>
        <rFont val="Times New Roman"/>
        <family val="1"/>
        <charset val="204"/>
      </rPr>
      <t>тыквенное</t>
    </r>
  </si>
  <si>
    <r>
      <t xml:space="preserve">Масло </t>
    </r>
    <r>
      <rPr>
        <b/>
        <i/>
        <sz val="10"/>
        <color indexed="8"/>
        <rFont val="Times New Roman"/>
        <family val="1"/>
        <charset val="204"/>
      </rPr>
      <t>льняное</t>
    </r>
    <r>
      <rPr>
        <i/>
        <sz val="10"/>
        <color indexed="8"/>
        <rFont val="Times New Roman"/>
        <family val="1"/>
        <charset val="204"/>
      </rPr>
      <t xml:space="preserve"> </t>
    </r>
  </si>
  <si>
    <r>
      <t xml:space="preserve">Масло </t>
    </r>
    <r>
      <rPr>
        <b/>
        <i/>
        <sz val="10"/>
        <color indexed="8"/>
        <rFont val="Times New Roman"/>
        <family val="1"/>
        <charset val="204"/>
      </rPr>
      <t xml:space="preserve">льняное  extra </t>
    </r>
  </si>
  <si>
    <r>
      <t xml:space="preserve">Масло </t>
    </r>
    <r>
      <rPr>
        <b/>
        <i/>
        <sz val="10"/>
        <color indexed="8"/>
        <rFont val="Times New Roman"/>
        <family val="1"/>
        <charset val="204"/>
      </rPr>
      <t xml:space="preserve">облепиховое extra </t>
    </r>
  </si>
  <si>
    <r>
      <t>Живица кедровая -</t>
    </r>
    <r>
      <rPr>
        <b/>
        <i/>
        <sz val="10"/>
        <color indexed="8"/>
        <rFont val="Times New Roman"/>
        <family val="1"/>
        <charset val="204"/>
      </rPr>
      <t xml:space="preserve"> ангро  </t>
    </r>
  </si>
  <si>
    <r>
      <t xml:space="preserve">Живица  пихтовая - </t>
    </r>
    <r>
      <rPr>
        <b/>
        <i/>
        <sz val="10"/>
        <color indexed="8"/>
        <rFont val="Times New Roman"/>
        <family val="1"/>
        <charset val="204"/>
      </rPr>
      <t xml:space="preserve">ангро  </t>
    </r>
  </si>
  <si>
    <r>
      <t xml:space="preserve">Запарка Ромашка </t>
    </r>
    <r>
      <rPr>
        <sz val="10"/>
        <color indexed="10"/>
        <rFont val="Calibri"/>
        <family val="2"/>
        <charset val="204"/>
      </rPr>
      <t xml:space="preserve">!!! НОВИНКА !!! </t>
    </r>
  </si>
  <si>
    <r>
      <t>Запарка Череда</t>
    </r>
    <r>
      <rPr>
        <sz val="10"/>
        <color indexed="10"/>
        <rFont val="Calibri"/>
        <family val="2"/>
        <charset val="204"/>
      </rPr>
      <t xml:space="preserve"> !!! НОВИНКА !!! </t>
    </r>
  </si>
  <si>
    <r>
      <t xml:space="preserve">Астрагал №1 </t>
    </r>
    <r>
      <rPr>
        <sz val="8"/>
        <color rgb="FF0070C0"/>
        <rFont val="Times New Roman"/>
        <family val="1"/>
        <charset val="204"/>
      </rPr>
      <t xml:space="preserve">(перепончатый трава) </t>
    </r>
  </si>
  <si>
    <r>
      <t xml:space="preserve">Астрагал №2 </t>
    </r>
    <r>
      <rPr>
        <sz val="8"/>
        <color rgb="FF0070C0"/>
        <rFont val="Times New Roman"/>
        <family val="1"/>
        <charset val="204"/>
      </rPr>
      <t>(перепончатый корень)</t>
    </r>
  </si>
  <si>
    <r>
      <t>Б</t>
    </r>
    <r>
      <rPr>
        <sz val="8"/>
        <color rgb="FF000000"/>
        <rFont val="Times New Roman"/>
        <family val="1"/>
        <charset val="204"/>
      </rPr>
      <t xml:space="preserve">адан №1, </t>
    </r>
    <r>
      <rPr>
        <sz val="8"/>
        <color rgb="FF0070C0"/>
        <rFont val="Times New Roman"/>
        <family val="1"/>
        <charset val="204"/>
      </rPr>
      <t>(Бадан корень)</t>
    </r>
  </si>
  <si>
    <r>
      <t>Бадан, №2</t>
    </r>
    <r>
      <rPr>
        <sz val="8"/>
        <color rgb="FF0070C0"/>
        <rFont val="Times New Roman"/>
        <family val="1"/>
        <charset val="204"/>
      </rPr>
      <t xml:space="preserve"> (Бадан лист)</t>
    </r>
  </si>
  <si>
    <r>
      <t xml:space="preserve">Барбарисовый </t>
    </r>
    <r>
      <rPr>
        <sz val="8"/>
        <color rgb="FF0070C0"/>
        <rFont val="Times New Roman"/>
        <family val="1"/>
        <charset val="204"/>
      </rPr>
      <t>(Барбарис плод)</t>
    </r>
  </si>
  <si>
    <r>
      <t xml:space="preserve">Березовый №1, </t>
    </r>
    <r>
      <rPr>
        <sz val="8"/>
        <color rgb="FF0070C0"/>
        <rFont val="Times New Roman"/>
        <family val="1"/>
        <charset val="204"/>
      </rPr>
      <t>(Береза лист)</t>
    </r>
  </si>
  <si>
    <r>
      <t>Г</t>
    </r>
    <r>
      <rPr>
        <sz val="8"/>
        <color rgb="FF000000"/>
        <rFont val="Times New Roman"/>
        <family val="1"/>
        <charset val="204"/>
      </rPr>
      <t>алега, трава измельченна, 100</t>
    </r>
  </si>
  <si>
    <r>
      <t>Д</t>
    </r>
    <r>
      <rPr>
        <sz val="8"/>
        <color rgb="FF000000"/>
        <rFont val="Times New Roman"/>
        <family val="1"/>
        <charset val="204"/>
      </rPr>
      <t>евясил, корень обыкновенный</t>
    </r>
  </si>
  <si>
    <r>
      <t>Ж</t>
    </r>
    <r>
      <rPr>
        <sz val="8"/>
        <color rgb="FF000000"/>
        <rFont val="Times New Roman"/>
        <family val="1"/>
        <charset val="204"/>
      </rPr>
      <t>асмин цветы</t>
    </r>
  </si>
  <si>
    <r>
      <t>Золотарник трава</t>
    </r>
    <r>
      <rPr>
        <sz val="8"/>
        <color rgb="FF0070C0"/>
        <rFont val="Times New Roman"/>
        <family val="1"/>
        <charset val="204"/>
      </rPr>
      <t xml:space="preserve"> (Золотая розга)</t>
    </r>
  </si>
  <si>
    <r>
      <t>И</t>
    </r>
    <r>
      <rPr>
        <sz val="8"/>
        <color rgb="FF000000"/>
        <rFont val="Times New Roman"/>
        <family val="1"/>
        <charset val="204"/>
      </rPr>
      <t>ва кора</t>
    </r>
  </si>
  <si>
    <r>
      <t>К</t>
    </r>
    <r>
      <rPr>
        <sz val="8"/>
        <color rgb="FF000000"/>
        <rFont val="Times New Roman"/>
        <family val="1"/>
        <charset val="204"/>
      </rPr>
      <t>алган корень</t>
    </r>
  </si>
  <si>
    <r>
      <t xml:space="preserve">Копорский чай (ферментирован иван чай  гранулированный) </t>
    </r>
    <r>
      <rPr>
        <b/>
        <sz val="8"/>
        <color rgb="FF000000"/>
        <rFont val="Times New Roman"/>
        <family val="1"/>
        <charset val="204"/>
      </rPr>
      <t>КЧ 015</t>
    </r>
  </si>
  <si>
    <r>
      <t>Копорский чай (ферментирован иван чай ПРЕМИУМ!)</t>
    </r>
    <r>
      <rPr>
        <b/>
        <sz val="8"/>
        <color rgb="FF000000"/>
        <rFont val="Times New Roman"/>
        <family val="1"/>
        <charset val="204"/>
      </rPr>
      <t xml:space="preserve"> КЧ 016</t>
    </r>
  </si>
  <si>
    <r>
      <t xml:space="preserve">Копорский чай (слабо-ферментирован иван чай) </t>
    </r>
    <r>
      <rPr>
        <b/>
        <sz val="8"/>
        <color rgb="FF000000"/>
        <rFont val="Times New Roman"/>
        <family val="1"/>
        <charset val="204"/>
      </rPr>
      <t>КЧ 017</t>
    </r>
  </si>
  <si>
    <r>
      <t>Клубничный №2</t>
    </r>
    <r>
      <rPr>
        <sz val="8"/>
        <color rgb="FF0070C0"/>
        <rFont val="Times New Roman"/>
        <family val="1"/>
        <charset val="204"/>
      </rPr>
      <t xml:space="preserve"> (Клубника  ягода субл)</t>
    </r>
  </si>
  <si>
    <r>
      <t xml:space="preserve">Клубничный №2 </t>
    </r>
    <r>
      <rPr>
        <sz val="8"/>
        <color rgb="FF0070C0"/>
        <rFont val="Times New Roman"/>
        <family val="1"/>
        <charset val="204"/>
      </rPr>
      <t>(Клубника  ягода с плодоножкой)</t>
    </r>
  </si>
  <si>
    <r>
      <t>Клубничный №1</t>
    </r>
    <r>
      <rPr>
        <sz val="8"/>
        <color rgb="FF0070C0"/>
        <rFont val="Times New Roman"/>
        <family val="1"/>
        <charset val="204"/>
      </rPr>
      <t xml:space="preserve"> (Клубника лист мол.)</t>
    </r>
  </si>
  <si>
    <r>
      <t>Котовник, (</t>
    </r>
    <r>
      <rPr>
        <sz val="8"/>
        <color rgb="FF0070C0"/>
        <rFont val="Times New Roman"/>
        <family val="1"/>
        <charset val="204"/>
      </rPr>
      <t>кошачья мята рубл)</t>
    </r>
  </si>
  <si>
    <r>
      <t>Курильский</t>
    </r>
    <r>
      <rPr>
        <sz val="8"/>
        <color rgb="FF000000"/>
        <rFont val="Times New Roman"/>
        <family val="1"/>
        <charset val="204"/>
      </rPr>
      <t xml:space="preserve"> </t>
    </r>
    <r>
      <rPr>
        <sz val="8"/>
        <color rgb="FF0070C0"/>
        <rFont val="Times New Roman"/>
        <family val="1"/>
        <charset val="204"/>
      </rPr>
      <t>(Курильский отборный, 50)</t>
    </r>
  </si>
  <si>
    <r>
      <t xml:space="preserve">Курильский </t>
    </r>
    <r>
      <rPr>
        <sz val="8"/>
        <color rgb="FF0070C0"/>
        <rFont val="Times New Roman"/>
        <family val="1"/>
        <charset val="204"/>
      </rPr>
      <t>(Курильский чай побег/лист, 100)</t>
    </r>
  </si>
  <si>
    <r>
      <rPr>
        <sz val="8"/>
        <color rgb="FF0070C0"/>
        <rFont val="Times New Roman"/>
        <family val="1"/>
        <charset val="204"/>
      </rPr>
      <t xml:space="preserve">(Левзея корень, 50) </t>
    </r>
    <r>
      <rPr>
        <b/>
        <sz val="8"/>
        <color rgb="FF000000"/>
        <rFont val="Times New Roman"/>
        <family val="1"/>
        <charset val="204"/>
      </rPr>
      <t xml:space="preserve">Маралий корень </t>
    </r>
  </si>
  <si>
    <r>
      <rPr>
        <sz val="8"/>
        <color rgb="FF0070C0"/>
        <rFont val="Times New Roman"/>
        <family val="1"/>
        <charset val="204"/>
      </rPr>
      <t xml:space="preserve">(Левзея корень, 100) </t>
    </r>
    <r>
      <rPr>
        <b/>
        <sz val="8"/>
        <color rgb="FF000000"/>
        <rFont val="Times New Roman"/>
        <family val="1"/>
        <charset val="204"/>
      </rPr>
      <t>Маралий корень</t>
    </r>
    <r>
      <rPr>
        <sz val="8"/>
        <color rgb="FF000000"/>
        <rFont val="Times New Roman"/>
        <family val="1"/>
        <charset val="204"/>
      </rPr>
      <t xml:space="preserve"> </t>
    </r>
  </si>
  <si>
    <r>
      <t xml:space="preserve">Маралий корень </t>
    </r>
    <r>
      <rPr>
        <sz val="8"/>
        <color rgb="FF0070C0"/>
        <rFont val="Times New Roman"/>
        <family val="1"/>
        <charset val="204"/>
      </rPr>
      <t>(Левзея корень, 50)</t>
    </r>
  </si>
  <si>
    <r>
      <t xml:space="preserve">Маралий корень </t>
    </r>
    <r>
      <rPr>
        <sz val="8"/>
        <color rgb="FF0070C0"/>
        <rFont val="Times New Roman"/>
        <family val="1"/>
        <charset val="204"/>
      </rPr>
      <t>(Левзея корень, 100)</t>
    </r>
  </si>
  <si>
    <r>
      <t xml:space="preserve">Малиновый №1 </t>
    </r>
    <r>
      <rPr>
        <sz val="8"/>
        <color rgb="FF000000"/>
        <rFont val="Times New Roman"/>
        <family val="1"/>
        <charset val="204"/>
      </rPr>
      <t>(Малина лист, 50 ферментиров)</t>
    </r>
  </si>
  <si>
    <r>
      <t xml:space="preserve">Малиновый №1 </t>
    </r>
    <r>
      <rPr>
        <b/>
        <sz val="8"/>
        <color rgb="FF0070C0"/>
        <rFont val="Times New Roman"/>
        <family val="1"/>
        <charset val="204"/>
      </rPr>
      <t>(</t>
    </r>
    <r>
      <rPr>
        <sz val="8"/>
        <color rgb="FF0070C0"/>
        <rFont val="Times New Roman"/>
        <family val="1"/>
        <charset val="204"/>
      </rPr>
      <t>Малина лист, 50)</t>
    </r>
  </si>
  <si>
    <r>
      <rPr>
        <b/>
        <sz val="8"/>
        <color rgb="FF000000"/>
        <rFont val="Times New Roman"/>
        <family val="1"/>
        <charset val="204"/>
      </rPr>
      <t xml:space="preserve">Малиновый №1 </t>
    </r>
    <r>
      <rPr>
        <b/>
        <sz val="8"/>
        <color rgb="FF0070C0"/>
        <rFont val="Times New Roman"/>
        <family val="1"/>
        <charset val="204"/>
      </rPr>
      <t>(</t>
    </r>
    <r>
      <rPr>
        <sz val="8"/>
        <color rgb="FF0070C0"/>
        <rFont val="Times New Roman"/>
        <family val="1"/>
        <charset val="204"/>
      </rPr>
      <t>Малина лист, 100)</t>
    </r>
  </si>
  <si>
    <r>
      <rPr>
        <b/>
        <sz val="8"/>
        <color rgb="FF000000"/>
        <rFont val="Times New Roman"/>
        <family val="1"/>
        <charset val="204"/>
      </rPr>
      <t xml:space="preserve">Малиновый №2 </t>
    </r>
    <r>
      <rPr>
        <b/>
        <sz val="8"/>
        <color rgb="FF0070C0"/>
        <rFont val="Times New Roman"/>
        <family val="1"/>
        <charset val="204"/>
      </rPr>
      <t>(</t>
    </r>
    <r>
      <rPr>
        <sz val="8"/>
        <color rgb="FF0070C0"/>
        <rFont val="Times New Roman"/>
        <family val="1"/>
        <charset val="204"/>
      </rPr>
      <t>Малина ягода)</t>
    </r>
  </si>
  <si>
    <r>
      <t>О</t>
    </r>
    <r>
      <rPr>
        <sz val="8"/>
        <color rgb="FF000000"/>
        <rFont val="Times New Roman"/>
        <family val="1"/>
        <charset val="204"/>
      </rPr>
      <t>блепиха   ягода субл.</t>
    </r>
  </si>
  <si>
    <r>
      <t>О</t>
    </r>
    <r>
      <rPr>
        <sz val="8"/>
        <color rgb="FF000000"/>
        <rFont val="Times New Roman"/>
        <family val="1"/>
        <charset val="204"/>
      </rPr>
      <t xml:space="preserve">блепиха   ягода </t>
    </r>
  </si>
  <si>
    <r>
      <t>П</t>
    </r>
    <r>
      <rPr>
        <sz val="8"/>
        <color rgb="FF000000"/>
        <rFont val="Times New Roman"/>
        <family val="1"/>
        <charset val="204"/>
      </rPr>
      <t>ажитник, 50</t>
    </r>
  </si>
  <si>
    <r>
      <t>П</t>
    </r>
    <r>
      <rPr>
        <sz val="8"/>
        <color rgb="FF000000"/>
        <rFont val="Times New Roman"/>
        <family val="1"/>
        <charset val="204"/>
      </rPr>
      <t>ажитник, 100</t>
    </r>
  </si>
  <si>
    <r>
      <rPr>
        <b/>
        <sz val="8"/>
        <color rgb="FF000000"/>
        <rFont val="Times New Roman"/>
        <family val="1"/>
        <charset val="204"/>
      </rPr>
      <t>Подорожниковый №1</t>
    </r>
    <r>
      <rPr>
        <sz val="8"/>
        <color rgb="FF0070C0"/>
        <rFont val="Times New Roman"/>
        <family val="1"/>
        <charset val="204"/>
      </rPr>
      <t xml:space="preserve"> (Подорожник трава  цел 50)</t>
    </r>
  </si>
  <si>
    <r>
      <rPr>
        <b/>
        <sz val="8"/>
        <color rgb="FF000000"/>
        <rFont val="Times New Roman"/>
        <family val="1"/>
        <charset val="204"/>
      </rPr>
      <t>Подорожниковый №1</t>
    </r>
    <r>
      <rPr>
        <sz val="8"/>
        <color rgb="FF000000"/>
        <rFont val="Times New Roman"/>
        <family val="1"/>
        <charset val="204"/>
      </rPr>
      <t xml:space="preserve"> </t>
    </r>
    <r>
      <rPr>
        <sz val="8"/>
        <color rgb="FF0070C0"/>
        <rFont val="Times New Roman"/>
        <family val="1"/>
        <charset val="204"/>
      </rPr>
      <t>(Подорожник трава рез.100)</t>
    </r>
  </si>
  <si>
    <r>
      <t>Р</t>
    </r>
    <r>
      <rPr>
        <sz val="8"/>
        <color rgb="FF000000"/>
        <rFont val="Times New Roman"/>
        <family val="1"/>
        <charset val="204"/>
      </rPr>
      <t>асторопша</t>
    </r>
  </si>
  <si>
    <r>
      <t>Ромашковый</t>
    </r>
    <r>
      <rPr>
        <sz val="8"/>
        <color rgb="FF0070C0"/>
        <rFont val="Times New Roman"/>
        <family val="1"/>
        <charset val="204"/>
      </rPr>
      <t xml:space="preserve"> (Ромашка, 100)</t>
    </r>
  </si>
  <si>
    <r>
      <rPr>
        <sz val="8"/>
        <rFont val="Times New Roman"/>
        <family val="1"/>
        <charset val="204"/>
      </rPr>
      <t xml:space="preserve">Ромашковый </t>
    </r>
    <r>
      <rPr>
        <sz val="8"/>
        <color rgb="FF0070C0"/>
        <rFont val="Times New Roman"/>
        <family val="1"/>
        <charset val="204"/>
      </rPr>
      <t xml:space="preserve"> (Ромашка цвет, 50)</t>
    </r>
  </si>
  <si>
    <r>
      <t xml:space="preserve">Синюха </t>
    </r>
    <r>
      <rPr>
        <sz val="8"/>
        <color rgb="FF0070C0"/>
        <rFont val="Times New Roman"/>
        <family val="1"/>
        <charset val="204"/>
      </rPr>
      <t>корень</t>
    </r>
  </si>
  <si>
    <r>
      <t>Т</t>
    </r>
    <r>
      <rPr>
        <sz val="8"/>
        <color rgb="FF000000"/>
        <rFont val="Times New Roman"/>
        <family val="1"/>
        <charset val="204"/>
      </rPr>
      <t>олокнянка</t>
    </r>
  </si>
  <si>
    <r>
      <t xml:space="preserve">Тополинный </t>
    </r>
    <r>
      <rPr>
        <sz val="8"/>
        <color rgb="FF0070C0"/>
        <rFont val="Times New Roman"/>
        <family val="1"/>
        <charset val="204"/>
      </rPr>
      <t>(Тополь черный почка)</t>
    </r>
  </si>
  <si>
    <r>
      <t>У</t>
    </r>
    <r>
      <rPr>
        <sz val="8"/>
        <color rgb="FF000000"/>
        <rFont val="Times New Roman"/>
        <family val="1"/>
        <charset val="204"/>
      </rPr>
      <t>кроп семя</t>
    </r>
  </si>
  <si>
    <r>
      <t>Ф</t>
    </r>
    <r>
      <rPr>
        <sz val="8"/>
        <color rgb="FF000000"/>
        <rFont val="Times New Roman"/>
        <family val="1"/>
        <charset val="204"/>
      </rPr>
      <t>асоль створки</t>
    </r>
  </si>
  <si>
    <r>
      <t>Х</t>
    </r>
    <r>
      <rPr>
        <sz val="8"/>
        <color rgb="FF000000"/>
        <rFont val="Times New Roman"/>
        <family val="1"/>
        <charset val="204"/>
      </rPr>
      <t>вощ трава</t>
    </r>
  </si>
  <si>
    <r>
      <t>Ц</t>
    </r>
    <r>
      <rPr>
        <sz val="8"/>
        <color rgb="FF000000"/>
        <rFont val="Times New Roman"/>
        <family val="1"/>
        <charset val="204"/>
      </rPr>
      <t xml:space="preserve">икорий корень </t>
    </r>
  </si>
  <si>
    <r>
      <t xml:space="preserve">Черничный №1 </t>
    </r>
    <r>
      <rPr>
        <strike/>
        <sz val="8"/>
        <color rgb="FF0070C0"/>
        <rFont val="Times New Roman"/>
        <family val="1"/>
        <charset val="204"/>
      </rPr>
      <t>(Черника ягода)</t>
    </r>
  </si>
  <si>
    <r>
      <t xml:space="preserve">Черничный №2 </t>
    </r>
    <r>
      <rPr>
        <sz val="8"/>
        <color rgb="FF0070C0"/>
        <rFont val="Times New Roman"/>
        <family val="1"/>
        <charset val="204"/>
      </rPr>
      <t>(Черника лист/побег)</t>
    </r>
  </si>
  <si>
    <r>
      <t>Ш</t>
    </r>
    <r>
      <rPr>
        <sz val="8"/>
        <color rgb="FF000000"/>
        <rFont val="Times New Roman"/>
        <family val="1"/>
        <charset val="204"/>
      </rPr>
      <t>алфей обыкновенный, трава/лист</t>
    </r>
  </si>
  <si>
    <r>
      <t xml:space="preserve">Шиповниковый </t>
    </r>
    <r>
      <rPr>
        <sz val="8"/>
        <color rgb="FF0070C0"/>
        <rFont val="Times New Roman"/>
        <family val="1"/>
        <charset val="204"/>
      </rPr>
      <t>(шиповник побег, цвет)</t>
    </r>
  </si>
  <si>
    <r>
      <t xml:space="preserve">Шиповник </t>
    </r>
    <r>
      <rPr>
        <sz val="8"/>
        <color rgb="FF0070C0"/>
        <rFont val="Times New Roman"/>
        <family val="1"/>
        <charset val="204"/>
      </rPr>
      <t>корень</t>
    </r>
  </si>
  <si>
    <r>
      <t>Шиповник</t>
    </r>
    <r>
      <rPr>
        <sz val="8"/>
        <color rgb="FF0070C0"/>
        <rFont val="Times New Roman"/>
        <family val="1"/>
        <charset val="204"/>
      </rPr>
      <t xml:space="preserve"> плоды </t>
    </r>
  </si>
  <si>
    <r>
      <t>Э</t>
    </r>
    <r>
      <rPr>
        <sz val="8"/>
        <color rgb="FF000000"/>
        <rFont val="Times New Roman"/>
        <family val="1"/>
        <charset val="204"/>
      </rPr>
      <t>вкалипт</t>
    </r>
  </si>
  <si>
    <t>ЕР24/50       </t>
  </si>
  <si>
    <t>Освежающий  (с зизифорой), 50гр.</t>
  </si>
  <si>
    <t>Освежающий  (с зизифорой), 100гр.</t>
  </si>
  <si>
    <t>ЕР24/100       </t>
  </si>
  <si>
    <t xml:space="preserve">ЕР24/1 </t>
  </si>
  <si>
    <t>ЕР25/50 </t>
  </si>
  <si>
    <t>Вкусный, 50гр.</t>
  </si>
  <si>
    <t>Вкусный, 100гр.</t>
  </si>
  <si>
    <t>Освежающий  (с зизифорой), 1кг.</t>
  </si>
  <si>
    <t>Вкусный, 1кг.</t>
  </si>
  <si>
    <t>ЕР26/50</t>
  </si>
  <si>
    <t>ЕР25/100 </t>
  </si>
  <si>
    <t>ЕР25/1 </t>
  </si>
  <si>
    <t>ЕР26/100</t>
  </si>
  <si>
    <t>Русская  Баня  (с липой) 50гр.</t>
  </si>
  <si>
    <t>Русская  Баня  (с липой) 100гр</t>
  </si>
  <si>
    <t>Русская  Баня  (с липой) 1кг.</t>
  </si>
  <si>
    <t>ЕР27/50      </t>
  </si>
  <si>
    <t>Майский, 50гр.</t>
  </si>
  <si>
    <t>Майский, 100гр.</t>
  </si>
  <si>
    <t>Майский, 1кг.</t>
  </si>
  <si>
    <t>ЕР27/100     </t>
  </si>
  <si>
    <t>ЕР27/1     </t>
  </si>
  <si>
    <t>ЕР28/50</t>
  </si>
  <si>
    <t>Букет  Алтая (для всей семьи с облепихой) 50гр.</t>
  </si>
  <si>
    <t>ЕР28/100</t>
  </si>
  <si>
    <t>Букет  Алтая (для всей семьи с облепихой) 100гр.</t>
  </si>
  <si>
    <t>Букет  Алтая (для всей семьи с облепихой) 1кг.</t>
  </si>
  <si>
    <t>ЕР29/50</t>
  </si>
  <si>
    <t>Любимый вкус, 50гр.</t>
  </si>
  <si>
    <t>ЕР29/100</t>
  </si>
  <si>
    <t>ЕР29/1</t>
  </si>
  <si>
    <t>Любимый вкус, 100гр.</t>
  </si>
  <si>
    <t>Любимый вкус, 1кг.</t>
  </si>
  <si>
    <t>ЕР30/50</t>
  </si>
  <si>
    <t>После Баньки (с мальвой), 50гр.</t>
  </si>
  <si>
    <t>После Баньки (с мальвой), 100гр.</t>
  </si>
  <si>
    <t>После Баньки (с мальвой), 1кг.</t>
  </si>
  <si>
    <t>ЕР30/100</t>
  </si>
  <si>
    <t>ЕР30/1</t>
  </si>
  <si>
    <t>ЕР31/50</t>
  </si>
  <si>
    <t>Весенний, 50гр.</t>
  </si>
  <si>
    <t>ЕР31/100</t>
  </si>
  <si>
    <t>Весенний, 100гр.</t>
  </si>
  <si>
    <t xml:space="preserve">ЕР31/1 </t>
  </si>
  <si>
    <t>Весенний, 1 кг.</t>
  </si>
  <si>
    <t>Ароматный (дарующий силы), 50гр.</t>
  </si>
  <si>
    <t>Ароматный (дарующий силы), 100гр.</t>
  </si>
  <si>
    <t>Ароматный (дарующий силы), 1кг.</t>
  </si>
  <si>
    <t xml:space="preserve">ЕР32/1 </t>
  </si>
  <si>
    <t>ЕР32/100</t>
  </si>
  <si>
    <t>ЕР32/50</t>
  </si>
  <si>
    <t>ЕР33/50</t>
  </si>
  <si>
    <t>Дух Алтая (со зверобоем) 50гр.</t>
  </si>
  <si>
    <t>ЕР33/100</t>
  </si>
  <si>
    <t xml:space="preserve">ЕР33/1 </t>
  </si>
  <si>
    <t>Дух Алтая (со зверобоем) 100гр.</t>
  </si>
  <si>
    <t>Дух Алтая (со зверобоем) 1кг.</t>
  </si>
  <si>
    <t>Релакс (с шикшей), 50гр.</t>
  </si>
  <si>
    <t>Релакс (с шикшей), 1кг.</t>
  </si>
  <si>
    <t>ЕР34/50</t>
  </si>
  <si>
    <t>ЕР34/100</t>
  </si>
  <si>
    <t xml:space="preserve">ЕР34/1 </t>
  </si>
  <si>
    <t>ЕР35/50</t>
  </si>
  <si>
    <t>Сиреневый вечер  (с зизифорой и душицей), 50гр.</t>
  </si>
  <si>
    <t>ЕР35/100</t>
  </si>
  <si>
    <t xml:space="preserve">ЕР35/1 </t>
  </si>
  <si>
    <t>Сиреневый вечер  (с зизифорой и душицей), 1кг.</t>
  </si>
  <si>
    <t>ЕР36/50</t>
  </si>
  <si>
    <t>ЕР36/100</t>
  </si>
  <si>
    <t xml:space="preserve">ЕР36/1 </t>
  </si>
  <si>
    <t>Малин. Настроение  (с пустырником), 1кг.</t>
  </si>
  <si>
    <t>Малин. Настроение  (с пустырником), 50гр.</t>
  </si>
  <si>
    <t>Малин. Настроение  (с пустырником), 100гр.</t>
  </si>
  <si>
    <t>ЕР37/50</t>
  </si>
  <si>
    <t>Лапушки (с мелиссой), 50гр.</t>
  </si>
  <si>
    <t>Лапушки (с мелиссой), 100гр.</t>
  </si>
  <si>
    <t>Лапушки (с мелиссой), 1кг.</t>
  </si>
  <si>
    <t>ЕР37/100</t>
  </si>
  <si>
    <t xml:space="preserve">ЕР37/1 </t>
  </si>
  <si>
    <t>Т1/50</t>
  </si>
  <si>
    <t>РИТМ (с боярышником и клевером), 50гр.</t>
  </si>
  <si>
    <t>Т1/100</t>
  </si>
  <si>
    <t xml:space="preserve">Т1/1 </t>
  </si>
  <si>
    <t>РИТМ (с боярышником и клевером), 1кг.</t>
  </si>
  <si>
    <t>Т2/50</t>
  </si>
  <si>
    <t>Родная сторона  с бояркой и  калиной, 50гр.</t>
  </si>
  <si>
    <t>Родная сторона  с бояркой и  калиной, 1кг.</t>
  </si>
  <si>
    <t>Т3/50</t>
  </si>
  <si>
    <t>Т2/100</t>
  </si>
  <si>
    <t>Т2/1</t>
  </si>
  <si>
    <t>Т3/100</t>
  </si>
  <si>
    <t xml:space="preserve">Т3/1 </t>
  </si>
  <si>
    <t>Витобор  (с корнем шлемника Байкальского), 50гр.</t>
  </si>
  <si>
    <t>Витобор  (с корнем шлемника Байкальского), 100гр.</t>
  </si>
  <si>
    <t>Витобор  (с корнем шлемника Байкальского), 1кг.</t>
  </si>
  <si>
    <t>Т4/50</t>
  </si>
  <si>
    <t>«Алтайский чай»   с шикшой и астрагалом, 50гр.</t>
  </si>
  <si>
    <t>Т4/100</t>
  </si>
  <si>
    <t xml:space="preserve">Т4/1 </t>
  </si>
  <si>
    <t>«Алтайский чай»   с шикшой и астрагалом,100гр.</t>
  </si>
  <si>
    <t>«Алтайский чай»   с шикшой и астрагалом, 1кг.</t>
  </si>
  <si>
    <t>Т5/50</t>
  </si>
  <si>
    <t>Катунь Бирюзовая  ( с  малиной и шиповником), 50гр.</t>
  </si>
  <si>
    <t>Т5/100</t>
  </si>
  <si>
    <t xml:space="preserve">Т5/1 </t>
  </si>
  <si>
    <t>Катунь Бирюзовая  ( с  малиной и шиповником), 100гр.</t>
  </si>
  <si>
    <t>Катунь Бирюзовая  ( с  малиной и шиповником), 1кг.</t>
  </si>
  <si>
    <t>Т6/50</t>
  </si>
  <si>
    <t>Чистые сосуды   (с софорой), 50гр.</t>
  </si>
  <si>
    <t>Т6/100</t>
  </si>
  <si>
    <t xml:space="preserve">Т6/1 </t>
  </si>
  <si>
    <t>Чистые сосуды   (с софорой), 1кг.</t>
  </si>
  <si>
    <t>Чистые сосуды   (с софорой), 100гр.</t>
  </si>
  <si>
    <t>Т7/50</t>
  </si>
  <si>
    <t>Алтайский щит (с диоскореей), 50гр.</t>
  </si>
  <si>
    <t>Алтайский щит (с диоскореей), 100гр.</t>
  </si>
  <si>
    <t>Алтайский щит (с диоскореей), 1кг.</t>
  </si>
  <si>
    <t>Т7/100</t>
  </si>
  <si>
    <t xml:space="preserve">Т7/1 </t>
  </si>
  <si>
    <t>Т8/50</t>
  </si>
  <si>
    <t>Кудесница (холестерин норма), 50гр.</t>
  </si>
  <si>
    <t>Т8/100</t>
  </si>
  <si>
    <t>Кудесница (холестерин норма), 100гр.</t>
  </si>
  <si>
    <t>Т9/50</t>
  </si>
  <si>
    <t>Алтайский чай с лапчаткой (Диабет. NET) 50гр.</t>
  </si>
  <si>
    <t>Алтайский чай с лапчаткой (Диабет. NET) 100гр.</t>
  </si>
  <si>
    <t>Алтайский чай с лапчаткой (Диабет. NET) 1кг.</t>
  </si>
  <si>
    <t>Т10/50</t>
  </si>
  <si>
    <t>Алтайский чай с черникой и галегой, 50гр.</t>
  </si>
  <si>
    <t>Т10/100</t>
  </si>
  <si>
    <t xml:space="preserve">Т10/1 </t>
  </si>
  <si>
    <t>Алтайский чай с черникой и галегой, 1кг.</t>
  </si>
  <si>
    <t>Т11/50</t>
  </si>
  <si>
    <t>Златоцвет  (с черникой и фасолью), 50гр.</t>
  </si>
  <si>
    <t>Златоцвет  (с черникой и фасолью), 100гр.</t>
  </si>
  <si>
    <t>Златоцвет  (с черникой и фасолью), 1кг.</t>
  </si>
  <si>
    <t>Т11/100</t>
  </si>
  <si>
    <t xml:space="preserve">Т11/1 </t>
  </si>
  <si>
    <t>Т12/50</t>
  </si>
  <si>
    <t>Раздолье (с цикорием), 50гр.</t>
  </si>
  <si>
    <t>Т12/100</t>
  </si>
  <si>
    <t xml:space="preserve">Т12/1 </t>
  </si>
  <si>
    <t>Раздолье (с цикорием), 100гр.</t>
  </si>
  <si>
    <t>Раздолье (с цикорием), 1кг.</t>
  </si>
  <si>
    <t>Т13/50</t>
  </si>
  <si>
    <t>Горный закат   (с лапчаткой и красной щёткой), 50гр.</t>
  </si>
  <si>
    <t>Т13/100</t>
  </si>
  <si>
    <t xml:space="preserve">Т13/1 </t>
  </si>
  <si>
    <t>Горный закат   (с лапчаткой и красной щёткой), 100гр.</t>
  </si>
  <si>
    <t>Горный закат   (с лапчаткой и красной щёткой), 1кг.</t>
  </si>
  <si>
    <t>Т15/50</t>
  </si>
  <si>
    <t>Т14/50</t>
  </si>
  <si>
    <t>Славный (с чередой) 50гр.</t>
  </si>
  <si>
    <t>АлТайна, 50гр.</t>
  </si>
  <si>
    <t>Алтын  – Кёль, 50гр.</t>
  </si>
  <si>
    <t>Алтайский чай (с кассией), 50гр.</t>
  </si>
  <si>
    <t>Ветрогон, 50гр.</t>
  </si>
  <si>
    <t>Монастырский, 50гр.</t>
  </si>
  <si>
    <t>« 90*60*90» Стройная фигура, 50гр.</t>
  </si>
  <si>
    <t>Долина свободы (с каштаном), 50гр.</t>
  </si>
  <si>
    <t>Алтайская Юдоль (с дягилем), 50гр.</t>
  </si>
  <si>
    <t>Лазурный (с толокнянкой), 50гр.</t>
  </si>
  <si>
    <t>Аргут  (с брусникой), 50гр.</t>
  </si>
  <si>
    <t>Аржан-Су  (с толокнянкой), 50гр.</t>
  </si>
  <si>
    <t>Алтайский чай  (с укропом), 50гр.</t>
  </si>
  <si>
    <t>Здоровые почки (с золотой розгой), 50гр.</t>
  </si>
  <si>
    <t>Здоровая печень, 50гр.</t>
  </si>
  <si>
    <t>Сильная печень, 50гр.</t>
  </si>
  <si>
    <t>Цитадель (фитопечень), 50гр.</t>
  </si>
  <si>
    <t>Чуйский тракт (с чагой), 50гр.</t>
  </si>
  <si>
    <t>Чаша Здоровья с семенем льна, 50гр.</t>
  </si>
  <si>
    <t>Белый Алтай (с мятой и подорожником), 50гр.</t>
  </si>
  <si>
    <t>Гармония (с фенхелем и липой), 50гр.</t>
  </si>
  <si>
    <t>Цветок Алтая с бессмертником, 50гр.</t>
  </si>
  <si>
    <t>Ясный взгляд (с очанкой), 50гр.</t>
  </si>
  <si>
    <t>Ясный Мозг (с цветами клевера), 50гр.</t>
  </si>
  <si>
    <t>Доброе утро (с чабрецом и дягилем), 50гр.</t>
  </si>
  <si>
    <t>Солонга (с гинкго билобой), 50гр.</t>
  </si>
  <si>
    <t>Фиалковый чай (с мелиссой), 50гр.</t>
  </si>
  <si>
    <t>Дыхание гор с фиалкой и бузиной, 50гр.</t>
  </si>
  <si>
    <t>Алтайский чай (с солодкой и мать - мачехой), 50гр.</t>
  </si>
  <si>
    <t>Народный (с корнем лопуха), 50гр.</t>
  </si>
  <si>
    <t>Свежее дыхание, 50гр.</t>
  </si>
  <si>
    <t>Легкое дыхание, 50гр.</t>
  </si>
  <si>
    <t>Утренняя прохлада (с алтеем), 50гр.</t>
  </si>
  <si>
    <t>Женская красота (с красной щеткой), 50гр.</t>
  </si>
  <si>
    <t>Женское здоровье (с тысячелистником), 50гр.</t>
  </si>
  <si>
    <t>Сила корня, 50гр.</t>
  </si>
  <si>
    <t>Меч воина, 50гр.</t>
  </si>
  <si>
    <t>Лада (с шалфеем), 50гр.</t>
  </si>
  <si>
    <t>Боготур (мужское долголетие), 50гр.</t>
  </si>
  <si>
    <t>Т53/50</t>
  </si>
  <si>
    <t>Т54/50</t>
  </si>
  <si>
    <t>Т55/50</t>
  </si>
  <si>
    <t>Т56/50</t>
  </si>
  <si>
    <t>Т57/50</t>
  </si>
  <si>
    <t>Т58/50</t>
  </si>
  <si>
    <t>Т50/50</t>
  </si>
  <si>
    <t>Т49/50</t>
  </si>
  <si>
    <t>Т48/50</t>
  </si>
  <si>
    <t>Т47/50</t>
  </si>
  <si>
    <t>Т46/50</t>
  </si>
  <si>
    <t>Т45/50</t>
  </si>
  <si>
    <t>Т44/50</t>
  </si>
  <si>
    <t>Т43/50</t>
  </si>
  <si>
    <t>Т42/50</t>
  </si>
  <si>
    <t>Т41/50</t>
  </si>
  <si>
    <t>Т40/50</t>
  </si>
  <si>
    <t>Т39/50</t>
  </si>
  <si>
    <t>Т38/50</t>
  </si>
  <si>
    <t>Т37/50</t>
  </si>
  <si>
    <t>Т36/50</t>
  </si>
  <si>
    <t>Т35/50</t>
  </si>
  <si>
    <t>Т34/50</t>
  </si>
  <si>
    <t>Т33/50</t>
  </si>
  <si>
    <t>Т32/50</t>
  </si>
  <si>
    <t>Т31/50</t>
  </si>
  <si>
    <t>Т30/50</t>
  </si>
  <si>
    <t>Т29/50</t>
  </si>
  <si>
    <t>Т28/50</t>
  </si>
  <si>
    <t>Т27/50</t>
  </si>
  <si>
    <t>Т26/50</t>
  </si>
  <si>
    <t>Т24/50</t>
  </si>
  <si>
    <t>Т22/50</t>
  </si>
  <si>
    <t>Т21/50</t>
  </si>
  <si>
    <t>Т20/50</t>
  </si>
  <si>
    <t>Т19/50</t>
  </si>
  <si>
    <t>Т18/50</t>
  </si>
  <si>
    <t>Т17/50</t>
  </si>
  <si>
    <t>Т16/50</t>
  </si>
  <si>
    <t xml:space="preserve">Женская красота- это великая сила, поддержание которой тесно связано со здоровьем женщины. Природа богата растениями, способными поддержать женский организм в тонусе. Красная щетка – настоящий подарок природы, который положительно влияет на гормональный фон, способствует укреплению всего организма, стимулирует мозговую деятельность и улучшает память. Еще одним сильным лекарем  в народной медицине принято считать боровую матку, которая способна помочь избавиться от многих гинекологических проблем. Регулярное употребление фитосбора на основе этих трав поможет женщине накопить, сохранить и усилить женскую энергетику, а так же укрепить иммунитет. </t>
  </si>
  <si>
    <t xml:space="preserve">Подарочный набор  «Малиновое настроение» содержит в себе частичку таинственной и завораживающей природы Алтайского края. Многогранный аромат напитка восстанавливает силы, наполняет организм живительной энергетикой величественных гор и улучшает самочувствие. Благодаря уникальному составу, отвар способствует нормализации эмоционального состояния, дарует чувство спокойствия и умиротворения. </t>
  </si>
  <si>
    <t>Фиточай «Цветочный вальс» позволит Вам насладиться очарованием Горного Алтая. Входящие в состав напитка цветы и листья создают гармоничную композицию вкуса и аромата, а так же обладают полезными для организма веществами - эфирными маслами и витаминами. Неповторимый цветочный сбор восстановит жизненные силы и наполнит энергией природы, а игривое переплетение тонких ноток фиалки и акации подарит Вам положительные эмоции, чувство душевного равновесия и легкости.                                                                                                                                   Полезные свойства  каркаде известны с глубокой древности. Благодаря содержащимся в нем веществам чай из гибискуса, помимо потрясающего эффекта быстрого утоления жажды, обладает незабываемый вкусом и полезными  для организма витаминами.</t>
  </si>
  <si>
    <t>Вкусный и бодрящий травяной напиток подарит вам яркие положительные эмоции. Растения, входящие в состав подарочного набора, обладают богатейшим витаминным комплексом, который способствует укреплению иммунной системы организма, повышению работоспособности и восстановлению жизненных сил. Душистый и нежный аромат травяного чая придаст уверенности в себе и своих силах, принесет чувство гармонии и душевного равновесия.</t>
  </si>
  <si>
    <t>Травы собранные в подарочном наборе  «Таежный» способствуют общему укреплению здоровья. Листья смородины содержат множество витаминных комплексов, что повышает тонус организма. Корень бадана славится в народной медицине своими противовирусными свойствами, оказывает тонизирующее воздействие и улучшает эмоциональное состояние. Зизифора, по мнению травников, благотворно влияет на организм при простуде, оказывает антибактериальное действие. При регулярном употреблении фиточая «Таежный» поклонники фитотерапии отметили улучшение общего состояния здоровья, и принимают отвар, как вспомогательное средство для нормализации работы желудочно-кишечного тракта.</t>
  </si>
  <si>
    <t xml:space="preserve">Поклонники народной медицины считают, что употребление чаев из натуральных растительных  компонентов бережно защищает организм от неблагоприятных условий окружающей среды и оказывает комплексное воздействие на общее состояние человека. В основу подарочного набора «Крепкий иммунитет» входит  настоящий природный дар – девясил. Растение получило свое название еще в древности. Знахари считают, что девясил обладает девятью силами, которые положительно действуют на все сферы здоровья человека. Зверобой, шиповник и золотой корень содержат большое количество витаминов, органических кислот, эфирных масел и минералов,  полезных для организма. Такое сочетание трав не только укрепит иммунитет, но и порадует Вас неповторимым вкусом и ароматом трав. </t>
  </si>
  <si>
    <t>Вдохновленные загадочными историями и тайнами Горного Алтая знахари создали поистине удивительный рецепт травяного напитка. В его состав входят растения  богатые полезными витаминами и минералами. Смородина и шиповник – это кладовая витамина С, что положительно влияет на укрепление иммунитета. Золотой корень, по мнению травников, является природным стимулятором, способным повысить умственные и физические способности,  улучшить память. Кипрей и чабрец оказывают бодрящий эффект на организм. Неповторимый вкус напитков придаст Вам сил для совершения новых побед, укрепит бодрость духа.  С ароматной чашкой травяного чая, Вы перенесетесь в удивительный загадочный мир Горного Алтая, забыв обо всех проблемах и стрессах.</t>
  </si>
  <si>
    <t xml:space="preserve">Для укрепления иммунной системы необходимо регулярно обогащать организм витаминами и минералами. Название подарочного набора  «Витаминный коктейль» говорит само за себя. В состав отваров входят компоненты, богатые полезными для здоровья веществами.  Облепиха и смородина славятся в народной медицине большим количеством витаминов C и E, которые оказывают общеукрепляющее воздействие на организм. Шиповник богат органическими кислотами, эфирными маслами и минералами, а листья крапивы содержат витамины группы B. Регулярное употребление травяного сбора повышает тонус организма, способствует укреплению иммунитета, а также улучшает настроение благодаря бодрящему аромату.  </t>
  </si>
  <si>
    <t xml:space="preserve">Фиточай из подарочного  набора  «Лапушки»  с мелиссой обволакивает тело теплом и уютом, дарует чувство гармонии и единения с окружающим миром. Растения, входящие в состав отвара, несут в себе целительную силу природы и оказывают мягкое профилактическое действие на нервную систему. Благодаря отсутствию кофеина, неповторимым вкусом травяного сбора могут насладиться как взрослые, так и дети. Напиток принесет Вам ощущение комфорта и душевного спокойствия, напомнит о самых прекрасных моментах вашей жизни и улучшит настроение.   </t>
  </si>
  <si>
    <t>Насыщенный и в то же время нежный аромат чаев из подарочного набора «Алтай Балтай» наполнят изнутри целительной силой и энергией природы. Их многогранный вкус никого не оставит равнодушным, придаст чувство легкости и душевного равновесия. Растения, входящие в состав отваров, обладают богатейшим витаминным комплексом и благотворно влияют на весь организм. Сочетание ягод смородины, ежевики и малины способствует укреплению иммунитета, придает бодрости и улучшает настроение. Благодаря отсутствию кофеина и приятному ягодному вкусу,  напитком могут насладиться как взрослые, так и дети с 3х лет. Поклонники фитотерапии рекомендуют пить отвар как вспомогательное средство для профилактики простуды и гриппа</t>
  </si>
  <si>
    <t>После жаркой бани организму необходимо освежиться и восстановить потерянную жидкость. Ароматный травяной напиток на основе липы, калины и шиповника – одно из лучших средств, для того чтобы утолить жажду, повысить тонус организма, укрепить иммунитет и приумножить полезные свойства банных процедур. Липа обладает дезинфицирующими свойствами и способствует выведению из организма шлаков и токсинов. Плоды калины и шиповника оказывают положительное действие на весь организм, улучшают обмен веществ и отлично справляются с жаждой. Чашка травяного сбора поможет восстановить силы после бани и насладиться чарующими ароматами природы Горного Алтая.</t>
  </si>
  <si>
    <t xml:space="preserve">Чай на основе полезных трав является не только настоящим природным лекарем, но и может стать помощником, который приведет Вас к здоровому и красивому телу. Избавление от токсических веществ – первый шаг на пути к стройной фигуре.                                                                                  Входящие в состав фиточая «90*60*90»  клевер и гибискус способствуют очищению организма от вредных шлаков и токсинов, а также оказывают поддержку в борьбе с лишним весом. Чай порадует Вас приятным ароматом брусники и смородины, восстановит жизненные силы и улучшит настроение.  </t>
  </si>
  <si>
    <r>
      <t>№ 8 Спорт Тонус (с девясилом</t>
    </r>
    <r>
      <rPr>
        <sz val="16"/>
        <rFont val="Times New Roman"/>
        <family val="1"/>
        <charset val="204"/>
      </rPr>
      <t xml:space="preserve">) </t>
    </r>
  </si>
  <si>
    <t xml:space="preserve">Постоянная усталость, головные боли, чувство «вялости» - все это может быть следствием пониженного тонуса организма. Для того чтобы силы впредь Вас не покидали, травники рекомендуют употреблять сборы и отвары на основе, поистине легендарного растения – женьшень. Издревле такой подарок природы использовался как хорошее тонизирующее и общеукрепляющее средство. Кипрей, так же благотворно влияет на организм:  благодаря присутствию в нем множества витаминов, он является хорошим иммуностимулятором. Регулярное употребление такого сбора трав наполнит Вас энергией и позволит ощутить всю силу и пользу природы.  </t>
  </si>
  <si>
    <t xml:space="preserve">Для укрепления иммунной системы необходимо регулярно обогащать организм витаминами и минералами. Название фитосбора «Витаминный коктейль» говорит само за себя. В состав отвара входят компоненты, богатые полезными для здоровья веществами.  Облепиха и смородина славятся в народной медицине большим количеством витаминов C и E, которые оказывают общеукрепляющее воздействие на организм. Шиповник богат органическими кислотами, эфирными маслами и минералами, а листья крапивы содержат витамины группы B. Регулярное употребление травяного сбора повышает тонус организма, способствует укреплению иммунитета, а также улучшает настроение благодаря бодрящему аромату.  </t>
  </si>
  <si>
    <t xml:space="preserve">Невообразимо красивая природа Горного Алтая богата большим количеством уникальных растений, которые издревле применялись в качестве источника источника жизненных сил и энергии .  Бадан в народной медицине считается хорошим антисептическим средством, укрепляет иммунитет, а также является отличным помощником в борьбе со стрессами и переутомлением. Шиповник, кипрей и листья смородины обогащают организм полезными витаминами и минералами, а календула способствует нормализации нервной системы.  Курильский чай в сочетании с листьями малины предадут напитку уникальный вкус и неповторимый аромат. Регулярно употребляя такой напиток, Вы ощутите прилив сил и жизненной энергии, которых хватит на достижение самых заветных целей. </t>
  </si>
  <si>
    <t>Смородина лист  Фиалка цвет Акация цвет Зизифора Липа цвет Мята лист Шиповник цвет Яблоня цвет Гибискус  цвет Зверобой</t>
  </si>
  <si>
    <t>Вкусный и бодрящий травяной напиток подарит вам яркие положительные эмоции. Растения, входящие в состав отвара обладают богатейшим витаминным комплексом, который способствует укреплению иммунной системы организма, повышению работоспособности и восстановлению жизненных сил. Душистый и нежный аромат травяного чая придаст уверенности в себе и своих силах, принесет чувство гармонии и душевного равновесия.</t>
  </si>
  <si>
    <t xml:space="preserve">Растения, входящие в состав отвара «Майский» создают удивительную композицию насыщенного вкуса и аромата величественной природы Горного Алтая. Натуральные растительные компоненты имеют не только приятный вкус, но и  благотворно влияют на все области здоровья человека. В листьях душистой смородины и бадана содержится большое количество витаминов, необходимых для укрепления защитных сил и тонуса организма. Калина в народной медицине славится противовоспалительным, обезболивающим и общеукрепляющим свойствами. Травники считают, что регулярное употребление фиточая положительно скажется на Вашем самочувствии,  а также  приведет в норму эмоциональное состояние. Ароматная чашка травяного напитка вернет вам заряд бодрости, восстановит силы и поможет справиться со стрессами. </t>
  </si>
  <si>
    <t xml:space="preserve">После насыщенного трудового дня приятно собраться в кругу семьи и насладиться чудесным букетом алтайских трав. Народные знахари рекомендуют фитотерапию как эффективное и наиболее безопасное средство, помогающее расслабиться и улучшить самочувствие. Уникальные растения, входящие в состав напитка, переплетаются в звонкую симфонию вкуса и аромата, даруют чувство спокойствия и душевного равновесия, способствуют восстановлению жизненных сил. Регулярное употребление фиточая помогает  справиться со стрессами, способствует нормализации нервной системы и укрепляет иммунитет. </t>
  </si>
  <si>
    <t>Мудрая природа позаботилась о нашем здоровье и подарила нам множество натуральных растительных лекарей, которые мягко и эффективно воздействуют на организм, имея при этом минимум побочных эффектов. Фиточай «Ароматный» - это сочетание особой энергетики чудесного и таинственного Горного Алтая и потрясающего вкуса природных компонентов, входящих в состав этого сбора. Липа, Курильский чай и зверобой в народной медицине считаются хорошим помощниками в борьбе с нервными расстройствами, стрессами, бессонницей. Регулярное употребление сборов на их основе способствует восстановлению функций нервных волокон, успокаивает нервы, снимает напряжение, а также благотворно воздействует на все системы организма. Богатый и насыщенный аромат травяного напитка дарует жизненные силы, предает уверенности в себе и заряжает положительными эмоциями.</t>
  </si>
  <si>
    <t>Частые головные боли, которые сопровождаются головокружением - один из признаков сужения сосудов. Народные целители рекомендуют пить отвары, дающие сосудорасширяющий эффект. Одним из таких отваров является фиточай «РИТМ» с боярышником и клевером, состав трав которого может благотворно влиять на сердечно-сосудистую систему организма. Травники отмечают, что отвар положительно действует на сердечный ритм и силу сердечных сокращений. А любители этого сбора наблюдают улучшение самочувствия, и употребляют его при борьбе с атеросклерозом.</t>
  </si>
  <si>
    <t xml:space="preserve">Фиточай «Катунь Бирюзовая» с малиной и шиповником - это сила и энергия Алтая. Травы входящие в состав этого  сбора издавна используют для поддержания организма в тонусе. Травники считают, что такой отвар способствует разжижению крови, а так же ее очищению от шлаков и токсинов. При регулярном употреблении такого сбора трав, поклонники народной медицины ощущают улучшение самочувствия, и пребывают в прекрасном расположение духа. </t>
  </si>
  <si>
    <t xml:space="preserve">По мнению народных целителей, алтайские травы являются одним из действенных и безопасных способов восстановления и поддержания здоровья сосудов. Травы гинкго билобы, астрагала, клевера и софоры, обладающие сосудорасширяющими и противоотёчными свойствами, могут помочь Вам справиться  с этой задачей. Благодаря этим компонентам, фиточай «ЧИСТЫЕ СОСУДЫ»  способен оказывать  поддержку в восстановлении липидного и белкового обмена веществ, а также наладить процесс  расширения сосудов и снижения холестерина в крови. Листья смородины и земляники придадут чаю приятный вкус и аромат.  </t>
  </si>
  <si>
    <t xml:space="preserve">При сахарном диабете важно вести здоровый образ жизни и соблюдать правильную диету. В фиточай «Златоцвет» входят компоненты, способные посодействовать Вам в этом нелегком деле. По мнению травников, листья и ягоды черники содержат большое количество витаминов, поэтому она является одним из наиболее безопасных продуктов для поддержания баланса глюкозы в крови.  Также, травники рекомендуют включить фасоль в Ваш ежедневный рацион, так как это удивительное растение обладает богатейшим арсеналом белков, углеводов и аминокислот, которые помогают восстановить уровень глюкозы в крови, и облегчить состояние человека. С фиточаем «Златоцвет» Вы не только окажите добрую услугу своему организму, но и получите удовольствие от употребления этого напитка. </t>
  </si>
  <si>
    <r>
      <t xml:space="preserve">«Gelmistop»                   </t>
    </r>
    <r>
      <rPr>
        <i/>
        <sz val="12"/>
        <rFont val="Times New Roman"/>
        <family val="1"/>
        <charset val="204"/>
      </rPr>
      <t>Не рекомендуется при беременности, лактации,  детский возраст до 12  лет</t>
    </r>
  </si>
  <si>
    <t>Травяной сбор «Gelmistop» - это совокупность растений,  положительные свойства которых, направлены на увеличение противопаразитной защиты. Травники Алтая считают, что такой отвар способствует нормализации деятельности пищеварительного тракта. Народные знахари рекомендуют употреблять его для профилактики и устранения глистных инвазий. Благодаря тщательно подобранному составу трав, фиточай дает положительный эффект в комплексных процедурах очищения организма от неприятных соседей.  !</t>
  </si>
  <si>
    <r>
      <t xml:space="preserve">Gelmistop 2                   </t>
    </r>
    <r>
      <rPr>
        <i/>
        <sz val="12"/>
        <rFont val="Times New Roman"/>
        <family val="1"/>
        <charset val="204"/>
      </rPr>
      <t>Не рекомендуется при беременности, лактации,  детский возраст до 12  лет</t>
    </r>
  </si>
  <si>
    <t xml:space="preserve">Оригинальный вкус и бесподобный аромат чая «Алтын  – Кёль» никого не оставит равнодушным. Входящие в состав сбора травы, имеют приятное послевкусие, которое поднимает настроение на весь день. Ромашка и цикорий приведут в порядок нервную систему. А кипрей и зверобой наполнят Ваш организм витаминами и минералами. Целители Алтая рекомендуют принимать такой отвар для общего укрепления организма и иммунной системы.  </t>
  </si>
  <si>
    <t xml:space="preserve">Фиточай «Аргут» с брусникой - это ароматный напиток, приготовленный из растений, традиционно используемых в качестве чаев. Употребляя этот отвар, Вы не просто насладитесь вкусом Алтайских трав, но и обогатите свой организм минералами и витаминами, огромное количество которых, содержится в таких растениях, как шиповник и зверобой. Добрую услугу в нормализации работы почек окажут хвощ, спорыш и брусника - травы, обладающие противовоспалительными и противоотечными свойствами. Комплекс трав, входящих в фиточай «Аргут»,  оказывает положительное влияние на весь организм в целом, и улучшает работу иммунной системы. </t>
  </si>
  <si>
    <t xml:space="preserve">Уникальный сбор трав, подаренных Горным Алтаем, включает в себя компоненты, способствующие нормализации работы нервной системы, мочевого пузыря и почек. Шалфей, брусника, зверобой и укроп - травы, обладающие противовоспалительным и успокаивающим свойствами. Поклонники фитотерапии рекомендуют употреблять такой состав трав, для профилактики энуреза, а так же для поддержания работы мочеполовой системы в целом.  </t>
  </si>
  <si>
    <t xml:space="preserve">Травы, входящие в состав фитосбора, благотворно влияют на работу печени, желчного пузыря и поджелудочной железы. Пижма и репешок обладают спазмолитическим свойством. Семена расторопши располагают обширным спектром полезных действий для организма, способствующих укреплению стенок печени. Уникальный рецепт напитка может помочь ускорить процесс улучшения состава желчи и нормализации ее выделения. Употребляя отвар «Сильная печень», Вы не только окажете добрую услугу своему организму, но и насладитесь богатым вкусом и ароматом напитка. </t>
  </si>
  <si>
    <t xml:space="preserve">Фитотерапия является одним из наиболее безопасных методов профилактики простуды и облегчения неприятных симптомов этого заболевания. Сочетание трав, входящий в состав отвара, может помочь в борьбе с кашлем. Мать-и-мачеха – настоящий природный лекарь - широко используется в народной медицине при борьбе с простудными заболеваниями. Растение способно  усиливать выделение мокроты и разжижать ее состав, а также запускать процесс обильного выделения пота, что снижает температуру и помогает вывести токсины из организма. Отвар восстанавливает жизненные силы и оказывает тонизирующее действие на организм. </t>
  </si>
  <si>
    <t>Природа Горного Алтая щедро наградила нас полезными дарами. Опытные травники составляют сборы, оказывающие вспомогательное и профилактическое действие практически на все области здоровья человека. Фитотерапия не теряет своей актуальности в настоящее время, так как мягко действует на организм, имея при этом минимум побочных эффектов. Сабельник при болях в суставах, считается в народной медицине, главным природным лекарем, способным облегчить этот недуг. В  рецепте фиточая  «Горная река», сабельник сочетается с другими травами, таким как брусника, девясил, кора ивы, цикорий  и тысячелистник. Благодаря такому составу, отвар способствует выведению из организма шлаков и кристаллов солей, предотвращая их отложение в суставных тканях.</t>
  </si>
  <si>
    <r>
      <t xml:space="preserve">Женское здоровье                        </t>
    </r>
    <r>
      <rPr>
        <sz val="15"/>
        <rFont val="Times New Roman"/>
        <family val="1"/>
        <charset val="204"/>
      </rPr>
      <t>с тысячелистником</t>
    </r>
  </si>
  <si>
    <t xml:space="preserve">Здоровье женщины - вещь довольно хрупкая. Издревле натуральные природные компоненты оказывали женскому организму добрую услугу, наполняя его витаминами и минералами, предотвращая появление многих болезней. Фиточай «Женское здоровье» рекомендован алтайскими травниками,  как вспомогательное средство при гинекологических  проблемах  (маточных кровотечениях), после родов, аборта, при обильных менструациях. Приятный аромат напитка снимет усталость, восстановит энергию и улучшит настроение. </t>
  </si>
  <si>
    <t>Копорский чай НОВИНКА!!!</t>
  </si>
  <si>
    <t>Т15/100</t>
  </si>
  <si>
    <t>Т15/1</t>
  </si>
  <si>
    <r>
      <t xml:space="preserve">Gelmistop  1кг. </t>
    </r>
    <r>
      <rPr>
        <i/>
        <sz val="7"/>
        <color theme="4"/>
        <rFont val="Times New Roman"/>
        <family val="1"/>
        <charset val="204"/>
      </rPr>
      <t>Не рекомендуется при беременности, лактации,  детский возраст до 12  лет</t>
    </r>
  </si>
  <si>
    <t>Т16/100</t>
  </si>
  <si>
    <t xml:space="preserve">Т16/1 </t>
  </si>
  <si>
    <t>Т9/100</t>
  </si>
  <si>
    <t>Т9/1</t>
  </si>
  <si>
    <t>ЕР8/100</t>
  </si>
  <si>
    <t>Спорт Тонус (с девясилом), 100гр.</t>
  </si>
  <si>
    <t>Спорт Тонус (с девясилом), 1кг.</t>
  </si>
  <si>
    <t>Крепкий иммунитет  (с девясилом и зверобоем), 1кг..</t>
  </si>
  <si>
    <t>Веснянка (с сосновыми почками), 1 кг.</t>
  </si>
  <si>
    <t>Алтайский чай с черникой и галегой, 100гр.</t>
  </si>
  <si>
    <t>ЕР12/1       </t>
  </si>
  <si>
    <t>Т14/100</t>
  </si>
  <si>
    <t>Т14/1</t>
  </si>
  <si>
    <t>Славный (с чередой) 1кг.</t>
  </si>
  <si>
    <t>Славный (с чередой) 100гр.</t>
  </si>
  <si>
    <t>АлТайна, 1кг.</t>
  </si>
  <si>
    <t>Монастырский, 100гр.</t>
  </si>
  <si>
    <t>Т20/100</t>
  </si>
  <si>
    <t>Т21/100</t>
  </si>
  <si>
    <t>Т22/100</t>
  </si>
  <si>
    <t>Алтайская Юдоль (с дягилем), 100гр.</t>
  </si>
  <si>
    <t>Алтайский чай (с кассией), 1кг.</t>
  </si>
  <si>
    <t>Ветрогон,  1кг.</t>
  </si>
  <si>
    <t>Монастырский,  1кг.</t>
  </si>
  <si>
    <t>« 90*60*90» Стройная фигура,  1кг.</t>
  </si>
  <si>
    <t>Долина свободы (с каштаном),  1кг.</t>
  </si>
  <si>
    <t>Алтайская Юдоль (с дягилем),  1кг.</t>
  </si>
  <si>
    <t>Т20/1</t>
  </si>
  <si>
    <t>Т21/1</t>
  </si>
  <si>
    <t>Т22/1</t>
  </si>
  <si>
    <t>Т24/1</t>
  </si>
  <si>
    <t>Т24/100</t>
  </si>
  <si>
    <t>Лазурный (с толокнянкой), 1кг</t>
  </si>
  <si>
    <t>Аргут  (с брусникой), 1кг</t>
  </si>
  <si>
    <t>Аржан-Су  (с толокнянкой), 1кг</t>
  </si>
  <si>
    <t>Алтайский чай  (с укропом), 1кг</t>
  </si>
  <si>
    <t>Здоровые почки (с золотой розгой), 1кг.</t>
  </si>
  <si>
    <t>Здоровая печень, 1кг.</t>
  </si>
  <si>
    <t>Сильная печень, 1кг</t>
  </si>
  <si>
    <t>Цитадель (фитопечень), 100гр.</t>
  </si>
  <si>
    <t>Цитадель (фитопечень), 1кг</t>
  </si>
  <si>
    <t>Чуйский тракт (с чагой),1кг</t>
  </si>
  <si>
    <t>Чаша Здоровья с семенем льна, 1кг</t>
  </si>
  <si>
    <t>Белый Алтай (с мятой и подорожником), 1кг</t>
  </si>
  <si>
    <t>Гармония (с фенхелем и липой), 1кг.</t>
  </si>
  <si>
    <t>Ясный взгляд (с очанкой), 1кг</t>
  </si>
  <si>
    <t>Ясный Мозг (с цветами клевера),1кг</t>
  </si>
  <si>
    <t>Доброе утро (с чабрецом и дягилем),1кг.</t>
  </si>
  <si>
    <t>Солонга (с гинкго билобой), 1кг</t>
  </si>
  <si>
    <t>Фиалковый чай (с мелиссой), 1кг</t>
  </si>
  <si>
    <t>Дыхание гор с фиалкой и бузиной,1кг</t>
  </si>
  <si>
    <t>Алтайский чай (с солодкой и мать - мачехой), 1кг.</t>
  </si>
  <si>
    <t>Народный (с корнем лопуха), 1кг</t>
  </si>
  <si>
    <t>Свежее дыхание, 1кг</t>
  </si>
  <si>
    <t>Легкое дыхание, 1кг</t>
  </si>
  <si>
    <t>Утренняя прохлада (с алтеем), 1кг</t>
  </si>
  <si>
    <t>Движение (с хвощом), 100гр.</t>
  </si>
  <si>
    <t>Движение (с хвощом), 1кг</t>
  </si>
  <si>
    <t>Горная река (с сабельником), 100гр.</t>
  </si>
  <si>
    <t>Горная река (с сабельником), 1кг.</t>
  </si>
  <si>
    <t>Женская красота (с красной щеткой), 1кг.</t>
  </si>
  <si>
    <t>Сила корня, 1кг</t>
  </si>
  <si>
    <t>Меч воина,1кг</t>
  </si>
  <si>
    <t>Лада (с шалфеем), 1кг</t>
  </si>
  <si>
    <t>Боготур (мужское долголетие), 1кг</t>
  </si>
  <si>
    <t>Женское здоровье (с тысячелистником), 1кг</t>
  </si>
  <si>
    <t>Цветок Алтая с бессмертником, 1 кг</t>
  </si>
  <si>
    <t>Т26/100</t>
  </si>
  <si>
    <t>Т26/1</t>
  </si>
  <si>
    <t>Т27/1</t>
  </si>
  <si>
    <t>Т27/100</t>
  </si>
  <si>
    <t>Т28/100</t>
  </si>
  <si>
    <t>Т28/1</t>
  </si>
  <si>
    <t>Т29/100</t>
  </si>
  <si>
    <t>Т29/1</t>
  </si>
  <si>
    <t>Т30/100</t>
  </si>
  <si>
    <t>Т30/1</t>
  </si>
  <si>
    <t>Т31/100</t>
  </si>
  <si>
    <t>Т31/1</t>
  </si>
  <si>
    <t>Т32/100</t>
  </si>
  <si>
    <t>Т32/1</t>
  </si>
  <si>
    <t>Т33/100</t>
  </si>
  <si>
    <t>Т33/1</t>
  </si>
  <si>
    <t>Т34/100</t>
  </si>
  <si>
    <t>Т34/1</t>
  </si>
  <si>
    <t>Т35/100</t>
  </si>
  <si>
    <t>Т35/1</t>
  </si>
  <si>
    <t>Т36/100</t>
  </si>
  <si>
    <t>Т36/1</t>
  </si>
  <si>
    <t>Т37/100</t>
  </si>
  <si>
    <t>Т37/1</t>
  </si>
  <si>
    <t>Т38/100</t>
  </si>
  <si>
    <t>Т38/1</t>
  </si>
  <si>
    <t>Т39/100</t>
  </si>
  <si>
    <t>Т39/1</t>
  </si>
  <si>
    <t>Т40/100</t>
  </si>
  <si>
    <t>Т40/1</t>
  </si>
  <si>
    <t>Т41/100</t>
  </si>
  <si>
    <t>Т41/1</t>
  </si>
  <si>
    <t>Т42/100</t>
  </si>
  <si>
    <t>Т42/1</t>
  </si>
  <si>
    <t>Т43/100</t>
  </si>
  <si>
    <t>Т43/1</t>
  </si>
  <si>
    <t>Т44/100</t>
  </si>
  <si>
    <t>Т44/1</t>
  </si>
  <si>
    <t>Т45/100</t>
  </si>
  <si>
    <t>Т45/1</t>
  </si>
  <si>
    <t>Т46/100</t>
  </si>
  <si>
    <t>Т46/1</t>
  </si>
  <si>
    <t>Т47/100</t>
  </si>
  <si>
    <t>Т47/1</t>
  </si>
  <si>
    <t>Т48/100</t>
  </si>
  <si>
    <t>Т48/1</t>
  </si>
  <si>
    <t>Т49/100</t>
  </si>
  <si>
    <t>Т49/1</t>
  </si>
  <si>
    <t>Т50/100</t>
  </si>
  <si>
    <t>Т50/1</t>
  </si>
  <si>
    <t>Т53/100</t>
  </si>
  <si>
    <t>Т53/1</t>
  </si>
  <si>
    <t>Т54/100</t>
  </si>
  <si>
    <t>Т54/1</t>
  </si>
  <si>
    <t>Т55/100</t>
  </si>
  <si>
    <t>Т55/1</t>
  </si>
  <si>
    <t>Т56/100</t>
  </si>
  <si>
    <t>Т56/1</t>
  </si>
  <si>
    <t>Т57/100</t>
  </si>
  <si>
    <t>Т57/1</t>
  </si>
  <si>
    <t>Т58/100</t>
  </si>
  <si>
    <t>Т58/1</t>
  </si>
  <si>
    <t>Вдохновленные загадочными историями и тайнами Горного Алтая знахари создали поистине удивительный рецепт травяного напитка. В его состав входят растения  богатые полезными витаминами и минералами. Смородина и шиповник – это кладовая витамина С, что положительно влияет на укрепление иммунитета. Золотой корень является природным стимулятором, способным повысить умственные и физические способности,  улучшить память. Кипрей и чабрец оказывают бодрящий эффект на организм. Неповторимый вкус напитка придаст Вам сил для совершения новых побед, укрепит бодрость духа.  С ароматной чашкой травяного чая, Вы перенесетесь в удивительный загадочный мир Горного Алтая, забыв обо всех проблемах и стрессах.</t>
  </si>
  <si>
    <t xml:space="preserve">Поклонники народной медицины считают, что употребление чая из натуральных растительных  компонентов бережно защищает организм от неблагоприятных условий окружающей среды и оказывает комплексное воздействие на общее состояние человека. В основу фитосбора «Крепкий иммунитет» входит  настоящий природный дар – девясил. Растение получило свое название еще в древности. Знахари считают, что девясил обладает девятью силами, которые положительно действуют на все сферы здоровья человека. Зверобой, шиповник и золотой корень содержат большое количество витаминов, органических кислот, эфирных масел и минералов,  полезных для организма. Такое сочетание трав не только укрепит иммунитет, но и порадует Вас неповторимым вкусом и ароматом трав. </t>
  </si>
  <si>
    <t>Уникальный рецепт фиточая «Таежный» включает в себя растения, способствующие общему укреплению здоровья. Листья смородины содержат множество витаминных комплексов, что повышает тонус организма. Корень бадана славится в народной медицине своими противовирусными свойствами, оказывает тонизирующее действие и улучшает эмоциональное состояние. Зизифора  благотворно влияет на организм при простуде, оказывает антибактериальное действие. При регулярном употреблении фиточая «Таежный» поклонники фитотерапии отметили улучшение общего состояния здоровья, и принимают отвар, как вспомогательное средство для нормализации работы желудочно-кишечного тракта.</t>
  </si>
  <si>
    <t xml:space="preserve">Насыщенный и в то же время нежный аромат напитка наполняет изнутри целительной силой и энергией природы. Его многогранный вкус никого не оставит равнодушным, придаст чувство легкости и душевного равновесия. Растения, входящие в состав отвара, обладают богатейшим витаминным комплексом и благотворно влияют на весь организм. Сочетание ягод смородины, ежевики и малины способствует укреплению иммунитета, придает бодрости и улучшает настроение. Благодаря отсутствию кофеина и приятному ягодному вкусу,  напитком могут насладиться как взрослые, так и дети с 3х лет. Поклонники фитотерапии рекомендуют пить отвар как вспомогательное средство для профилактики простуды и гриппа. </t>
  </si>
  <si>
    <t xml:space="preserve">Чай на основе полезных трав является не только настоящим природным лекарем, но и может стать помощником, который приведет Вас к здоровому и красивому телу. Избавление от токсических веществ – первый шаг на пути к стройной фигуре. Входящие в состав фиточая «90*60*90»  клевер и гибискус способствуют очищению организма от вредных шлаков и токсинов, а также оказывают поддержку в борьбе с лишним весом. Чай порадует Вас приятным ароматом брусники и смородины, восстановит жизненные силы и улучшит настроение.  </t>
  </si>
  <si>
    <t xml:space="preserve">Женская красота - это великая сила, поддержание которой тесно связано со здоровьем женщины. Природа богата растениями, способными поддержать женский организм в тонусе. Красная щетка – настоящий подарок природы, который положительно влияет на гормональный фон, способствует укреплению всего организма, стимулирует мозговую деятельность и улучшает память. Еще одним сильным лекарем  в народной медицине принято считать боровую матку, которая способна помочь избавиться от многих гинекологических проблем. Регулярное употребление фитосбора на основе этих трав поможет женщине накопить, сохранить и усилить женскую энергетику, а так же укрепить иммунитет. </t>
  </si>
  <si>
    <t>Уникальный рецепт фитосбора «Меч воина» разработан с учетом особенностей мужского организма. Удивительные свойства трав, входящих в состав напитка, оказывают положительное влияние на многие области здоровья мужчин. Сбор способствует нормализации мужской потенции, является отличным помощником в снятии воспалений. Травники рекомендует употреблять напиток при простатите. Приятный травяной вкус и аромат чая наполняет мужской организм энергией и силой природы, придаёт уверенности в себе и в завтрашнем дне.</t>
  </si>
  <si>
    <t>Вкус  горного Иван-чая отличается неповторимыми  ароматными нотками.  Чай из этого растения приводит организм в тонус, ободряет и прибавляет жизненной силы и способен положительно воздействовать на  весь организм в целом. В жару нет лучшего средства, чтобы утолить жажду независимо от температуры напитка. Иван-чай издавна использовался нашими предками для заваривания очень полезного Копорского чая. Такой напиток получил за рубежом наименование «Русский чай». Он обладает огромным количеством полезных свойств.</t>
  </si>
  <si>
    <t>У Иван-чая имеется немало целебных свойств, а дополнение этого замечательного растения чабрецом делает напиток из такой смеси в гораздо  полезнее. Благодаря чабрецу напиток из Иван-чая приобретает приятный хвойный аромат и яркий вкус.</t>
  </si>
  <si>
    <t xml:space="preserve">Польза от Иван-чая многократно возрастает, если заваривать его вместе с ягодами облепихи. Такой напиток непросто ароматен и вкусен, но и  обеспечивает здоровье и отличное самочувствие.
Каждый, кто употребляет Иван-чай с облепихой, может ощутить  на себе его положительное действие. Он насыщает организм витаминами, тонизирует и придает сил. Такой чай просто необходим при простуде, поскольку облепиха является сильным природным иммуномодулятором, и Иван-чай травники нередко используют для улучшения обмена веществ. 
</t>
  </si>
  <si>
    <t xml:space="preserve">Женская красота- это великая сила, поддержание которой тесно связано со здоровьем женщины. Природа богата растениями, способными поддерживать женский организм в тонусе. Красная щетка – настоящий подарок природы, который положительно влияет на гормональный фон, способствует укреплению всего организма, стимулирует мозговую деятельность и улучшает память. Еще одним сильным лекарем  в народной медицине принято считать боровую матку, которая способна помочь избавиться от многих гинекологических проблем. Регулярное употребление фитосбора на основе этих трав поможет женщине накопить, сохранить и усилить женскую энергетику, а так же укрепить иммунитет. </t>
  </si>
  <si>
    <t xml:space="preserve">Фиточай "Женская красота" Шиповник цвет  с бутоном </t>
  </si>
  <si>
    <t>Красная щетка. Боровая матка</t>
  </si>
  <si>
    <t xml:space="preserve"> Женская красота</t>
  </si>
  <si>
    <t xml:space="preserve"> Женский </t>
  </si>
  <si>
    <t>Малиновое настроение</t>
  </si>
  <si>
    <t xml:space="preserve">Фиточай "Малиновое настроение". Липа </t>
  </si>
  <si>
    <t>Освежаюший</t>
  </si>
  <si>
    <t>Фиточай  "Освежающий". Лаванда</t>
  </si>
  <si>
    <t>Фиточай  цветочный вальс. Каркаде</t>
  </si>
  <si>
    <t>Фиточай  Вкусный. Ккурильский чай</t>
  </si>
  <si>
    <t>Фиточай  "Сила Корня".Кипрей ферментированный листовой</t>
  </si>
  <si>
    <t>Сила Корня</t>
  </si>
  <si>
    <t>Меч Воина</t>
  </si>
  <si>
    <t>Фиточай " Меч Воина". Чабрец</t>
  </si>
  <si>
    <t>Таежный</t>
  </si>
  <si>
    <t>Фиточай  "Таёжный". Бадан лист</t>
  </si>
  <si>
    <t>Крепкий Иммунитет</t>
  </si>
  <si>
    <t xml:space="preserve">Фиточай "Крепкий иммуннитет (с девясилом и зверобоем)" .Ройбуш                                      </t>
  </si>
  <si>
    <t xml:space="preserve">Фиточай  "Легенды Горного Алтая (с золотым корнем)"; Шиповник плод </t>
  </si>
  <si>
    <t>Фиточай "Витаминный коктейль"; Смородина малина клубника - ягоды</t>
  </si>
  <si>
    <t>Лапушки</t>
  </si>
  <si>
    <t>Фиточай  "Лапушки".  Шиповник плод 100 гр</t>
  </si>
  <si>
    <t>Алтай Балтай</t>
  </si>
  <si>
    <t>Фиточай  "Алтай- Балтай" Облепиховый чай</t>
  </si>
  <si>
    <t>Фиточай "Русская баня (с липой)", Клюква ягода 100 гр</t>
  </si>
  <si>
    <t>Русская баня</t>
  </si>
  <si>
    <t>90*60*90</t>
  </si>
  <si>
    <t>Фиточай  "(90*60*90)". Курильский чай</t>
  </si>
  <si>
    <t>Как известно сила и «боевая готовность»  придает мужчине уверенности в себе. К сожалению, многие внешние факторы, загрязнение экологии могут негативно отразиться на здоровье мужчины.  Подарочный набор  содержит травы и коренья, способствующие восстановлению и поддержанию мужского иммунитета. Напиток обладает терпким вкусом и ароматом, восстанавливает мужскую энергетику, придает сил для покорения новых вершин, эффективно борется с усталостью и улучшает настроение</t>
  </si>
  <si>
    <t>Уникальный  состав подарочного  набора «Меч воина» разработан с учетом особенностей мужского организма. Удивительные свойства подобранных  трав, оказывают положительное влияние на многие области здоровья мужчин. Сбор способствует нормализации мужской потенции, является отличным помощником в снятии воспалений. Травники рекомендует употреблять напиток при простатите. Приятный травяной вкус и аромат чая наполняет мужской организм энергией и силой природы, придаёт уверенности в себе и в завтрашнем дне.</t>
  </si>
  <si>
    <t>Бальзамы и настойки на основе натуральных растительных компонентов славятся не только своими профилактическими свойствами, но и богатым, неповторимым вкусом и ароматом. Благородный букет "Алтайского бальзама" раскрывается свежими нотками мяты и весенними ароматами березовых почек. Нежно-кисловатое послевкусие бальзаму дарят листья брусники. Напиток послужит прекрасным аперитивом перед застольем, а так же окажется мягкое положительное воздействие на иммунную систему организма.</t>
  </si>
  <si>
    <t>Каждый из нас мечтает о здоровом и стройном теле. Натуральные бальзамы - это вкусный и наиболее безопасный способ контроля веса и поддержания нормального пищеварения. Бальзам " Стройная фигура 90*60*90" открывает богатую гамму вкуса и аромата. Пикантные, кисловато-сладкие нотки оставляют за собой яркое, продолжительное послевкусие, а бархатный аромат напитка позволяет прикоснуться к мечте об идеальном теле и окунуться в прекрасный мир природы Горного Алтая.</t>
  </si>
  <si>
    <t>"Сила Корней" - это воплощение мужественности и твердости духа. Бальзам раскроет Вам многогранную палитру вкусов и ароматов: от горьковатой терпкости до интригующей мягкости.Поистине благородный, мужской напиток идеально сбалансирован из 4 видов корней, о пользе которых с давних времен слагают легенды. Всего несколько капель бальзама, добавленных в чай или кофе, улучшают вкусовые качества привычных напитков и оказывают тонизирующие действие на организм.</t>
  </si>
  <si>
    <t xml:space="preserve">Горно-алтайский эликсир - это многогранный, сбалансированный напиток, аромат которого наполнен благородством величественных гор Алтая.  Тонкие нотки кедрового ореха гармонично переплетаются с пряными мотивами можжевельника.  
Богатый состав настойки обеспечивает яркую гамму вкуса, в которой ингредиенты легким фоном дополняют друг друга, оставляя после себя приятное послевкусие. Добавляя небольшое количество "эликсира" в чай или кофе, Вы не только улучшите вкус привычных напитков, но и окажите добрую услугу своему организму. 
</t>
  </si>
  <si>
    <t xml:space="preserve">Бальзам вобрал в себя всю элегантность и гармонию женской красоты. Шикарный букет напитка раскрывается травяным ансамблем с древесными, пряными нотками душицы и шалфея.  Красная щетка придает бальзаму насыщенный природный вкус, переходящий в долгое освежающее послевкусие. Напиток дает возможность ощутить на себе всю красоту и силу природы, способствует поддержанию женского здоровья и душевного равновесия. </t>
  </si>
  <si>
    <t xml:space="preserve">Панты марала уже более 3000 лет по праву считаются чудодейственным омолаживающим средством.  На Востоке напитки, основанные на пантах, называют эликсиром молодости.  Коренные жители Алтая создали свой, особенный рецепт пантового бальзама, который отличается не только своими общеукрепляющими свойствами, но и неповторимыми вкусовыми качествами.  Богатый, насыщенный аромат напитка заряжает жизненной энергией и позволяет ощутить собственную внутреннюю силу. </t>
  </si>
  <si>
    <t xml:space="preserve">Бальзам вечерний – это воплощение домашнего уюта и комфорта. Богатая гамма вкусов переливается от нежной сладости липы до терпкой горечи ягод калины, оставляя за собой продолжительное послевкусие. Насыщенный травяной аромат напитка, окутывающий тонкой вуалью, мягко успокаивает нервы и подготавливает организм к здоровому, крепкому сну. Благодаря своим вкусовым качествам и успокаивающим свойствам, бальзам является прекрасным завершением семейного ужина. </t>
  </si>
  <si>
    <t xml:space="preserve">С давних времен настойки и бальзамы на основе растительных компонентов применялись в качестве натуральных природных лекарей. В наши дни бальзамы с удовольствием употребляют не только как профилактическое средство, но и как вкусный алкогольный напиток. Благодаря качественно разработанному рецепту, бальзам «с бояркой» порадует Вас невероятной палитрой вкусов, раскрывающейся различными контрастами: от ярких, кисловато-сладких оттенков до освежающих, пряных тонов. Насыщенный аромат напитка позволяет окунуться в волнующий мир природы Горного Алтая и оставить все проблемы позади. </t>
  </si>
  <si>
    <t xml:space="preserve">Бальзам «Аскорбинка» - это кладовая витаминов и минералов, обладающая чарующим вкусом и ароматом. Ингредиенты, входящие в состав напитка, оптимальным образом сочетаются между собой, образуя неповторимую композицию из ярких вкусовых контрастов. Шиповник дарит «эликсиру» кисловато-вяжущие мотивы, а липа и плоды брусники обеспечивают напитку приятную сладость и пряность.  Добавляя несколько капель бальзама в чай или кофе, Вы подарите себе хорошее настроение, а так же обогатите свой организм необходимыми полезными веществами. </t>
  </si>
  <si>
    <t xml:space="preserve">Рецепты бальзамов на основе кедровых орешков долгое время совершенствовались и передавались из поколения в поколение. В результате мы имеем идеально сбалансированный состав прекрасного напитка. Помимо огромного количества полезных элементов, кедровый «эликсир» обладает потрясающим насыщенным вкусом и глубоким ароматом.  Кисловатые нотки шиповника в сочетании с пикантными, сладкими мотивами кедра, образуют роскошную гамму вкусов, которая никого не оставит равнодушным. </t>
  </si>
  <si>
    <t xml:space="preserve">Эппи эликсир - это воплощение невероятных тайн и легенд пчеловодства. Напиток обладает оригинальным вкусом и глубоким, насыщенным ароматом. Компоненты, входящие в состав напитка идеально  дополняют друг друга, раскрывая шикарный букет вкусовых мотивов. Благодаря уникальному рецепту, бальзам является прекрасным профилактическим средством и, при регулярном употреблении, способствует укреплению иммунной системы организма. </t>
  </si>
  <si>
    <t xml:space="preserve">Напитки на основе мяты олицетворяют мир и понимание. На языке цветов (это)растение символизирует гостеприимство и располагает к приятной, дружеской беседе. Сочетание чабреца, мяты и мелиссы создает невероятную гамму вкусов: освежающие, ментоловые оттенки сменяются древесными тонами, оставляя холодящие послевкусие. Богатый аромат настойки успокаивает нервы, заставляя оставить все проблемы позади. Бутылочка мятного "эликсира" украсит застолье и создаст атмосферу для непринуждённого общения. </t>
  </si>
  <si>
    <t xml:space="preserve">Итальянская самбука завоевала сердца миллионов людей и обрела популярность во всем мире, благодаря своему неповторимому вкусу и фееричной подаче, способной добавить антураж обыденному застолью. Легкую жгучесть напитку добавляет имбирь, а фенхель обеспечивает сладковато-пряные мотивы. Аромат напитка многогранный, с ярко выраженными нотами аниса и корицы. По традиции самбука подается горящей, с тремя зернами кофе на дне, символизирующими здоровье, богатство и счастье. </t>
  </si>
  <si>
    <t xml:space="preserve">Анисовая настойка является одним из первых спиртных напитков. Рецепт анисовки на протяжении многих лет совершенствовался и передавался из поколения в поколение. Корица, кориандр и корень имбиря позволяют раскрыться вкусу аниса наиболее выгодно, оставив после себя длительное, незабываемое послевкусие. Напиток имеет богатый, сбалансированный аромат, который оптимальным образом совмещает в себе крепость и мягкость. Анисовую настойку рекомендовано употреблять перед пышным застольем. Это положительным образом отразится на пищеварительной системе, и поможет организму справиться с алкоголем и тяжелой пищей.
</t>
  </si>
  <si>
    <t xml:space="preserve">астойка "Ерофеич" окутана множеством тайн и легенд о своих целительных свойствах и уникальном вкусе. В настоящие время существует несколько рецептов и вариаций этого напитка. "Ерофеич с мятой" наиболее выгодно раскрывает неповторимые вкусовые качества "травяного эликсира", а также оказывает положительное воздействие на весь организм. Превосходный букет напитка богат освежающими нотами мяты и мелисы, а также пряными мотивами аниса, кардамона и кипрея. "Ерофеич с мятой" позволит прикоснуться к богатейшей истории русского народа и познать тайны национальной культуры виноделия. </t>
  </si>
  <si>
    <t>Настойка "Графа Разумовского" имеет долгую историю и множество восторженных отзывов.  Натуральные ингредиенты, входящие в состав напитка создают широчайшую гамму вкусовых оттенков. Терпкие ноты аниса оптимальным образом сочетаются с ментоловыми тонами перечной мяты, оставляя яркое, продолжительное послевкусие. Соблазнительный букет настойки переливается от пряных мотивов до легких, свежих ароматов. "Травяной эликсир" прекрасно проявляет себя в качестве аперитива и оказывает неоценимую пользу на человеческий организм.</t>
  </si>
  <si>
    <t xml:space="preserve">В народе зверобой называют "травой от 99 болезней". Еще в Древнем Риме и Греции слагались легенды о целительных свойствах этого удивительного растения. В сочетании с мятой, кипреем и тимьяном, зверобой наиболее выгодно раскрывает свои вкусовые качества, создавая неповторимый букет ароматов. Напиток имеет терпкий, бальзамический вкус, переходящий в нежное, освежающее послевкусие. Бутылка "Зверобоя" украсит застолье и по праву заслужит уважение ценителей травяных настоек.  
</t>
  </si>
  <si>
    <t xml:space="preserve">В Советское время не было человека, который не знал бы о знаменитой настойке "Зубровка". Сам Брежнев восхищался этим благородным напитком. Уникальный рецепт настойки идеально сбалансирован из нескольких видов целебных растений, вкусовые качества которых, ненавязчиво дополняют друг друга, оставляя поистине чудесное послевкусие. Аромат напитка богатый, выдержанный. Преобладают пряные мотивы, плавно переходящие в нежную ваниль. </t>
  </si>
  <si>
    <t>Бехеровка – это знаменитая настойка из Карловых Вар. Настоящий способ приготовления напитка – великая тайна, но благодаря трудам опытных специалистов, был разработан рецепт, ничуть не уступающий оригиналу по вкусовым качествам. Состав ликера богат целебными травами, что способствует улучшению пищеварения, тонизирует и укрепляет иммунитет. «Домашняя Бехеровка обладает многогранным, насыщенным вкусом, в котором яркие краски корицы и кардамона сменяются неповторимыми оттенками аниса. В аромате угадываются пряные ноты различных трав, дополняемые цитрусовыми мотивами. Напиток рекомендовано употреблять с последним приемом пищи в качестве дижестива.</t>
  </si>
  <si>
    <t xml:space="preserve">«Крамбамбуля» является визитной карточкой Белоруссии. В 18 веке бодрящий напиток считался привилегией богатых и знатных людей, так как ингредиенты, входящие в его состав, были дорогой и редкой пряностью.  
Уникальный рецепт настойки создает невероятную гамму вкусов, в которой нотки гвоздики и корицы легким фоном дополняют благородные мотивы муската. Ценители травяных настоев уверяют, что пряный букет «Крамбамбули» спасает от осенне-весенней депрессии и называют его ароматом праздника.
</t>
  </si>
  <si>
    <t xml:space="preserve">«Горькая охотничья» настойка – это крепкий напиток для настоящих мужчин.  Благодаря качественно подобранным ингредиентам, настойка обладает резким, насыщенным вкусом, а ее интенсивный аромат бодрит и придает сил. Алкогольный напиток поможет согреться в холодное время года и приведет мысли в порядок после тяжелого дня. Рекомендовано употреблять в качестве аперитива к дичи и острым мясным блюдам.       </t>
  </si>
  <si>
    <t xml:space="preserve">Настойка» Охотничья» особенно популярна среди любителей активного отдыха, рыболовов и охотников. Напиток обладает согревающим эффектом, а также способствует расслаблению организма после физических и эмоциональных нагрузок. Богатый состав настойки открывает широкую гамму вкуса. Пряные мотивы гармонично соединяются с цитрусовыми тонами, образуя яркий вкусовой аккорд. Имбирь и смесь перцев добавляют напитку легкую остроту и резкость, а кофейные зёрна оставляют за собой долгое, приятное послевкусие. Травяной «эликсир» будет незаменим после тяжелого дня, проведенного в сложных погодных условиях. </t>
  </si>
  <si>
    <t xml:space="preserve">«Ароматная Охотничья» - одна из наиболее популярных настоек Советских времен. Напиток обладает сложным, слегка обжигающим вкусом, который перерастает в длительное пряное послевкусие. Гармоничный букет «травяного эликсира» восстанавливает жизненную энергию и придает сил. Крепкий, аргументированный напиток придется по вкусу истинным ценителям ароматного алкоголя и создаст удачную атмосферу для мужского застолья. </t>
  </si>
  <si>
    <r>
      <t xml:space="preserve">Освежающий чай с зизифорой подарит Вам незабываемое наслаждение вкусом и ароматом ягод и трав, с любовью собранных на Алтае. Непревзойденный рецепт напитка создан из растений, уникальные свойства которых положительно сказываются на физическом самочувствии.  </t>
    </r>
    <r>
      <rPr>
        <sz val="11"/>
        <rFont val="Arial"/>
        <family val="2"/>
        <charset val="204"/>
      </rPr>
      <t>С давних времен чай из лаванды использовали для улучшения сна  и как успокоительное средство. Чашка напитка, принятая вечером, помогает расслабиться и снять напряжение</t>
    </r>
    <r>
      <rPr>
        <sz val="11"/>
        <rFont val="Calibri"/>
        <family val="2"/>
        <charset val="204"/>
        <scheme val="minor"/>
      </rPr>
      <t>. Насыщенный аромат лаванды придает легкости телу и мыслям, обволакивает душу свежим воздухом Алтайских гор и дает почувствовать себя в гармонии с природой.  С чашечкой травяного напитка, Вы отвлечетесь от проблем и забот, снимете нервное напряжение.</t>
    </r>
  </si>
  <si>
    <t>Мумие 20 г</t>
  </si>
  <si>
    <t>20 г, картонная упаковка</t>
  </si>
  <si>
    <t>Положок прополисный</t>
  </si>
  <si>
    <r>
      <t xml:space="preserve">Gelmistop 2 - 50гр. </t>
    </r>
    <r>
      <rPr>
        <b/>
        <i/>
        <sz val="7"/>
        <color theme="4"/>
        <rFont val="Times New Roman"/>
        <family val="1"/>
        <charset val="204"/>
      </rPr>
      <t>Не рекомендуется при беременности, лактации,  детский возраст до 5 лет</t>
    </r>
  </si>
  <si>
    <r>
      <t xml:space="preserve">Gelmistop 2 - 1кг. </t>
    </r>
    <r>
      <rPr>
        <i/>
        <sz val="7"/>
        <color theme="4"/>
        <rFont val="Times New Roman"/>
        <family val="1"/>
        <charset val="204"/>
      </rPr>
      <t>Не рекомендуется при беременности, лактации,  детский возраст до 5 лет</t>
    </r>
  </si>
  <si>
    <t>Алтын  – Кёль, 1кг.</t>
  </si>
  <si>
    <r>
      <t>Царский (</t>
    </r>
    <r>
      <rPr>
        <i/>
        <sz val="10"/>
        <rFont val="Times New Roman"/>
        <family val="1"/>
        <charset val="204"/>
      </rPr>
      <t>крафтпакет), 50гр.</t>
    </r>
  </si>
  <si>
    <r>
      <t xml:space="preserve">Чай  с душиц и смородиной </t>
    </r>
    <r>
      <rPr>
        <i/>
        <sz val="10"/>
        <rFont val="Times New Roman"/>
        <family val="1"/>
        <charset val="204"/>
      </rPr>
      <t>(крафтпакет)</t>
    </r>
  </si>
  <si>
    <t>итого сумма</t>
  </si>
  <si>
    <t>Настроение Алтая №4</t>
  </si>
  <si>
    <t>100гр.</t>
  </si>
  <si>
    <t>12,5гр</t>
  </si>
  <si>
    <t>50гр</t>
  </si>
  <si>
    <t>6,25гр</t>
  </si>
  <si>
    <r>
      <t>Копорский чай</t>
    </r>
    <r>
      <rPr>
        <b/>
        <sz val="10"/>
        <color rgb="FFFF0000"/>
        <rFont val="Times New Roman"/>
        <family val="1"/>
        <charset val="204"/>
      </rPr>
      <t xml:space="preserve"> </t>
    </r>
  </si>
  <si>
    <t xml:space="preserve">Коробочка деревянная подарочная  под 1 плитку чая </t>
  </si>
  <si>
    <t xml:space="preserve">Коробочка деревянная подарочная  под 3 плитку чая </t>
  </si>
  <si>
    <t>Василек</t>
  </si>
  <si>
    <t xml:space="preserve">1шт </t>
  </si>
  <si>
    <t>крф.пакет/ зиплок</t>
  </si>
  <si>
    <t>Для него</t>
  </si>
  <si>
    <t>Для неё</t>
  </si>
  <si>
    <t>Для всей семьи</t>
  </si>
  <si>
    <t>ЕР2/50</t>
  </si>
  <si>
    <t>ЕР1/1</t>
  </si>
  <si>
    <t>ПН1</t>
  </si>
  <si>
    <t>ПН2</t>
  </si>
  <si>
    <t>ПН3</t>
  </si>
  <si>
    <t>ПН4</t>
  </si>
  <si>
    <t>ПН5</t>
  </si>
  <si>
    <t>ПН6</t>
  </si>
  <si>
    <t>ПН7</t>
  </si>
  <si>
    <t>ПН8</t>
  </si>
  <si>
    <t>ПН9</t>
  </si>
  <si>
    <t>ПН10</t>
  </si>
  <si>
    <t>ПН11</t>
  </si>
  <si>
    <t>ПН12</t>
  </si>
  <si>
    <t>ПН13</t>
  </si>
  <si>
    <t>ПН14</t>
  </si>
  <si>
    <t>ПН15</t>
  </si>
  <si>
    <t>ПН16</t>
  </si>
  <si>
    <t>ПН17</t>
  </si>
  <si>
    <t>ПН18</t>
  </si>
  <si>
    <t>ПН19</t>
  </si>
  <si>
    <t>ПЧ12/100</t>
  </si>
  <si>
    <t>ПЧ12/50</t>
  </si>
  <si>
    <t>ПЧ12/6</t>
  </si>
  <si>
    <t>ПЧ12/12</t>
  </si>
  <si>
    <t>ПЧ2/12</t>
  </si>
  <si>
    <t>ПЧ2/100</t>
  </si>
  <si>
    <t>ПЧ2/50</t>
  </si>
  <si>
    <t>ПЧ2/6</t>
  </si>
  <si>
    <t>ПЧ11/100</t>
  </si>
  <si>
    <t>ПЧ11/50</t>
  </si>
  <si>
    <t>ПЧ11/12</t>
  </si>
  <si>
    <t>ПЧ11/6</t>
  </si>
  <si>
    <t>ПЧ17/100</t>
  </si>
  <si>
    <t>ПЧ17/50</t>
  </si>
  <si>
    <t>ПЧ17/12</t>
  </si>
  <si>
    <t>ПЧ17/6</t>
  </si>
  <si>
    <t>ПЧ22/100</t>
  </si>
  <si>
    <t>ПЧ22/50</t>
  </si>
  <si>
    <t>ПЧ22/12</t>
  </si>
  <si>
    <t>ПЧ22/6</t>
  </si>
  <si>
    <t>ПЧ34/100</t>
  </si>
  <si>
    <t>ПЧ34/50</t>
  </si>
  <si>
    <t>ПЧ34/12</t>
  </si>
  <si>
    <t>ПЧ34/6</t>
  </si>
  <si>
    <t>ПЧ24/100</t>
  </si>
  <si>
    <t>ПЧ24/50</t>
  </si>
  <si>
    <t>ПЧ24/12</t>
  </si>
  <si>
    <t>ПЧ24/6</t>
  </si>
  <si>
    <t>ПЧт22/100</t>
  </si>
  <si>
    <t>ПЧт22/50</t>
  </si>
  <si>
    <t>ПЧт22/12</t>
  </si>
  <si>
    <t>ПЧт22/6</t>
  </si>
  <si>
    <t>ПЧт54/100</t>
  </si>
  <si>
    <t>ПЧт54/50</t>
  </si>
  <si>
    <t>ПЧт54/12</t>
  </si>
  <si>
    <t>ПЧт54/6</t>
  </si>
  <si>
    <t>ПЧК1/100</t>
  </si>
  <si>
    <t>ПЧК1/12</t>
  </si>
  <si>
    <t>ПЧК1/50</t>
  </si>
  <si>
    <t>ПЧК1/6</t>
  </si>
  <si>
    <r>
      <t>Копорский чай</t>
    </r>
    <r>
      <rPr>
        <sz val="10"/>
        <color rgb="FFFF0000"/>
        <rFont val="Times New Roman"/>
        <family val="1"/>
        <charset val="204"/>
      </rPr>
      <t xml:space="preserve"> </t>
    </r>
  </si>
  <si>
    <t>ПЧК2/100</t>
  </si>
  <si>
    <t>ПЧК2/50</t>
  </si>
  <si>
    <t>ПЧК2/12</t>
  </si>
  <si>
    <t>ПЧК2/6</t>
  </si>
  <si>
    <t>ПЧК3/100</t>
  </si>
  <si>
    <t>ПЧК3/50</t>
  </si>
  <si>
    <t>ПЧК3/12</t>
  </si>
  <si>
    <t>ПЧК3/6</t>
  </si>
  <si>
    <t xml:space="preserve">Подушка кедрово-можжевеловая </t>
  </si>
  <si>
    <t>Подушка  кедрово-можжевеловая  с лавандой</t>
  </si>
  <si>
    <t>Подушка  кедровая с душицей</t>
  </si>
  <si>
    <t>Подушка   кедрово-можжевеловая  с чабрецом</t>
  </si>
  <si>
    <t>Подушка   кедрово-можжевеловая  с хмелем</t>
  </si>
  <si>
    <t>Подушка  кедровая с мятой</t>
  </si>
  <si>
    <t>Подушка кедрово-можжевеловая  с мятой</t>
  </si>
  <si>
    <r>
      <t xml:space="preserve">Подарок иммунитету  (с левзеем),  100гр. </t>
    </r>
    <r>
      <rPr>
        <sz val="10"/>
        <color rgb="FF0033CC"/>
        <rFont val="Times New Roman"/>
        <family val="1"/>
        <charset val="204"/>
      </rPr>
      <t>(Иммуный)</t>
    </r>
  </si>
  <si>
    <r>
      <t xml:space="preserve">В сезон простуд (с шиповником)100гр.  </t>
    </r>
    <r>
      <rPr>
        <sz val="10"/>
        <color rgb="FF0033CC"/>
        <rFont val="Times New Roman"/>
        <family val="1"/>
        <charset val="204"/>
      </rPr>
      <t>(Противопростудный)</t>
    </r>
  </si>
  <si>
    <r>
      <t xml:space="preserve">Сиреневый вечер  (с зизифорой и душицей), 100гр. </t>
    </r>
    <r>
      <rPr>
        <sz val="10"/>
        <color rgb="FF0033CC"/>
        <rFont val="Times New Roman"/>
        <family val="1"/>
        <charset val="204"/>
      </rPr>
      <t>(Успокаивающий2)</t>
    </r>
  </si>
  <si>
    <r>
      <t xml:space="preserve">Релакс (с шикшей), 100гр. </t>
    </r>
    <r>
      <rPr>
        <sz val="10"/>
        <color rgb="FF0033CC"/>
        <rFont val="Times New Roman"/>
        <family val="1"/>
        <charset val="204"/>
      </rPr>
      <t>(Успокаивающий)</t>
    </r>
  </si>
  <si>
    <r>
      <t xml:space="preserve">РИТМ (с боярышником и клевером), 100гр. </t>
    </r>
    <r>
      <rPr>
        <sz val="10"/>
        <color rgb="FF0033CC"/>
        <rFont val="Times New Roman"/>
        <family val="1"/>
        <charset val="204"/>
      </rPr>
      <t>(Сердечнососудистый)</t>
    </r>
  </si>
  <si>
    <r>
      <t xml:space="preserve">Родная сторона  с бояркой и  калиной, 100гр. </t>
    </r>
    <r>
      <rPr>
        <sz val="10"/>
        <color rgb="FF0033CC"/>
        <rFont val="Times New Roman"/>
        <family val="1"/>
        <charset val="204"/>
      </rPr>
      <t>(болезни сердца)</t>
    </r>
  </si>
  <si>
    <r>
      <t xml:space="preserve">Gelmistop 2 - 100гр. </t>
    </r>
    <r>
      <rPr>
        <sz val="10"/>
        <color rgb="FF0033CC"/>
        <rFont val="Times New Roman"/>
        <family val="1"/>
        <charset val="204"/>
      </rPr>
      <t>(Противопаразитарный мягкий)</t>
    </r>
  </si>
  <si>
    <r>
      <t xml:space="preserve">Gelmistop  100гр. </t>
    </r>
    <r>
      <rPr>
        <sz val="10"/>
        <color rgb="FF0033CC"/>
        <rFont val="Times New Roman"/>
        <family val="1"/>
        <charset val="204"/>
      </rPr>
      <t>(Противопаразитарный)</t>
    </r>
  </si>
  <si>
    <r>
      <t xml:space="preserve">Gelmistop - 50гр. </t>
    </r>
    <r>
      <rPr>
        <b/>
        <i/>
        <sz val="7"/>
        <color theme="4"/>
        <rFont val="Times New Roman"/>
        <family val="1"/>
        <charset val="204"/>
      </rPr>
      <t>Не рекомендуется при беременности, лактации,  детский возраст до 5 лет</t>
    </r>
  </si>
  <si>
    <r>
      <t xml:space="preserve">АлТайна, 100гр. </t>
    </r>
    <r>
      <rPr>
        <sz val="10"/>
        <color rgb="FF0033CC"/>
        <rFont val="Times New Roman"/>
        <family val="1"/>
        <charset val="204"/>
      </rPr>
      <t>(омолаживающий)</t>
    </r>
  </si>
  <si>
    <r>
      <t xml:space="preserve">Алтын  – Кёль, 100гр. </t>
    </r>
    <r>
      <rPr>
        <sz val="10"/>
        <color rgb="FF0033CC"/>
        <rFont val="Times New Roman"/>
        <family val="1"/>
        <charset val="204"/>
      </rPr>
      <t>(очистительный)</t>
    </r>
  </si>
  <si>
    <r>
      <t xml:space="preserve">Алтайский чай (с кассией), 100гр. </t>
    </r>
    <r>
      <rPr>
        <sz val="10"/>
        <color rgb="FF0033CC"/>
        <rFont val="Times New Roman"/>
        <family val="1"/>
        <charset val="204"/>
      </rPr>
      <t>(при геморои)</t>
    </r>
  </si>
  <si>
    <r>
      <t xml:space="preserve">Ветрогон, 100гр. </t>
    </r>
    <r>
      <rPr>
        <sz val="10"/>
        <color rgb="FF0033CC"/>
        <rFont val="Times New Roman"/>
        <family val="1"/>
        <charset val="204"/>
      </rPr>
      <t>(слабительный)</t>
    </r>
  </si>
  <si>
    <r>
      <t xml:space="preserve">« 90*60*90» Стройная фигура, 100гр. </t>
    </r>
    <r>
      <rPr>
        <sz val="10"/>
        <color rgb="FF0033CC"/>
        <rFont val="Times New Roman"/>
        <family val="1"/>
        <charset val="204"/>
      </rPr>
      <t>(очищение и похудение)</t>
    </r>
  </si>
  <si>
    <r>
      <t xml:space="preserve">Долина свободы (с каштаном), 100гр. </t>
    </r>
    <r>
      <rPr>
        <sz val="10"/>
        <color rgb="FF0033CC"/>
        <rFont val="Times New Roman"/>
        <family val="1"/>
        <charset val="204"/>
      </rPr>
      <t>(очищение лимфы)</t>
    </r>
  </si>
  <si>
    <r>
      <t xml:space="preserve">Лазурный (с толокнянкой), 100гр. </t>
    </r>
    <r>
      <rPr>
        <sz val="10"/>
        <color rgb="FF0033CC"/>
        <rFont val="Times New Roman"/>
        <family val="1"/>
        <charset val="204"/>
      </rPr>
      <t>(при цистите)</t>
    </r>
  </si>
  <si>
    <r>
      <t xml:space="preserve">Аргут  (с брусникой), 100гр. </t>
    </r>
    <r>
      <rPr>
        <sz val="10"/>
        <color rgb="FF0033CC"/>
        <rFont val="Times New Roman"/>
        <family val="1"/>
        <charset val="204"/>
      </rPr>
      <t>(здоровые почки)</t>
    </r>
  </si>
  <si>
    <r>
      <t xml:space="preserve">Аржан-Су  (с толокнянкой), 100гр. </t>
    </r>
    <r>
      <rPr>
        <sz val="10"/>
        <color rgb="FF0033CC"/>
        <rFont val="Times New Roman"/>
        <family val="1"/>
        <charset val="204"/>
      </rPr>
      <t>(мочегонный)</t>
    </r>
  </si>
  <si>
    <r>
      <t xml:space="preserve">Здоровые почки (с золотой розгой), 100гр. </t>
    </r>
    <r>
      <rPr>
        <sz val="10"/>
        <color rgb="FF0033CC"/>
        <rFont val="Times New Roman"/>
        <family val="1"/>
        <charset val="204"/>
      </rPr>
      <t>(почечный)</t>
    </r>
  </si>
  <si>
    <r>
      <t xml:space="preserve">Алтайский чай  (с укропом), 100гр. </t>
    </r>
    <r>
      <rPr>
        <sz val="10"/>
        <color rgb="FF0033CC"/>
        <rFont val="Times New Roman"/>
        <family val="1"/>
        <charset val="204"/>
      </rPr>
      <t>(энурез)</t>
    </r>
  </si>
  <si>
    <r>
      <t xml:space="preserve">Здоровая печень, 100гр. </t>
    </r>
    <r>
      <rPr>
        <sz val="10"/>
        <color rgb="FF0033CC"/>
        <rFont val="Times New Roman"/>
        <family val="1"/>
        <charset val="204"/>
      </rPr>
      <t>(печеночный)</t>
    </r>
  </si>
  <si>
    <r>
      <t xml:space="preserve">Сильная печень, 100гр. </t>
    </r>
    <r>
      <rPr>
        <sz val="10"/>
        <color rgb="FF0033CC"/>
        <rFont val="Times New Roman"/>
        <family val="1"/>
        <charset val="204"/>
      </rPr>
      <t>(печеночный 2)</t>
    </r>
  </si>
  <si>
    <r>
      <t xml:space="preserve">Чуйский тракт (с чагой), 100гр. </t>
    </r>
    <r>
      <rPr>
        <sz val="10"/>
        <color rgb="FF0033CC"/>
        <rFont val="Times New Roman"/>
        <family val="1"/>
        <charset val="204"/>
      </rPr>
      <t>(желудочно кишечный)</t>
    </r>
  </si>
  <si>
    <r>
      <t xml:space="preserve">Гармония (с фенхелем и липой), 100гр. </t>
    </r>
    <r>
      <rPr>
        <sz val="10"/>
        <color rgb="FF0033CC"/>
        <rFont val="Times New Roman"/>
        <family val="1"/>
        <charset val="204"/>
      </rPr>
      <t>(при язве)</t>
    </r>
  </si>
  <si>
    <r>
      <t xml:space="preserve">Белый Алтай (с мятой и подорожником), 100гр.   </t>
    </r>
    <r>
      <rPr>
        <sz val="10"/>
        <color rgb="FF0033CC"/>
        <rFont val="Times New Roman"/>
        <family val="1"/>
        <charset val="204"/>
      </rPr>
      <t>(при гастрите)</t>
    </r>
    <r>
      <rPr>
        <sz val="10"/>
        <color theme="1"/>
        <rFont val="Times New Roman"/>
        <family val="1"/>
        <charset val="204"/>
      </rPr>
      <t/>
    </r>
  </si>
  <si>
    <r>
      <t xml:space="preserve">Чаша Здоровья с семенем льна, 100гр. </t>
    </r>
    <r>
      <rPr>
        <sz val="10"/>
        <color rgb="FF0033CC"/>
        <rFont val="Times New Roman"/>
        <family val="1"/>
        <charset val="204"/>
      </rPr>
      <t>(желудочный)</t>
    </r>
  </si>
  <si>
    <r>
      <t xml:space="preserve">Цветок Алтая с бессмертником, 100гр. </t>
    </r>
    <r>
      <rPr>
        <sz val="10"/>
        <color rgb="FF0033CC"/>
        <rFont val="Times New Roman"/>
        <family val="1"/>
        <charset val="204"/>
      </rPr>
      <t>(холицистит)</t>
    </r>
  </si>
  <si>
    <r>
      <t xml:space="preserve">Ясный взгляд (с очанкой), 100гр. </t>
    </r>
    <r>
      <rPr>
        <sz val="10"/>
        <color rgb="FF0033CC"/>
        <rFont val="Times New Roman"/>
        <family val="1"/>
        <charset val="204"/>
      </rPr>
      <t>(глазной)</t>
    </r>
  </si>
  <si>
    <r>
      <t xml:space="preserve">Ясный Мозг (с цветами клевера), 100гр. </t>
    </r>
    <r>
      <rPr>
        <sz val="10"/>
        <color rgb="FF0033CC"/>
        <rFont val="Times New Roman"/>
        <family val="1"/>
        <charset val="204"/>
      </rPr>
      <t>(при головных болях)</t>
    </r>
  </si>
  <si>
    <r>
      <t xml:space="preserve">Доброе утро (с чабрецом и дягилем), 100гр. </t>
    </r>
    <r>
      <rPr>
        <sz val="10"/>
        <color rgb="FF0033CC"/>
        <rFont val="Times New Roman"/>
        <family val="1"/>
        <charset val="204"/>
      </rPr>
      <t>(противопохмельный)</t>
    </r>
  </si>
  <si>
    <r>
      <t xml:space="preserve">Солонга (с гинкго билобой), 100гр. </t>
    </r>
    <r>
      <rPr>
        <sz val="10"/>
        <color rgb="FF0033CC"/>
        <rFont val="Times New Roman"/>
        <family val="1"/>
        <charset val="204"/>
      </rPr>
      <t>(для памяти)</t>
    </r>
  </si>
  <si>
    <r>
      <t xml:space="preserve">Фиалковый чай (с мелиссой), 100гр. </t>
    </r>
    <r>
      <rPr>
        <sz val="10"/>
        <color rgb="FF0033CC"/>
        <rFont val="Times New Roman"/>
        <family val="1"/>
        <charset val="204"/>
      </rPr>
      <t>(мигрень)</t>
    </r>
  </si>
  <si>
    <r>
      <t xml:space="preserve">Дыхание гор с фиалкой и бузиной, 100гр. </t>
    </r>
    <r>
      <rPr>
        <sz val="10"/>
        <color rgb="FF0033CC"/>
        <rFont val="Times New Roman"/>
        <family val="1"/>
        <charset val="204"/>
      </rPr>
      <t>(грудной)</t>
    </r>
  </si>
  <si>
    <r>
      <t xml:space="preserve">Алтайский чай (с солодкой и мать - мачехой), 100гр. </t>
    </r>
    <r>
      <rPr>
        <sz val="10"/>
        <color rgb="FF0033CC"/>
        <rFont val="Times New Roman"/>
        <family val="1"/>
        <charset val="204"/>
      </rPr>
      <t>(при кашле)</t>
    </r>
  </si>
  <si>
    <r>
      <t xml:space="preserve">Народный (с корнем лопуха), 100гр. </t>
    </r>
    <r>
      <rPr>
        <sz val="10"/>
        <color rgb="FF0033CC"/>
        <rFont val="Times New Roman"/>
        <family val="1"/>
        <charset val="204"/>
      </rPr>
      <t>(от кашля)</t>
    </r>
  </si>
  <si>
    <r>
      <t xml:space="preserve">Свежее дыхание, 100гр. </t>
    </r>
    <r>
      <rPr>
        <sz val="10"/>
        <color rgb="FF0033CC"/>
        <rFont val="Times New Roman"/>
        <family val="1"/>
        <charset val="204"/>
      </rPr>
      <t>(для курильщиков)</t>
    </r>
  </si>
  <si>
    <r>
      <t xml:space="preserve">Легкое дыхание, 100гр. </t>
    </r>
    <r>
      <rPr>
        <sz val="10"/>
        <color rgb="FF0033CC"/>
        <rFont val="Times New Roman"/>
        <family val="1"/>
        <charset val="204"/>
      </rPr>
      <t>(легочный)</t>
    </r>
  </si>
  <si>
    <r>
      <t xml:space="preserve">Утренняя прохлада (с алтеем), 100гр. </t>
    </r>
    <r>
      <rPr>
        <sz val="10"/>
        <color rgb="FF0033CC"/>
        <rFont val="Times New Roman"/>
        <family val="1"/>
        <charset val="204"/>
      </rPr>
      <t>(грудной)</t>
    </r>
  </si>
  <si>
    <r>
      <t xml:space="preserve">Движение (с хвощом), 50гр. </t>
    </r>
    <r>
      <rPr>
        <sz val="10"/>
        <color rgb="FF0033CC"/>
        <rFont val="Times New Roman"/>
        <family val="1"/>
        <charset val="204"/>
      </rPr>
      <t>(при артрозе сутавной)</t>
    </r>
  </si>
  <si>
    <r>
      <t xml:space="preserve">Горная река (с сабельником), 50гр. </t>
    </r>
    <r>
      <rPr>
        <sz val="10"/>
        <color rgb="FF0033CC"/>
        <rFont val="Times New Roman"/>
        <family val="1"/>
        <charset val="204"/>
      </rPr>
      <t>(суставной)</t>
    </r>
  </si>
  <si>
    <r>
      <t xml:space="preserve">Женская красота (с красной щеткой), 100гр. </t>
    </r>
    <r>
      <rPr>
        <sz val="10"/>
        <color rgb="FF0033CC"/>
        <rFont val="Times New Roman"/>
        <family val="1"/>
        <charset val="204"/>
      </rPr>
      <t>(женский)</t>
    </r>
  </si>
  <si>
    <r>
      <t xml:space="preserve">Женское здоровье (с тысячелистником), 100гр. </t>
    </r>
    <r>
      <rPr>
        <sz val="10"/>
        <color rgb="FF0033CC"/>
        <rFont val="Times New Roman"/>
        <family val="1"/>
        <charset val="204"/>
      </rPr>
      <t>(женский 2)</t>
    </r>
  </si>
  <si>
    <r>
      <t xml:space="preserve">Сила корня, 100гр. </t>
    </r>
    <r>
      <rPr>
        <sz val="10"/>
        <color rgb="FF0033CC"/>
        <rFont val="Times New Roman"/>
        <family val="1"/>
        <charset val="204"/>
      </rPr>
      <t>(мужской)</t>
    </r>
  </si>
  <si>
    <r>
      <t xml:space="preserve">Меч воина, 100гр. </t>
    </r>
    <r>
      <rPr>
        <sz val="10"/>
        <color rgb="FF0033CC"/>
        <rFont val="Times New Roman"/>
        <family val="1"/>
        <charset val="204"/>
      </rPr>
      <t>(мужской 2)</t>
    </r>
  </si>
  <si>
    <r>
      <t xml:space="preserve">Лада (с шалфеем), 100гр. </t>
    </r>
    <r>
      <rPr>
        <sz val="10"/>
        <color rgb="FF0033CC"/>
        <rFont val="Times New Roman"/>
        <family val="1"/>
        <charset val="204"/>
      </rPr>
      <t>(мастопатия)</t>
    </r>
  </si>
  <si>
    <r>
      <t xml:space="preserve">Боготур (мужское долголетие), 100гр. </t>
    </r>
    <r>
      <rPr>
        <sz val="10"/>
        <color rgb="FF0033CC"/>
        <rFont val="Times New Roman"/>
        <family val="1"/>
        <charset val="204"/>
      </rPr>
      <t>(профил. простатита)</t>
    </r>
  </si>
  <si>
    <t>ПЧт53/100</t>
  </si>
  <si>
    <t>ПЧт53/12</t>
  </si>
  <si>
    <t>ПЧт53/6</t>
  </si>
  <si>
    <t>Т25/1</t>
  </si>
  <si>
    <t>Т25/100</t>
  </si>
  <si>
    <t>Т25/50</t>
  </si>
  <si>
    <t>Т52/50</t>
  </si>
  <si>
    <t>Т52/100</t>
  </si>
  <si>
    <t>Т52/1</t>
  </si>
  <si>
    <t>Пресованный чай  плитка 100 гр.</t>
  </si>
  <si>
    <r>
      <t xml:space="preserve">ПОДАРОЧНЫЕ НАБОРЫ  </t>
    </r>
    <r>
      <rPr>
        <b/>
        <i/>
        <u/>
        <sz val="16"/>
        <color rgb="FF008000"/>
        <rFont val="Times New Roman"/>
        <family val="1"/>
        <charset val="204"/>
      </rPr>
      <t>в декабре скидка 5 %!!!</t>
    </r>
  </si>
  <si>
    <t>Домашняя винокурня НОВИНКА!!!!</t>
  </si>
  <si>
    <t>В1</t>
  </si>
  <si>
    <t>В26</t>
  </si>
  <si>
    <t xml:space="preserve">Настойка Липовая с малиной </t>
  </si>
  <si>
    <t>В27</t>
  </si>
  <si>
    <t>Настойка Липовая с пряностями</t>
  </si>
  <si>
    <t>В001</t>
  </si>
  <si>
    <t>Золотой корень, Красный корень, Маралий корень, Девясил корень</t>
  </si>
  <si>
    <t>ЕР23/50       </t>
  </si>
  <si>
    <t>ЕР23/100       </t>
  </si>
  <si>
    <t>Пыльца сосновая</t>
  </si>
  <si>
    <t>Т18/100</t>
  </si>
  <si>
    <t>Т18/1</t>
  </si>
  <si>
    <t>Т19/100</t>
  </si>
  <si>
    <t>Т19/1</t>
  </si>
  <si>
    <t>ЕР26/1</t>
  </si>
  <si>
    <t>ЕР28/1</t>
  </si>
  <si>
    <t>ЕР4/1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</si>
</sst>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0&quot;р.&quot;;[Red]\-#,##0&quot;р.&quot;"/>
    <numFmt numFmtId="164" formatCode="#,##0.00&quot;р.&quot;"/>
    <numFmt numFmtId="165" formatCode="#,##0.00\ &quot;₽&quot;"/>
    <numFmt numFmtId="166" formatCode="#,##0.0&quot;р.&quot;"/>
    <numFmt numFmtId="167" formatCode="#,##0\ &quot;₽&quot;"/>
    <numFmt numFmtId="168" formatCode="0.0"/>
    <numFmt numFmtId="169" formatCode="#,##0.0"/>
    <numFmt numFmtId="170" formatCode="#,##0&quot;р.&quot;"/>
    <numFmt numFmtId="171" formatCode="[$-F800]dddd\,\ mmmm\ dd\,\ yyyy"/>
  </numFmts>
  <fonts count="147" x14ac:knownFonts="1">
    <font>
      <sz val="11"/>
      <color theme="1"/>
      <name val="Calibri"/>
      <family val="2"/>
      <charset val="204"/>
      <scheme val="minor"/>
    </font>
    <font>
      <sz val="11"/>
      <color theme="1"/>
      <name val="Calibri"/>
      <family val="2"/>
      <charset val="204"/>
      <scheme val="minor"/>
    </font>
    <font>
      <sz val="10"/>
      <color theme="1"/>
      <name val="Times New Roman"/>
      <family val="1"/>
      <charset val="204"/>
    </font>
    <font>
      <sz val="11"/>
      <color theme="1"/>
      <name val="Times New Roman"/>
      <family val="1"/>
      <charset val="204"/>
    </font>
    <font>
      <sz val="9"/>
      <name val="Times New Roman"/>
      <family val="1"/>
      <charset val="204"/>
    </font>
    <font>
      <b/>
      <i/>
      <sz val="12"/>
      <color theme="1"/>
      <name val="Times New Roman"/>
      <family val="1"/>
      <charset val="204"/>
    </font>
    <font>
      <i/>
      <sz val="11"/>
      <color theme="1"/>
      <name val="Times New Roman"/>
      <family val="1"/>
      <charset val="204"/>
    </font>
    <font>
      <i/>
      <sz val="12"/>
      <name val="Times New Roman"/>
      <family val="1"/>
      <charset val="204"/>
    </font>
    <font>
      <b/>
      <i/>
      <sz val="12"/>
      <color rgb="FFFF0000"/>
      <name val="Times New Roman"/>
      <family val="1"/>
      <charset val="204"/>
    </font>
    <font>
      <b/>
      <i/>
      <u/>
      <sz val="16"/>
      <color theme="1"/>
      <name val="Times New Roman"/>
      <family val="1"/>
      <charset val="204"/>
    </font>
    <font>
      <b/>
      <sz val="10"/>
      <color theme="1"/>
      <name val="Times New Roman"/>
      <family val="1"/>
      <charset val="204"/>
    </font>
    <font>
      <b/>
      <sz val="11"/>
      <color theme="1"/>
      <name val="Times New Roman"/>
      <family val="1"/>
      <charset val="204"/>
    </font>
    <font>
      <sz val="10"/>
      <name val="Times New Roman"/>
      <family val="1"/>
      <charset val="204"/>
    </font>
    <font>
      <sz val="10"/>
      <color rgb="FFFF0000"/>
      <name val="Times New Roman"/>
      <family val="1"/>
      <charset val="204"/>
    </font>
    <font>
      <b/>
      <sz val="10"/>
      <name val="Times New Roman"/>
      <family val="1"/>
      <charset val="204"/>
    </font>
    <font>
      <b/>
      <sz val="9"/>
      <color theme="1"/>
      <name val="Times New Roman"/>
      <family val="1"/>
      <charset val="204"/>
    </font>
    <font>
      <sz val="12"/>
      <color theme="1"/>
      <name val="Times New Roman"/>
      <family val="1"/>
      <charset val="204"/>
    </font>
    <font>
      <b/>
      <sz val="12"/>
      <color theme="1"/>
      <name val="Times New Roman"/>
      <family val="1"/>
      <charset val="204"/>
    </font>
    <font>
      <b/>
      <sz val="7"/>
      <color rgb="FFFF0000"/>
      <name val="Times New Roman"/>
      <family val="1"/>
      <charset val="204"/>
    </font>
    <font>
      <b/>
      <sz val="14"/>
      <color theme="1"/>
      <name val="Times New Roman"/>
      <family val="1"/>
      <charset val="204"/>
    </font>
    <font>
      <sz val="10"/>
      <color rgb="FF333333"/>
      <name val="Times New Roman"/>
      <family val="1"/>
      <charset val="204"/>
    </font>
    <font>
      <sz val="10"/>
      <color rgb="FF111111"/>
      <name val="Times New Roman"/>
      <family val="1"/>
      <charset val="204"/>
    </font>
    <font>
      <sz val="10"/>
      <color rgb="FF000000"/>
      <name val="Times New Roman"/>
      <family val="1"/>
      <charset val="204"/>
    </font>
    <font>
      <sz val="9"/>
      <color theme="1"/>
      <name val="Times New Roman"/>
      <family val="1"/>
      <charset val="204"/>
    </font>
    <font>
      <sz val="10"/>
      <color rgb="FF333300"/>
      <name val="Times New Roman"/>
      <family val="1"/>
      <charset val="204"/>
    </font>
    <font>
      <i/>
      <sz val="10"/>
      <color theme="1"/>
      <name val="Times New Roman"/>
      <family val="1"/>
      <charset val="204"/>
    </font>
    <font>
      <sz val="10"/>
      <color rgb="FF444455"/>
      <name val="Times New Roman"/>
      <family val="1"/>
      <charset val="204"/>
    </font>
    <font>
      <sz val="7"/>
      <color rgb="FF000000"/>
      <name val="Times New Roman"/>
      <family val="1"/>
      <charset val="204"/>
    </font>
    <font>
      <b/>
      <sz val="14"/>
      <color rgb="FFFF0000"/>
      <name val="Times New Roman"/>
      <family val="1"/>
      <charset val="204"/>
    </font>
    <font>
      <b/>
      <i/>
      <sz val="16"/>
      <color rgb="FF3366FF"/>
      <name val="Times New Roman"/>
      <family val="1"/>
      <charset val="204"/>
    </font>
    <font>
      <b/>
      <sz val="14"/>
      <color rgb="FF00FF00"/>
      <name val="Times New Roman"/>
      <family val="1"/>
      <charset val="204"/>
    </font>
    <font>
      <b/>
      <sz val="14"/>
      <color rgb="FFFF00FF"/>
      <name val="Times New Roman"/>
      <family val="1"/>
      <charset val="204"/>
    </font>
    <font>
      <b/>
      <sz val="14"/>
      <color rgb="FF0000FF"/>
      <name val="Times New Roman"/>
      <family val="1"/>
      <charset val="204"/>
    </font>
    <font>
      <b/>
      <sz val="14"/>
      <color rgb="FF339966"/>
      <name val="Times New Roman"/>
      <family val="1"/>
      <charset val="204"/>
    </font>
    <font>
      <b/>
      <sz val="14"/>
      <color rgb="FFFF6600"/>
      <name val="Times New Roman"/>
      <family val="1"/>
      <charset val="204"/>
    </font>
    <font>
      <b/>
      <sz val="14"/>
      <color rgb="FF00CCFF"/>
      <name val="Times New Roman"/>
      <family val="1"/>
      <charset val="204"/>
    </font>
    <font>
      <b/>
      <sz val="14"/>
      <color rgb="FF0000CC"/>
      <name val="Times New Roman"/>
      <family val="1"/>
      <charset val="204"/>
    </font>
    <font>
      <b/>
      <sz val="14"/>
      <color rgb="FF808000"/>
      <name val="Times New Roman"/>
      <family val="1"/>
      <charset val="204"/>
    </font>
    <font>
      <b/>
      <sz val="11"/>
      <color rgb="FFFF0000"/>
      <name val="Times New Roman"/>
      <family val="1"/>
      <charset val="204"/>
    </font>
    <font>
      <sz val="12"/>
      <name val="Times New Roman"/>
      <family val="1"/>
      <charset val="204"/>
    </font>
    <font>
      <b/>
      <sz val="9"/>
      <color rgb="FFFF0000"/>
      <name val="Times New Roman"/>
      <family val="1"/>
      <charset val="204"/>
    </font>
    <font>
      <sz val="22"/>
      <color theme="1"/>
      <name val="Calibri"/>
      <family val="2"/>
      <charset val="204"/>
      <scheme val="minor"/>
    </font>
    <font>
      <sz val="22"/>
      <color theme="1"/>
      <name val="Times New Roman"/>
      <family val="1"/>
      <charset val="204"/>
    </font>
    <font>
      <sz val="11"/>
      <color rgb="FF000000"/>
      <name val="Times New Roman"/>
      <family val="1"/>
      <charset val="204"/>
    </font>
    <font>
      <b/>
      <sz val="7"/>
      <color theme="1"/>
      <name val="Times New Roman"/>
      <family val="1"/>
      <charset val="204"/>
    </font>
    <font>
      <b/>
      <sz val="7"/>
      <color rgb="FF000000"/>
      <name val="Times New Roman"/>
      <family val="1"/>
      <charset val="204"/>
    </font>
    <font>
      <b/>
      <sz val="7"/>
      <color rgb="FF808000"/>
      <name val="Times New Roman"/>
      <family val="1"/>
      <charset val="204"/>
    </font>
    <font>
      <b/>
      <sz val="7"/>
      <color rgb="FF993366"/>
      <name val="Times New Roman"/>
      <family val="1"/>
      <charset val="204"/>
    </font>
    <font>
      <b/>
      <i/>
      <u/>
      <sz val="25"/>
      <color theme="1"/>
      <name val="Times New Roman"/>
      <family val="1"/>
      <charset val="204"/>
    </font>
    <font>
      <sz val="11"/>
      <color rgb="FFFF0000"/>
      <name val="Times New Roman"/>
      <family val="1"/>
      <charset val="204"/>
    </font>
    <font>
      <b/>
      <sz val="10"/>
      <color rgb="FFFF0000"/>
      <name val="Times New Roman"/>
      <family val="1"/>
      <charset val="204"/>
    </font>
    <font>
      <sz val="10"/>
      <color rgb="FF000000"/>
      <name val="Calibri"/>
      <family val="2"/>
      <charset val="204"/>
    </font>
    <font>
      <b/>
      <sz val="10"/>
      <color rgb="FF000000"/>
      <name val="Times New Roman"/>
      <family val="1"/>
      <charset val="204"/>
    </font>
    <font>
      <b/>
      <sz val="16"/>
      <name val="Times New Roman"/>
      <family val="1"/>
      <charset val="204"/>
    </font>
    <font>
      <b/>
      <i/>
      <u/>
      <sz val="22"/>
      <color theme="1"/>
      <name val="Times New Roman"/>
      <family val="1"/>
      <charset val="204"/>
    </font>
    <font>
      <sz val="16"/>
      <name val="Times New Roman"/>
      <family val="1"/>
      <charset val="204"/>
    </font>
    <font>
      <b/>
      <sz val="8"/>
      <color theme="1"/>
      <name val="Times New Roman"/>
      <family val="1"/>
      <charset val="204"/>
    </font>
    <font>
      <b/>
      <sz val="8"/>
      <color rgb="FF000000"/>
      <name val="Times New Roman"/>
      <family val="1"/>
      <charset val="204"/>
    </font>
    <font>
      <sz val="11"/>
      <name val="Times New Roman"/>
      <family val="1"/>
      <charset val="204"/>
    </font>
    <font>
      <b/>
      <i/>
      <sz val="14"/>
      <name val="Times New Roman"/>
      <family val="1"/>
      <charset val="204"/>
    </font>
    <font>
      <b/>
      <i/>
      <sz val="10"/>
      <color rgb="FF0033CC"/>
      <name val="Times New Roman"/>
      <family val="1"/>
      <charset val="204"/>
    </font>
    <font>
      <b/>
      <sz val="9"/>
      <name val="Times New Roman"/>
      <family val="1"/>
      <charset val="204"/>
    </font>
    <font>
      <b/>
      <i/>
      <sz val="12"/>
      <color rgb="FFFF0000"/>
      <name val="Arial Black"/>
      <family val="2"/>
      <charset val="204"/>
    </font>
    <font>
      <i/>
      <sz val="12"/>
      <color theme="1"/>
      <name val="Times New Roman"/>
      <family val="1"/>
      <charset val="204"/>
    </font>
    <font>
      <b/>
      <i/>
      <sz val="12"/>
      <color theme="1"/>
      <name val="Arial Black"/>
      <family val="2"/>
      <charset val="204"/>
    </font>
    <font>
      <b/>
      <i/>
      <sz val="10"/>
      <color indexed="10"/>
      <name val="Times New Roman"/>
      <family val="1"/>
      <charset val="204"/>
    </font>
    <font>
      <b/>
      <i/>
      <sz val="10"/>
      <color rgb="FFFF0000"/>
      <name val="Times New Roman"/>
      <family val="1"/>
      <charset val="204"/>
    </font>
    <font>
      <b/>
      <i/>
      <sz val="10"/>
      <name val="Times New Roman"/>
      <family val="1"/>
      <charset val="204"/>
    </font>
    <font>
      <b/>
      <i/>
      <sz val="12"/>
      <color theme="1"/>
      <name val="Calibri"/>
      <family val="2"/>
      <charset val="204"/>
      <scheme val="minor"/>
    </font>
    <font>
      <sz val="12"/>
      <color theme="1"/>
      <name val="Calibri"/>
      <family val="2"/>
      <charset val="204"/>
      <scheme val="minor"/>
    </font>
    <font>
      <b/>
      <i/>
      <sz val="12"/>
      <name val="Arial Black"/>
      <family val="2"/>
      <charset val="204"/>
    </font>
    <font>
      <b/>
      <i/>
      <sz val="11"/>
      <color theme="1"/>
      <name val="Calibri"/>
      <family val="2"/>
      <charset val="204"/>
      <scheme val="minor"/>
    </font>
    <font>
      <i/>
      <sz val="11"/>
      <color theme="1"/>
      <name val="Calibri"/>
      <family val="2"/>
      <charset val="204"/>
      <scheme val="minor"/>
    </font>
    <font>
      <b/>
      <sz val="11"/>
      <name val="Times New Roman"/>
      <family val="1"/>
      <charset val="204"/>
    </font>
    <font>
      <sz val="13"/>
      <color theme="1"/>
      <name val="Times New Roman"/>
      <family val="1"/>
      <charset val="204"/>
    </font>
    <font>
      <b/>
      <sz val="13"/>
      <color rgb="FFFF0066"/>
      <name val="Times New Roman"/>
      <family val="1"/>
      <charset val="204"/>
    </font>
    <font>
      <sz val="7"/>
      <color theme="1"/>
      <name val="Calibri"/>
      <family val="2"/>
      <scheme val="minor"/>
    </font>
    <font>
      <b/>
      <sz val="12"/>
      <color rgb="FF003F2F"/>
      <name val="Times New Roman"/>
      <family val="1"/>
      <charset val="204"/>
    </font>
    <font>
      <i/>
      <sz val="12"/>
      <color theme="1"/>
      <name val="Calibri"/>
      <family val="2"/>
      <charset val="204"/>
      <scheme val="minor"/>
    </font>
    <font>
      <b/>
      <i/>
      <u/>
      <sz val="16"/>
      <color rgb="FF008000"/>
      <name val="Times New Roman"/>
      <family val="1"/>
      <charset val="204"/>
    </font>
    <font>
      <sz val="14"/>
      <color theme="1"/>
      <name val="Calibri"/>
      <family val="2"/>
      <charset val="204"/>
      <scheme val="minor"/>
    </font>
    <font>
      <sz val="10"/>
      <color theme="1"/>
      <name val="Calibri"/>
      <family val="2"/>
      <charset val="204"/>
      <scheme val="minor"/>
    </font>
    <font>
      <b/>
      <sz val="10"/>
      <color rgb="FFFF0066"/>
      <name val="Times New Roman"/>
      <family val="1"/>
      <charset val="204"/>
    </font>
    <font>
      <sz val="9"/>
      <color rgb="FF000000"/>
      <name val="Times New Roman"/>
      <family val="1"/>
      <charset val="204"/>
    </font>
    <font>
      <sz val="9"/>
      <color rgb="FF808000"/>
      <name val="Times New Roman"/>
      <family val="1"/>
      <charset val="204"/>
    </font>
    <font>
      <sz val="9"/>
      <color rgb="FF993366"/>
      <name val="Times New Roman"/>
      <family val="1"/>
      <charset val="204"/>
    </font>
    <font>
      <sz val="7"/>
      <name val="Arial"/>
      <family val="2"/>
      <charset val="204"/>
    </font>
    <font>
      <sz val="10"/>
      <name val="Arial"/>
      <family val="2"/>
      <charset val="204"/>
    </font>
    <font>
      <sz val="12"/>
      <name val="Arial"/>
      <family val="2"/>
      <charset val="204"/>
    </font>
    <font>
      <sz val="11"/>
      <name val="Arial"/>
      <family val="2"/>
      <charset val="204"/>
    </font>
    <font>
      <b/>
      <sz val="10"/>
      <color theme="1"/>
      <name val="Arial"/>
      <family val="2"/>
      <charset val="204"/>
    </font>
    <font>
      <sz val="10"/>
      <color theme="1"/>
      <name val="Arial Black"/>
      <family val="2"/>
      <charset val="204"/>
    </font>
    <font>
      <b/>
      <i/>
      <sz val="10"/>
      <color theme="1"/>
      <name val="Times New Roman"/>
      <family val="1"/>
      <charset val="204"/>
    </font>
    <font>
      <b/>
      <sz val="10"/>
      <color theme="1"/>
      <name val="Calibri"/>
      <family val="2"/>
      <charset val="204"/>
      <scheme val="minor"/>
    </font>
    <font>
      <sz val="7"/>
      <color rgb="FFFFFF00"/>
      <name val="Times New Roman"/>
      <family val="1"/>
      <charset val="204"/>
    </font>
    <font>
      <i/>
      <sz val="10"/>
      <color theme="1"/>
      <name val="Calibri"/>
      <family val="2"/>
      <charset val="204"/>
      <scheme val="minor"/>
    </font>
    <font>
      <i/>
      <sz val="10"/>
      <color rgb="FFFF0000"/>
      <name val="Times New Roman"/>
      <family val="1"/>
      <charset val="204"/>
    </font>
    <font>
      <sz val="8"/>
      <color theme="1"/>
      <name val="Times New Roman"/>
      <family val="1"/>
      <charset val="204"/>
    </font>
    <font>
      <b/>
      <sz val="10"/>
      <color rgb="FF333333"/>
      <name val="Times New Roman"/>
      <family val="1"/>
      <charset val="204"/>
    </font>
    <font>
      <b/>
      <sz val="10"/>
      <color rgb="FF111111"/>
      <name val="Times New Roman"/>
      <family val="1"/>
      <charset val="204"/>
    </font>
    <font>
      <b/>
      <sz val="10"/>
      <color rgb="FF0033CC"/>
      <name val="Times New Roman"/>
      <family val="1"/>
      <charset val="204"/>
    </font>
    <font>
      <sz val="10"/>
      <color rgb="FF0033CC"/>
      <name val="Times New Roman"/>
      <family val="1"/>
      <charset val="204"/>
    </font>
    <font>
      <b/>
      <sz val="10"/>
      <color rgb="FF222222"/>
      <name val="Times New Roman"/>
      <family val="1"/>
      <charset val="204"/>
    </font>
    <font>
      <b/>
      <sz val="10"/>
      <color rgb="FF333300"/>
      <name val="Times New Roman"/>
      <family val="1"/>
      <charset val="204"/>
    </font>
    <font>
      <i/>
      <sz val="10"/>
      <name val="Times New Roman"/>
      <family val="1"/>
      <charset val="204"/>
    </font>
    <font>
      <b/>
      <i/>
      <sz val="10"/>
      <color indexed="8"/>
      <name val="Times New Roman"/>
      <family val="1"/>
      <charset val="204"/>
    </font>
    <font>
      <i/>
      <sz val="10"/>
      <color indexed="8"/>
      <name val="Times New Roman"/>
      <family val="1"/>
      <charset val="204"/>
    </font>
    <font>
      <sz val="10"/>
      <color rgb="FF9900CC"/>
      <name val="Times New Roman"/>
      <family val="1"/>
      <charset val="204"/>
    </font>
    <font>
      <b/>
      <sz val="10"/>
      <color rgb="FF9900CC"/>
      <name val="Times New Roman"/>
      <family val="1"/>
      <charset val="204"/>
    </font>
    <font>
      <sz val="10"/>
      <color rgb="FF2E0DF1"/>
      <name val="Times New Roman"/>
      <family val="1"/>
      <charset val="204"/>
    </font>
    <font>
      <sz val="10"/>
      <color rgb="FF00CC00"/>
      <name val="Times New Roman"/>
      <family val="1"/>
      <charset val="204"/>
    </font>
    <font>
      <b/>
      <sz val="10"/>
      <color rgb="FF00CC00"/>
      <name val="Times New Roman"/>
      <family val="1"/>
      <charset val="204"/>
    </font>
    <font>
      <sz val="10"/>
      <color rgb="FFFB8605"/>
      <name val="Times New Roman"/>
      <family val="1"/>
      <charset val="204"/>
    </font>
    <font>
      <b/>
      <sz val="10"/>
      <color rgb="FFFB8605"/>
      <name val="Times New Roman"/>
      <family val="1"/>
      <charset val="204"/>
    </font>
    <font>
      <i/>
      <sz val="10"/>
      <color rgb="FFFF0000"/>
      <name val="Calibri"/>
      <family val="2"/>
      <charset val="204"/>
      <scheme val="minor"/>
    </font>
    <font>
      <sz val="10"/>
      <color indexed="10"/>
      <name val="Calibri"/>
      <family val="2"/>
      <charset val="204"/>
    </font>
    <font>
      <sz val="8"/>
      <color rgb="FFFF0000"/>
      <name val="Times New Roman"/>
      <family val="1"/>
      <charset val="204"/>
    </font>
    <font>
      <b/>
      <sz val="8"/>
      <name val="Times New Roman"/>
      <family val="1"/>
      <charset val="204"/>
    </font>
    <font>
      <sz val="8"/>
      <name val="Times New Roman"/>
      <family val="1"/>
      <charset val="204"/>
    </font>
    <font>
      <sz val="8"/>
      <color rgb="FF000000"/>
      <name val="Times New Roman"/>
      <family val="1"/>
      <charset val="204"/>
    </font>
    <font>
      <sz val="8"/>
      <color rgb="FF0070C0"/>
      <name val="Times New Roman"/>
      <family val="1"/>
      <charset val="204"/>
    </font>
    <font>
      <strike/>
      <sz val="8"/>
      <color rgb="FF000000"/>
      <name val="Times New Roman"/>
      <family val="1"/>
      <charset val="204"/>
    </font>
    <font>
      <b/>
      <sz val="8"/>
      <color rgb="FF0070C0"/>
      <name val="Times New Roman"/>
      <family val="1"/>
      <charset val="204"/>
    </font>
    <font>
      <b/>
      <strike/>
      <sz val="8"/>
      <color rgb="FF000000"/>
      <name val="Times New Roman"/>
      <family val="1"/>
      <charset val="204"/>
    </font>
    <font>
      <strike/>
      <sz val="8"/>
      <color rgb="FF0070C0"/>
      <name val="Times New Roman"/>
      <family val="1"/>
      <charset val="204"/>
    </font>
    <font>
      <i/>
      <sz val="7"/>
      <color theme="4"/>
      <name val="Times New Roman"/>
      <family val="1"/>
      <charset val="204"/>
    </font>
    <font>
      <b/>
      <sz val="14"/>
      <name val="Times New Roman"/>
      <family val="1"/>
      <charset val="204"/>
    </font>
    <font>
      <b/>
      <sz val="22"/>
      <name val="Times New Roman"/>
      <family val="1"/>
      <charset val="204"/>
    </font>
    <font>
      <b/>
      <sz val="20"/>
      <name val="Times New Roman"/>
      <family val="1"/>
      <charset val="204"/>
    </font>
    <font>
      <b/>
      <i/>
      <sz val="22"/>
      <name val="Times New Roman"/>
      <family val="1"/>
      <charset val="204"/>
    </font>
    <font>
      <b/>
      <sz val="18"/>
      <name val="Times New Roman"/>
      <family val="1"/>
      <charset val="204"/>
    </font>
    <font>
      <b/>
      <sz val="12"/>
      <name val="Times New Roman"/>
      <family val="1"/>
      <charset val="204"/>
    </font>
    <font>
      <sz val="15"/>
      <name val="Times New Roman"/>
      <family val="1"/>
      <charset val="204"/>
    </font>
    <font>
      <sz val="16"/>
      <name val="Calibri"/>
      <family val="2"/>
      <charset val="204"/>
      <scheme val="minor"/>
    </font>
    <font>
      <sz val="11"/>
      <name val="Calibri"/>
      <family val="2"/>
      <charset val="204"/>
      <scheme val="minor"/>
    </font>
    <font>
      <sz val="9"/>
      <name val="Calibri"/>
      <family val="2"/>
      <charset val="204"/>
      <scheme val="minor"/>
    </font>
    <font>
      <b/>
      <i/>
      <sz val="7"/>
      <color theme="4"/>
      <name val="Times New Roman"/>
      <family val="1"/>
      <charset val="204"/>
    </font>
    <font>
      <sz val="7"/>
      <color theme="1"/>
      <name val="Times New Roman"/>
      <family val="1"/>
      <charset val="204"/>
    </font>
    <font>
      <sz val="10"/>
      <color rgb="FFFF0066"/>
      <name val="Times New Roman"/>
      <family val="1"/>
      <charset val="204"/>
    </font>
    <font>
      <sz val="13"/>
      <color rgb="FFFF0066"/>
      <name val="Times New Roman"/>
      <family val="1"/>
      <charset val="204"/>
    </font>
    <font>
      <b/>
      <sz val="10"/>
      <color rgb="FF444455"/>
      <name val="Times New Roman"/>
      <family val="1"/>
      <charset val="204"/>
    </font>
    <font>
      <b/>
      <sz val="10"/>
      <color rgb="FFCC66FF"/>
      <name val="Times New Roman"/>
      <family val="1"/>
      <charset val="204"/>
    </font>
    <font>
      <b/>
      <sz val="10"/>
      <color rgb="FF008000"/>
      <name val="Times New Roman"/>
      <family val="1"/>
      <charset val="204"/>
    </font>
    <font>
      <i/>
      <sz val="10"/>
      <color rgb="FFCC66FF"/>
      <name val="Calibri"/>
      <family val="2"/>
      <charset val="204"/>
      <scheme val="minor"/>
    </font>
    <font>
      <i/>
      <sz val="10"/>
      <color rgb="FF0033CC"/>
      <name val="Calibri"/>
      <family val="2"/>
      <charset val="204"/>
      <scheme val="minor"/>
    </font>
    <font>
      <i/>
      <sz val="10"/>
      <color theme="5" tint="-0.249977111117893"/>
      <name val="Calibri"/>
      <family val="2"/>
      <charset val="204"/>
      <scheme val="minor"/>
    </font>
    <font>
      <i/>
      <sz val="9"/>
      <color theme="1"/>
      <name val="Times New Roman"/>
      <family val="1"/>
      <charset val="204"/>
    </font>
  </fonts>
  <fills count="31">
    <fill>
      <patternFill patternType="none"/>
    </fill>
    <fill>
      <patternFill patternType="gray125"/>
    </fill>
    <fill>
      <patternFill patternType="solid">
        <fgColor rgb="FF66FFFF"/>
        <bgColor indexed="64"/>
      </patternFill>
    </fill>
    <fill>
      <patternFill patternType="solid">
        <fgColor rgb="FFCCFFFF"/>
        <bgColor indexed="64"/>
      </patternFill>
    </fill>
    <fill>
      <patternFill patternType="solid">
        <fgColor rgb="FF99FF66"/>
        <bgColor indexed="64"/>
      </patternFill>
    </fill>
    <fill>
      <patternFill patternType="solid">
        <fgColor rgb="FFFFFF99"/>
        <bgColor indexed="64"/>
      </patternFill>
    </fill>
    <fill>
      <patternFill patternType="solid">
        <fgColor rgb="FFCCCCFF"/>
        <bgColor indexed="64"/>
      </patternFill>
    </fill>
    <fill>
      <patternFill patternType="solid">
        <fgColor rgb="FFFF0000"/>
        <bgColor indexed="64"/>
      </patternFill>
    </fill>
    <fill>
      <patternFill patternType="solid">
        <fgColor rgb="FF00FF00"/>
        <bgColor indexed="64"/>
      </patternFill>
    </fill>
    <fill>
      <patternFill patternType="solid">
        <fgColor rgb="FF00CCFF"/>
        <bgColor indexed="64"/>
      </patternFill>
    </fill>
    <fill>
      <patternFill patternType="solid">
        <fgColor rgb="FFFF00FF"/>
        <bgColor indexed="64"/>
      </patternFill>
    </fill>
    <fill>
      <patternFill patternType="solid">
        <fgColor rgb="FF808000"/>
        <bgColor indexed="64"/>
      </patternFill>
    </fill>
    <fill>
      <patternFill patternType="solid">
        <fgColor rgb="FF0000FF"/>
        <bgColor indexed="64"/>
      </patternFill>
    </fill>
    <fill>
      <patternFill patternType="solid">
        <fgColor rgb="FF339966"/>
        <bgColor indexed="64"/>
      </patternFill>
    </fill>
    <fill>
      <patternFill patternType="solid">
        <fgColor rgb="FFFF6600"/>
        <bgColor indexed="64"/>
      </patternFill>
    </fill>
    <fill>
      <patternFill patternType="solid">
        <fgColor rgb="FF660066"/>
        <bgColor indexed="64"/>
      </patternFill>
    </fill>
    <fill>
      <patternFill patternType="solid">
        <fgColor rgb="FF9900FF"/>
        <bgColor indexed="64"/>
      </patternFill>
    </fill>
    <fill>
      <patternFill patternType="solid">
        <fgColor rgb="FFCCFFCC"/>
        <bgColor indexed="64"/>
      </patternFill>
    </fill>
    <fill>
      <patternFill patternType="solid">
        <fgColor rgb="FFFFCC99"/>
        <bgColor indexed="64"/>
      </patternFill>
    </fill>
    <fill>
      <patternFill patternType="solid">
        <fgColor rgb="FFCC66FF"/>
        <bgColor indexed="64"/>
      </patternFill>
    </fill>
    <fill>
      <patternFill patternType="solid">
        <fgColor rgb="FFCCFF99"/>
        <bgColor indexed="64"/>
      </patternFill>
    </fill>
    <fill>
      <patternFill patternType="solid">
        <fgColor rgb="FFFCD5B4"/>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9FFCC"/>
        <bgColor indexed="64"/>
      </patternFill>
    </fill>
    <fill>
      <patternFill patternType="solid">
        <fgColor rgb="FFFFCCCC"/>
        <bgColor indexed="64"/>
      </patternFill>
    </fill>
    <fill>
      <patternFill patternType="solid">
        <fgColor indexed="9"/>
        <bgColor indexed="64"/>
      </patternFill>
    </fill>
    <fill>
      <patternFill patternType="solid">
        <fgColor rgb="FF92D050"/>
        <bgColor indexed="64"/>
      </patternFill>
    </fill>
    <fill>
      <patternFill patternType="solid">
        <fgColor rgb="FFFF9999"/>
        <bgColor indexed="64"/>
      </patternFill>
    </fill>
    <fill>
      <patternFill patternType="solid">
        <fgColor rgb="FFFFFFFF"/>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s>
  <cellStyleXfs count="2">
    <xf numFmtId="0" fontId="0" fillId="0" borderId="0"/>
    <xf numFmtId="0" fontId="1" fillId="0" borderId="0"/>
  </cellStyleXfs>
  <cellXfs count="558">
    <xf numFmtId="0" fontId="0" fillId="0" borderId="0" xfId="0"/>
    <xf numFmtId="0" fontId="3" fillId="0" borderId="0" xfId="0" applyFont="1"/>
    <xf numFmtId="0" fontId="3" fillId="0" borderId="0" xfId="0" applyFont="1" applyAlignment="1">
      <alignment horizontal="center" vertical="center"/>
    </xf>
    <xf numFmtId="164" fontId="3" fillId="0" borderId="0" xfId="0" applyNumberFormat="1" applyFont="1" applyAlignment="1">
      <alignment vertical="center"/>
    </xf>
    <xf numFmtId="0" fontId="2" fillId="0" borderId="5" xfId="0" applyFont="1" applyBorder="1" applyAlignment="1">
      <alignment horizontal="left" vertical="top" wrapText="1"/>
    </xf>
    <xf numFmtId="0" fontId="2" fillId="5" borderId="5" xfId="0" applyFont="1" applyFill="1" applyBorder="1"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10" fillId="3" borderId="5" xfId="0" applyFont="1" applyFill="1" applyBorder="1" applyAlignment="1">
      <alignment horizontal="center" vertical="center" wrapText="1"/>
    </xf>
    <xf numFmtId="0" fontId="0" fillId="0" borderId="5" xfId="0" applyBorder="1"/>
    <xf numFmtId="0" fontId="2" fillId="0" borderId="5" xfId="0" applyFont="1" applyBorder="1" applyAlignment="1">
      <alignment vertical="center" wrapText="1"/>
    </xf>
    <xf numFmtId="0" fontId="22" fillId="0" borderId="5" xfId="0" applyFont="1" applyBorder="1" applyAlignment="1">
      <alignment vertical="center" wrapText="1"/>
    </xf>
    <xf numFmtId="0" fontId="2" fillId="0" borderId="5" xfId="0" applyFont="1" applyBorder="1" applyAlignment="1">
      <alignment horizontal="center" vertical="center" wrapText="1"/>
    </xf>
    <xf numFmtId="0" fontId="3" fillId="6" borderId="0" xfId="0" applyFont="1" applyFill="1" applyBorder="1" applyAlignment="1">
      <alignment horizontal="center" vertical="center"/>
    </xf>
    <xf numFmtId="164" fontId="3" fillId="6" borderId="0" xfId="0" applyNumberFormat="1" applyFont="1" applyFill="1" applyBorder="1" applyAlignment="1">
      <alignment vertical="center"/>
    </xf>
    <xf numFmtId="0" fontId="0" fillId="0" borderId="0" xfId="0" applyBorder="1"/>
    <xf numFmtId="166" fontId="10" fillId="0" borderId="5" xfId="0" applyNumberFormat="1" applyFont="1" applyFill="1" applyBorder="1" applyAlignment="1">
      <alignment horizontal="center" vertical="center" wrapText="1"/>
    </xf>
    <xf numFmtId="0" fontId="23" fillId="0" borderId="0" xfId="0" applyFont="1" applyAlignment="1">
      <alignment horizontal="left" vertical="top"/>
    </xf>
    <xf numFmtId="0" fontId="15" fillId="0" borderId="5" xfId="0" applyFont="1" applyFill="1" applyBorder="1" applyAlignment="1">
      <alignment horizontal="center" vertical="center" wrapText="1"/>
    </xf>
    <xf numFmtId="0" fontId="41" fillId="0" borderId="0" xfId="0" applyFont="1"/>
    <xf numFmtId="0" fontId="42" fillId="0" borderId="0" xfId="0" applyFont="1"/>
    <xf numFmtId="0" fontId="0" fillId="0" borderId="0" xfId="0" applyFont="1" applyAlignment="1">
      <alignment horizontal="center" vertical="center" wrapText="1"/>
    </xf>
    <xf numFmtId="0" fontId="38" fillId="0" borderId="5" xfId="0" applyFont="1" applyBorder="1" applyAlignment="1">
      <alignment horizontal="center" vertical="center" wrapText="1"/>
    </xf>
    <xf numFmtId="0" fontId="49" fillId="0" borderId="5" xfId="0" applyFont="1" applyBorder="1" applyAlignment="1">
      <alignment horizontal="center" vertical="center" wrapText="1"/>
    </xf>
    <xf numFmtId="0" fontId="22" fillId="12" borderId="5" xfId="0" applyFont="1" applyFill="1" applyBorder="1" applyAlignment="1">
      <alignment vertical="center"/>
    </xf>
    <xf numFmtId="0" fontId="22" fillId="7" borderId="5" xfId="0" applyFont="1" applyFill="1" applyBorder="1" applyAlignment="1">
      <alignment vertical="center"/>
    </xf>
    <xf numFmtId="0" fontId="22" fillId="8" borderId="5" xfId="0" applyFont="1" applyFill="1" applyBorder="1" applyAlignment="1">
      <alignment horizontal="center" vertical="center"/>
    </xf>
    <xf numFmtId="0" fontId="38" fillId="0" borderId="1" xfId="0" applyFont="1" applyBorder="1" applyAlignment="1">
      <alignment horizontal="center" vertical="center" wrapText="1"/>
    </xf>
    <xf numFmtId="0" fontId="22" fillId="0" borderId="2" xfId="0" applyFont="1" applyBorder="1" applyAlignment="1">
      <alignment vertical="center" wrapText="1"/>
    </xf>
    <xf numFmtId="0" fontId="52" fillId="0" borderId="5" xfId="0" applyFont="1" applyBorder="1" applyAlignment="1">
      <alignment vertical="center" wrapText="1"/>
    </xf>
    <xf numFmtId="0" fontId="55" fillId="0" borderId="4" xfId="0" applyFont="1" applyBorder="1" applyAlignment="1">
      <alignment horizontal="left" vertical="top" wrapText="1"/>
    </xf>
    <xf numFmtId="0" fontId="39" fillId="0" borderId="4" xfId="0" applyFont="1" applyBorder="1" applyAlignment="1">
      <alignment horizontal="left" vertical="top" wrapText="1"/>
    </xf>
    <xf numFmtId="0" fontId="23" fillId="0" borderId="5" xfId="0" applyFont="1" applyFill="1" applyBorder="1" applyAlignment="1">
      <alignment horizontal="center" vertical="center" wrapText="1"/>
    </xf>
    <xf numFmtId="0" fontId="3" fillId="18" borderId="5" xfId="0" applyFont="1" applyFill="1" applyBorder="1"/>
    <xf numFmtId="0" fontId="3" fillId="18" borderId="5" xfId="0" applyFont="1" applyFill="1" applyBorder="1" applyAlignment="1">
      <alignment vertical="center" wrapText="1"/>
    </xf>
    <xf numFmtId="0" fontId="43" fillId="18" borderId="5" xfId="0" applyFont="1" applyFill="1" applyBorder="1" applyAlignment="1">
      <alignment vertical="center" wrapText="1"/>
    </xf>
    <xf numFmtId="165" fontId="44" fillId="0" borderId="0" xfId="0" applyNumberFormat="1" applyFont="1" applyAlignment="1">
      <alignment horizontal="center" vertical="center" wrapText="1"/>
    </xf>
    <xf numFmtId="167" fontId="5" fillId="0" borderId="0" xfId="0" applyNumberFormat="1" applyFont="1" applyBorder="1" applyAlignment="1">
      <alignment horizontal="center" vertical="center" wrapText="1"/>
    </xf>
    <xf numFmtId="165" fontId="44" fillId="6" borderId="0" xfId="0" applyNumberFormat="1" applyFont="1" applyFill="1" applyBorder="1" applyAlignment="1">
      <alignment horizontal="center" vertical="center" wrapText="1"/>
    </xf>
    <xf numFmtId="165" fontId="5" fillId="6" borderId="5" xfId="0" applyNumberFormat="1" applyFont="1" applyFill="1" applyBorder="1" applyAlignment="1">
      <alignment horizontal="center" vertical="center" wrapText="1"/>
    </xf>
    <xf numFmtId="0" fontId="5" fillId="6" borderId="5" xfId="0" applyFont="1" applyFill="1" applyBorder="1" applyAlignment="1">
      <alignment horizontal="center" vertical="center"/>
    </xf>
    <xf numFmtId="0" fontId="45" fillId="7" borderId="5" xfId="0" applyFont="1" applyFill="1" applyBorder="1" applyAlignment="1">
      <alignment horizontal="center" vertical="center" wrapText="1"/>
    </xf>
    <xf numFmtId="0" fontId="45" fillId="8" borderId="5" xfId="0" applyFont="1" applyFill="1" applyBorder="1" applyAlignment="1">
      <alignment horizontal="center" vertical="center" wrapText="1"/>
    </xf>
    <xf numFmtId="0" fontId="45" fillId="9" borderId="5" xfId="0" applyFont="1" applyFill="1" applyBorder="1" applyAlignment="1">
      <alignment horizontal="center" vertical="center" wrapText="1"/>
    </xf>
    <xf numFmtId="0" fontId="22" fillId="0" borderId="5" xfId="0" applyFont="1" applyBorder="1" applyAlignment="1">
      <alignment horizontal="center" vertical="center"/>
    </xf>
    <xf numFmtId="0" fontId="3" fillId="18" borderId="5" xfId="0" applyFont="1" applyFill="1" applyBorder="1" applyAlignment="1">
      <alignment horizontal="center" vertical="center"/>
    </xf>
    <xf numFmtId="0" fontId="18" fillId="10" borderId="5" xfId="0" applyFont="1" applyFill="1" applyBorder="1" applyAlignment="1">
      <alignment horizontal="center" vertical="center" wrapText="1"/>
    </xf>
    <xf numFmtId="0" fontId="46" fillId="11" borderId="5" xfId="0" applyFont="1" applyFill="1" applyBorder="1" applyAlignment="1">
      <alignment horizontal="center" vertical="center" wrapText="1"/>
    </xf>
    <xf numFmtId="0" fontId="45" fillId="12" borderId="5" xfId="0" applyFont="1" applyFill="1" applyBorder="1" applyAlignment="1">
      <alignment horizontal="center" vertical="center"/>
    </xf>
    <xf numFmtId="0" fontId="45" fillId="13" borderId="5" xfId="0" applyFont="1" applyFill="1" applyBorder="1" applyAlignment="1">
      <alignment horizontal="center" vertical="center" wrapText="1"/>
    </xf>
    <xf numFmtId="0" fontId="45" fillId="14" borderId="5" xfId="0" applyFont="1" applyFill="1" applyBorder="1" applyAlignment="1">
      <alignment horizontal="center" vertical="center" wrapText="1"/>
    </xf>
    <xf numFmtId="0" fontId="47" fillId="15" borderId="5" xfId="0" applyFont="1" applyFill="1" applyBorder="1" applyAlignment="1">
      <alignment horizontal="center" vertical="center" wrapText="1"/>
    </xf>
    <xf numFmtId="0" fontId="44" fillId="16" borderId="5" xfId="0" applyFont="1" applyFill="1" applyBorder="1" applyAlignment="1">
      <alignment horizontal="center" vertical="center" wrapText="1"/>
    </xf>
    <xf numFmtId="0" fontId="44" fillId="0" borderId="0" xfId="0" applyFont="1" applyAlignment="1">
      <alignment horizontal="center" vertical="center" wrapText="1"/>
    </xf>
    <xf numFmtId="166" fontId="10" fillId="3" borderId="5" xfId="0" applyNumberFormat="1" applyFont="1" applyFill="1" applyBorder="1" applyAlignment="1">
      <alignment horizontal="center" vertical="center" wrapText="1"/>
    </xf>
    <xf numFmtId="0" fontId="23" fillId="0" borderId="5" xfId="0" applyFont="1" applyBorder="1" applyAlignment="1">
      <alignment horizontal="left" vertical="top"/>
    </xf>
    <xf numFmtId="0" fontId="11" fillId="3" borderId="4" xfId="0" applyFont="1" applyFill="1" applyBorder="1" applyAlignment="1">
      <alignment horizontal="center" vertical="center"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0" fillId="0" borderId="0" xfId="0" applyFont="1" applyAlignment="1">
      <alignment horizontal="left" vertical="top"/>
    </xf>
    <xf numFmtId="0" fontId="23" fillId="6" borderId="5" xfId="0" applyFont="1" applyFill="1" applyBorder="1" applyAlignment="1">
      <alignment horizontal="center" vertical="center" wrapText="1"/>
    </xf>
    <xf numFmtId="164" fontId="3" fillId="6" borderId="5" xfId="0" applyNumberFormat="1" applyFont="1" applyFill="1" applyBorder="1" applyAlignment="1">
      <alignment horizontal="center" vertical="center" wrapText="1"/>
    </xf>
    <xf numFmtId="0" fontId="10" fillId="6" borderId="5" xfId="0" applyFont="1" applyFill="1" applyBorder="1" applyAlignment="1">
      <alignment horizontal="center" vertical="center" wrapText="1"/>
    </xf>
    <xf numFmtId="166" fontId="10" fillId="6" borderId="5" xfId="0" applyNumberFormat="1" applyFont="1" applyFill="1" applyBorder="1" applyAlignment="1">
      <alignment horizontal="center" vertical="center" wrapText="1"/>
    </xf>
    <xf numFmtId="1" fontId="5" fillId="22" borderId="5" xfId="0" applyNumberFormat="1" applyFont="1" applyFill="1" applyBorder="1" applyAlignment="1">
      <alignment horizontal="left" vertical="center"/>
    </xf>
    <xf numFmtId="168" fontId="5" fillId="22" borderId="5" xfId="0" applyNumberFormat="1" applyFont="1" applyFill="1" applyBorder="1" applyAlignment="1">
      <alignment horizontal="left" vertical="center"/>
    </xf>
    <xf numFmtId="0" fontId="65" fillId="0" borderId="5" xfId="0" applyFont="1" applyFill="1" applyBorder="1" applyAlignment="1">
      <alignment horizontal="left" vertical="top"/>
    </xf>
    <xf numFmtId="0" fontId="66" fillId="0" borderId="5" xfId="0" applyFont="1" applyFill="1" applyBorder="1" applyAlignment="1">
      <alignment horizontal="left" vertical="top"/>
    </xf>
    <xf numFmtId="0" fontId="67" fillId="0" borderId="4" xfId="0" applyFont="1" applyBorder="1" applyAlignment="1">
      <alignment horizontal="left" vertical="top"/>
    </xf>
    <xf numFmtId="4" fontId="68" fillId="21" borderId="5" xfId="0" applyNumberFormat="1" applyFont="1" applyFill="1" applyBorder="1" applyAlignment="1">
      <alignment horizontal="center" vertical="top"/>
    </xf>
    <xf numFmtId="0" fontId="69" fillId="22" borderId="5" xfId="0" applyFont="1" applyFill="1" applyBorder="1"/>
    <xf numFmtId="0" fontId="66" fillId="0" borderId="5" xfId="0" applyFont="1" applyBorder="1" applyAlignment="1">
      <alignment horizontal="left" vertical="top"/>
    </xf>
    <xf numFmtId="0" fontId="67" fillId="0" borderId="3" xfId="0" applyFont="1" applyBorder="1" applyAlignment="1">
      <alignment horizontal="left" vertical="top"/>
    </xf>
    <xf numFmtId="0" fontId="67" fillId="0" borderId="12" xfId="0" applyFont="1" applyBorder="1" applyAlignment="1">
      <alignment horizontal="left" vertical="top"/>
    </xf>
    <xf numFmtId="0" fontId="67" fillId="0" borderId="5" xfId="0" applyFont="1" applyBorder="1" applyAlignment="1">
      <alignment horizontal="left" vertical="top"/>
    </xf>
    <xf numFmtId="4" fontId="71" fillId="21" borderId="4" xfId="0" applyNumberFormat="1" applyFont="1" applyFill="1" applyBorder="1" applyAlignment="1">
      <alignment horizontal="center" vertical="top"/>
    </xf>
    <xf numFmtId="0" fontId="72" fillId="22" borderId="4" xfId="0" applyFont="1" applyFill="1" applyBorder="1"/>
    <xf numFmtId="168" fontId="72" fillId="22" borderId="6" xfId="0" applyNumberFormat="1" applyFont="1" applyFill="1" applyBorder="1" applyAlignment="1">
      <alignment horizontal="left"/>
    </xf>
    <xf numFmtId="0" fontId="72" fillId="21" borderId="5" xfId="0" applyFont="1" applyFill="1" applyBorder="1"/>
    <xf numFmtId="168" fontId="72" fillId="21" borderId="5" xfId="0" applyNumberFormat="1" applyFont="1" applyFill="1" applyBorder="1" applyAlignment="1">
      <alignment horizontal="left"/>
    </xf>
    <xf numFmtId="0" fontId="39" fillId="0" borderId="5" xfId="0" applyFont="1" applyBorder="1" applyAlignment="1">
      <alignment horizontal="center" vertical="center" wrapText="1"/>
    </xf>
    <xf numFmtId="170" fontId="25" fillId="0" borderId="5" xfId="0" applyNumberFormat="1" applyFont="1" applyBorder="1" applyAlignment="1">
      <alignment horizontal="left" vertical="center"/>
    </xf>
    <xf numFmtId="168" fontId="69" fillId="22" borderId="1" xfId="0" applyNumberFormat="1" applyFont="1" applyFill="1" applyBorder="1" applyAlignment="1">
      <alignment horizontal="left"/>
    </xf>
    <xf numFmtId="0" fontId="3" fillId="20" borderId="5" xfId="0" applyFont="1" applyFill="1" applyBorder="1"/>
    <xf numFmtId="4" fontId="71" fillId="21" borderId="5" xfId="0" applyNumberFormat="1" applyFont="1" applyFill="1" applyBorder="1" applyAlignment="1">
      <alignment horizontal="center" vertical="top"/>
    </xf>
    <xf numFmtId="0" fontId="0" fillId="0" borderId="5" xfId="0" applyBorder="1" applyAlignment="1"/>
    <xf numFmtId="0" fontId="0" fillId="0" borderId="0" xfId="0" applyAlignment="1"/>
    <xf numFmtId="0" fontId="3" fillId="0" borderId="0" xfId="0" applyFont="1" applyAlignment="1"/>
    <xf numFmtId="0" fontId="0" fillId="0" borderId="0" xfId="0" applyFill="1"/>
    <xf numFmtId="0" fontId="10" fillId="0" borderId="5" xfId="0" applyFont="1" applyFill="1" applyBorder="1" applyAlignment="1">
      <alignment horizontal="center" vertical="center" wrapText="1"/>
    </xf>
    <xf numFmtId="0" fontId="16" fillId="21" borderId="5" xfId="0" applyFont="1" applyFill="1" applyBorder="1" applyAlignment="1">
      <alignment horizontal="left" vertical="center"/>
    </xf>
    <xf numFmtId="0" fontId="63" fillId="21" borderId="5" xfId="0" applyFont="1" applyFill="1" applyBorder="1" applyAlignment="1">
      <alignment horizontal="left" vertical="center"/>
    </xf>
    <xf numFmtId="0" fontId="16" fillId="21" borderId="5" xfId="0" applyFont="1" applyFill="1" applyBorder="1" applyAlignment="1">
      <alignment horizontal="left" vertical="top"/>
    </xf>
    <xf numFmtId="1" fontId="76" fillId="0" borderId="5" xfId="0" applyNumberFormat="1" applyFont="1" applyBorder="1"/>
    <xf numFmtId="0" fontId="17" fillId="25" borderId="5" xfId="0" applyFont="1" applyFill="1" applyBorder="1" applyAlignment="1">
      <alignment horizontal="center" vertical="center"/>
    </xf>
    <xf numFmtId="0" fontId="77" fillId="25" borderId="5" xfId="0" applyFont="1" applyFill="1" applyBorder="1" applyAlignment="1">
      <alignment horizontal="center" vertical="center" wrapText="1"/>
    </xf>
    <xf numFmtId="168" fontId="77" fillId="25" borderId="5" xfId="0" applyNumberFormat="1" applyFont="1" applyFill="1" applyBorder="1" applyAlignment="1">
      <alignment horizontal="center" vertical="center" wrapText="1"/>
    </xf>
    <xf numFmtId="0" fontId="17" fillId="25" borderId="5" xfId="0" applyFont="1" applyFill="1" applyBorder="1" applyAlignment="1">
      <alignment horizontal="center" vertical="center" wrapText="1"/>
    </xf>
    <xf numFmtId="0" fontId="2" fillId="0" borderId="5" xfId="0" applyFont="1" applyBorder="1" applyAlignment="1"/>
    <xf numFmtId="0" fontId="16" fillId="0" borderId="5" xfId="0" applyFont="1" applyBorder="1" applyAlignment="1">
      <alignment horizontal="left" vertical="top"/>
    </xf>
    <xf numFmtId="4" fontId="78" fillId="21" borderId="5" xfId="0" applyNumberFormat="1" applyFont="1" applyFill="1" applyBorder="1" applyAlignment="1">
      <alignment horizontal="center" vertical="top"/>
    </xf>
    <xf numFmtId="2" fontId="0" fillId="24" borderId="5" xfId="0" applyNumberFormat="1" applyFill="1" applyBorder="1"/>
    <xf numFmtId="168" fontId="0" fillId="24" borderId="5" xfId="0" applyNumberFormat="1" applyFill="1" applyBorder="1"/>
    <xf numFmtId="0" fontId="0" fillId="0" borderId="0" xfId="0" applyAlignment="1">
      <alignment horizontal="left" vertical="top"/>
    </xf>
    <xf numFmtId="168" fontId="0" fillId="0" borderId="0" xfId="0" applyNumberFormat="1"/>
    <xf numFmtId="0" fontId="0" fillId="20" borderId="5" xfId="0" applyFill="1" applyBorder="1" applyAlignment="1"/>
    <xf numFmtId="0" fontId="75" fillId="20" borderId="5" xfId="0" applyFont="1" applyFill="1" applyBorder="1" applyAlignment="1"/>
    <xf numFmtId="0" fontId="23" fillId="20" borderId="5" xfId="0" applyFont="1" applyFill="1" applyBorder="1" applyAlignment="1">
      <alignment horizontal="left" vertical="top"/>
    </xf>
    <xf numFmtId="0" fontId="44" fillId="20" borderId="5" xfId="0" applyFont="1" applyFill="1" applyBorder="1" applyAlignment="1">
      <alignment horizontal="center" vertical="center" wrapText="1"/>
    </xf>
    <xf numFmtId="166" fontId="3" fillId="20" borderId="5" xfId="0" applyNumberFormat="1" applyFont="1" applyFill="1" applyBorder="1" applyAlignment="1">
      <alignment horizontal="center" vertical="center"/>
    </xf>
    <xf numFmtId="164" fontId="15" fillId="0" borderId="5" xfId="0" applyNumberFormat="1" applyFont="1" applyFill="1" applyBorder="1" applyAlignment="1">
      <alignment horizontal="center" vertical="center" wrapText="1"/>
    </xf>
    <xf numFmtId="0" fontId="36" fillId="0" borderId="5" xfId="0" applyFont="1" applyBorder="1" applyAlignment="1">
      <alignment horizontal="center" vertical="center" wrapText="1"/>
    </xf>
    <xf numFmtId="0" fontId="55" fillId="0" borderId="5" xfId="0" applyFont="1" applyBorder="1" applyAlignment="1">
      <alignment horizontal="left" vertical="top" wrapText="1"/>
    </xf>
    <xf numFmtId="0" fontId="39" fillId="0" borderId="5" xfId="0" applyFont="1" applyBorder="1" applyAlignment="1">
      <alignment horizontal="left" vertical="top" wrapText="1"/>
    </xf>
    <xf numFmtId="0" fontId="51" fillId="12" borderId="5" xfId="0" applyFont="1" applyFill="1" applyBorder="1" applyAlignment="1">
      <alignment horizontal="center" vertical="center"/>
    </xf>
    <xf numFmtId="0" fontId="80" fillId="0" borderId="0" xfId="0" applyFont="1"/>
    <xf numFmtId="0" fontId="81" fillId="0" borderId="0" xfId="0" applyFont="1"/>
    <xf numFmtId="0" fontId="82" fillId="0" borderId="5" xfId="0" applyFont="1" applyBorder="1" applyAlignment="1"/>
    <xf numFmtId="0" fontId="81" fillId="20" borderId="5" xfId="0" applyFont="1" applyFill="1" applyBorder="1" applyAlignment="1"/>
    <xf numFmtId="0" fontId="2" fillId="0" borderId="0" xfId="0" applyFont="1" applyAlignment="1"/>
    <xf numFmtId="164" fontId="2" fillId="0" borderId="5" xfId="0" applyNumberFormat="1" applyFont="1" applyFill="1" applyBorder="1" applyAlignment="1">
      <alignment horizontal="center" vertical="center" wrapText="1"/>
    </xf>
    <xf numFmtId="0" fontId="2" fillId="0" borderId="5" xfId="0" applyFont="1" applyBorder="1"/>
    <xf numFmtId="0" fontId="2" fillId="20" borderId="5" xfId="0" applyFont="1" applyFill="1" applyBorder="1"/>
    <xf numFmtId="0" fontId="83" fillId="9" borderId="5" xfId="0" applyFont="1" applyFill="1" applyBorder="1" applyAlignment="1">
      <alignment vertical="center"/>
    </xf>
    <xf numFmtId="0" fontId="40" fillId="10" borderId="5" xfId="0" applyFont="1" applyFill="1" applyBorder="1" applyAlignment="1">
      <alignment vertical="center"/>
    </xf>
    <xf numFmtId="0" fontId="84" fillId="11" borderId="5" xfId="0" applyFont="1" applyFill="1" applyBorder="1" applyAlignment="1">
      <alignment vertical="center"/>
    </xf>
    <xf numFmtId="0" fontId="83" fillId="13" borderId="5" xfId="0" applyFont="1" applyFill="1" applyBorder="1" applyAlignment="1">
      <alignment vertical="center"/>
    </xf>
    <xf numFmtId="0" fontId="83" fillId="14" borderId="5" xfId="0" applyFont="1" applyFill="1" applyBorder="1" applyAlignment="1">
      <alignment vertical="center"/>
    </xf>
    <xf numFmtId="0" fontId="85" fillId="15" borderId="5" xfId="0" applyFont="1" applyFill="1" applyBorder="1" applyAlignment="1">
      <alignment vertical="center"/>
    </xf>
    <xf numFmtId="0" fontId="23" fillId="16" borderId="5" xfId="0" applyFont="1" applyFill="1" applyBorder="1" applyAlignment="1">
      <alignment vertical="center"/>
    </xf>
    <xf numFmtId="0" fontId="83" fillId="7" borderId="5" xfId="0" applyFont="1" applyFill="1" applyBorder="1" applyAlignment="1">
      <alignment vertical="center"/>
    </xf>
    <xf numFmtId="0" fontId="22" fillId="0" borderId="5" xfId="0" applyFont="1" applyBorder="1" applyAlignment="1">
      <alignment horizontal="center" vertical="center" wrapText="1"/>
    </xf>
    <xf numFmtId="0" fontId="86" fillId="0" borderId="0" xfId="0" applyFont="1"/>
    <xf numFmtId="0" fontId="89" fillId="28" borderId="14" xfId="0" applyFont="1" applyFill="1" applyBorder="1" applyAlignment="1" applyProtection="1">
      <alignment vertical="center" wrapText="1"/>
    </xf>
    <xf numFmtId="0" fontId="86" fillId="27" borderId="22" xfId="0" applyFont="1" applyFill="1" applyBorder="1" applyAlignment="1">
      <alignment horizontal="center" vertical="center" wrapText="1"/>
    </xf>
    <xf numFmtId="0" fontId="86" fillId="27" borderId="23" xfId="0" applyFont="1" applyFill="1" applyBorder="1" applyAlignment="1">
      <alignment horizontal="center" vertical="center" wrapText="1"/>
    </xf>
    <xf numFmtId="2" fontId="90" fillId="24" borderId="14" xfId="0" applyNumberFormat="1" applyFont="1" applyFill="1" applyBorder="1" applyAlignment="1" applyProtection="1">
      <alignment horizontal="center" vertical="center" wrapText="1"/>
      <protection locked="0"/>
    </xf>
    <xf numFmtId="0" fontId="2" fillId="0" borderId="5" xfId="0" applyFont="1" applyBorder="1" applyAlignment="1">
      <alignment horizontal="left" vertical="top"/>
    </xf>
    <xf numFmtId="0" fontId="19" fillId="6" borderId="5" xfId="0" applyFont="1" applyFill="1" applyBorder="1" applyAlignment="1">
      <alignment horizontal="center" vertical="center"/>
    </xf>
    <xf numFmtId="0" fontId="39" fillId="0" borderId="5" xfId="0" applyFont="1" applyBorder="1" applyAlignment="1">
      <alignment wrapText="1"/>
    </xf>
    <xf numFmtId="0" fontId="2" fillId="0" borderId="0" xfId="0" applyFont="1" applyAlignment="1">
      <alignment horizontal="left" vertical="top"/>
    </xf>
    <xf numFmtId="0" fontId="2" fillId="6" borderId="0" xfId="0" applyFont="1" applyFill="1" applyBorder="1" applyAlignment="1">
      <alignment horizontal="left" vertical="top"/>
    </xf>
    <xf numFmtId="0" fontId="2" fillId="6" borderId="5" xfId="0" applyFont="1" applyFill="1" applyBorder="1" applyAlignment="1">
      <alignment horizontal="left" vertical="top"/>
    </xf>
    <xf numFmtId="0" fontId="2" fillId="0" borderId="5" xfId="0" applyFont="1" applyFill="1" applyBorder="1" applyAlignment="1">
      <alignment horizontal="center" vertical="center" wrapText="1"/>
    </xf>
    <xf numFmtId="0" fontId="13" fillId="0" borderId="5" xfId="0" applyFont="1" applyBorder="1" applyAlignment="1">
      <alignment horizontal="left" vertical="top" wrapText="1"/>
    </xf>
    <xf numFmtId="0" fontId="2" fillId="3" borderId="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2" fillId="0" borderId="5" xfId="0" applyFont="1" applyBorder="1" applyAlignment="1">
      <alignment horizontal="left" vertical="center"/>
    </xf>
    <xf numFmtId="0" fontId="2" fillId="21" borderId="5" xfId="0" applyFont="1" applyFill="1" applyBorder="1" applyAlignment="1">
      <alignment horizontal="left" vertical="center"/>
    </xf>
    <xf numFmtId="0" fontId="91" fillId="20" borderId="5" xfId="0" applyFont="1" applyFill="1" applyBorder="1"/>
    <xf numFmtId="0" fontId="81" fillId="0" borderId="5" xfId="0" applyFont="1" applyBorder="1"/>
    <xf numFmtId="0" fontId="2" fillId="0" borderId="13" xfId="0" applyFont="1" applyBorder="1" applyAlignment="1"/>
    <xf numFmtId="0" fontId="2" fillId="20" borderId="5" xfId="0" applyFont="1" applyFill="1" applyBorder="1" applyAlignment="1">
      <alignment horizontal="left" vertical="top"/>
    </xf>
    <xf numFmtId="0" fontId="81" fillId="0" borderId="5" xfId="0" applyFont="1" applyFill="1" applyBorder="1"/>
    <xf numFmtId="0" fontId="50" fillId="0" borderId="5" xfId="0" applyFont="1" applyBorder="1" applyAlignment="1">
      <alignment horizontal="left" vertical="top" wrapText="1"/>
    </xf>
    <xf numFmtId="0" fontId="93" fillId="0" borderId="0" xfId="0" applyFont="1"/>
    <xf numFmtId="0" fontId="94" fillId="12" borderId="5"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5" fillId="0" borderId="5" xfId="0" applyFont="1" applyFill="1" applyBorder="1"/>
    <xf numFmtId="4" fontId="95" fillId="21" borderId="5" xfId="0" applyNumberFormat="1" applyFont="1" applyFill="1" applyBorder="1" applyAlignment="1">
      <alignment horizontal="center" vertical="top"/>
    </xf>
    <xf numFmtId="0" fontId="96" fillId="0" borderId="5" xfId="0" applyFont="1" applyFill="1" applyBorder="1"/>
    <xf numFmtId="4" fontId="95" fillId="21" borderId="4" xfId="0" applyNumberFormat="1" applyFont="1" applyFill="1" applyBorder="1" applyAlignment="1">
      <alignment horizontal="center" vertical="top"/>
    </xf>
    <xf numFmtId="0" fontId="3" fillId="6" borderId="0" xfId="0" applyFont="1" applyFill="1" applyBorder="1" applyAlignment="1"/>
    <xf numFmtId="0" fontId="15" fillId="0" borderId="5" xfId="0" applyFont="1" applyFill="1" applyBorder="1" applyAlignment="1">
      <alignment horizontal="center" vertical="center"/>
    </xf>
    <xf numFmtId="0" fontId="11" fillId="18" borderId="5" xfId="0" applyFont="1" applyFill="1" applyBorder="1" applyAlignment="1">
      <alignment vertical="center"/>
    </xf>
    <xf numFmtId="0" fontId="12" fillId="0" borderId="5" xfId="0" applyFont="1" applyBorder="1" applyAlignment="1">
      <alignment horizontal="left" vertical="top"/>
    </xf>
    <xf numFmtId="0" fontId="3" fillId="20" borderId="5" xfId="0" applyFont="1" applyFill="1" applyBorder="1" applyAlignment="1"/>
    <xf numFmtId="0" fontId="10" fillId="0" borderId="5" xfId="0" applyFont="1" applyBorder="1" applyAlignment="1">
      <alignment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25" fillId="0" borderId="5" xfId="0" applyFont="1" applyBorder="1" applyAlignment="1">
      <alignment vertical="center"/>
    </xf>
    <xf numFmtId="0" fontId="98" fillId="0" borderId="5" xfId="0" applyFont="1" applyBorder="1" applyAlignment="1">
      <alignment horizontal="center" vertical="center" wrapText="1"/>
    </xf>
    <xf numFmtId="0" fontId="20" fillId="0" borderId="5" xfId="0" applyFont="1" applyBorder="1" applyAlignment="1">
      <alignment horizontal="center" vertical="center" wrapText="1"/>
    </xf>
    <xf numFmtId="0" fontId="2" fillId="0" borderId="5" xfId="0" applyFont="1" applyBorder="1" applyAlignment="1">
      <alignment vertical="center"/>
    </xf>
    <xf numFmtId="0" fontId="99" fillId="0" borderId="5" xfId="0" applyFont="1" applyBorder="1" applyAlignment="1">
      <alignment horizontal="center" vertical="center" wrapText="1"/>
    </xf>
    <xf numFmtId="0" fontId="21" fillId="0" borderId="5" xfId="0" applyFont="1" applyBorder="1" applyAlignment="1">
      <alignment horizontal="center" vertical="center" wrapText="1"/>
    </xf>
    <xf numFmtId="168" fontId="52" fillId="0" borderId="5" xfId="0" applyNumberFormat="1" applyFont="1" applyBorder="1" applyAlignment="1">
      <alignment vertical="center" wrapText="1"/>
    </xf>
    <xf numFmtId="0" fontId="52" fillId="0" borderId="5" xfId="0" applyFont="1" applyBorder="1" applyAlignment="1">
      <alignment horizontal="center" vertical="center" wrapText="1"/>
    </xf>
    <xf numFmtId="168" fontId="22" fillId="0" borderId="5" xfId="0" applyNumberFormat="1" applyFont="1" applyBorder="1" applyAlignment="1">
      <alignment vertical="center" wrapText="1"/>
    </xf>
    <xf numFmtId="0" fontId="10" fillId="0" borderId="5" xfId="0" applyFont="1" applyBorder="1" applyAlignment="1">
      <alignment vertical="center" wrapText="1"/>
    </xf>
    <xf numFmtId="0" fontId="100" fillId="0" borderId="5" xfId="0" applyFont="1" applyBorder="1" applyAlignment="1">
      <alignment horizontal="center" vertical="center" wrapText="1"/>
    </xf>
    <xf numFmtId="0" fontId="101" fillId="0" borderId="5" xfId="0" applyFont="1" applyBorder="1" applyAlignment="1">
      <alignment horizontal="center" vertical="center" wrapText="1"/>
    </xf>
    <xf numFmtId="0" fontId="26"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60" fillId="0" borderId="5" xfId="0" applyFont="1" applyBorder="1" applyAlignment="1">
      <alignment horizontal="center" vertical="center" wrapText="1"/>
    </xf>
    <xf numFmtId="0" fontId="102" fillId="0" borderId="5" xfId="0" applyFont="1" applyBorder="1" applyAlignment="1">
      <alignment horizontal="center" vertical="center" wrapText="1"/>
    </xf>
    <xf numFmtId="0" fontId="24" fillId="0" borderId="5" xfId="0" applyFont="1" applyBorder="1" applyAlignment="1">
      <alignment horizontal="center" vertical="center" wrapText="1"/>
    </xf>
    <xf numFmtId="168" fontId="22" fillId="0" borderId="2" xfId="0" applyNumberFormat="1" applyFont="1" applyBorder="1" applyAlignment="1">
      <alignment vertical="center" wrapText="1"/>
    </xf>
    <xf numFmtId="0" fontId="103" fillId="0" borderId="5" xfId="0" applyFont="1" applyBorder="1" applyAlignment="1">
      <alignment horizontal="center" vertical="center" wrapText="1"/>
    </xf>
    <xf numFmtId="0" fontId="17" fillId="3" borderId="5" xfId="0" applyFont="1" applyFill="1" applyBorder="1" applyAlignment="1">
      <alignment horizontal="center" vertical="center"/>
    </xf>
    <xf numFmtId="164" fontId="2" fillId="3" borderId="5" xfId="0" applyNumberFormat="1" applyFont="1" applyFill="1" applyBorder="1" applyAlignment="1">
      <alignment horizontal="center" vertical="center" wrapText="1"/>
    </xf>
    <xf numFmtId="170" fontId="2" fillId="0" borderId="5"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170" fontId="10" fillId="0" borderId="5" xfId="0" applyNumberFormat="1" applyFont="1" applyBorder="1" applyAlignment="1">
      <alignment horizontal="left" vertical="top" wrapText="1"/>
    </xf>
    <xf numFmtId="0" fontId="12" fillId="0" borderId="5" xfId="0" applyFont="1" applyBorder="1" applyAlignment="1"/>
    <xf numFmtId="0" fontId="25" fillId="0" borderId="5" xfId="0" applyFont="1" applyBorder="1" applyAlignment="1">
      <alignment horizontal="left" vertical="center"/>
    </xf>
    <xf numFmtId="168" fontId="92" fillId="0" borderId="5" xfId="0" applyNumberFormat="1" applyFont="1" applyBorder="1" applyAlignment="1">
      <alignment horizontal="left" vertical="top"/>
    </xf>
    <xf numFmtId="0" fontId="66" fillId="0" borderId="5" xfId="0" applyFont="1" applyBorder="1" applyAlignment="1"/>
    <xf numFmtId="3" fontId="66" fillId="0" borderId="5" xfId="0" applyNumberFormat="1" applyFont="1" applyBorder="1" applyAlignment="1">
      <alignment horizontal="center"/>
    </xf>
    <xf numFmtId="0" fontId="66" fillId="0" borderId="9" xfId="0" applyFont="1" applyBorder="1"/>
    <xf numFmtId="168" fontId="66" fillId="0" borderId="10" xfId="0" applyNumberFormat="1" applyFont="1" applyBorder="1" applyAlignment="1">
      <alignment horizontal="left"/>
    </xf>
    <xf numFmtId="0" fontId="104" fillId="0" borderId="11" xfId="0" applyFont="1" applyBorder="1" applyAlignment="1"/>
    <xf numFmtId="3" fontId="25" fillId="0" borderId="9" xfId="0" applyNumberFormat="1" applyFont="1" applyBorder="1" applyAlignment="1">
      <alignment horizontal="center"/>
    </xf>
    <xf numFmtId="0" fontId="25" fillId="0" borderId="9" xfId="0" applyFont="1" applyBorder="1"/>
    <xf numFmtId="168" fontId="25" fillId="0" borderId="10" xfId="0" applyNumberFormat="1" applyFont="1" applyBorder="1" applyAlignment="1">
      <alignment horizontal="left"/>
    </xf>
    <xf numFmtId="0" fontId="104" fillId="0" borderId="3" xfId="0" applyFont="1" applyBorder="1" applyAlignment="1"/>
    <xf numFmtId="0" fontId="96" fillId="0" borderId="5" xfId="0" applyFont="1" applyBorder="1"/>
    <xf numFmtId="168" fontId="96" fillId="0" borderId="1" xfId="0" applyNumberFormat="1" applyFont="1" applyBorder="1" applyAlignment="1">
      <alignment horizontal="left"/>
    </xf>
    <xf numFmtId="0" fontId="104" fillId="0" borderId="4" xfId="0" applyFont="1" applyBorder="1" applyAlignment="1"/>
    <xf numFmtId="3" fontId="25" fillId="0" borderId="5" xfId="0" applyNumberFormat="1" applyFont="1" applyBorder="1" applyAlignment="1">
      <alignment horizontal="center"/>
    </xf>
    <xf numFmtId="0" fontId="104" fillId="0" borderId="5" xfId="0" applyFont="1" applyBorder="1" applyAlignment="1"/>
    <xf numFmtId="0" fontId="96" fillId="0" borderId="2" xfId="0" applyFont="1" applyBorder="1" applyAlignment="1">
      <alignment horizontal="left"/>
    </xf>
    <xf numFmtId="0" fontId="25" fillId="0" borderId="5" xfId="0" applyFont="1" applyBorder="1" applyAlignment="1">
      <alignment horizontal="left" vertical="top"/>
    </xf>
    <xf numFmtId="3" fontId="25" fillId="0" borderId="5" xfId="0" applyNumberFormat="1" applyFont="1" applyBorder="1" applyAlignment="1">
      <alignment horizontal="center" vertical="top"/>
    </xf>
    <xf numFmtId="0" fontId="25" fillId="0" borderId="5" xfId="0" applyFont="1" applyBorder="1"/>
    <xf numFmtId="168" fontId="25" fillId="0" borderId="1" xfId="0" applyNumberFormat="1" applyFont="1" applyBorder="1" applyAlignment="1">
      <alignment horizontal="left"/>
    </xf>
    <xf numFmtId="0" fontId="25" fillId="0" borderId="2" xfId="0" applyFont="1" applyBorder="1" applyAlignment="1">
      <alignment horizontal="left"/>
    </xf>
    <xf numFmtId="0" fontId="92" fillId="0" borderId="2" xfId="0" applyFont="1" applyBorder="1" applyAlignment="1">
      <alignment horizontal="left"/>
    </xf>
    <xf numFmtId="0" fontId="10" fillId="6" borderId="5" xfId="0" applyFont="1" applyFill="1" applyBorder="1" applyAlignment="1"/>
    <xf numFmtId="0" fontId="107" fillId="0" borderId="5" xfId="0" applyFont="1" applyBorder="1" applyAlignment="1"/>
    <xf numFmtId="0" fontId="2" fillId="6" borderId="5" xfId="0" applyFont="1" applyFill="1" applyBorder="1" applyAlignment="1"/>
    <xf numFmtId="0" fontId="108" fillId="0" borderId="5" xfId="0" applyFont="1" applyBorder="1" applyAlignment="1"/>
    <xf numFmtId="0" fontId="109" fillId="0" borderId="5" xfId="0" applyFont="1" applyBorder="1" applyAlignment="1"/>
    <xf numFmtId="0" fontId="110" fillId="0" borderId="5" xfId="0" applyFont="1" applyBorder="1" applyAlignment="1"/>
    <xf numFmtId="0" fontId="111" fillId="0" borderId="5" xfId="0" applyFont="1" applyBorder="1" applyAlignment="1"/>
    <xf numFmtId="0" fontId="112" fillId="0" borderId="5" xfId="0" applyFont="1" applyBorder="1" applyAlignment="1"/>
    <xf numFmtId="0" fontId="113" fillId="0" borderId="5" xfId="0" applyFont="1" applyBorder="1" applyAlignment="1"/>
    <xf numFmtId="0" fontId="14" fillId="0" borderId="5" xfId="0" applyFont="1" applyFill="1" applyBorder="1" applyAlignment="1"/>
    <xf numFmtId="0" fontId="10" fillId="0" borderId="5" xfId="0" applyFont="1" applyFill="1" applyBorder="1" applyAlignment="1">
      <alignment horizontal="center" vertical="center"/>
    </xf>
    <xf numFmtId="0" fontId="81" fillId="0" borderId="0" xfId="0" applyFont="1" applyFill="1"/>
    <xf numFmtId="168" fontId="95" fillId="17" borderId="1" xfId="0" applyNumberFormat="1" applyFont="1" applyFill="1" applyBorder="1" applyAlignment="1">
      <alignment horizontal="left"/>
    </xf>
    <xf numFmtId="0" fontId="95" fillId="17" borderId="3" xfId="0" applyFont="1" applyFill="1" applyBorder="1" applyAlignment="1">
      <alignment horizontal="left"/>
    </xf>
    <xf numFmtId="0" fontId="95" fillId="17" borderId="5" xfId="0" applyFont="1" applyFill="1" applyBorder="1" applyAlignment="1">
      <alignment horizontal="left" vertical="top"/>
    </xf>
    <xf numFmtId="1" fontId="95" fillId="17" borderId="5" xfId="0" applyNumberFormat="1" applyFont="1" applyFill="1" applyBorder="1" applyAlignment="1">
      <alignment horizontal="center"/>
    </xf>
    <xf numFmtId="0" fontId="95" fillId="17" borderId="5" xfId="0" applyFont="1" applyFill="1" applyBorder="1" applyAlignment="1">
      <alignment horizontal="center"/>
    </xf>
    <xf numFmtId="0" fontId="114" fillId="17" borderId="3" xfId="0" applyFont="1" applyFill="1" applyBorder="1" applyAlignment="1">
      <alignment horizontal="left"/>
    </xf>
    <xf numFmtId="0" fontId="95" fillId="17" borderId="2" xfId="0" applyFont="1" applyFill="1" applyBorder="1" applyAlignment="1">
      <alignment horizontal="center"/>
    </xf>
    <xf numFmtId="168" fontId="95" fillId="17" borderId="5" xfId="0" applyNumberFormat="1" applyFont="1" applyFill="1" applyBorder="1" applyAlignment="1">
      <alignment horizontal="center"/>
    </xf>
    <xf numFmtId="0" fontId="81" fillId="0" borderId="5" xfId="0" applyFont="1" applyBorder="1" applyAlignment="1">
      <alignment vertical="center"/>
    </xf>
    <xf numFmtId="0" fontId="95" fillId="0" borderId="5" xfId="0" applyFont="1" applyFill="1" applyBorder="1" applyAlignment="1">
      <alignment horizontal="left" vertical="top" wrapText="1"/>
    </xf>
    <xf numFmtId="169" fontId="95" fillId="0" borderId="5" xfId="0" applyNumberFormat="1" applyFont="1" applyFill="1" applyBorder="1" applyAlignment="1">
      <alignment horizontal="center" vertical="top"/>
    </xf>
    <xf numFmtId="0" fontId="81" fillId="22" borderId="5" xfId="0" applyFont="1" applyFill="1" applyBorder="1"/>
    <xf numFmtId="168" fontId="95" fillId="0" borderId="5" xfId="0" applyNumberFormat="1" applyFont="1" applyFill="1" applyBorder="1" applyAlignment="1">
      <alignment horizontal="left"/>
    </xf>
    <xf numFmtId="0" fontId="95" fillId="0" borderId="5" xfId="0" applyFont="1" applyFill="1" applyBorder="1" applyAlignment="1">
      <alignment horizontal="left"/>
    </xf>
    <xf numFmtId="169" fontId="95" fillId="21" borderId="5" xfId="0" applyNumberFormat="1" applyFont="1" applyFill="1" applyBorder="1" applyAlignment="1">
      <alignment horizontal="center" vertical="top"/>
    </xf>
    <xf numFmtId="0" fontId="81" fillId="21" borderId="5" xfId="0" applyFont="1" applyFill="1" applyBorder="1"/>
    <xf numFmtId="168" fontId="81" fillId="21" borderId="5" xfId="0" applyNumberFormat="1" applyFont="1" applyFill="1" applyBorder="1" applyAlignment="1">
      <alignment horizontal="left"/>
    </xf>
    <xf numFmtId="1" fontId="97" fillId="0" borderId="5" xfId="0" applyNumberFormat="1" applyFont="1" applyBorder="1" applyAlignment="1"/>
    <xf numFmtId="1" fontId="116" fillId="0" borderId="5" xfId="0" applyNumberFormat="1" applyFont="1" applyBorder="1" applyAlignment="1"/>
    <xf numFmtId="0" fontId="117" fillId="6" borderId="5" xfId="0" applyFont="1" applyFill="1" applyBorder="1" applyAlignment="1"/>
    <xf numFmtId="0" fontId="118" fillId="0" borderId="5" xfId="0" applyFont="1" applyFill="1" applyBorder="1" applyAlignment="1">
      <alignment horizontal="center"/>
    </xf>
    <xf numFmtId="168" fontId="118" fillId="0" borderId="5" xfId="0" applyNumberFormat="1" applyFont="1" applyFill="1" applyBorder="1" applyAlignment="1">
      <alignment horizontal="center" vertical="center"/>
    </xf>
    <xf numFmtId="0" fontId="118" fillId="0" borderId="5" xfId="0" applyFont="1" applyFill="1" applyBorder="1" applyAlignment="1">
      <alignment horizontal="center" vertical="center"/>
    </xf>
    <xf numFmtId="6" fontId="118" fillId="23" borderId="5" xfId="0" applyNumberFormat="1" applyFont="1" applyFill="1" applyBorder="1" applyAlignment="1">
      <alignment horizontal="center" vertical="center"/>
    </xf>
    <xf numFmtId="0" fontId="97" fillId="0" borderId="0" xfId="0" applyFont="1"/>
    <xf numFmtId="0" fontId="118" fillId="0" borderId="5" xfId="0" applyFont="1" applyFill="1" applyBorder="1" applyAlignment="1"/>
    <xf numFmtId="168" fontId="118" fillId="3" borderId="5" xfId="0" applyNumberFormat="1" applyFont="1" applyFill="1" applyBorder="1" applyAlignment="1">
      <alignment horizontal="center" vertical="center"/>
    </xf>
    <xf numFmtId="6" fontId="119" fillId="0" borderId="5" xfId="0" applyNumberFormat="1" applyFont="1" applyFill="1" applyBorder="1" applyAlignment="1">
      <alignment horizontal="center" vertical="center"/>
    </xf>
    <xf numFmtId="6" fontId="119" fillId="23" borderId="5" xfId="0" applyNumberFormat="1" applyFont="1" applyFill="1" applyBorder="1" applyAlignment="1">
      <alignment horizontal="center" vertical="center"/>
    </xf>
    <xf numFmtId="0" fontId="118" fillId="0" borderId="5" xfId="0" applyFont="1" applyBorder="1" applyAlignment="1">
      <alignment vertical="center"/>
    </xf>
    <xf numFmtId="0" fontId="118" fillId="0" borderId="5" xfId="0" applyFont="1" applyBorder="1" applyAlignment="1">
      <alignment horizontal="center"/>
    </xf>
    <xf numFmtId="6" fontId="118" fillId="3" borderId="5" xfId="0" applyNumberFormat="1" applyFont="1" applyFill="1" applyBorder="1" applyAlignment="1">
      <alignment horizontal="center" vertical="center"/>
    </xf>
    <xf numFmtId="0" fontId="119" fillId="0" borderId="5" xfId="0" applyFont="1" applyBorder="1" applyAlignment="1">
      <alignment vertical="center"/>
    </xf>
    <xf numFmtId="0" fontId="119" fillId="0" borderId="5" xfId="0" applyFont="1" applyBorder="1" applyAlignment="1">
      <alignment horizontal="center"/>
    </xf>
    <xf numFmtId="6" fontId="119" fillId="3" borderId="5" xfId="0" applyNumberFormat="1" applyFont="1" applyFill="1" applyBorder="1" applyAlignment="1">
      <alignment horizontal="center" vertical="center"/>
    </xf>
    <xf numFmtId="0" fontId="119" fillId="6" borderId="5" xfId="0" applyFont="1" applyFill="1" applyBorder="1" applyAlignment="1">
      <alignment vertical="center"/>
    </xf>
    <xf numFmtId="0" fontId="57" fillId="0" borderId="5" xfId="0" applyFont="1" applyBorder="1" applyAlignment="1">
      <alignment vertical="center"/>
    </xf>
    <xf numFmtId="0" fontId="119" fillId="23" borderId="5" xfId="0" applyFont="1" applyFill="1" applyBorder="1" applyAlignment="1">
      <alignment vertical="center"/>
    </xf>
    <xf numFmtId="0" fontId="57" fillId="6" borderId="5" xfId="0" applyFont="1" applyFill="1" applyBorder="1" applyAlignment="1">
      <alignment vertical="center"/>
    </xf>
    <xf numFmtId="0" fontId="57" fillId="23" borderId="5" xfId="0" applyFont="1" applyFill="1" applyBorder="1" applyAlignment="1">
      <alignment vertical="center"/>
    </xf>
    <xf numFmtId="0" fontId="119" fillId="0" borderId="5" xfId="0" applyFont="1" applyFill="1" applyBorder="1" applyAlignment="1">
      <alignment vertical="center"/>
    </xf>
    <xf numFmtId="0" fontId="121" fillId="23" borderId="5" xfId="0" applyFont="1" applyFill="1" applyBorder="1" applyAlignment="1">
      <alignment vertical="center"/>
    </xf>
    <xf numFmtId="0" fontId="121" fillId="0" borderId="5" xfId="0" applyFont="1" applyBorder="1" applyAlignment="1">
      <alignment horizontal="center"/>
    </xf>
    <xf numFmtId="6" fontId="121" fillId="3" borderId="5" xfId="0" applyNumberFormat="1" applyFont="1" applyFill="1" applyBorder="1" applyAlignment="1">
      <alignment horizontal="center" vertical="center"/>
    </xf>
    <xf numFmtId="6" fontId="121" fillId="0" borderId="5" xfId="0" applyNumberFormat="1" applyFont="1" applyFill="1" applyBorder="1" applyAlignment="1">
      <alignment horizontal="center" vertical="center"/>
    </xf>
    <xf numFmtId="6" fontId="121" fillId="23" borderId="5" xfId="0" applyNumberFormat="1" applyFont="1" applyFill="1" applyBorder="1" applyAlignment="1">
      <alignment horizontal="center" vertical="center"/>
    </xf>
    <xf numFmtId="0" fontId="119" fillId="0" borderId="5" xfId="0" applyFont="1" applyBorder="1" applyAlignment="1">
      <alignment vertical="center" wrapText="1"/>
    </xf>
    <xf numFmtId="0" fontId="121" fillId="24" borderId="5" xfId="0" applyFont="1" applyFill="1" applyBorder="1" applyAlignment="1">
      <alignment vertical="center"/>
    </xf>
    <xf numFmtId="0" fontId="57" fillId="0" borderId="5" xfId="0" applyFont="1" applyFill="1" applyBorder="1" applyAlignment="1">
      <alignment vertical="center"/>
    </xf>
    <xf numFmtId="0" fontId="119" fillId="0" borderId="5" xfId="0" applyFont="1" applyFill="1" applyBorder="1" applyAlignment="1">
      <alignment horizontal="center"/>
    </xf>
    <xf numFmtId="0" fontId="119" fillId="23" borderId="5" xfId="0" applyFont="1" applyFill="1" applyBorder="1" applyAlignment="1">
      <alignment vertical="center" wrapText="1"/>
    </xf>
    <xf numFmtId="0" fontId="57" fillId="0" borderId="5" xfId="0" applyFont="1" applyFill="1" applyBorder="1" applyAlignment="1">
      <alignment horizontal="left" vertical="top"/>
    </xf>
    <xf numFmtId="0" fontId="123" fillId="0" borderId="5" xfId="0" applyFont="1" applyFill="1" applyBorder="1" applyAlignment="1">
      <alignment horizontal="left" vertical="top"/>
    </xf>
    <xf numFmtId="0" fontId="121" fillId="0" borderId="5" xfId="0" applyFont="1" applyFill="1" applyBorder="1" applyAlignment="1">
      <alignment horizontal="center"/>
    </xf>
    <xf numFmtId="0" fontId="120" fillId="0" borderId="5" xfId="0" applyFont="1" applyBorder="1" applyAlignment="1">
      <alignment vertical="center"/>
    </xf>
    <xf numFmtId="0" fontId="121" fillId="0" borderId="5" xfId="0" applyFont="1" applyBorder="1" applyAlignment="1">
      <alignment vertical="center"/>
    </xf>
    <xf numFmtId="0" fontId="121" fillId="0" borderId="5" xfId="0" applyFont="1" applyFill="1" applyBorder="1" applyAlignment="1">
      <alignment vertical="center"/>
    </xf>
    <xf numFmtId="0" fontId="56" fillId="0" borderId="5" xfId="0" applyFont="1" applyBorder="1" applyAlignment="1"/>
    <xf numFmtId="0" fontId="119" fillId="0" borderId="5" xfId="0" applyFont="1" applyBorder="1" applyAlignment="1">
      <alignment horizontal="right" vertical="center"/>
    </xf>
    <xf numFmtId="0" fontId="119" fillId="0" borderId="5" xfId="0" applyFont="1" applyBorder="1" applyAlignment="1">
      <alignment horizontal="center" vertical="center"/>
    </xf>
    <xf numFmtId="0" fontId="97" fillId="0" borderId="5" xfId="0" applyFont="1" applyBorder="1" applyAlignment="1"/>
    <xf numFmtId="6" fontId="97" fillId="0" borderId="5" xfId="0" applyNumberFormat="1" applyFont="1" applyBorder="1" applyAlignment="1"/>
    <xf numFmtId="1" fontId="97" fillId="26" borderId="5" xfId="0" applyNumberFormat="1" applyFont="1" applyFill="1" applyBorder="1" applyAlignment="1"/>
    <xf numFmtId="6" fontId="97" fillId="26" borderId="5" xfId="0" applyNumberFormat="1" applyFont="1" applyFill="1" applyBorder="1" applyAlignment="1"/>
    <xf numFmtId="168" fontId="52" fillId="0" borderId="5" xfId="0" applyNumberFormat="1" applyFont="1" applyFill="1" applyBorder="1" applyAlignment="1">
      <alignment vertical="center" wrapText="1"/>
    </xf>
    <xf numFmtId="0" fontId="13" fillId="0" borderId="5" xfId="0" applyFont="1" applyBorder="1" applyAlignment="1">
      <alignment horizontal="left" vertical="top"/>
    </xf>
    <xf numFmtId="0" fontId="126" fillId="0" borderId="5" xfId="0" applyFont="1" applyBorder="1" applyAlignment="1">
      <alignment horizontal="center" vertical="center" wrapText="1"/>
    </xf>
    <xf numFmtId="0" fontId="61" fillId="0" borderId="5" xfId="0" applyFont="1" applyBorder="1" applyAlignment="1">
      <alignment horizontal="center" vertical="center" wrapText="1"/>
    </xf>
    <xf numFmtId="0" fontId="53" fillId="0" borderId="5" xfId="0" applyFont="1" applyBorder="1" applyAlignment="1">
      <alignment vertical="center" wrapText="1"/>
    </xf>
    <xf numFmtId="0" fontId="73" fillId="0" borderId="5" xfId="0" applyFont="1" applyBorder="1" applyAlignment="1">
      <alignment vertical="center" wrapText="1"/>
    </xf>
    <xf numFmtId="0" fontId="53" fillId="0" borderId="2" xfId="0" applyFont="1" applyBorder="1" applyAlignment="1">
      <alignment vertical="center" wrapText="1"/>
    </xf>
    <xf numFmtId="0" fontId="73" fillId="0" borderId="2" xfId="0" applyFont="1" applyBorder="1" applyAlignment="1">
      <alignment vertical="center" wrapText="1"/>
    </xf>
    <xf numFmtId="0" fontId="14" fillId="0" borderId="5" xfId="0" applyFont="1" applyBorder="1" applyAlignment="1">
      <alignment vertical="center" wrapText="1"/>
    </xf>
    <xf numFmtId="0" fontId="73" fillId="0" borderId="5" xfId="0" applyFont="1" applyBorder="1" applyAlignment="1">
      <alignment horizontal="center" vertical="center" wrapText="1"/>
    </xf>
    <xf numFmtId="0" fontId="131" fillId="0" borderId="5" xfId="0" applyFont="1" applyBorder="1" applyAlignment="1">
      <alignment vertical="center" wrapText="1"/>
    </xf>
    <xf numFmtId="0" fontId="53" fillId="3" borderId="4" xfId="0" applyFont="1" applyFill="1" applyBorder="1" applyAlignment="1">
      <alignment horizontal="center" vertical="center" wrapText="1"/>
    </xf>
    <xf numFmtId="164" fontId="53" fillId="3" borderId="4" xfId="0" applyNumberFormat="1" applyFont="1" applyFill="1" applyBorder="1" applyAlignment="1">
      <alignment horizontal="center" vertical="center" wrapText="1"/>
    </xf>
    <xf numFmtId="165" fontId="58" fillId="0" borderId="1" xfId="0" applyNumberFormat="1" applyFont="1" applyBorder="1" applyAlignment="1">
      <alignment horizontal="left" vertical="top" wrapText="1"/>
    </xf>
    <xf numFmtId="165" fontId="58" fillId="0" borderId="6" xfId="0" applyNumberFormat="1" applyFont="1" applyBorder="1" applyAlignment="1">
      <alignment horizontal="left" vertical="top" wrapText="1"/>
    </xf>
    <xf numFmtId="165" fontId="58" fillId="0" borderId="5" xfId="0" applyNumberFormat="1" applyFont="1" applyBorder="1" applyAlignment="1">
      <alignment horizontal="left" vertical="top" wrapText="1"/>
    </xf>
    <xf numFmtId="0" fontId="133" fillId="0" borderId="0" xfId="0" applyFont="1"/>
    <xf numFmtId="0" fontId="134" fillId="0" borderId="0" xfId="0" applyFont="1"/>
    <xf numFmtId="0" fontId="53" fillId="6" borderId="5" xfId="0" applyFont="1" applyFill="1" applyBorder="1" applyAlignment="1">
      <alignment horizontal="center" vertical="center" wrapText="1"/>
    </xf>
    <xf numFmtId="164" fontId="58" fillId="6" borderId="5" xfId="0" applyNumberFormat="1" applyFont="1" applyFill="1" applyBorder="1" applyAlignment="1">
      <alignment horizontal="center" vertical="center" wrapText="1"/>
    </xf>
    <xf numFmtId="164" fontId="4" fillId="6" borderId="5" xfId="0" applyNumberFormat="1" applyFont="1" applyFill="1" applyBorder="1" applyAlignment="1">
      <alignment horizontal="center" vertical="center" wrapText="1"/>
    </xf>
    <xf numFmtId="0" fontId="53" fillId="0" borderId="5" xfId="0" applyFont="1" applyBorder="1" applyAlignment="1"/>
    <xf numFmtId="0" fontId="58" fillId="0" borderId="5" xfId="0" applyFont="1" applyBorder="1" applyAlignment="1">
      <alignment wrapText="1"/>
    </xf>
    <xf numFmtId="0" fontId="131" fillId="0" borderId="5" xfId="0" applyFont="1" applyBorder="1" applyAlignment="1">
      <alignment wrapText="1"/>
    </xf>
    <xf numFmtId="0" fontId="73" fillId="0" borderId="5" xfId="0" applyFont="1" applyBorder="1" applyAlignment="1">
      <alignment wrapText="1"/>
    </xf>
    <xf numFmtId="0" fontId="55" fillId="0" borderId="5" xfId="0" applyFont="1" applyBorder="1" applyAlignment="1"/>
    <xf numFmtId="0" fontId="133" fillId="20" borderId="5" xfId="0" applyFont="1" applyFill="1" applyBorder="1" applyAlignment="1"/>
    <xf numFmtId="0" fontId="134" fillId="20" borderId="5" xfId="0" applyFont="1" applyFill="1" applyBorder="1" applyAlignment="1"/>
    <xf numFmtId="0" fontId="55" fillId="0" borderId="0" xfId="0" applyFont="1" applyAlignment="1"/>
    <xf numFmtId="0" fontId="58" fillId="0" borderId="0" xfId="0" applyFont="1" applyAlignment="1"/>
    <xf numFmtId="0" fontId="4" fillId="0" borderId="0" xfId="0" applyFont="1" applyAlignment="1"/>
    <xf numFmtId="0" fontId="53" fillId="0" borderId="5" xfId="0" applyFont="1" applyFill="1" applyBorder="1" applyAlignment="1">
      <alignment horizontal="center" vertical="center" wrapText="1"/>
    </xf>
    <xf numFmtId="164" fontId="58" fillId="0" borderId="5"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0" fontId="55" fillId="0" borderId="5" xfId="0" applyFont="1" applyBorder="1"/>
    <xf numFmtId="0" fontId="58" fillId="0" borderId="5" xfId="0" applyFont="1" applyBorder="1"/>
    <xf numFmtId="0" fontId="4" fillId="0" borderId="5" xfId="0" applyFont="1" applyBorder="1"/>
    <xf numFmtId="0" fontId="53" fillId="0" borderId="5" xfId="0" applyFont="1" applyBorder="1" applyAlignment="1">
      <alignment horizontal="center" vertical="center"/>
    </xf>
    <xf numFmtId="0" fontId="55" fillId="20" borderId="5" xfId="0" applyFont="1" applyFill="1" applyBorder="1"/>
    <xf numFmtId="0" fontId="58" fillId="20" borderId="5" xfId="0" applyFont="1" applyFill="1" applyBorder="1"/>
    <xf numFmtId="0" fontId="4" fillId="20" borderId="5" xfId="0" applyFont="1" applyFill="1" applyBorder="1"/>
    <xf numFmtId="0" fontId="126" fillId="6" borderId="5" xfId="0" applyFont="1" applyFill="1" applyBorder="1" applyAlignment="1">
      <alignment horizontal="center" vertical="center" wrapText="1"/>
    </xf>
    <xf numFmtId="170" fontId="58" fillId="0" borderId="5" xfId="0" applyNumberFormat="1" applyFont="1" applyBorder="1" applyAlignment="1">
      <alignment horizontal="left" vertical="top" wrapText="1"/>
    </xf>
    <xf numFmtId="1" fontId="58" fillId="0" borderId="5" xfId="0" applyNumberFormat="1" applyFont="1" applyBorder="1" applyAlignment="1">
      <alignment horizontal="left" vertical="top" wrapText="1"/>
    </xf>
    <xf numFmtId="0" fontId="39" fillId="0" borderId="0" xfId="0" applyFont="1" applyAlignment="1">
      <alignment horizontal="left" vertical="center" wrapText="1" indent="1"/>
    </xf>
    <xf numFmtId="0" fontId="39" fillId="0" borderId="5" xfId="0" applyFont="1" applyBorder="1" applyAlignment="1">
      <alignment horizontal="left" vertical="center" wrapText="1" indent="1"/>
    </xf>
    <xf numFmtId="170" fontId="73" fillId="0" borderId="5" xfId="0" applyNumberFormat="1" applyFont="1" applyBorder="1" applyAlignment="1">
      <alignment horizontal="left" vertical="top" wrapText="1"/>
    </xf>
    <xf numFmtId="0" fontId="23" fillId="6" borderId="4" xfId="0" applyFont="1" applyFill="1" applyBorder="1" applyAlignment="1">
      <alignment horizontal="center" vertical="center" wrapText="1"/>
    </xf>
    <xf numFmtId="0" fontId="53" fillId="6" borderId="4" xfId="0" applyFont="1" applyFill="1" applyBorder="1" applyAlignment="1">
      <alignment horizontal="center" vertical="center" wrapText="1"/>
    </xf>
    <xf numFmtId="164" fontId="58" fillId="6" borderId="4" xfId="0" applyNumberFormat="1" applyFont="1" applyFill="1" applyBorder="1" applyAlignment="1">
      <alignment horizontal="center" vertical="center" wrapText="1"/>
    </xf>
    <xf numFmtId="164" fontId="4" fillId="6" borderId="4" xfId="0" applyNumberFormat="1" applyFont="1" applyFill="1" applyBorder="1" applyAlignment="1">
      <alignment horizontal="center" vertical="center" wrapText="1"/>
    </xf>
    <xf numFmtId="0" fontId="74" fillId="0" borderId="5" xfId="0" applyFont="1" applyBorder="1" applyAlignment="1"/>
    <xf numFmtId="1" fontId="61" fillId="0" borderId="5" xfId="0" applyNumberFormat="1" applyFont="1" applyBorder="1" applyAlignment="1">
      <alignment horizontal="center" vertical="center" wrapText="1"/>
    </xf>
    <xf numFmtId="1" fontId="61" fillId="0" borderId="2" xfId="0" applyNumberFormat="1" applyFont="1" applyBorder="1" applyAlignment="1">
      <alignment horizontal="center" vertical="center" wrapText="1"/>
    </xf>
    <xf numFmtId="0" fontId="61" fillId="3" borderId="4" xfId="0" applyFont="1" applyFill="1" applyBorder="1" applyAlignment="1">
      <alignment horizontal="center" vertical="center" wrapText="1"/>
    </xf>
    <xf numFmtId="0" fontId="4" fillId="0" borderId="5" xfId="0" applyFont="1" applyBorder="1" applyAlignment="1">
      <alignment horizontal="left" vertical="top" wrapText="1"/>
    </xf>
    <xf numFmtId="0" fontId="4" fillId="0" borderId="4" xfId="0" applyFont="1" applyBorder="1" applyAlignment="1">
      <alignment horizontal="left" vertical="top" wrapText="1"/>
    </xf>
    <xf numFmtId="0" fontId="135" fillId="0" borderId="0" xfId="0" applyFont="1"/>
    <xf numFmtId="0" fontId="61" fillId="0" borderId="5" xfId="0" applyFont="1" applyBorder="1" applyAlignment="1"/>
    <xf numFmtId="0" fontId="135" fillId="20" borderId="5" xfId="0" applyFont="1" applyFill="1" applyBorder="1" applyAlignment="1"/>
    <xf numFmtId="0" fontId="135" fillId="0" borderId="0" xfId="0" applyFont="1" applyAlignment="1">
      <alignment horizontal="center"/>
    </xf>
    <xf numFmtId="0" fontId="135" fillId="0" borderId="5" xfId="0" applyFont="1" applyBorder="1"/>
    <xf numFmtId="0" fontId="55" fillId="0" borderId="5" xfId="0" applyFont="1" applyBorder="1" applyAlignment="1">
      <alignment wrapText="1"/>
    </xf>
    <xf numFmtId="0" fontId="126" fillId="0" borderId="5" xfId="0" applyFont="1" applyFill="1" applyBorder="1" applyAlignment="1">
      <alignment horizontal="center" vertical="center" wrapText="1"/>
    </xf>
    <xf numFmtId="0" fontId="55" fillId="0" borderId="5" xfId="0" applyFont="1" applyFill="1" applyBorder="1"/>
    <xf numFmtId="0" fontId="7" fillId="6" borderId="5" xfId="0" applyFont="1" applyFill="1" applyBorder="1" applyAlignment="1">
      <alignment horizontal="center" wrapText="1"/>
    </xf>
    <xf numFmtId="0" fontId="8" fillId="6" borderId="5" xfId="0" applyFont="1" applyFill="1" applyBorder="1" applyAlignment="1">
      <alignment horizontal="center" wrapText="1"/>
    </xf>
    <xf numFmtId="0" fontId="73" fillId="0" borderId="0" xfId="0" applyFont="1" applyAlignment="1">
      <alignment horizontal="left" vertical="top" wrapText="1"/>
    </xf>
    <xf numFmtId="0" fontId="11" fillId="18" borderId="5" xfId="0" applyFont="1" applyFill="1" applyBorder="1" applyAlignment="1">
      <alignment horizontal="right" vertical="center"/>
    </xf>
    <xf numFmtId="0" fontId="13" fillId="21" borderId="5" xfId="0" applyFont="1" applyFill="1" applyBorder="1" applyAlignment="1">
      <alignment horizontal="right" vertical="top" wrapText="1"/>
    </xf>
    <xf numFmtId="0" fontId="11" fillId="21" borderId="5" xfId="0" applyFont="1" applyFill="1" applyBorder="1" applyAlignment="1">
      <alignment horizontal="right" vertical="center"/>
    </xf>
    <xf numFmtId="0" fontId="44" fillId="21" borderId="5" xfId="0" applyFont="1" applyFill="1" applyBorder="1" applyAlignment="1">
      <alignment vertical="center" wrapText="1"/>
    </xf>
    <xf numFmtId="0" fontId="3" fillId="21" borderId="5" xfId="0" applyFont="1" applyFill="1" applyBorder="1" applyAlignment="1">
      <alignment vertical="center"/>
    </xf>
    <xf numFmtId="0" fontId="52" fillId="0" borderId="5" xfId="0" applyFont="1" applyBorder="1" applyAlignment="1">
      <alignment horizontal="left" vertical="center" wrapText="1"/>
    </xf>
    <xf numFmtId="0" fontId="100" fillId="0" borderId="5" xfId="0" applyFont="1" applyBorder="1" applyAlignment="1">
      <alignment horizontal="left" vertical="center" wrapText="1"/>
    </xf>
    <xf numFmtId="0" fontId="10" fillId="0" borderId="5" xfId="0" applyFont="1" applyBorder="1" applyAlignment="1">
      <alignment horizontal="left" vertical="center" wrapText="1"/>
    </xf>
    <xf numFmtId="164" fontId="23" fillId="0" borderId="5" xfId="0" applyNumberFormat="1" applyFont="1" applyFill="1" applyBorder="1" applyAlignment="1">
      <alignment horizontal="center" vertical="center" wrapText="1"/>
    </xf>
    <xf numFmtId="0" fontId="137" fillId="18" borderId="5" xfId="0" applyFont="1" applyFill="1" applyBorder="1" applyAlignment="1">
      <alignment horizontal="left" vertical="top" wrapText="1"/>
    </xf>
    <xf numFmtId="4" fontId="63" fillId="21" borderId="5" xfId="0" applyNumberFormat="1" applyFont="1" applyFill="1" applyBorder="1" applyAlignment="1">
      <alignment horizontal="left" vertical="center"/>
    </xf>
    <xf numFmtId="3" fontId="96" fillId="0" borderId="5" xfId="0" applyNumberFormat="1" applyFont="1" applyBorder="1" applyAlignment="1">
      <alignment horizontal="center"/>
    </xf>
    <xf numFmtId="4" fontId="72" fillId="21" borderId="4" xfId="0" applyNumberFormat="1" applyFont="1" applyFill="1" applyBorder="1" applyAlignment="1">
      <alignment horizontal="center" vertical="top"/>
    </xf>
    <xf numFmtId="4" fontId="72" fillId="21" borderId="5" xfId="0" applyNumberFormat="1" applyFont="1" applyFill="1" applyBorder="1" applyAlignment="1">
      <alignment horizontal="center" vertical="top"/>
    </xf>
    <xf numFmtId="0" fontId="138" fillId="0" borderId="5" xfId="0" applyFont="1" applyBorder="1" applyAlignment="1"/>
    <xf numFmtId="0" fontId="139" fillId="20" borderId="5" xfId="0" applyFont="1" applyFill="1" applyBorder="1" applyAlignment="1"/>
    <xf numFmtId="4" fontId="0" fillId="0" borderId="0" xfId="0" applyNumberFormat="1" applyFont="1"/>
    <xf numFmtId="171" fontId="8" fillId="6" borderId="2" xfId="0" applyNumberFormat="1" applyFont="1" applyFill="1" applyBorder="1" applyAlignment="1">
      <alignment wrapText="1"/>
    </xf>
    <xf numFmtId="0" fontId="25" fillId="24" borderId="3" xfId="0" applyFont="1" applyFill="1" applyBorder="1" applyAlignment="1">
      <alignment horizontal="left"/>
    </xf>
    <xf numFmtId="169" fontId="66" fillId="0" borderId="5" xfId="0" applyNumberFormat="1" applyFont="1" applyBorder="1" applyAlignment="1">
      <alignment horizontal="center" vertical="top"/>
    </xf>
    <xf numFmtId="169" fontId="25" fillId="0" borderId="5" xfId="0" applyNumberFormat="1" applyFont="1" applyBorder="1" applyAlignment="1">
      <alignment horizontal="center" vertical="top"/>
    </xf>
    <xf numFmtId="0" fontId="2" fillId="23" borderId="5" xfId="0" applyFont="1" applyFill="1" applyBorder="1"/>
    <xf numFmtId="168" fontId="25" fillId="23" borderId="1" xfId="0" applyNumberFormat="1" applyFont="1" applyFill="1" applyBorder="1" applyAlignment="1">
      <alignment horizontal="left"/>
    </xf>
    <xf numFmtId="0" fontId="25" fillId="0" borderId="3" xfId="0" applyFont="1" applyBorder="1" applyAlignment="1">
      <alignment horizontal="left"/>
    </xf>
    <xf numFmtId="0" fontId="104" fillId="0" borderId="5" xfId="0" applyFont="1" applyBorder="1" applyAlignment="1">
      <alignment horizontal="left" vertical="top"/>
    </xf>
    <xf numFmtId="0" fontId="25" fillId="0" borderId="12" xfId="0" applyFont="1" applyBorder="1" applyAlignment="1">
      <alignment horizontal="left"/>
    </xf>
    <xf numFmtId="0" fontId="25" fillId="0" borderId="4" xfId="0" applyFont="1" applyBorder="1" applyAlignment="1">
      <alignment horizontal="left" vertical="top"/>
    </xf>
    <xf numFmtId="169" fontId="25" fillId="0" borderId="4" xfId="0" applyNumberFormat="1" applyFont="1" applyBorder="1" applyAlignment="1">
      <alignment horizontal="center" vertical="top"/>
    </xf>
    <xf numFmtId="0" fontId="2" fillId="23" borderId="4" xfId="0" applyFont="1" applyFill="1" applyBorder="1"/>
    <xf numFmtId="168" fontId="25" fillId="23" borderId="6" xfId="0" applyNumberFormat="1" applyFont="1" applyFill="1" applyBorder="1" applyAlignment="1">
      <alignment horizontal="left"/>
    </xf>
    <xf numFmtId="0" fontId="25" fillId="0" borderId="8" xfId="0" applyFont="1" applyBorder="1" applyAlignment="1">
      <alignment horizontal="left"/>
    </xf>
    <xf numFmtId="0" fontId="25" fillId="0" borderId="8" xfId="0" applyFont="1" applyBorder="1" applyAlignment="1">
      <alignment horizontal="left" vertical="top"/>
    </xf>
    <xf numFmtId="4" fontId="25" fillId="21" borderId="5" xfId="0" applyNumberFormat="1" applyFont="1" applyFill="1" applyBorder="1" applyAlignment="1">
      <alignment horizontal="center" vertical="top"/>
    </xf>
    <xf numFmtId="0" fontId="2" fillId="22" borderId="5" xfId="0" applyFont="1" applyFill="1" applyBorder="1"/>
    <xf numFmtId="168" fontId="2" fillId="22" borderId="5" xfId="0" applyNumberFormat="1" applyFont="1" applyFill="1" applyBorder="1" applyAlignment="1">
      <alignment horizontal="left"/>
    </xf>
    <xf numFmtId="0" fontId="50" fillId="0" borderId="5" xfId="0" applyFont="1" applyBorder="1" applyAlignment="1">
      <alignment horizontal="left" vertical="top"/>
    </xf>
    <xf numFmtId="0" fontId="10" fillId="0" borderId="5" xfId="0" applyFont="1" applyBorder="1" applyAlignment="1"/>
    <xf numFmtId="0" fontId="10" fillId="0" borderId="5" xfId="0" applyFont="1" applyBorder="1"/>
    <xf numFmtId="0" fontId="10" fillId="0" borderId="5" xfId="0" applyFont="1" applyFill="1" applyBorder="1" applyAlignment="1"/>
    <xf numFmtId="0" fontId="140" fillId="0" borderId="5" xfId="0" applyFont="1" applyBorder="1" applyAlignment="1">
      <alignment horizontal="center" vertical="center" wrapText="1"/>
    </xf>
    <xf numFmtId="0" fontId="36" fillId="0" borderId="5" xfId="0" applyFont="1" applyBorder="1" applyAlignment="1">
      <alignment vertical="center" wrapText="1"/>
    </xf>
    <xf numFmtId="0" fontId="28" fillId="0" borderId="5" xfId="0" applyFont="1" applyBorder="1" applyAlignment="1">
      <alignment vertical="center" wrapText="1"/>
    </xf>
    <xf numFmtId="0" fontId="30" fillId="0" borderId="5" xfId="0" applyFont="1" applyBorder="1" applyAlignment="1">
      <alignment vertical="top"/>
    </xf>
    <xf numFmtId="0" fontId="2" fillId="0" borderId="1" xfId="0" applyFont="1" applyBorder="1" applyAlignment="1">
      <alignment vertical="center" wrapText="1"/>
    </xf>
    <xf numFmtId="0" fontId="29" fillId="0" borderId="5" xfId="0" applyFont="1" applyBorder="1" applyAlignment="1">
      <alignment vertical="center" wrapText="1"/>
    </xf>
    <xf numFmtId="0" fontId="31" fillId="0" borderId="5" xfId="0" applyFont="1" applyBorder="1" applyAlignment="1">
      <alignment vertical="center"/>
    </xf>
    <xf numFmtId="0" fontId="37" fillId="0" borderId="5" xfId="0" applyFont="1" applyBorder="1" applyAlignment="1">
      <alignment vertical="center" wrapText="1"/>
    </xf>
    <xf numFmtId="0" fontId="32" fillId="0" borderId="5" xfId="0" applyFont="1" applyFill="1" applyBorder="1" applyAlignment="1">
      <alignment vertical="center" wrapText="1"/>
    </xf>
    <xf numFmtId="0" fontId="35" fillId="0" borderId="5" xfId="0" applyFont="1" applyBorder="1" applyAlignment="1">
      <alignment vertical="center" wrapText="1"/>
    </xf>
    <xf numFmtId="0" fontId="31" fillId="0" borderId="5" xfId="0" applyFont="1" applyBorder="1" applyAlignment="1">
      <alignment vertical="center" wrapText="1"/>
    </xf>
    <xf numFmtId="0" fontId="34" fillId="0" borderId="5" xfId="0" applyFont="1" applyBorder="1" applyAlignment="1">
      <alignment vertical="center"/>
    </xf>
    <xf numFmtId="0" fontId="33" fillId="0" borderId="5" xfId="0" applyFont="1" applyBorder="1" applyAlignment="1">
      <alignment vertical="center" wrapText="1"/>
    </xf>
    <xf numFmtId="1" fontId="22" fillId="0" borderId="5" xfId="0" applyNumberFormat="1" applyFont="1" applyFill="1" applyBorder="1" applyAlignment="1">
      <alignment vertical="center" wrapText="1"/>
    </xf>
    <xf numFmtId="0" fontId="83" fillId="0" borderId="5" xfId="0" applyFont="1" applyBorder="1" applyAlignment="1">
      <alignment vertical="center"/>
    </xf>
    <xf numFmtId="0" fontId="14" fillId="0" borderId="5" xfId="0" applyFont="1" applyBorder="1" applyAlignment="1"/>
    <xf numFmtId="0" fontId="141" fillId="0" borderId="5" xfId="0" applyFont="1" applyBorder="1" applyAlignment="1"/>
    <xf numFmtId="0" fontId="142" fillId="0" borderId="5" xfId="0" applyFont="1" applyBorder="1" applyAlignment="1"/>
    <xf numFmtId="0" fontId="52" fillId="0" borderId="5" xfId="0" applyFont="1" applyBorder="1" applyAlignment="1">
      <alignment horizontal="right" vertical="center" wrapText="1"/>
    </xf>
    <xf numFmtId="0" fontId="2" fillId="0" borderId="5" xfId="0" applyFont="1" applyBorder="1" applyAlignment="1">
      <alignment horizontal="right" vertical="center" wrapText="1"/>
    </xf>
    <xf numFmtId="0" fontId="22" fillId="0" borderId="5" xfId="0" applyFont="1" applyBorder="1" applyAlignment="1">
      <alignment horizontal="right" vertical="center" wrapText="1"/>
    </xf>
    <xf numFmtId="164" fontId="10" fillId="6" borderId="5" xfId="0" applyNumberFormat="1" applyFont="1" applyFill="1" applyBorder="1" applyAlignment="1">
      <alignment horizontal="center" vertical="center" wrapText="1"/>
    </xf>
    <xf numFmtId="3" fontId="25" fillId="0" borderId="5" xfId="0" applyNumberFormat="1" applyFont="1" applyBorder="1" applyAlignment="1">
      <alignment horizontal="left" vertical="center"/>
    </xf>
    <xf numFmtId="166" fontId="2" fillId="0" borderId="5" xfId="0" applyNumberFormat="1" applyFont="1" applyFill="1" applyBorder="1" applyAlignment="1">
      <alignment horizontal="center" vertical="center" wrapText="1"/>
    </xf>
    <xf numFmtId="0" fontId="2" fillId="0" borderId="5" xfId="0" applyFont="1" applyFill="1" applyBorder="1" applyAlignment="1"/>
    <xf numFmtId="0" fontId="95" fillId="17" borderId="3" xfId="0" applyFont="1" applyFill="1" applyBorder="1" applyAlignment="1">
      <alignment horizontal="left" wrapText="1"/>
    </xf>
    <xf numFmtId="0" fontId="114" fillId="17" borderId="3" xfId="0" applyFont="1" applyFill="1" applyBorder="1" applyAlignment="1">
      <alignment horizontal="left" wrapText="1"/>
    </xf>
    <xf numFmtId="0" fontId="144" fillId="17" borderId="3" xfId="0" applyFont="1" applyFill="1" applyBorder="1" applyAlignment="1">
      <alignment horizontal="left" wrapText="1"/>
    </xf>
    <xf numFmtId="0" fontId="145" fillId="17" borderId="3" xfId="0" applyFont="1" applyFill="1" applyBorder="1" applyAlignment="1">
      <alignment horizontal="left" wrapText="1"/>
    </xf>
    <xf numFmtId="0" fontId="143" fillId="17" borderId="3" xfId="0" applyFont="1" applyFill="1" applyBorder="1" applyAlignment="1">
      <alignment horizontal="left" wrapText="1"/>
    </xf>
    <xf numFmtId="0" fontId="58" fillId="0" borderId="5" xfId="0" applyFont="1" applyBorder="1" applyAlignment="1">
      <alignment horizontal="left" vertical="top" wrapText="1"/>
    </xf>
    <xf numFmtId="0" fontId="73" fillId="0" borderId="5" xfId="0" applyFont="1" applyBorder="1" applyAlignment="1">
      <alignment horizontal="left" vertical="top" wrapText="1"/>
    </xf>
    <xf numFmtId="0" fontId="58" fillId="0" borderId="2" xfId="0" applyFont="1" applyBorder="1" applyAlignment="1">
      <alignment horizontal="left" vertical="top" wrapText="1"/>
    </xf>
    <xf numFmtId="0" fontId="73" fillId="3" borderId="1" xfId="0" applyFont="1" applyFill="1" applyBorder="1" applyAlignment="1">
      <alignment horizontal="left" vertical="top" wrapText="1"/>
    </xf>
    <xf numFmtId="164" fontId="58" fillId="6" borderId="4" xfId="0" applyNumberFormat="1" applyFont="1" applyFill="1" applyBorder="1" applyAlignment="1">
      <alignment horizontal="left" vertical="top" wrapText="1"/>
    </xf>
    <xf numFmtId="0" fontId="73" fillId="0" borderId="5" xfId="0" applyFont="1" applyFill="1" applyBorder="1" applyAlignment="1">
      <alignment horizontal="left" vertical="top" wrapText="1"/>
    </xf>
    <xf numFmtId="0" fontId="134" fillId="0" borderId="5" xfId="0" applyFont="1" applyBorder="1" applyAlignment="1">
      <alignment horizontal="left" vertical="top" wrapText="1"/>
    </xf>
    <xf numFmtId="0" fontId="134" fillId="0" borderId="5" xfId="0" applyFont="1" applyBorder="1" applyAlignment="1">
      <alignment horizontal="left" vertical="top"/>
    </xf>
    <xf numFmtId="0" fontId="58" fillId="0" borderId="0" xfId="0" applyFont="1" applyAlignment="1">
      <alignment horizontal="left" vertical="top"/>
    </xf>
    <xf numFmtId="164" fontId="58" fillId="6" borderId="5" xfId="0" applyNumberFormat="1" applyFont="1" applyFill="1" applyBorder="1" applyAlignment="1">
      <alignment horizontal="left" vertical="top" wrapText="1"/>
    </xf>
    <xf numFmtId="164" fontId="58" fillId="0" borderId="5" xfId="0" applyNumberFormat="1" applyFont="1" applyFill="1" applyBorder="1" applyAlignment="1">
      <alignment horizontal="left" vertical="top" wrapText="1"/>
    </xf>
    <xf numFmtId="0" fontId="58" fillId="0" borderId="0" xfId="0" applyFont="1" applyAlignment="1">
      <alignment horizontal="left" vertical="top" wrapText="1"/>
    </xf>
    <xf numFmtId="0" fontId="3" fillId="0" borderId="0" xfId="0" applyFont="1" applyAlignment="1">
      <alignment horizontal="left" vertical="top" wrapText="1"/>
    </xf>
    <xf numFmtId="0" fontId="58" fillId="0" borderId="5" xfId="0" applyFont="1" applyBorder="1" applyAlignment="1">
      <alignment horizontal="left" vertical="top"/>
    </xf>
    <xf numFmtId="0" fontId="43" fillId="0" borderId="0" xfId="0" applyFont="1" applyAlignment="1">
      <alignment horizontal="left" vertical="top" wrapText="1"/>
    </xf>
    <xf numFmtId="0" fontId="58" fillId="20" borderId="5" xfId="0" applyFont="1" applyFill="1" applyBorder="1" applyAlignment="1">
      <alignment horizontal="left" vertical="top"/>
    </xf>
    <xf numFmtId="0" fontId="0" fillId="0" borderId="0" xfId="0" applyFont="1" applyAlignment="1">
      <alignment horizontal="left" vertical="top" wrapText="1"/>
    </xf>
    <xf numFmtId="0" fontId="0" fillId="30" borderId="25" xfId="0" applyFont="1" applyFill="1" applyBorder="1" applyAlignment="1">
      <alignment horizontal="left" vertical="top" wrapText="1"/>
    </xf>
    <xf numFmtId="0" fontId="0" fillId="30" borderId="24" xfId="0" applyFont="1" applyFill="1" applyBorder="1" applyAlignment="1">
      <alignment horizontal="left" vertical="top" wrapText="1"/>
    </xf>
    <xf numFmtId="168" fontId="95" fillId="17" borderId="5" xfId="0" applyNumberFormat="1" applyFont="1" applyFill="1" applyBorder="1" applyAlignment="1">
      <alignment horizontal="left" vertical="top"/>
    </xf>
    <xf numFmtId="169" fontId="95" fillId="0" borderId="5" xfId="0" applyNumberFormat="1" applyFont="1" applyFill="1" applyBorder="1" applyAlignment="1">
      <alignment horizontal="left" vertical="top"/>
    </xf>
    <xf numFmtId="169" fontId="95" fillId="21" borderId="5" xfId="0" applyNumberFormat="1" applyFont="1" applyFill="1" applyBorder="1" applyAlignment="1">
      <alignment horizontal="left" vertical="top"/>
    </xf>
    <xf numFmtId="0" fontId="64" fillId="20" borderId="2" xfId="0" applyFont="1" applyFill="1" applyBorder="1" applyAlignment="1"/>
    <xf numFmtId="0" fontId="62" fillId="20" borderId="2" xfId="0" applyFont="1" applyFill="1" applyBorder="1" applyAlignment="1">
      <alignment vertical="center"/>
    </xf>
    <xf numFmtId="0" fontId="62" fillId="20" borderId="3" xfId="0" applyFont="1" applyFill="1" applyBorder="1" applyAlignment="1">
      <alignment vertical="center"/>
    </xf>
    <xf numFmtId="0" fontId="2" fillId="23" borderId="5" xfId="0" applyFont="1" applyFill="1" applyBorder="1" applyAlignment="1">
      <alignment horizontal="center" vertical="center" wrapText="1"/>
    </xf>
    <xf numFmtId="0" fontId="10" fillId="23" borderId="5" xfId="0" applyFont="1" applyFill="1" applyBorder="1" applyAlignment="1">
      <alignment horizontal="center" vertical="center" wrapText="1"/>
    </xf>
    <xf numFmtId="0" fontId="0" fillId="23" borderId="0" xfId="0" applyFill="1"/>
    <xf numFmtId="0" fontId="3" fillId="23" borderId="5" xfId="0" applyFont="1" applyFill="1" applyBorder="1" applyAlignment="1">
      <alignment horizontal="left" vertical="center"/>
    </xf>
    <xf numFmtId="0" fontId="16" fillId="0" borderId="5" xfId="0" applyFont="1" applyFill="1" applyBorder="1" applyAlignment="1">
      <alignment horizontal="center" vertical="center" wrapText="1"/>
    </xf>
    <xf numFmtId="169" fontId="146" fillId="0" borderId="5" xfId="0" applyNumberFormat="1" applyFont="1" applyBorder="1" applyAlignment="1">
      <alignment horizontal="center" vertical="top"/>
    </xf>
    <xf numFmtId="167" fontId="5" fillId="0" borderId="0" xfId="0" applyNumberFormat="1" applyFont="1" applyBorder="1" applyAlignment="1">
      <alignment horizontal="right" wrapText="1"/>
    </xf>
    <xf numFmtId="167" fontId="6" fillId="6" borderId="0" xfId="0" applyNumberFormat="1" applyFont="1" applyFill="1" applyBorder="1" applyAlignment="1">
      <alignment horizontal="right" wrapText="1"/>
    </xf>
    <xf numFmtId="167" fontId="6" fillId="6" borderId="7" xfId="0" applyNumberFormat="1" applyFont="1" applyFill="1" applyBorder="1" applyAlignment="1">
      <alignment horizontal="right" wrapText="1"/>
    </xf>
    <xf numFmtId="165" fontId="5" fillId="6" borderId="5" xfId="0" applyNumberFormat="1" applyFont="1" applyFill="1" applyBorder="1" applyAlignment="1">
      <alignment horizontal="right" wrapText="1"/>
    </xf>
    <xf numFmtId="0" fontId="64" fillId="20" borderId="2" xfId="0" applyFont="1" applyFill="1" applyBorder="1" applyAlignment="1">
      <alignment horizontal="center"/>
    </xf>
    <xf numFmtId="0" fontId="9" fillId="19" borderId="5" xfId="0" applyFont="1" applyFill="1" applyBorder="1" applyAlignment="1">
      <alignment horizontal="center" vertical="center" wrapText="1"/>
    </xf>
    <xf numFmtId="0" fontId="70" fillId="20" borderId="1" xfId="0" applyFont="1" applyFill="1" applyBorder="1" applyAlignment="1">
      <alignment horizontal="center"/>
    </xf>
    <xf numFmtId="0" fontId="70" fillId="20" borderId="2" xfId="0" applyFont="1" applyFill="1" applyBorder="1" applyAlignment="1">
      <alignment horizontal="center"/>
    </xf>
    <xf numFmtId="0" fontId="3" fillId="21" borderId="1" xfId="0" applyFont="1" applyFill="1" applyBorder="1" applyAlignment="1">
      <alignment horizontal="center" vertical="center"/>
    </xf>
    <xf numFmtId="0" fontId="3" fillId="21" borderId="2" xfId="0" applyFont="1" applyFill="1" applyBorder="1" applyAlignment="1">
      <alignment horizontal="center" vertical="center"/>
    </xf>
    <xf numFmtId="0" fontId="3" fillId="21" borderId="3" xfId="0" applyFont="1" applyFill="1" applyBorder="1" applyAlignment="1">
      <alignment horizontal="center" vertical="center"/>
    </xf>
    <xf numFmtId="0" fontId="60" fillId="6" borderId="1" xfId="0" applyFont="1" applyFill="1" applyBorder="1" applyAlignment="1">
      <alignment horizontal="center" vertical="center" wrapText="1"/>
    </xf>
    <xf numFmtId="0" fontId="60" fillId="6" borderId="2" xfId="0" applyFont="1" applyFill="1" applyBorder="1" applyAlignment="1">
      <alignment horizontal="center" vertical="center" wrapText="1"/>
    </xf>
    <xf numFmtId="171" fontId="8" fillId="6" borderId="1" xfId="0" applyNumberFormat="1" applyFont="1" applyFill="1" applyBorder="1" applyAlignment="1">
      <alignment horizontal="center" wrapText="1"/>
    </xf>
    <xf numFmtId="171" fontId="8" fillId="6" borderId="2" xfId="0" applyNumberFormat="1" applyFont="1" applyFill="1" applyBorder="1" applyAlignment="1">
      <alignment horizontal="center" wrapText="1"/>
    </xf>
    <xf numFmtId="17" fontId="63" fillId="6" borderId="2" xfId="0" applyNumberFormat="1" applyFont="1" applyFill="1" applyBorder="1" applyAlignment="1">
      <alignment horizontal="center"/>
    </xf>
    <xf numFmtId="17" fontId="63" fillId="6" borderId="3" xfId="0" applyNumberFormat="1" applyFont="1" applyFill="1" applyBorder="1" applyAlignment="1">
      <alignment horizontal="center"/>
    </xf>
    <xf numFmtId="0" fontId="59" fillId="29" borderId="1" xfId="1" applyFont="1" applyFill="1" applyBorder="1" applyAlignment="1">
      <alignment horizontal="center"/>
    </xf>
    <xf numFmtId="0" fontId="59" fillId="29" borderId="2" xfId="1" applyFont="1" applyFill="1" applyBorder="1" applyAlignment="1">
      <alignment horizontal="center"/>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9" fillId="4" borderId="5" xfId="0" applyFont="1" applyFill="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30" fillId="0" borderId="1" xfId="0" applyFont="1" applyBorder="1" applyAlignment="1">
      <alignment horizontal="center" vertical="top"/>
    </xf>
    <xf numFmtId="0" fontId="30" fillId="0" borderId="2" xfId="0" applyFont="1" applyBorder="1" applyAlignment="1">
      <alignment horizontal="center" vertical="top"/>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2" fillId="0" borderId="5" xfId="0" applyFont="1" applyFill="1" applyBorder="1" applyAlignment="1">
      <alignment horizontal="center" vertical="center" wrapText="1"/>
    </xf>
    <xf numFmtId="0" fontId="33" fillId="0" borderId="5"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1" fillId="0" borderId="5" xfId="0" applyFont="1" applyBorder="1" applyAlignment="1">
      <alignment horizontal="center" vertical="center" wrapText="1"/>
    </xf>
    <xf numFmtId="0" fontId="5" fillId="6" borderId="5" xfId="0" applyFont="1" applyFill="1" applyBorder="1" applyAlignment="1">
      <alignment horizontal="right"/>
    </xf>
    <xf numFmtId="0" fontId="9" fillId="2" borderId="5" xfId="0" applyFont="1" applyFill="1" applyBorder="1" applyAlignment="1">
      <alignment horizontal="left" vertic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4" fontId="68" fillId="24" borderId="1" xfId="0" applyNumberFormat="1" applyFont="1" applyFill="1" applyBorder="1" applyAlignment="1">
      <alignment horizontal="center"/>
    </xf>
    <xf numFmtId="4" fontId="68" fillId="24" borderId="2" xfId="0" applyNumberFormat="1" applyFont="1" applyFill="1" applyBorder="1" applyAlignment="1">
      <alignment horizontal="center"/>
    </xf>
    <xf numFmtId="4" fontId="68" fillId="24" borderId="3" xfId="0" applyNumberFormat="1" applyFont="1" applyFill="1" applyBorder="1" applyAlignment="1">
      <alignment horizontal="center"/>
    </xf>
    <xf numFmtId="0" fontId="64" fillId="20" borderId="1" xfId="0" applyFont="1" applyFill="1" applyBorder="1" applyAlignment="1">
      <alignment horizontal="center"/>
    </xf>
    <xf numFmtId="0" fontId="62" fillId="20" borderId="1" xfId="0" applyFont="1" applyFill="1" applyBorder="1" applyAlignment="1">
      <alignment horizontal="center" vertical="center"/>
    </xf>
    <xf numFmtId="0" fontId="62" fillId="20" borderId="2"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68" fillId="20" borderId="2" xfId="0" applyFont="1" applyFill="1" applyBorder="1" applyAlignment="1">
      <alignment horizontal="center"/>
    </xf>
    <xf numFmtId="0" fontId="97" fillId="26" borderId="1" xfId="0" applyFont="1" applyFill="1" applyBorder="1" applyAlignment="1">
      <alignment horizontal="right"/>
    </xf>
    <xf numFmtId="0" fontId="97" fillId="26" borderId="2" xfId="0" applyFont="1" applyFill="1" applyBorder="1" applyAlignment="1">
      <alignment horizontal="right"/>
    </xf>
    <xf numFmtId="0" fontId="73" fillId="20" borderId="5" xfId="0" applyFont="1" applyFill="1" applyBorder="1" applyAlignment="1">
      <alignment horizontal="center" vertical="center" wrapText="1"/>
    </xf>
    <xf numFmtId="0" fontId="48" fillId="2" borderId="1" xfId="0" applyFont="1" applyFill="1" applyBorder="1" applyAlignment="1">
      <alignment horizontal="center" vertical="center"/>
    </xf>
    <xf numFmtId="0" fontId="48" fillId="2" borderId="2" xfId="0" applyFont="1" applyFill="1" applyBorder="1" applyAlignment="1">
      <alignment horizontal="center" vertical="center"/>
    </xf>
    <xf numFmtId="0" fontId="127" fillId="0" borderId="1" xfId="0" applyFont="1" applyBorder="1" applyAlignment="1">
      <alignment horizontal="center" vertical="center" wrapText="1"/>
    </xf>
    <xf numFmtId="0" fontId="127" fillId="0" borderId="2" xfId="0" applyFont="1" applyBorder="1" applyAlignment="1">
      <alignment horizontal="center" vertical="center" wrapText="1"/>
    </xf>
    <xf numFmtId="0" fontId="127" fillId="0" borderId="3" xfId="0" applyFont="1" applyBorder="1" applyAlignment="1">
      <alignment horizontal="center" vertical="center" wrapText="1"/>
    </xf>
    <xf numFmtId="0" fontId="128" fillId="0" borderId="1" xfId="0" applyFont="1" applyBorder="1" applyAlignment="1">
      <alignment horizontal="center" vertical="center" wrapText="1"/>
    </xf>
    <xf numFmtId="0" fontId="128" fillId="0" borderId="2" xfId="0" applyFont="1" applyBorder="1" applyAlignment="1">
      <alignment horizontal="center" vertical="center" wrapText="1"/>
    </xf>
    <xf numFmtId="0" fontId="129" fillId="0" borderId="1" xfId="0" applyFont="1" applyBorder="1" applyAlignment="1">
      <alignment horizontal="center" vertical="center" wrapText="1"/>
    </xf>
    <xf numFmtId="0" fontId="129" fillId="0" borderId="2" xfId="0" applyFont="1" applyBorder="1" applyAlignment="1">
      <alignment horizontal="center" vertical="center" wrapText="1"/>
    </xf>
    <xf numFmtId="0" fontId="129" fillId="0" borderId="3" xfId="0" applyFont="1" applyBorder="1" applyAlignment="1">
      <alignment horizontal="center" vertical="center" wrapText="1"/>
    </xf>
    <xf numFmtId="0" fontId="130" fillId="0" borderId="1" xfId="0" applyFont="1" applyBorder="1" applyAlignment="1">
      <alignment horizontal="center" vertical="center" wrapText="1"/>
    </xf>
    <xf numFmtId="0" fontId="130" fillId="0" borderId="2" xfId="0" applyFont="1" applyBorder="1" applyAlignment="1">
      <alignment horizontal="center" vertical="center" wrapText="1"/>
    </xf>
    <xf numFmtId="0" fontId="130" fillId="0" borderId="3" xfId="0" applyFont="1" applyBorder="1" applyAlignment="1">
      <alignment horizontal="center" vertical="center" wrapText="1"/>
    </xf>
    <xf numFmtId="0" fontId="48" fillId="4" borderId="1" xfId="0" applyFont="1" applyFill="1" applyBorder="1" applyAlignment="1">
      <alignment horizontal="center" vertical="center" wrapText="1"/>
    </xf>
    <xf numFmtId="0" fontId="48" fillId="4" borderId="2"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54" fillId="4" borderId="2" xfId="0" applyFont="1" applyFill="1" applyBorder="1" applyAlignment="1">
      <alignment horizontal="center" vertical="center" wrapText="1"/>
    </xf>
    <xf numFmtId="0" fontId="87" fillId="0" borderId="15" xfId="0" applyFont="1" applyBorder="1" applyAlignment="1">
      <alignment horizontal="center" vertical="center" wrapText="1"/>
    </xf>
    <xf numFmtId="0" fontId="0" fillId="0" borderId="16" xfId="0" applyBorder="1"/>
    <xf numFmtId="0" fontId="0" fillId="0" borderId="19" xfId="0" applyBorder="1"/>
    <xf numFmtId="0" fontId="0" fillId="0" borderId="20" xfId="0" applyBorder="1"/>
    <xf numFmtId="2" fontId="90" fillId="24" borderId="14" xfId="0" applyNumberFormat="1" applyFont="1" applyFill="1" applyBorder="1" applyAlignment="1" applyProtection="1">
      <alignment horizontal="center" vertical="center" wrapText="1"/>
      <protection locked="0"/>
    </xf>
    <xf numFmtId="2" fontId="90" fillId="24" borderId="21" xfId="0" applyNumberFormat="1" applyFont="1" applyFill="1" applyBorder="1" applyAlignment="1" applyProtection="1">
      <alignment horizontal="center" vertical="center" wrapText="1"/>
      <protection locked="0"/>
    </xf>
    <xf numFmtId="0" fontId="87" fillId="28" borderId="17" xfId="0" applyFont="1" applyFill="1" applyBorder="1" applyAlignment="1" applyProtection="1">
      <alignment horizontal="center" vertical="center" wrapText="1"/>
    </xf>
    <xf numFmtId="0" fontId="87" fillId="28" borderId="21" xfId="0" applyFont="1" applyFill="1" applyBorder="1" applyAlignment="1" applyProtection="1">
      <alignment horizontal="center" vertical="center" wrapText="1"/>
    </xf>
    <xf numFmtId="0" fontId="87" fillId="0" borderId="14" xfId="0" applyFont="1" applyBorder="1" applyAlignment="1">
      <alignment horizontal="center" vertical="center" wrapText="1"/>
    </xf>
    <xf numFmtId="0" fontId="87" fillId="0" borderId="17" xfId="0" applyFont="1" applyBorder="1" applyAlignment="1">
      <alignment horizontal="center" vertical="center" wrapText="1"/>
    </xf>
    <xf numFmtId="0" fontId="0" fillId="0" borderId="21" xfId="0" applyBorder="1" applyAlignment="1">
      <alignment horizontal="center" vertical="center" wrapText="1"/>
    </xf>
    <xf numFmtId="0" fontId="88" fillId="0" borderId="15" xfId="0" applyFont="1" applyBorder="1" applyAlignment="1">
      <alignment horizontal="center" vertical="center"/>
    </xf>
    <xf numFmtId="0" fontId="88" fillId="0" borderId="18" xfId="0" applyFont="1" applyBorder="1" applyAlignment="1">
      <alignment horizontal="center" vertical="center"/>
    </xf>
    <xf numFmtId="0" fontId="88" fillId="0" borderId="19" xfId="0" applyFont="1" applyBorder="1" applyAlignment="1">
      <alignment horizontal="center" vertical="center"/>
    </xf>
    <xf numFmtId="0" fontId="86" fillId="27" borderId="14" xfId="0" applyFont="1" applyFill="1" applyBorder="1" applyAlignment="1">
      <alignment horizontal="center" vertical="center" wrapText="1"/>
    </xf>
    <xf numFmtId="0" fontId="0" fillId="0" borderId="17" xfId="0" applyBorder="1" applyAlignment="1">
      <alignment horizontal="center" vertical="center" wrapText="1"/>
    </xf>
    <xf numFmtId="0" fontId="87" fillId="0" borderId="14" xfId="0" applyFont="1" applyBorder="1" applyAlignment="1">
      <alignment horizontal="center" vertical="center"/>
    </xf>
    <xf numFmtId="0" fontId="87" fillId="0" borderId="17" xfId="0" applyFont="1" applyBorder="1" applyAlignment="1">
      <alignment horizontal="center" vertical="center"/>
    </xf>
    <xf numFmtId="0" fontId="87" fillId="0" borderId="21" xfId="0" applyFont="1" applyBorder="1" applyAlignment="1">
      <alignment horizontal="center" vertical="center"/>
    </xf>
    <xf numFmtId="0" fontId="86" fillId="0" borderId="14"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colors>
    <mruColors>
      <color rgb="FF0033CC"/>
      <color rgb="FFCC66FF"/>
      <color rgb="FF008000"/>
      <color rgb="FFFCD5B4"/>
      <color rgb="FFFF9999"/>
      <color rgb="FFCCFF99"/>
      <color rgb="FFFFCC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424962</xdr:colOff>
      <xdr:row>5</xdr:row>
      <xdr:rowOff>168087</xdr:rowOff>
    </xdr:to>
    <xdr:pic>
      <xdr:nvPicPr>
        <xdr:cNvPr id="4" name="Рисунок 10"/>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6784730" cy="112791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585975</xdr:colOff>
      <xdr:row>5</xdr:row>
      <xdr:rowOff>158531</xdr:rowOff>
    </xdr:to>
    <xdr:pic>
      <xdr:nvPicPr>
        <xdr:cNvPr id="3" name="Рисунок 10"/>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6120000" cy="112055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2991970</xdr:colOff>
      <xdr:row>0</xdr:row>
      <xdr:rowOff>44824</xdr:rowOff>
    </xdr:from>
    <xdr:to>
      <xdr:col>4</xdr:col>
      <xdr:colOff>4743289</xdr:colOff>
      <xdr:row>1</xdr:row>
      <xdr:rowOff>369794</xdr:rowOff>
    </xdr:to>
    <xdr:pic>
      <xdr:nvPicPr>
        <xdr:cNvPr id="2" name="Рисунок 1" descr="D:\! ! ! Алтион 16.03.20017\ХАСП\СТО\для СТО 3\WF2016_MEDALS.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0999" y="44824"/>
          <a:ext cx="1751319" cy="840441"/>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529"/>
  <sheetViews>
    <sheetView tabSelected="1" view="pageLayout" topLeftCell="A141" zoomScale="130" zoomScaleNormal="100" zoomScalePageLayoutView="130" workbookViewId="0">
      <selection activeCell="A28" sqref="A28"/>
    </sheetView>
  </sheetViews>
  <sheetFormatPr defaultColWidth="9.140625" defaultRowHeight="15" x14ac:dyDescent="0.25"/>
  <cols>
    <col min="1" max="1" width="10.85546875" style="140" customWidth="1"/>
    <col min="2" max="2" width="47.85546875" style="87" customWidth="1"/>
    <col min="3" max="3" width="10.42578125" style="1" customWidth="1"/>
    <col min="4" max="5" width="6.5703125" style="1" customWidth="1"/>
    <col min="6" max="6" width="6.5703125" style="53" customWidth="1"/>
    <col min="7" max="7" width="6.5703125" style="2" customWidth="1"/>
  </cols>
  <sheetData>
    <row r="1" spans="1:7" x14ac:dyDescent="0.25">
      <c r="C1" s="3"/>
      <c r="D1" s="3"/>
      <c r="E1" s="3"/>
      <c r="F1" s="36"/>
    </row>
    <row r="2" spans="1:7" x14ac:dyDescent="0.25">
      <c r="C2" s="3"/>
      <c r="D2" s="3"/>
      <c r="E2" s="3"/>
      <c r="F2" s="36"/>
    </row>
    <row r="3" spans="1:7" ht="15.75" x14ac:dyDescent="0.25">
      <c r="C3" s="463"/>
      <c r="D3" s="463"/>
      <c r="E3" s="463"/>
      <c r="F3" s="37"/>
    </row>
    <row r="4" spans="1:7" s="15" customFormat="1" x14ac:dyDescent="0.25">
      <c r="A4" s="141"/>
      <c r="B4" s="163"/>
      <c r="C4" s="14"/>
      <c r="D4" s="14"/>
      <c r="E4" s="14"/>
      <c r="F4" s="38"/>
      <c r="G4" s="13"/>
    </row>
    <row r="5" spans="1:7" s="15" customFormat="1" x14ac:dyDescent="0.25">
      <c r="A5" s="141"/>
      <c r="B5" s="464" t="s">
        <v>0</v>
      </c>
      <c r="C5" s="464"/>
      <c r="D5" s="464"/>
      <c r="E5" s="464"/>
      <c r="F5" s="464"/>
      <c r="G5" s="464"/>
    </row>
    <row r="6" spans="1:7" s="15" customFormat="1" x14ac:dyDescent="0.25">
      <c r="A6" s="141"/>
      <c r="B6" s="465" t="s">
        <v>1</v>
      </c>
      <c r="C6" s="465"/>
      <c r="D6" s="465"/>
      <c r="E6" s="465"/>
      <c r="F6" s="465"/>
      <c r="G6" s="465"/>
    </row>
    <row r="7" spans="1:7" ht="14.1" customHeight="1" x14ac:dyDescent="0.25">
      <c r="A7" s="142"/>
      <c r="B7" s="466" t="s">
        <v>2</v>
      </c>
      <c r="C7" s="466"/>
      <c r="D7" s="466"/>
      <c r="E7" s="466"/>
      <c r="F7" s="39"/>
      <c r="G7" s="360"/>
    </row>
    <row r="8" spans="1:7" ht="14.1" customHeight="1" x14ac:dyDescent="0.25">
      <c r="A8" s="142"/>
      <c r="B8" s="504" t="s">
        <v>3</v>
      </c>
      <c r="C8" s="504"/>
      <c r="D8" s="504"/>
      <c r="E8" s="504"/>
      <c r="F8" s="40"/>
      <c r="G8" s="360"/>
    </row>
    <row r="9" spans="1:7" ht="14.1" customHeight="1" x14ac:dyDescent="0.25">
      <c r="A9" s="142"/>
      <c r="B9" s="504" t="s">
        <v>4</v>
      </c>
      <c r="C9" s="504"/>
      <c r="D9" s="504"/>
      <c r="E9" s="504"/>
      <c r="F9" s="40"/>
      <c r="G9" s="360"/>
    </row>
    <row r="10" spans="1:7" ht="14.1" customHeight="1" x14ac:dyDescent="0.25">
      <c r="A10" s="142"/>
      <c r="B10" s="504" t="s">
        <v>5</v>
      </c>
      <c r="C10" s="504"/>
      <c r="D10" s="504"/>
      <c r="E10" s="504"/>
      <c r="F10" s="40"/>
      <c r="G10" s="361"/>
    </row>
    <row r="11" spans="1:7" ht="15.75" x14ac:dyDescent="0.25">
      <c r="A11" s="476">
        <v>43040</v>
      </c>
      <c r="B11" s="477"/>
      <c r="C11" s="380"/>
      <c r="D11" s="478" t="s">
        <v>468</v>
      </c>
      <c r="E11" s="479"/>
      <c r="F11" s="474"/>
      <c r="G11" s="475"/>
    </row>
    <row r="12" spans="1:7" ht="21" customHeight="1" x14ac:dyDescent="0.35">
      <c r="A12" s="480" t="s">
        <v>465</v>
      </c>
      <c r="B12" s="481"/>
      <c r="C12" s="481"/>
      <c r="D12" s="481"/>
      <c r="E12" s="481"/>
      <c r="F12" s="481"/>
      <c r="G12" s="481"/>
    </row>
    <row r="13" spans="1:7" ht="27.75" customHeight="1" x14ac:dyDescent="0.25">
      <c r="A13" s="18" t="s">
        <v>319</v>
      </c>
      <c r="B13" s="164" t="s">
        <v>7</v>
      </c>
      <c r="C13" s="110" t="s">
        <v>987</v>
      </c>
      <c r="D13" s="110" t="s">
        <v>979</v>
      </c>
      <c r="E13" s="371" t="s">
        <v>467</v>
      </c>
      <c r="F13" s="18" t="s">
        <v>986</v>
      </c>
      <c r="G13" s="18" t="s">
        <v>1668</v>
      </c>
    </row>
    <row r="14" spans="1:7" s="7" customFormat="1" ht="19.7" customHeight="1" x14ac:dyDescent="0.25">
      <c r="A14" s="505" t="s">
        <v>6</v>
      </c>
      <c r="B14" s="505"/>
      <c r="C14" s="505"/>
      <c r="D14" s="505"/>
      <c r="E14" s="505"/>
      <c r="F14" s="505"/>
      <c r="G14" s="505"/>
    </row>
    <row r="15" spans="1:7" ht="16.350000000000001" customHeight="1" x14ac:dyDescent="0.25">
      <c r="A15" s="157"/>
      <c r="B15" s="485" t="s">
        <v>196</v>
      </c>
      <c r="C15" s="486"/>
      <c r="D15" s="486"/>
      <c r="E15" s="403"/>
      <c r="F15" s="403"/>
      <c r="G15" s="403"/>
    </row>
    <row r="16" spans="1:7" s="156" customFormat="1" ht="11.25" customHeight="1" x14ac:dyDescent="0.2">
      <c r="A16" s="155" t="s">
        <v>926</v>
      </c>
      <c r="B16" s="168" t="s">
        <v>934</v>
      </c>
      <c r="C16" s="416" t="s">
        <v>1679</v>
      </c>
      <c r="D16" s="29">
        <v>57.5</v>
      </c>
      <c r="E16" s="29">
        <f>D16*2</f>
        <v>115</v>
      </c>
      <c r="F16" s="169"/>
      <c r="G16" s="170">
        <f>D16*F16</f>
        <v>0</v>
      </c>
    </row>
    <row r="17" spans="1:7" s="116" customFormat="1" ht="11.25" customHeight="1" x14ac:dyDescent="0.2">
      <c r="A17" s="144" t="s">
        <v>927</v>
      </c>
      <c r="B17" s="171" t="s">
        <v>933</v>
      </c>
      <c r="C17" s="416" t="s">
        <v>1679</v>
      </c>
      <c r="D17" s="10">
        <v>95</v>
      </c>
      <c r="E17" s="11">
        <f t="shared" ref="E17:E48" si="0">D17*2</f>
        <v>190</v>
      </c>
      <c r="F17" s="12"/>
      <c r="G17" s="170">
        <f t="shared" ref="G17:G80" si="1">D17*F17</f>
        <v>0</v>
      </c>
    </row>
    <row r="18" spans="1:7" s="116" customFormat="1" ht="11.25" customHeight="1" x14ac:dyDescent="0.2">
      <c r="A18" s="144" t="s">
        <v>1684</v>
      </c>
      <c r="B18" s="171" t="s">
        <v>935</v>
      </c>
      <c r="C18" s="416" t="s">
        <v>1679</v>
      </c>
      <c r="D18" s="10">
        <v>900</v>
      </c>
      <c r="E18" s="11">
        <f t="shared" si="0"/>
        <v>1800</v>
      </c>
      <c r="F18" s="12"/>
      <c r="G18" s="170">
        <f t="shared" si="1"/>
        <v>0</v>
      </c>
    </row>
    <row r="19" spans="1:7" s="156" customFormat="1" ht="11.25" customHeight="1" x14ac:dyDescent="0.2">
      <c r="A19" s="155" t="s">
        <v>1683</v>
      </c>
      <c r="B19" s="168" t="s">
        <v>928</v>
      </c>
      <c r="C19" s="416" t="s">
        <v>1679</v>
      </c>
      <c r="D19" s="29">
        <v>57.5</v>
      </c>
      <c r="E19" s="29">
        <f t="shared" si="0"/>
        <v>115</v>
      </c>
      <c r="F19" s="172"/>
      <c r="G19" s="170">
        <f t="shared" si="1"/>
        <v>0</v>
      </c>
    </row>
    <row r="20" spans="1:7" s="116" customFormat="1" ht="11.25" customHeight="1" x14ac:dyDescent="0.2">
      <c r="A20" s="144" t="s">
        <v>931</v>
      </c>
      <c r="B20" s="171" t="s">
        <v>929</v>
      </c>
      <c r="C20" s="416" t="s">
        <v>1679</v>
      </c>
      <c r="D20" s="10">
        <v>95</v>
      </c>
      <c r="E20" s="11">
        <f t="shared" si="0"/>
        <v>190</v>
      </c>
      <c r="F20" s="173"/>
      <c r="G20" s="170">
        <f t="shared" si="1"/>
        <v>0</v>
      </c>
    </row>
    <row r="21" spans="1:7" s="116" customFormat="1" ht="11.25" customHeight="1" x14ac:dyDescent="0.2">
      <c r="A21" s="144" t="s">
        <v>932</v>
      </c>
      <c r="B21" s="171" t="s">
        <v>930</v>
      </c>
      <c r="C21" s="416" t="s">
        <v>1679</v>
      </c>
      <c r="D21" s="10">
        <v>900</v>
      </c>
      <c r="E21" s="11">
        <f t="shared" si="0"/>
        <v>1800</v>
      </c>
      <c r="F21" s="173"/>
      <c r="G21" s="170">
        <f t="shared" si="1"/>
        <v>0</v>
      </c>
    </row>
    <row r="22" spans="1:7" s="156" customFormat="1" ht="11.25" customHeight="1" x14ac:dyDescent="0.2">
      <c r="A22" s="155" t="s">
        <v>946</v>
      </c>
      <c r="B22" s="168" t="s">
        <v>936</v>
      </c>
      <c r="C22" s="416" t="s">
        <v>1679</v>
      </c>
      <c r="D22" s="29">
        <v>52.5</v>
      </c>
      <c r="E22" s="29">
        <f t="shared" si="0"/>
        <v>105</v>
      </c>
      <c r="F22" s="172"/>
      <c r="G22" s="170">
        <f t="shared" si="1"/>
        <v>0</v>
      </c>
    </row>
    <row r="23" spans="1:7" s="116" customFormat="1" ht="11.25" customHeight="1" x14ac:dyDescent="0.2">
      <c r="A23" s="144" t="s">
        <v>947</v>
      </c>
      <c r="B23" s="171" t="s">
        <v>937</v>
      </c>
      <c r="C23" s="416" t="s">
        <v>1679</v>
      </c>
      <c r="D23" s="10">
        <v>85</v>
      </c>
      <c r="E23" s="11">
        <f t="shared" si="0"/>
        <v>170</v>
      </c>
      <c r="F23" s="173"/>
      <c r="G23" s="170">
        <f t="shared" si="1"/>
        <v>0</v>
      </c>
    </row>
    <row r="24" spans="1:7" s="116" customFormat="1" ht="11.25" customHeight="1" x14ac:dyDescent="0.2">
      <c r="A24" s="144" t="s">
        <v>948</v>
      </c>
      <c r="B24" s="171" t="s">
        <v>938</v>
      </c>
      <c r="C24" s="416" t="s">
        <v>1679</v>
      </c>
      <c r="D24" s="10">
        <v>800</v>
      </c>
      <c r="E24" s="11">
        <f t="shared" si="0"/>
        <v>1600</v>
      </c>
      <c r="F24" s="173"/>
      <c r="G24" s="170">
        <f t="shared" si="1"/>
        <v>0</v>
      </c>
    </row>
    <row r="25" spans="1:7" s="156" customFormat="1" ht="11.25" customHeight="1" x14ac:dyDescent="0.2">
      <c r="A25" s="155" t="s">
        <v>949</v>
      </c>
      <c r="B25" s="168" t="s">
        <v>939</v>
      </c>
      <c r="C25" s="416" t="s">
        <v>1679</v>
      </c>
      <c r="D25" s="29">
        <v>57.5</v>
      </c>
      <c r="E25" s="29">
        <f t="shared" si="0"/>
        <v>115</v>
      </c>
      <c r="F25" s="172"/>
      <c r="G25" s="170">
        <f t="shared" si="1"/>
        <v>0</v>
      </c>
    </row>
    <row r="26" spans="1:7" s="116" customFormat="1" ht="11.25" customHeight="1" x14ac:dyDescent="0.2">
      <c r="A26" s="144" t="s">
        <v>945</v>
      </c>
      <c r="B26" s="171" t="s">
        <v>940</v>
      </c>
      <c r="C26" s="416" t="s">
        <v>1679</v>
      </c>
      <c r="D26" s="10">
        <v>95</v>
      </c>
      <c r="E26" s="11">
        <f t="shared" si="0"/>
        <v>190</v>
      </c>
      <c r="F26" s="173"/>
      <c r="G26" s="170">
        <f t="shared" si="1"/>
        <v>0</v>
      </c>
    </row>
    <row r="27" spans="1:7" s="116" customFormat="1" ht="11.25" customHeight="1" x14ac:dyDescent="0.2">
      <c r="A27" s="144" t="s">
        <v>1834</v>
      </c>
      <c r="B27" s="171" t="s">
        <v>941</v>
      </c>
      <c r="C27" s="416" t="s">
        <v>1679</v>
      </c>
      <c r="D27" s="10">
        <v>900</v>
      </c>
      <c r="E27" s="11">
        <f t="shared" si="0"/>
        <v>1800</v>
      </c>
      <c r="F27" s="173"/>
      <c r="G27" s="170">
        <f t="shared" si="1"/>
        <v>0</v>
      </c>
    </row>
    <row r="28" spans="1:7" s="156" customFormat="1" ht="11.25" customHeight="1" x14ac:dyDescent="0.2">
      <c r="A28" s="155" t="s">
        <v>950</v>
      </c>
      <c r="B28" s="168" t="s">
        <v>942</v>
      </c>
      <c r="C28" s="416" t="s">
        <v>1679</v>
      </c>
      <c r="D28" s="29">
        <v>57.5</v>
      </c>
      <c r="E28" s="29">
        <f t="shared" si="0"/>
        <v>115</v>
      </c>
      <c r="F28" s="172"/>
      <c r="G28" s="170">
        <f t="shared" si="1"/>
        <v>0</v>
      </c>
    </row>
    <row r="29" spans="1:7" s="116" customFormat="1" ht="11.25" customHeight="1" x14ac:dyDescent="0.2">
      <c r="A29" s="144" t="s">
        <v>951</v>
      </c>
      <c r="B29" s="174" t="s">
        <v>943</v>
      </c>
      <c r="C29" s="416" t="s">
        <v>1679</v>
      </c>
      <c r="D29" s="10">
        <v>95</v>
      </c>
      <c r="E29" s="11">
        <f t="shared" si="0"/>
        <v>190</v>
      </c>
      <c r="F29" s="173"/>
      <c r="G29" s="170">
        <f t="shared" si="1"/>
        <v>0</v>
      </c>
    </row>
    <row r="30" spans="1:7" s="116" customFormat="1" ht="11.25" customHeight="1" x14ac:dyDescent="0.2">
      <c r="A30" s="144" t="s">
        <v>952</v>
      </c>
      <c r="B30" s="174" t="s">
        <v>944</v>
      </c>
      <c r="C30" s="416" t="s">
        <v>1679</v>
      </c>
      <c r="D30" s="10">
        <v>900</v>
      </c>
      <c r="E30" s="11">
        <f t="shared" si="0"/>
        <v>1800</v>
      </c>
      <c r="F30" s="173"/>
      <c r="G30" s="170">
        <f t="shared" si="1"/>
        <v>0</v>
      </c>
    </row>
    <row r="31" spans="1:7" s="156" customFormat="1" ht="11.25" customHeight="1" x14ac:dyDescent="0.2">
      <c r="A31" s="155" t="s">
        <v>957</v>
      </c>
      <c r="B31" s="168" t="s">
        <v>953</v>
      </c>
      <c r="C31" s="416" t="s">
        <v>1679</v>
      </c>
      <c r="D31" s="29">
        <v>52.5</v>
      </c>
      <c r="E31" s="29">
        <f t="shared" si="0"/>
        <v>105</v>
      </c>
      <c r="F31" s="175"/>
      <c r="G31" s="170">
        <f t="shared" si="1"/>
        <v>0</v>
      </c>
    </row>
    <row r="32" spans="1:7" s="116" customFormat="1" ht="11.25" customHeight="1" x14ac:dyDescent="0.2">
      <c r="A32" s="144" t="s">
        <v>958</v>
      </c>
      <c r="B32" s="174" t="s">
        <v>954</v>
      </c>
      <c r="C32" s="416" t="s">
        <v>1679</v>
      </c>
      <c r="D32" s="10">
        <v>85</v>
      </c>
      <c r="E32" s="11">
        <f t="shared" si="0"/>
        <v>170</v>
      </c>
      <c r="F32" s="175"/>
      <c r="G32" s="170">
        <f t="shared" si="1"/>
        <v>0</v>
      </c>
    </row>
    <row r="33" spans="1:7" s="116" customFormat="1" ht="11.25" customHeight="1" x14ac:dyDescent="0.2">
      <c r="A33" s="144" t="s">
        <v>959</v>
      </c>
      <c r="B33" s="174" t="s">
        <v>955</v>
      </c>
      <c r="C33" s="416" t="s">
        <v>1679</v>
      </c>
      <c r="D33" s="10">
        <v>800</v>
      </c>
      <c r="E33" s="11">
        <f t="shared" si="0"/>
        <v>1600</v>
      </c>
      <c r="F33" s="175"/>
      <c r="G33" s="170">
        <f t="shared" si="1"/>
        <v>0</v>
      </c>
    </row>
    <row r="34" spans="1:7" s="156" customFormat="1" ht="11.25" customHeight="1" x14ac:dyDescent="0.2">
      <c r="A34" s="155" t="s">
        <v>962</v>
      </c>
      <c r="B34" s="168" t="s">
        <v>956</v>
      </c>
      <c r="C34" s="416" t="s">
        <v>1679</v>
      </c>
      <c r="D34" s="29">
        <v>52.5</v>
      </c>
      <c r="E34" s="29">
        <f t="shared" si="0"/>
        <v>105</v>
      </c>
      <c r="F34" s="175"/>
      <c r="G34" s="170">
        <f t="shared" si="1"/>
        <v>0</v>
      </c>
    </row>
    <row r="35" spans="1:7" s="116" customFormat="1" ht="11.25" customHeight="1" x14ac:dyDescent="0.2">
      <c r="A35" s="144" t="s">
        <v>963</v>
      </c>
      <c r="B35" s="174" t="s">
        <v>960</v>
      </c>
      <c r="C35" s="416" t="s">
        <v>1679</v>
      </c>
      <c r="D35" s="10">
        <v>85</v>
      </c>
      <c r="E35" s="11">
        <f t="shared" si="0"/>
        <v>170</v>
      </c>
      <c r="F35" s="176"/>
      <c r="G35" s="170">
        <f t="shared" si="1"/>
        <v>0</v>
      </c>
    </row>
    <row r="36" spans="1:7" s="116" customFormat="1" ht="11.25" customHeight="1" x14ac:dyDescent="0.2">
      <c r="A36" s="144" t="s">
        <v>964</v>
      </c>
      <c r="B36" s="174" t="s">
        <v>961</v>
      </c>
      <c r="C36" s="416" t="s">
        <v>1679</v>
      </c>
      <c r="D36" s="10">
        <v>800</v>
      </c>
      <c r="E36" s="11">
        <f t="shared" si="0"/>
        <v>1600</v>
      </c>
      <c r="F36" s="176"/>
      <c r="G36" s="170">
        <f t="shared" si="1"/>
        <v>0</v>
      </c>
    </row>
    <row r="37" spans="1:7" s="156" customFormat="1" ht="11.25" customHeight="1" x14ac:dyDescent="0.2">
      <c r="A37" s="155" t="s">
        <v>965</v>
      </c>
      <c r="B37" s="168" t="s">
        <v>966</v>
      </c>
      <c r="C37" s="416" t="s">
        <v>1679</v>
      </c>
      <c r="D37" s="177">
        <v>65</v>
      </c>
      <c r="E37" s="29">
        <f t="shared" si="0"/>
        <v>130</v>
      </c>
      <c r="F37" s="178"/>
      <c r="G37" s="170">
        <f t="shared" si="1"/>
        <v>0</v>
      </c>
    </row>
    <row r="38" spans="1:7" s="116" customFormat="1" ht="11.25" customHeight="1" x14ac:dyDescent="0.2">
      <c r="A38" s="144" t="s">
        <v>1470</v>
      </c>
      <c r="B38" s="174" t="s">
        <v>1471</v>
      </c>
      <c r="C38" s="416" t="s">
        <v>1679</v>
      </c>
      <c r="D38" s="10">
        <v>110</v>
      </c>
      <c r="E38" s="11">
        <f t="shared" si="0"/>
        <v>220</v>
      </c>
      <c r="F38" s="131"/>
      <c r="G38" s="170">
        <f t="shared" si="1"/>
        <v>0</v>
      </c>
    </row>
    <row r="39" spans="1:7" s="116" customFormat="1" ht="11.25" customHeight="1" x14ac:dyDescent="0.2">
      <c r="A39" s="144" t="s">
        <v>965</v>
      </c>
      <c r="B39" s="174" t="s">
        <v>1472</v>
      </c>
      <c r="C39" s="416" t="s">
        <v>1679</v>
      </c>
      <c r="D39" s="10">
        <v>1050</v>
      </c>
      <c r="E39" s="11">
        <f t="shared" si="0"/>
        <v>2100</v>
      </c>
      <c r="F39" s="131"/>
      <c r="G39" s="170">
        <f t="shared" si="1"/>
        <v>0</v>
      </c>
    </row>
    <row r="40" spans="1:7" s="156" customFormat="1" ht="11.25" customHeight="1" x14ac:dyDescent="0.2">
      <c r="A40" s="155" t="s">
        <v>967</v>
      </c>
      <c r="B40" s="168" t="s">
        <v>968</v>
      </c>
      <c r="C40" s="416" t="s">
        <v>1679</v>
      </c>
      <c r="D40" s="29">
        <v>52.5</v>
      </c>
      <c r="E40" s="29">
        <f t="shared" si="0"/>
        <v>105</v>
      </c>
      <c r="F40" s="178"/>
      <c r="G40" s="170">
        <f t="shared" si="1"/>
        <v>0</v>
      </c>
    </row>
    <row r="41" spans="1:7" s="116" customFormat="1" ht="11.25" customHeight="1" x14ac:dyDescent="0.2">
      <c r="A41" s="144" t="s">
        <v>970</v>
      </c>
      <c r="B41" s="174" t="s">
        <v>969</v>
      </c>
      <c r="C41" s="416" t="s">
        <v>1679</v>
      </c>
      <c r="D41" s="10">
        <v>85</v>
      </c>
      <c r="E41" s="11">
        <f t="shared" si="0"/>
        <v>170</v>
      </c>
      <c r="F41" s="131"/>
      <c r="G41" s="170">
        <f t="shared" si="1"/>
        <v>0</v>
      </c>
    </row>
    <row r="42" spans="1:7" s="116" customFormat="1" ht="11.25" customHeight="1" x14ac:dyDescent="0.2">
      <c r="A42" s="144" t="s">
        <v>971</v>
      </c>
      <c r="B42" s="174" t="s">
        <v>972</v>
      </c>
      <c r="C42" s="416" t="s">
        <v>1679</v>
      </c>
      <c r="D42" s="10">
        <v>800</v>
      </c>
      <c r="E42" s="11">
        <f t="shared" si="0"/>
        <v>1600</v>
      </c>
      <c r="F42" s="131"/>
      <c r="G42" s="170">
        <f t="shared" si="1"/>
        <v>0</v>
      </c>
    </row>
    <row r="43" spans="1:7" s="156" customFormat="1" ht="11.25" customHeight="1" x14ac:dyDescent="0.2">
      <c r="A43" s="155" t="s">
        <v>973</v>
      </c>
      <c r="B43" s="168" t="s">
        <v>974</v>
      </c>
      <c r="C43" s="416" t="s">
        <v>1679</v>
      </c>
      <c r="D43" s="177">
        <v>110.5</v>
      </c>
      <c r="E43" s="29">
        <f t="shared" si="0"/>
        <v>221</v>
      </c>
      <c r="F43" s="175"/>
      <c r="G43" s="170">
        <f t="shared" si="1"/>
        <v>0</v>
      </c>
    </row>
    <row r="44" spans="1:7" s="116" customFormat="1" ht="11.25" customHeight="1" x14ac:dyDescent="0.2">
      <c r="A44" s="144" t="s">
        <v>977</v>
      </c>
      <c r="B44" s="174" t="s">
        <v>975</v>
      </c>
      <c r="C44" s="416" t="s">
        <v>1679</v>
      </c>
      <c r="D44" s="10">
        <v>195</v>
      </c>
      <c r="E44" s="11">
        <f t="shared" si="0"/>
        <v>390</v>
      </c>
      <c r="F44" s="175"/>
      <c r="G44" s="170">
        <f t="shared" si="1"/>
        <v>0</v>
      </c>
    </row>
    <row r="45" spans="1:7" s="116" customFormat="1" ht="11.25" customHeight="1" x14ac:dyDescent="0.2">
      <c r="A45" s="144" t="s">
        <v>978</v>
      </c>
      <c r="B45" s="174" t="s">
        <v>976</v>
      </c>
      <c r="C45" s="416" t="s">
        <v>1679</v>
      </c>
      <c r="D45" s="10">
        <v>1900</v>
      </c>
      <c r="E45" s="11">
        <f t="shared" si="0"/>
        <v>3800</v>
      </c>
      <c r="F45" s="175"/>
      <c r="G45" s="170">
        <f t="shared" si="1"/>
        <v>0</v>
      </c>
    </row>
    <row r="46" spans="1:7" s="156" customFormat="1" ht="11.25" customHeight="1" x14ac:dyDescent="0.2">
      <c r="A46" s="155" t="s">
        <v>982</v>
      </c>
      <c r="B46" s="168" t="s">
        <v>984</v>
      </c>
      <c r="C46" s="416" t="s">
        <v>1679</v>
      </c>
      <c r="D46" s="177">
        <v>55</v>
      </c>
      <c r="E46" s="29">
        <f t="shared" si="0"/>
        <v>110</v>
      </c>
      <c r="F46" s="175"/>
      <c r="G46" s="170">
        <f t="shared" si="1"/>
        <v>0</v>
      </c>
    </row>
    <row r="47" spans="1:7" s="116" customFormat="1" ht="11.25" customHeight="1" x14ac:dyDescent="0.2">
      <c r="A47" s="144" t="s">
        <v>983</v>
      </c>
      <c r="B47" s="174" t="s">
        <v>985</v>
      </c>
      <c r="C47" s="416" t="s">
        <v>1679</v>
      </c>
      <c r="D47" s="10">
        <v>90</v>
      </c>
      <c r="E47" s="11">
        <f t="shared" si="0"/>
        <v>180</v>
      </c>
      <c r="F47" s="175"/>
      <c r="G47" s="170">
        <f t="shared" si="1"/>
        <v>0</v>
      </c>
    </row>
    <row r="48" spans="1:7" s="116" customFormat="1" ht="11.25" customHeight="1" x14ac:dyDescent="0.2">
      <c r="A48" s="144" t="s">
        <v>980</v>
      </c>
      <c r="B48" s="174" t="s">
        <v>981</v>
      </c>
      <c r="C48" s="416" t="s">
        <v>1679</v>
      </c>
      <c r="D48" s="10">
        <v>850</v>
      </c>
      <c r="E48" s="11">
        <f t="shared" si="0"/>
        <v>1700</v>
      </c>
      <c r="F48" s="176"/>
      <c r="G48" s="170">
        <f t="shared" si="1"/>
        <v>0</v>
      </c>
    </row>
    <row r="49" spans="1:7" ht="17.100000000000001" customHeight="1" x14ac:dyDescent="0.25">
      <c r="A49" s="158"/>
      <c r="B49" s="487" t="s">
        <v>306</v>
      </c>
      <c r="C49" s="488"/>
      <c r="D49" s="488"/>
      <c r="E49" s="404"/>
      <c r="F49" s="404"/>
      <c r="G49" s="170"/>
    </row>
    <row r="50" spans="1:7" s="116" customFormat="1" ht="11.25" customHeight="1" x14ac:dyDescent="0.2">
      <c r="A50" s="155" t="s">
        <v>1018</v>
      </c>
      <c r="B50" s="168" t="s">
        <v>988</v>
      </c>
      <c r="C50" s="416" t="s">
        <v>1679</v>
      </c>
      <c r="D50" s="177">
        <v>65</v>
      </c>
      <c r="E50" s="29">
        <f t="shared" ref="E50:E127" si="2">D50*2</f>
        <v>130</v>
      </c>
      <c r="F50" s="12"/>
      <c r="G50" s="170">
        <f t="shared" si="1"/>
        <v>0</v>
      </c>
    </row>
    <row r="51" spans="1:7" s="116" customFormat="1" ht="11.25" customHeight="1" x14ac:dyDescent="0.2">
      <c r="A51" s="144" t="s">
        <v>1019</v>
      </c>
      <c r="B51" s="174" t="s">
        <v>989</v>
      </c>
      <c r="C51" s="416" t="s">
        <v>1679</v>
      </c>
      <c r="D51" s="179">
        <v>105</v>
      </c>
      <c r="E51" s="11">
        <f t="shared" si="2"/>
        <v>210</v>
      </c>
      <c r="F51" s="12"/>
      <c r="G51" s="170">
        <f t="shared" si="1"/>
        <v>0</v>
      </c>
    </row>
    <row r="52" spans="1:7" s="116" customFormat="1" ht="11.25" customHeight="1" x14ac:dyDescent="0.2">
      <c r="A52" s="144" t="s">
        <v>1476</v>
      </c>
      <c r="B52" s="174" t="s">
        <v>1473</v>
      </c>
      <c r="C52" s="416" t="s">
        <v>1679</v>
      </c>
      <c r="D52" s="179">
        <v>1000</v>
      </c>
      <c r="E52" s="11">
        <f t="shared" si="2"/>
        <v>2000</v>
      </c>
      <c r="F52" s="12"/>
      <c r="G52" s="170">
        <f t="shared" si="1"/>
        <v>0</v>
      </c>
    </row>
    <row r="53" spans="1:7" s="156" customFormat="1" ht="11.25" customHeight="1" x14ac:dyDescent="0.2">
      <c r="A53" s="155" t="s">
        <v>1020</v>
      </c>
      <c r="B53" s="168" t="s">
        <v>990</v>
      </c>
      <c r="C53" s="416" t="s">
        <v>1679</v>
      </c>
      <c r="D53" s="29">
        <v>52.5</v>
      </c>
      <c r="E53" s="29">
        <f t="shared" si="2"/>
        <v>105</v>
      </c>
      <c r="F53" s="169"/>
      <c r="G53" s="170">
        <f t="shared" si="1"/>
        <v>0</v>
      </c>
    </row>
    <row r="54" spans="1:7" s="116" customFormat="1" ht="11.25" customHeight="1" x14ac:dyDescent="0.2">
      <c r="A54" s="144" t="s">
        <v>1021</v>
      </c>
      <c r="B54" s="174" t="s">
        <v>991</v>
      </c>
      <c r="C54" s="416" t="s">
        <v>1679</v>
      </c>
      <c r="D54" s="10">
        <v>85</v>
      </c>
      <c r="E54" s="11">
        <f t="shared" si="2"/>
        <v>170</v>
      </c>
      <c r="F54" s="12"/>
      <c r="G54" s="170">
        <f t="shared" si="1"/>
        <v>0</v>
      </c>
    </row>
    <row r="55" spans="1:7" s="116" customFormat="1" ht="11.25" customHeight="1" x14ac:dyDescent="0.2">
      <c r="A55" s="144" t="s">
        <v>1022</v>
      </c>
      <c r="B55" s="174" t="s">
        <v>992</v>
      </c>
      <c r="C55" s="416" t="s">
        <v>1679</v>
      </c>
      <c r="D55" s="11">
        <v>800</v>
      </c>
      <c r="E55" s="11">
        <f t="shared" si="2"/>
        <v>1600</v>
      </c>
      <c r="F55" s="12"/>
      <c r="G55" s="170">
        <f t="shared" si="1"/>
        <v>0</v>
      </c>
    </row>
    <row r="56" spans="1:7" s="116" customFormat="1" ht="11.25" customHeight="1" x14ac:dyDescent="0.2">
      <c r="A56" s="155" t="s">
        <v>1023</v>
      </c>
      <c r="B56" s="168" t="s">
        <v>993</v>
      </c>
      <c r="C56" s="416" t="s">
        <v>1679</v>
      </c>
      <c r="D56" s="29">
        <v>52.5</v>
      </c>
      <c r="E56" s="29">
        <f t="shared" si="2"/>
        <v>105</v>
      </c>
      <c r="F56" s="131"/>
      <c r="G56" s="170">
        <f t="shared" si="1"/>
        <v>0</v>
      </c>
    </row>
    <row r="57" spans="1:7" s="116" customFormat="1" ht="11.25" customHeight="1" x14ac:dyDescent="0.2">
      <c r="A57" s="144" t="s">
        <v>1024</v>
      </c>
      <c r="B57" s="174" t="s">
        <v>994</v>
      </c>
      <c r="C57" s="416" t="s">
        <v>1679</v>
      </c>
      <c r="D57" s="10">
        <v>85</v>
      </c>
      <c r="E57" s="11">
        <f t="shared" si="2"/>
        <v>170</v>
      </c>
      <c r="F57" s="131"/>
      <c r="G57" s="170">
        <f t="shared" si="1"/>
        <v>0</v>
      </c>
    </row>
    <row r="58" spans="1:7" s="116" customFormat="1" ht="11.25" customHeight="1" x14ac:dyDescent="0.2">
      <c r="A58" s="144" t="s">
        <v>1025</v>
      </c>
      <c r="B58" s="174" t="s">
        <v>995</v>
      </c>
      <c r="C58" s="416" t="s">
        <v>1679</v>
      </c>
      <c r="D58" s="11">
        <v>800</v>
      </c>
      <c r="E58" s="11">
        <f t="shared" si="2"/>
        <v>1600</v>
      </c>
      <c r="F58" s="131"/>
      <c r="G58" s="170">
        <f t="shared" si="1"/>
        <v>0</v>
      </c>
    </row>
    <row r="59" spans="1:7" s="156" customFormat="1" ht="11.25" customHeight="1" x14ac:dyDescent="0.2">
      <c r="A59" s="155" t="s">
        <v>1026</v>
      </c>
      <c r="B59" s="168" t="s">
        <v>996</v>
      </c>
      <c r="C59" s="416" t="s">
        <v>1679</v>
      </c>
      <c r="D59" s="29">
        <v>57.5</v>
      </c>
      <c r="E59" s="29">
        <f t="shared" si="2"/>
        <v>115</v>
      </c>
      <c r="F59" s="178"/>
      <c r="G59" s="170">
        <f t="shared" si="1"/>
        <v>0</v>
      </c>
    </row>
    <row r="60" spans="1:7" s="116" customFormat="1" ht="11.25" customHeight="1" x14ac:dyDescent="0.2">
      <c r="A60" s="144" t="s">
        <v>1027</v>
      </c>
      <c r="B60" s="174" t="s">
        <v>1760</v>
      </c>
      <c r="C60" s="416" t="s">
        <v>1679</v>
      </c>
      <c r="D60" s="10">
        <v>95</v>
      </c>
      <c r="E60" s="11">
        <f t="shared" si="2"/>
        <v>190</v>
      </c>
      <c r="F60" s="131"/>
      <c r="G60" s="170">
        <f t="shared" si="1"/>
        <v>0</v>
      </c>
    </row>
    <row r="61" spans="1:7" s="116" customFormat="1" ht="11.25" customHeight="1" x14ac:dyDescent="0.2">
      <c r="A61" s="144" t="s">
        <v>1028</v>
      </c>
      <c r="B61" s="174" t="s">
        <v>997</v>
      </c>
      <c r="C61" s="416" t="s">
        <v>1679</v>
      </c>
      <c r="D61" s="11">
        <v>900</v>
      </c>
      <c r="E61" s="11">
        <f t="shared" si="2"/>
        <v>1800</v>
      </c>
      <c r="F61" s="131"/>
      <c r="G61" s="170">
        <f t="shared" si="1"/>
        <v>0</v>
      </c>
    </row>
    <row r="62" spans="1:7" s="156" customFormat="1" ht="11.25" customHeight="1" x14ac:dyDescent="0.2">
      <c r="A62" s="155" t="s">
        <v>1029</v>
      </c>
      <c r="B62" s="168" t="s">
        <v>998</v>
      </c>
      <c r="C62" s="416" t="s">
        <v>1679</v>
      </c>
      <c r="D62" s="29">
        <v>52.5</v>
      </c>
      <c r="E62" s="29">
        <f t="shared" si="2"/>
        <v>105</v>
      </c>
      <c r="F62" s="178"/>
      <c r="G62" s="170">
        <f t="shared" si="1"/>
        <v>0</v>
      </c>
    </row>
    <row r="63" spans="1:7" s="116" customFormat="1" ht="11.25" customHeight="1" x14ac:dyDescent="0.2">
      <c r="A63" s="144" t="s">
        <v>1030</v>
      </c>
      <c r="B63" s="174" t="s">
        <v>999</v>
      </c>
      <c r="C63" s="416" t="s">
        <v>1679</v>
      </c>
      <c r="D63" s="10">
        <v>85</v>
      </c>
      <c r="E63" s="11">
        <f t="shared" si="2"/>
        <v>170</v>
      </c>
      <c r="F63" s="131"/>
      <c r="G63" s="170">
        <f t="shared" si="1"/>
        <v>0</v>
      </c>
    </row>
    <row r="64" spans="1:7" s="116" customFormat="1" ht="11.25" customHeight="1" x14ac:dyDescent="0.2">
      <c r="A64" s="144" t="s">
        <v>1031</v>
      </c>
      <c r="B64" s="174" t="s">
        <v>1000</v>
      </c>
      <c r="C64" s="416" t="s">
        <v>1679</v>
      </c>
      <c r="D64" s="10">
        <v>800</v>
      </c>
      <c r="E64" s="11">
        <f t="shared" si="2"/>
        <v>1600</v>
      </c>
      <c r="F64" s="131"/>
      <c r="G64" s="170">
        <f t="shared" si="1"/>
        <v>0</v>
      </c>
    </row>
    <row r="65" spans="1:7" s="156" customFormat="1" ht="11.25" customHeight="1" x14ac:dyDescent="0.2">
      <c r="A65" s="155" t="s">
        <v>1032</v>
      </c>
      <c r="B65" s="168" t="s">
        <v>1001</v>
      </c>
      <c r="C65" s="416" t="s">
        <v>1679</v>
      </c>
      <c r="D65" s="29">
        <v>57.5</v>
      </c>
      <c r="E65" s="29">
        <f t="shared" si="2"/>
        <v>115</v>
      </c>
      <c r="F65" s="178"/>
      <c r="G65" s="170">
        <f t="shared" si="1"/>
        <v>0</v>
      </c>
    </row>
    <row r="66" spans="1:7" s="116" customFormat="1" ht="11.25" customHeight="1" x14ac:dyDescent="0.2">
      <c r="A66" s="144" t="s">
        <v>1033</v>
      </c>
      <c r="B66" s="174" t="s">
        <v>1002</v>
      </c>
      <c r="C66" s="416" t="s">
        <v>1679</v>
      </c>
      <c r="D66" s="10">
        <v>95</v>
      </c>
      <c r="E66" s="11">
        <f t="shared" si="2"/>
        <v>190</v>
      </c>
      <c r="F66" s="131"/>
      <c r="G66" s="170">
        <f t="shared" si="1"/>
        <v>0</v>
      </c>
    </row>
    <row r="67" spans="1:7" s="116" customFormat="1" ht="11.25" customHeight="1" x14ac:dyDescent="0.2">
      <c r="A67" s="144" t="s">
        <v>1034</v>
      </c>
      <c r="B67" s="174" t="s">
        <v>1003</v>
      </c>
      <c r="C67" s="416" t="s">
        <v>1679</v>
      </c>
      <c r="D67" s="11">
        <v>900</v>
      </c>
      <c r="E67" s="11">
        <f t="shared" si="2"/>
        <v>1800</v>
      </c>
      <c r="F67" s="131"/>
      <c r="G67" s="170">
        <f t="shared" si="1"/>
        <v>0</v>
      </c>
    </row>
    <row r="68" spans="1:7" s="156" customFormat="1" ht="11.25" customHeight="1" x14ac:dyDescent="0.2">
      <c r="A68" s="155" t="s">
        <v>1035</v>
      </c>
      <c r="B68" s="168" t="s">
        <v>1004</v>
      </c>
      <c r="C68" s="416" t="s">
        <v>1679</v>
      </c>
      <c r="D68" s="29">
        <v>52.5</v>
      </c>
      <c r="E68" s="29">
        <f t="shared" si="2"/>
        <v>105</v>
      </c>
      <c r="F68" s="172"/>
      <c r="G68" s="170">
        <f t="shared" si="1"/>
        <v>0</v>
      </c>
    </row>
    <row r="69" spans="1:7" s="116" customFormat="1" ht="11.25" customHeight="1" x14ac:dyDescent="0.2">
      <c r="A69" s="144" t="s">
        <v>1036</v>
      </c>
      <c r="B69" s="174" t="s">
        <v>1005</v>
      </c>
      <c r="C69" s="416" t="s">
        <v>1679</v>
      </c>
      <c r="D69" s="10">
        <v>85</v>
      </c>
      <c r="E69" s="11">
        <f t="shared" si="2"/>
        <v>170</v>
      </c>
      <c r="F69" s="173"/>
      <c r="G69" s="170">
        <f t="shared" si="1"/>
        <v>0</v>
      </c>
    </row>
    <row r="70" spans="1:7" s="116" customFormat="1" ht="11.25" customHeight="1" x14ac:dyDescent="0.2">
      <c r="A70" s="144" t="s">
        <v>1037</v>
      </c>
      <c r="B70" s="174" t="s">
        <v>1006</v>
      </c>
      <c r="C70" s="416" t="s">
        <v>1679</v>
      </c>
      <c r="D70" s="11">
        <v>800</v>
      </c>
      <c r="E70" s="11">
        <f t="shared" si="2"/>
        <v>1600</v>
      </c>
      <c r="F70" s="173"/>
      <c r="G70" s="170">
        <f t="shared" si="1"/>
        <v>0</v>
      </c>
    </row>
    <row r="71" spans="1:7" s="156" customFormat="1" ht="11.25" customHeight="1" x14ac:dyDescent="0.2">
      <c r="A71" s="155" t="s">
        <v>1038</v>
      </c>
      <c r="B71" s="168" t="s">
        <v>1007</v>
      </c>
      <c r="C71" s="416" t="s">
        <v>1679</v>
      </c>
      <c r="D71" s="177">
        <v>55</v>
      </c>
      <c r="E71" s="29">
        <f t="shared" si="2"/>
        <v>110</v>
      </c>
      <c r="F71" s="178"/>
      <c r="G71" s="170">
        <f t="shared" si="1"/>
        <v>0</v>
      </c>
    </row>
    <row r="72" spans="1:7" s="116" customFormat="1" ht="11.25" customHeight="1" x14ac:dyDescent="0.2">
      <c r="A72" s="144" t="s">
        <v>1039</v>
      </c>
      <c r="B72" s="174" t="s">
        <v>1008</v>
      </c>
      <c r="C72" s="416" t="s">
        <v>1679</v>
      </c>
      <c r="D72" s="10">
        <v>90</v>
      </c>
      <c r="E72" s="11">
        <f t="shared" si="2"/>
        <v>180</v>
      </c>
      <c r="F72" s="131"/>
      <c r="G72" s="170">
        <f t="shared" si="1"/>
        <v>0</v>
      </c>
    </row>
    <row r="73" spans="1:7" s="116" customFormat="1" ht="11.25" customHeight="1" x14ac:dyDescent="0.2">
      <c r="A73" s="144" t="s">
        <v>1040</v>
      </c>
      <c r="B73" s="174" t="s">
        <v>1009</v>
      </c>
      <c r="C73" s="416" t="s">
        <v>1679</v>
      </c>
      <c r="D73" s="179">
        <v>850</v>
      </c>
      <c r="E73" s="11">
        <f t="shared" si="2"/>
        <v>1700</v>
      </c>
      <c r="F73" s="131"/>
      <c r="G73" s="170">
        <f t="shared" si="1"/>
        <v>0</v>
      </c>
    </row>
    <row r="74" spans="1:7" s="156" customFormat="1" ht="11.25" customHeight="1" x14ac:dyDescent="0.2">
      <c r="A74" s="155" t="s">
        <v>1041</v>
      </c>
      <c r="B74" s="168" t="s">
        <v>1010</v>
      </c>
      <c r="C74" s="416" t="s">
        <v>1679</v>
      </c>
      <c r="D74" s="29">
        <v>52.5</v>
      </c>
      <c r="E74" s="29">
        <f t="shared" si="2"/>
        <v>105</v>
      </c>
      <c r="F74" s="178"/>
      <c r="G74" s="170">
        <f t="shared" si="1"/>
        <v>0</v>
      </c>
    </row>
    <row r="75" spans="1:7" s="116" customFormat="1" ht="11.25" customHeight="1" x14ac:dyDescent="0.2">
      <c r="A75" s="144" t="s">
        <v>1042</v>
      </c>
      <c r="B75" s="174" t="s">
        <v>1011</v>
      </c>
      <c r="C75" s="416" t="s">
        <v>1679</v>
      </c>
      <c r="D75" s="10">
        <v>85</v>
      </c>
      <c r="E75" s="11">
        <f t="shared" si="2"/>
        <v>170</v>
      </c>
      <c r="F75" s="131"/>
      <c r="G75" s="170">
        <f t="shared" si="1"/>
        <v>0</v>
      </c>
    </row>
    <row r="76" spans="1:7" s="116" customFormat="1" ht="11.25" customHeight="1" x14ac:dyDescent="0.2">
      <c r="A76" s="144" t="s">
        <v>1043</v>
      </c>
      <c r="B76" s="174" t="s">
        <v>1012</v>
      </c>
      <c r="C76" s="416" t="s">
        <v>1679</v>
      </c>
      <c r="D76" s="11">
        <v>800</v>
      </c>
      <c r="E76" s="11">
        <f t="shared" si="2"/>
        <v>1600</v>
      </c>
      <c r="F76" s="131"/>
      <c r="G76" s="170">
        <f t="shared" si="1"/>
        <v>0</v>
      </c>
    </row>
    <row r="77" spans="1:7" s="156" customFormat="1" ht="11.25" customHeight="1" x14ac:dyDescent="0.2">
      <c r="A77" s="155" t="s">
        <v>1044</v>
      </c>
      <c r="B77" s="168" t="s">
        <v>1013</v>
      </c>
      <c r="C77" s="416" t="s">
        <v>1679</v>
      </c>
      <c r="D77" s="29">
        <v>52.5</v>
      </c>
      <c r="E77" s="29">
        <f t="shared" si="2"/>
        <v>105</v>
      </c>
      <c r="F77" s="189"/>
      <c r="G77" s="170">
        <f t="shared" si="1"/>
        <v>0</v>
      </c>
    </row>
    <row r="78" spans="1:7" s="116" customFormat="1" ht="11.25" customHeight="1" x14ac:dyDescent="0.2">
      <c r="A78" s="144" t="s">
        <v>1045</v>
      </c>
      <c r="B78" s="174" t="s">
        <v>1014</v>
      </c>
      <c r="C78" s="416" t="s">
        <v>1679</v>
      </c>
      <c r="D78" s="10">
        <v>85</v>
      </c>
      <c r="E78" s="11">
        <f t="shared" si="2"/>
        <v>170</v>
      </c>
      <c r="F78" s="187"/>
      <c r="G78" s="170">
        <f t="shared" si="1"/>
        <v>0</v>
      </c>
    </row>
    <row r="79" spans="1:7" s="116" customFormat="1" ht="11.25" customHeight="1" x14ac:dyDescent="0.2">
      <c r="A79" s="144" t="s">
        <v>1046</v>
      </c>
      <c r="B79" s="174" t="s">
        <v>1474</v>
      </c>
      <c r="C79" s="416" t="s">
        <v>1679</v>
      </c>
      <c r="D79" s="11">
        <v>800</v>
      </c>
      <c r="E79" s="11">
        <f t="shared" si="2"/>
        <v>1600</v>
      </c>
      <c r="F79" s="187"/>
      <c r="G79" s="170">
        <f t="shared" si="1"/>
        <v>0</v>
      </c>
    </row>
    <row r="80" spans="1:7" s="156" customFormat="1" ht="11.25" customHeight="1" x14ac:dyDescent="0.2">
      <c r="A80" s="155" t="s">
        <v>1047</v>
      </c>
      <c r="B80" s="168" t="s">
        <v>1015</v>
      </c>
      <c r="C80" s="416" t="s">
        <v>1679</v>
      </c>
      <c r="D80" s="29">
        <v>52.5</v>
      </c>
      <c r="E80" s="29">
        <f t="shared" si="2"/>
        <v>105</v>
      </c>
      <c r="F80" s="189"/>
      <c r="G80" s="170">
        <f t="shared" si="1"/>
        <v>0</v>
      </c>
    </row>
    <row r="81" spans="1:7" s="116" customFormat="1" ht="11.25" customHeight="1" x14ac:dyDescent="0.2">
      <c r="A81" s="144" t="s">
        <v>1048</v>
      </c>
      <c r="B81" s="174" t="s">
        <v>1016</v>
      </c>
      <c r="C81" s="416" t="s">
        <v>1679</v>
      </c>
      <c r="D81" s="10">
        <v>85</v>
      </c>
      <c r="E81" s="11">
        <f t="shared" si="2"/>
        <v>170</v>
      </c>
      <c r="F81" s="187"/>
      <c r="G81" s="170">
        <f t="shared" ref="G81:G144" si="3">D81*F81</f>
        <v>0</v>
      </c>
    </row>
    <row r="82" spans="1:7" s="116" customFormat="1" ht="11.25" customHeight="1" x14ac:dyDescent="0.2">
      <c r="A82" s="144" t="s">
        <v>1049</v>
      </c>
      <c r="B82" s="174" t="s">
        <v>1017</v>
      </c>
      <c r="C82" s="416" t="s">
        <v>1679</v>
      </c>
      <c r="D82" s="11">
        <v>800</v>
      </c>
      <c r="E82" s="11">
        <f t="shared" si="2"/>
        <v>1600</v>
      </c>
      <c r="F82" s="187"/>
      <c r="G82" s="170">
        <f t="shared" si="3"/>
        <v>0</v>
      </c>
    </row>
    <row r="83" spans="1:7" s="156" customFormat="1" ht="11.25" customHeight="1" x14ac:dyDescent="0.2">
      <c r="A83" s="155" t="s">
        <v>1825</v>
      </c>
      <c r="B83" s="168" t="s">
        <v>1125</v>
      </c>
      <c r="C83" s="416" t="s">
        <v>1679</v>
      </c>
      <c r="D83" s="29">
        <v>52.5</v>
      </c>
      <c r="E83" s="29">
        <f t="shared" si="2"/>
        <v>105</v>
      </c>
      <c r="F83" s="189"/>
      <c r="G83" s="170">
        <f t="shared" si="3"/>
        <v>0</v>
      </c>
    </row>
    <row r="84" spans="1:7" s="116" customFormat="1" ht="11.25" customHeight="1" x14ac:dyDescent="0.2">
      <c r="A84" s="144" t="s">
        <v>1826</v>
      </c>
      <c r="B84" s="174" t="s">
        <v>1761</v>
      </c>
      <c r="C84" s="416" t="s">
        <v>1679</v>
      </c>
      <c r="D84" s="10">
        <v>85</v>
      </c>
      <c r="E84" s="11">
        <f t="shared" si="2"/>
        <v>170</v>
      </c>
      <c r="F84" s="187"/>
      <c r="G84" s="170">
        <f t="shared" si="3"/>
        <v>0</v>
      </c>
    </row>
    <row r="85" spans="1:7" s="116" customFormat="1" ht="11.25" customHeight="1" x14ac:dyDescent="0.2">
      <c r="A85" s="144" t="s">
        <v>1050</v>
      </c>
      <c r="B85" s="174" t="s">
        <v>1126</v>
      </c>
      <c r="C85" s="416" t="s">
        <v>1679</v>
      </c>
      <c r="D85" s="11">
        <v>800</v>
      </c>
      <c r="E85" s="11">
        <f t="shared" si="2"/>
        <v>1600</v>
      </c>
      <c r="F85" s="189"/>
      <c r="G85" s="170">
        <f t="shared" si="3"/>
        <v>0</v>
      </c>
    </row>
    <row r="86" spans="1:7" ht="17.100000000000001" customHeight="1" x14ac:dyDescent="0.25">
      <c r="A86" s="42"/>
      <c r="B86" s="489" t="s">
        <v>80</v>
      </c>
      <c r="C86" s="490"/>
      <c r="D86" s="490"/>
      <c r="E86" s="405"/>
      <c r="F86" s="405"/>
      <c r="G86" s="405"/>
    </row>
    <row r="87" spans="1:7" s="156" customFormat="1" ht="11.25" customHeight="1" x14ac:dyDescent="0.2">
      <c r="A87" s="155" t="s">
        <v>1195</v>
      </c>
      <c r="B87" s="168" t="s">
        <v>1196</v>
      </c>
      <c r="C87" s="416" t="s">
        <v>1679</v>
      </c>
      <c r="D87" s="177">
        <v>55</v>
      </c>
      <c r="E87" s="29">
        <f t="shared" si="2"/>
        <v>110</v>
      </c>
      <c r="F87" s="189"/>
      <c r="G87" s="170">
        <f t="shared" si="3"/>
        <v>0</v>
      </c>
    </row>
    <row r="88" spans="1:7" s="116" customFormat="1" ht="11.25" customHeight="1" x14ac:dyDescent="0.2">
      <c r="A88" s="144" t="s">
        <v>1198</v>
      </c>
      <c r="B88" s="174" t="s">
        <v>1197</v>
      </c>
      <c r="C88" s="416" t="s">
        <v>1679</v>
      </c>
      <c r="D88" s="10">
        <v>90</v>
      </c>
      <c r="E88" s="11">
        <f t="shared" si="2"/>
        <v>180</v>
      </c>
      <c r="F88" s="187"/>
      <c r="G88" s="170">
        <f t="shared" si="3"/>
        <v>0</v>
      </c>
    </row>
    <row r="89" spans="1:7" s="116" customFormat="1" ht="11.25" customHeight="1" x14ac:dyDescent="0.2">
      <c r="A89" s="144" t="s">
        <v>1199</v>
      </c>
      <c r="B89" s="174" t="s">
        <v>1203</v>
      </c>
      <c r="C89" s="416" t="s">
        <v>1679</v>
      </c>
      <c r="D89" s="179">
        <v>850</v>
      </c>
      <c r="E89" s="11">
        <f t="shared" si="2"/>
        <v>1700</v>
      </c>
      <c r="F89" s="187"/>
      <c r="G89" s="170">
        <f t="shared" si="3"/>
        <v>0</v>
      </c>
    </row>
    <row r="90" spans="1:7" s="156" customFormat="1" ht="11.25" customHeight="1" x14ac:dyDescent="0.2">
      <c r="A90" s="155" t="s">
        <v>1200</v>
      </c>
      <c r="B90" s="168" t="s">
        <v>1201</v>
      </c>
      <c r="C90" s="416" t="s">
        <v>1679</v>
      </c>
      <c r="D90" s="29">
        <v>52.5</v>
      </c>
      <c r="E90" s="29">
        <f t="shared" si="2"/>
        <v>105</v>
      </c>
      <c r="F90" s="169"/>
      <c r="G90" s="170">
        <f t="shared" si="3"/>
        <v>0</v>
      </c>
    </row>
    <row r="91" spans="1:7" s="116" customFormat="1" ht="11.25" customHeight="1" x14ac:dyDescent="0.2">
      <c r="A91" s="144" t="s">
        <v>1206</v>
      </c>
      <c r="B91" s="174" t="s">
        <v>1202</v>
      </c>
      <c r="C91" s="416" t="s">
        <v>1679</v>
      </c>
      <c r="D91" s="10">
        <v>85</v>
      </c>
      <c r="E91" s="11">
        <f t="shared" si="2"/>
        <v>170</v>
      </c>
      <c r="F91" s="11"/>
      <c r="G91" s="170">
        <f t="shared" si="3"/>
        <v>0</v>
      </c>
    </row>
    <row r="92" spans="1:7" s="116" customFormat="1" ht="11.25" customHeight="1" x14ac:dyDescent="0.2">
      <c r="A92" s="144" t="s">
        <v>1207</v>
      </c>
      <c r="B92" s="174" t="s">
        <v>1204</v>
      </c>
      <c r="C92" s="416" t="s">
        <v>1679</v>
      </c>
      <c r="D92" s="11">
        <v>800</v>
      </c>
      <c r="E92" s="11">
        <f t="shared" si="2"/>
        <v>1600</v>
      </c>
      <c r="F92" s="12"/>
      <c r="G92" s="170">
        <f t="shared" si="3"/>
        <v>0</v>
      </c>
    </row>
    <row r="93" spans="1:7" s="156" customFormat="1" ht="11.25" customHeight="1" x14ac:dyDescent="0.2">
      <c r="A93" s="155" t="s">
        <v>1205</v>
      </c>
      <c r="B93" s="168" t="s">
        <v>1209</v>
      </c>
      <c r="C93" s="416" t="s">
        <v>1679</v>
      </c>
      <c r="D93" s="29">
        <v>52.5</v>
      </c>
      <c r="E93" s="29">
        <f t="shared" si="2"/>
        <v>105</v>
      </c>
      <c r="F93" s="169"/>
      <c r="G93" s="170">
        <f t="shared" si="3"/>
        <v>0</v>
      </c>
    </row>
    <row r="94" spans="1:7" s="116" customFormat="1" ht="11.25" customHeight="1" x14ac:dyDescent="0.2">
      <c r="A94" s="144" t="s">
        <v>1208</v>
      </c>
      <c r="B94" s="174" t="s">
        <v>1210</v>
      </c>
      <c r="C94" s="416" t="s">
        <v>1679</v>
      </c>
      <c r="D94" s="10">
        <v>85</v>
      </c>
      <c r="E94" s="11">
        <f t="shared" si="2"/>
        <v>170</v>
      </c>
      <c r="F94" s="12"/>
      <c r="G94" s="170">
        <f t="shared" si="3"/>
        <v>0</v>
      </c>
    </row>
    <row r="95" spans="1:7" s="116" customFormat="1" ht="11.25" customHeight="1" x14ac:dyDescent="0.2">
      <c r="A95" s="144" t="s">
        <v>1832</v>
      </c>
      <c r="B95" s="174" t="s">
        <v>1211</v>
      </c>
      <c r="C95" s="416" t="s">
        <v>1679</v>
      </c>
      <c r="D95" s="11">
        <v>800</v>
      </c>
      <c r="E95" s="11">
        <f t="shared" si="2"/>
        <v>1600</v>
      </c>
      <c r="F95" s="12"/>
      <c r="G95" s="170">
        <f t="shared" si="3"/>
        <v>0</v>
      </c>
    </row>
    <row r="96" spans="1:7" s="156" customFormat="1" ht="11.25" customHeight="1" x14ac:dyDescent="0.2">
      <c r="A96" s="155" t="s">
        <v>1212</v>
      </c>
      <c r="B96" s="168" t="s">
        <v>1213</v>
      </c>
      <c r="C96" s="416" t="s">
        <v>1679</v>
      </c>
      <c r="D96" s="29">
        <v>52.5</v>
      </c>
      <c r="E96" s="29">
        <f t="shared" si="2"/>
        <v>105</v>
      </c>
      <c r="F96" s="169"/>
      <c r="G96" s="170">
        <f t="shared" si="3"/>
        <v>0</v>
      </c>
    </row>
    <row r="97" spans="1:7" s="116" customFormat="1" ht="11.25" customHeight="1" x14ac:dyDescent="0.2">
      <c r="A97" s="144" t="s">
        <v>1216</v>
      </c>
      <c r="B97" s="174" t="s">
        <v>1214</v>
      </c>
      <c r="C97" s="416" t="s">
        <v>1679</v>
      </c>
      <c r="D97" s="10">
        <v>85</v>
      </c>
      <c r="E97" s="11">
        <f t="shared" si="2"/>
        <v>170</v>
      </c>
      <c r="F97" s="12"/>
      <c r="G97" s="170">
        <f t="shared" si="3"/>
        <v>0</v>
      </c>
    </row>
    <row r="98" spans="1:7" s="116" customFormat="1" ht="11.25" customHeight="1" x14ac:dyDescent="0.2">
      <c r="A98" s="144" t="s">
        <v>1217</v>
      </c>
      <c r="B98" s="174" t="s">
        <v>1215</v>
      </c>
      <c r="C98" s="416" t="s">
        <v>1679</v>
      </c>
      <c r="D98" s="11">
        <v>800</v>
      </c>
      <c r="E98" s="11">
        <f t="shared" si="2"/>
        <v>1600</v>
      </c>
      <c r="F98" s="12"/>
      <c r="G98" s="170">
        <f t="shared" si="3"/>
        <v>0</v>
      </c>
    </row>
    <row r="99" spans="1:7" s="156" customFormat="1" ht="11.25" customHeight="1" x14ac:dyDescent="0.2">
      <c r="A99" s="155" t="s">
        <v>1218</v>
      </c>
      <c r="B99" s="168" t="s">
        <v>1219</v>
      </c>
      <c r="C99" s="416" t="s">
        <v>1679</v>
      </c>
      <c r="D99" s="29">
        <v>52.5</v>
      </c>
      <c r="E99" s="29">
        <f t="shared" si="2"/>
        <v>105</v>
      </c>
      <c r="F99" s="178"/>
      <c r="G99" s="170">
        <f t="shared" si="3"/>
        <v>0</v>
      </c>
    </row>
    <row r="100" spans="1:7" s="116" customFormat="1" ht="11.25" customHeight="1" x14ac:dyDescent="0.2">
      <c r="A100" s="144" t="s">
        <v>1220</v>
      </c>
      <c r="B100" s="174" t="s">
        <v>1221</v>
      </c>
      <c r="C100" s="416" t="s">
        <v>1679</v>
      </c>
      <c r="D100" s="10">
        <v>85</v>
      </c>
      <c r="E100" s="11">
        <f t="shared" si="2"/>
        <v>170</v>
      </c>
      <c r="F100" s="131"/>
      <c r="G100" s="170">
        <f t="shared" si="3"/>
        <v>0</v>
      </c>
    </row>
    <row r="101" spans="1:7" s="116" customFormat="1" ht="11.25" customHeight="1" x14ac:dyDescent="0.2">
      <c r="A101" s="144" t="s">
        <v>1833</v>
      </c>
      <c r="B101" s="174" t="s">
        <v>1222</v>
      </c>
      <c r="C101" s="416" t="s">
        <v>1679</v>
      </c>
      <c r="D101" s="11">
        <v>800</v>
      </c>
      <c r="E101" s="11">
        <f t="shared" si="2"/>
        <v>1600</v>
      </c>
      <c r="F101" s="131"/>
      <c r="G101" s="170">
        <f t="shared" si="3"/>
        <v>0</v>
      </c>
    </row>
    <row r="102" spans="1:7" s="156" customFormat="1" ht="11.25" customHeight="1" x14ac:dyDescent="0.2">
      <c r="A102" s="155" t="s">
        <v>1223</v>
      </c>
      <c r="B102" s="168" t="s">
        <v>1224</v>
      </c>
      <c r="C102" s="416" t="s">
        <v>1679</v>
      </c>
      <c r="D102" s="29">
        <v>52.5</v>
      </c>
      <c r="E102" s="29">
        <f t="shared" si="2"/>
        <v>105</v>
      </c>
      <c r="F102" s="178"/>
      <c r="G102" s="170">
        <f t="shared" si="3"/>
        <v>0</v>
      </c>
    </row>
    <row r="103" spans="1:7" s="116" customFormat="1" ht="11.25" customHeight="1" x14ac:dyDescent="0.2">
      <c r="A103" s="144" t="s">
        <v>1225</v>
      </c>
      <c r="B103" s="174" t="s">
        <v>1227</v>
      </c>
      <c r="C103" s="416" t="s">
        <v>1679</v>
      </c>
      <c r="D103" s="10">
        <v>85</v>
      </c>
      <c r="E103" s="11">
        <f t="shared" si="2"/>
        <v>170</v>
      </c>
      <c r="F103" s="131"/>
      <c r="G103" s="170">
        <f t="shared" si="3"/>
        <v>0</v>
      </c>
    </row>
    <row r="104" spans="1:7" s="116" customFormat="1" ht="11.25" customHeight="1" x14ac:dyDescent="0.2">
      <c r="A104" s="144" t="s">
        <v>1226</v>
      </c>
      <c r="B104" s="174" t="s">
        <v>1228</v>
      </c>
      <c r="C104" s="416" t="s">
        <v>1679</v>
      </c>
      <c r="D104" s="11">
        <v>800</v>
      </c>
      <c r="E104" s="11">
        <f t="shared" si="2"/>
        <v>1600</v>
      </c>
      <c r="F104" s="131"/>
      <c r="G104" s="170">
        <f t="shared" si="3"/>
        <v>0</v>
      </c>
    </row>
    <row r="105" spans="1:7" s="116" customFormat="1" ht="11.25" customHeight="1" x14ac:dyDescent="0.2">
      <c r="A105" s="155" t="s">
        <v>1229</v>
      </c>
      <c r="B105" s="168" t="s">
        <v>1230</v>
      </c>
      <c r="C105" s="416" t="s">
        <v>1679</v>
      </c>
      <c r="D105" s="29">
        <v>52.5</v>
      </c>
      <c r="E105" s="29">
        <f t="shared" si="2"/>
        <v>105</v>
      </c>
      <c r="F105" s="131"/>
      <c r="G105" s="170">
        <f t="shared" si="3"/>
        <v>0</v>
      </c>
    </row>
    <row r="106" spans="1:7" s="116" customFormat="1" ht="11.25" customHeight="1" x14ac:dyDescent="0.2">
      <c r="A106" s="144" t="s">
        <v>1233</v>
      </c>
      <c r="B106" s="174" t="s">
        <v>1231</v>
      </c>
      <c r="C106" s="416" t="s">
        <v>1679</v>
      </c>
      <c r="D106" s="10">
        <v>85</v>
      </c>
      <c r="E106" s="11">
        <f t="shared" si="2"/>
        <v>170</v>
      </c>
      <c r="F106" s="131"/>
      <c r="G106" s="170">
        <f t="shared" si="3"/>
        <v>0</v>
      </c>
    </row>
    <row r="107" spans="1:7" s="116" customFormat="1" ht="11.25" customHeight="1" x14ac:dyDescent="0.2">
      <c r="A107" s="144" t="s">
        <v>1234</v>
      </c>
      <c r="B107" s="174" t="s">
        <v>1232</v>
      </c>
      <c r="C107" s="416" t="s">
        <v>1679</v>
      </c>
      <c r="D107" s="11">
        <v>800</v>
      </c>
      <c r="E107" s="11">
        <f t="shared" si="2"/>
        <v>1600</v>
      </c>
      <c r="F107" s="131"/>
      <c r="G107" s="170">
        <f t="shared" si="3"/>
        <v>0</v>
      </c>
    </row>
    <row r="108" spans="1:7" s="116" customFormat="1" ht="11.25" customHeight="1" x14ac:dyDescent="0.2">
      <c r="A108" s="155" t="s">
        <v>1235</v>
      </c>
      <c r="B108" s="168" t="s">
        <v>1236</v>
      </c>
      <c r="C108" s="416" t="s">
        <v>1679</v>
      </c>
      <c r="D108" s="29">
        <v>52.5</v>
      </c>
      <c r="E108" s="29">
        <f t="shared" si="2"/>
        <v>105</v>
      </c>
      <c r="F108" s="12"/>
      <c r="G108" s="170">
        <f t="shared" si="3"/>
        <v>0</v>
      </c>
    </row>
    <row r="109" spans="1:7" s="116" customFormat="1" ht="11.25" customHeight="1" x14ac:dyDescent="0.2">
      <c r="A109" s="144" t="s">
        <v>1237</v>
      </c>
      <c r="B109" s="174" t="s">
        <v>1238</v>
      </c>
      <c r="C109" s="416" t="s">
        <v>1679</v>
      </c>
      <c r="D109" s="10">
        <v>85</v>
      </c>
      <c r="E109" s="11">
        <f t="shared" si="2"/>
        <v>170</v>
      </c>
      <c r="F109" s="12"/>
      <c r="G109" s="170">
        <f t="shared" si="3"/>
        <v>0</v>
      </c>
    </row>
    <row r="110" spans="1:7" s="116" customFormat="1" ht="11.25" customHeight="1" x14ac:dyDescent="0.2">
      <c r="A110" s="144" t="s">
        <v>1239</v>
      </c>
      <c r="B110" s="174" t="s">
        <v>1240</v>
      </c>
      <c r="C110" s="416" t="s">
        <v>1679</v>
      </c>
      <c r="D110" s="11">
        <v>800</v>
      </c>
      <c r="E110" s="11">
        <f t="shared" si="2"/>
        <v>1600</v>
      </c>
      <c r="F110" s="12"/>
      <c r="G110" s="170">
        <f t="shared" si="3"/>
        <v>0</v>
      </c>
    </row>
    <row r="111" spans="1:7" s="116" customFormat="1" ht="11.25" customHeight="1" x14ac:dyDescent="0.2">
      <c r="A111" s="155" t="s">
        <v>1246</v>
      </c>
      <c r="B111" s="168" t="s">
        <v>1241</v>
      </c>
      <c r="C111" s="416" t="s">
        <v>1679</v>
      </c>
      <c r="D111" s="177">
        <v>55</v>
      </c>
      <c r="E111" s="29">
        <f t="shared" si="2"/>
        <v>110</v>
      </c>
      <c r="F111" s="131"/>
      <c r="G111" s="170">
        <f t="shared" si="3"/>
        <v>0</v>
      </c>
    </row>
    <row r="112" spans="1:7" s="116" customFormat="1" ht="11.25" customHeight="1" x14ac:dyDescent="0.2">
      <c r="A112" s="144" t="s">
        <v>1245</v>
      </c>
      <c r="B112" s="174" t="s">
        <v>1242</v>
      </c>
      <c r="C112" s="416" t="s">
        <v>1679</v>
      </c>
      <c r="D112" s="10">
        <v>90</v>
      </c>
      <c r="E112" s="11">
        <f t="shared" si="2"/>
        <v>180</v>
      </c>
      <c r="F112" s="131"/>
      <c r="G112" s="170">
        <f t="shared" si="3"/>
        <v>0</v>
      </c>
    </row>
    <row r="113" spans="1:7" s="116" customFormat="1" ht="11.25" customHeight="1" x14ac:dyDescent="0.2">
      <c r="A113" s="144" t="s">
        <v>1244</v>
      </c>
      <c r="B113" s="174" t="s">
        <v>1243</v>
      </c>
      <c r="C113" s="416" t="s">
        <v>1679</v>
      </c>
      <c r="D113" s="179">
        <v>850</v>
      </c>
      <c r="E113" s="11">
        <f t="shared" si="2"/>
        <v>1700</v>
      </c>
      <c r="F113" s="131"/>
      <c r="G113" s="170">
        <f t="shared" si="3"/>
        <v>0</v>
      </c>
    </row>
    <row r="114" spans="1:7" s="116" customFormat="1" ht="11.25" customHeight="1" x14ac:dyDescent="0.2">
      <c r="A114" s="155" t="s">
        <v>1247</v>
      </c>
      <c r="B114" s="168" t="s">
        <v>1248</v>
      </c>
      <c r="C114" s="416" t="s">
        <v>1679</v>
      </c>
      <c r="D114" s="177">
        <v>55</v>
      </c>
      <c r="E114" s="29">
        <f t="shared" si="2"/>
        <v>110</v>
      </c>
      <c r="F114" s="176"/>
      <c r="G114" s="170">
        <f t="shared" si="3"/>
        <v>0</v>
      </c>
    </row>
    <row r="115" spans="1:7" s="116" customFormat="1" ht="11.25" customHeight="1" x14ac:dyDescent="0.2">
      <c r="A115" s="144" t="s">
        <v>1249</v>
      </c>
      <c r="B115" s="174" t="s">
        <v>1251</v>
      </c>
      <c r="C115" s="416" t="s">
        <v>1679</v>
      </c>
      <c r="D115" s="406">
        <v>90</v>
      </c>
      <c r="E115" s="11">
        <f t="shared" si="2"/>
        <v>180</v>
      </c>
      <c r="F115" s="176"/>
      <c r="G115" s="170">
        <f t="shared" si="3"/>
        <v>0</v>
      </c>
    </row>
    <row r="116" spans="1:7" s="116" customFormat="1" ht="11.25" customHeight="1" x14ac:dyDescent="0.2">
      <c r="A116" s="144" t="s">
        <v>1250</v>
      </c>
      <c r="B116" s="174" t="s">
        <v>1252</v>
      </c>
      <c r="C116" s="416" t="s">
        <v>1679</v>
      </c>
      <c r="D116" s="188">
        <v>850</v>
      </c>
      <c r="E116" s="11">
        <f t="shared" si="2"/>
        <v>1700</v>
      </c>
      <c r="F116" s="176"/>
      <c r="G116" s="170">
        <f t="shared" si="3"/>
        <v>0</v>
      </c>
    </row>
    <row r="117" spans="1:7" ht="16.350000000000001" customHeight="1" x14ac:dyDescent="0.25">
      <c r="A117" s="43"/>
      <c r="B117" s="491" t="s">
        <v>96</v>
      </c>
      <c r="C117" s="492"/>
      <c r="D117" s="492"/>
      <c r="E117" s="407"/>
      <c r="F117" s="407"/>
      <c r="G117" s="407"/>
    </row>
    <row r="118" spans="1:7" s="116" customFormat="1" ht="11.25" customHeight="1" x14ac:dyDescent="0.2">
      <c r="A118" s="155" t="s">
        <v>1255</v>
      </c>
      <c r="B118" s="168" t="s">
        <v>1253</v>
      </c>
      <c r="C118" s="416" t="s">
        <v>1679</v>
      </c>
      <c r="D118" s="29">
        <v>52.5</v>
      </c>
      <c r="E118" s="11">
        <f t="shared" si="2"/>
        <v>105</v>
      </c>
      <c r="F118" s="131"/>
      <c r="G118" s="170">
        <f t="shared" si="3"/>
        <v>0</v>
      </c>
    </row>
    <row r="119" spans="1:7" s="116" customFormat="1" ht="11.25" customHeight="1" x14ac:dyDescent="0.2">
      <c r="A119" s="144" t="s">
        <v>1256</v>
      </c>
      <c r="B119" s="174" t="s">
        <v>1763</v>
      </c>
      <c r="C119" s="416" t="s">
        <v>1679</v>
      </c>
      <c r="D119" s="10">
        <v>85</v>
      </c>
      <c r="E119" s="11">
        <f t="shared" si="2"/>
        <v>170</v>
      </c>
      <c r="F119" s="131"/>
      <c r="G119" s="170">
        <f t="shared" si="3"/>
        <v>0</v>
      </c>
    </row>
    <row r="120" spans="1:7" s="116" customFormat="1" ht="11.25" customHeight="1" x14ac:dyDescent="0.2">
      <c r="A120" s="144" t="s">
        <v>1257</v>
      </c>
      <c r="B120" s="174" t="s">
        <v>1254</v>
      </c>
      <c r="C120" s="416" t="s">
        <v>1679</v>
      </c>
      <c r="D120" s="11">
        <v>800</v>
      </c>
      <c r="E120" s="11">
        <f t="shared" si="2"/>
        <v>1600</v>
      </c>
      <c r="F120" s="131"/>
      <c r="G120" s="170">
        <f t="shared" si="3"/>
        <v>0</v>
      </c>
    </row>
    <row r="121" spans="1:7" s="116" customFormat="1" ht="11.25" customHeight="1" x14ac:dyDescent="0.2">
      <c r="A121" s="155" t="s">
        <v>1258</v>
      </c>
      <c r="B121" s="168" t="s">
        <v>1259</v>
      </c>
      <c r="C121" s="416" t="s">
        <v>1679</v>
      </c>
      <c r="D121" s="29">
        <v>52.5</v>
      </c>
      <c r="E121" s="11">
        <f t="shared" si="2"/>
        <v>105</v>
      </c>
      <c r="F121" s="12"/>
      <c r="G121" s="170">
        <f t="shared" si="3"/>
        <v>0</v>
      </c>
    </row>
    <row r="122" spans="1:7" s="116" customFormat="1" ht="11.25" customHeight="1" x14ac:dyDescent="0.2">
      <c r="A122" s="144" t="s">
        <v>1260</v>
      </c>
      <c r="B122" s="174" t="s">
        <v>1762</v>
      </c>
      <c r="C122" s="416" t="s">
        <v>1679</v>
      </c>
      <c r="D122" s="10">
        <v>85</v>
      </c>
      <c r="E122" s="11">
        <f t="shared" si="2"/>
        <v>170</v>
      </c>
      <c r="F122" s="12"/>
      <c r="G122" s="170">
        <f t="shared" si="3"/>
        <v>0</v>
      </c>
    </row>
    <row r="123" spans="1:7" s="116" customFormat="1" ht="11.25" customHeight="1" x14ac:dyDescent="0.2">
      <c r="A123" s="144" t="s">
        <v>1261</v>
      </c>
      <c r="B123" s="174" t="s">
        <v>1262</v>
      </c>
      <c r="C123" s="416" t="s">
        <v>1679</v>
      </c>
      <c r="D123" s="11">
        <v>800</v>
      </c>
      <c r="E123" s="11">
        <f t="shared" si="2"/>
        <v>1600</v>
      </c>
      <c r="F123" s="12"/>
      <c r="G123" s="170">
        <f t="shared" si="3"/>
        <v>0</v>
      </c>
    </row>
    <row r="124" spans="1:7" s="116" customFormat="1" ht="11.25" customHeight="1" x14ac:dyDescent="0.2">
      <c r="A124" s="155" t="s">
        <v>1263</v>
      </c>
      <c r="B124" s="168" t="s">
        <v>1267</v>
      </c>
      <c r="C124" s="416" t="s">
        <v>1679</v>
      </c>
      <c r="D124" s="11">
        <v>57.5</v>
      </c>
      <c r="E124" s="11">
        <f t="shared" si="2"/>
        <v>115</v>
      </c>
      <c r="F124" s="173"/>
      <c r="G124" s="170">
        <f t="shared" si="3"/>
        <v>0</v>
      </c>
    </row>
    <row r="125" spans="1:7" s="116" customFormat="1" ht="11.25" customHeight="1" x14ac:dyDescent="0.2">
      <c r="A125" s="144" t="s">
        <v>1264</v>
      </c>
      <c r="B125" s="174" t="s">
        <v>1268</v>
      </c>
      <c r="C125" s="416" t="s">
        <v>1679</v>
      </c>
      <c r="D125" s="10">
        <v>95</v>
      </c>
      <c r="E125" s="11">
        <f t="shared" si="2"/>
        <v>190</v>
      </c>
      <c r="F125" s="173"/>
      <c r="G125" s="170">
        <f t="shared" si="3"/>
        <v>0</v>
      </c>
    </row>
    <row r="126" spans="1:7" s="116" customFormat="1" ht="11.25" customHeight="1" x14ac:dyDescent="0.2">
      <c r="A126" s="144" t="s">
        <v>1265</v>
      </c>
      <c r="B126" s="174" t="s">
        <v>1266</v>
      </c>
      <c r="C126" s="416" t="s">
        <v>1679</v>
      </c>
      <c r="D126" s="11">
        <v>800</v>
      </c>
      <c r="E126" s="11">
        <f t="shared" si="2"/>
        <v>1600</v>
      </c>
      <c r="F126" s="173"/>
      <c r="G126" s="170">
        <f t="shared" si="3"/>
        <v>0</v>
      </c>
    </row>
    <row r="127" spans="1:7" s="116" customFormat="1" ht="11.25" customHeight="1" x14ac:dyDescent="0.2">
      <c r="A127" s="155" t="s">
        <v>1269</v>
      </c>
      <c r="B127" s="168" t="s">
        <v>1270</v>
      </c>
      <c r="C127" s="416" t="s">
        <v>1679</v>
      </c>
      <c r="D127" s="11">
        <v>52.5</v>
      </c>
      <c r="E127" s="11">
        <f t="shared" si="2"/>
        <v>105</v>
      </c>
      <c r="F127" s="44"/>
      <c r="G127" s="170">
        <f t="shared" si="3"/>
        <v>0</v>
      </c>
    </row>
    <row r="128" spans="1:7" s="116" customFormat="1" ht="11.25" customHeight="1" x14ac:dyDescent="0.2">
      <c r="A128" s="144" t="s">
        <v>1273</v>
      </c>
      <c r="B128" s="174" t="s">
        <v>1271</v>
      </c>
      <c r="C128" s="416" t="s">
        <v>1679</v>
      </c>
      <c r="D128" s="10">
        <v>85</v>
      </c>
      <c r="E128" s="11">
        <f t="shared" ref="E128:E129" si="4">D128*2</f>
        <v>170</v>
      </c>
      <c r="F128" s="44"/>
      <c r="G128" s="170">
        <f t="shared" si="3"/>
        <v>0</v>
      </c>
    </row>
    <row r="129" spans="1:7" s="116" customFormat="1" ht="11.25" customHeight="1" x14ac:dyDescent="0.2">
      <c r="A129" s="144" t="s">
        <v>1274</v>
      </c>
      <c r="B129" s="174" t="s">
        <v>1272</v>
      </c>
      <c r="C129" s="416" t="s">
        <v>1679</v>
      </c>
      <c r="D129" s="11">
        <v>800</v>
      </c>
      <c r="E129" s="11">
        <f t="shared" si="4"/>
        <v>1600</v>
      </c>
      <c r="F129" s="44"/>
      <c r="G129" s="170">
        <f t="shared" si="3"/>
        <v>0</v>
      </c>
    </row>
    <row r="130" spans="1:7" ht="19.5" customHeight="1" x14ac:dyDescent="0.25">
      <c r="A130" s="506" t="s">
        <v>12</v>
      </c>
      <c r="B130" s="507"/>
      <c r="C130" s="507"/>
      <c r="D130" s="507"/>
      <c r="E130" s="507"/>
      <c r="F130" s="507"/>
      <c r="G130" s="507"/>
    </row>
    <row r="131" spans="1:7" ht="17.100000000000001" customHeight="1" x14ac:dyDescent="0.25">
      <c r="A131" s="46"/>
      <c r="B131" s="493" t="s">
        <v>103</v>
      </c>
      <c r="C131" s="494"/>
      <c r="D131" s="494"/>
      <c r="E131" s="408"/>
      <c r="F131" s="408"/>
      <c r="G131" s="170">
        <f t="shared" si="3"/>
        <v>0</v>
      </c>
    </row>
    <row r="132" spans="1:7" s="156" customFormat="1" ht="11.25" customHeight="1" x14ac:dyDescent="0.2">
      <c r="A132" s="155" t="s">
        <v>1275</v>
      </c>
      <c r="B132" s="168" t="s">
        <v>1276</v>
      </c>
      <c r="C132" s="416" t="s">
        <v>1679</v>
      </c>
      <c r="D132" s="29">
        <v>52.5</v>
      </c>
      <c r="E132" s="29">
        <f>D132*2</f>
        <v>105</v>
      </c>
      <c r="F132" s="169"/>
      <c r="G132" s="170">
        <f t="shared" si="3"/>
        <v>0</v>
      </c>
    </row>
    <row r="133" spans="1:7" s="116" customFormat="1" ht="11.25" customHeight="1" x14ac:dyDescent="0.2">
      <c r="A133" s="144" t="s">
        <v>1277</v>
      </c>
      <c r="B133" s="174" t="s">
        <v>1764</v>
      </c>
      <c r="C133" s="416" t="s">
        <v>1679</v>
      </c>
      <c r="D133" s="10">
        <v>85</v>
      </c>
      <c r="E133" s="11">
        <f t="shared" ref="E133:E134" si="5">D133*2</f>
        <v>170</v>
      </c>
      <c r="F133" s="169"/>
      <c r="G133" s="170">
        <f t="shared" si="3"/>
        <v>0</v>
      </c>
    </row>
    <row r="134" spans="1:7" s="116" customFormat="1" ht="11.25" customHeight="1" x14ac:dyDescent="0.2">
      <c r="A134" s="144" t="s">
        <v>1278</v>
      </c>
      <c r="B134" s="174" t="s">
        <v>1279</v>
      </c>
      <c r="C134" s="416" t="s">
        <v>1679</v>
      </c>
      <c r="D134" s="11">
        <v>800</v>
      </c>
      <c r="E134" s="11">
        <f t="shared" si="5"/>
        <v>1600</v>
      </c>
      <c r="F134" s="169"/>
      <c r="G134" s="170">
        <f t="shared" si="3"/>
        <v>0</v>
      </c>
    </row>
    <row r="135" spans="1:7" s="116" customFormat="1" ht="11.25" customHeight="1" x14ac:dyDescent="0.2">
      <c r="A135" s="155" t="s">
        <v>1280</v>
      </c>
      <c r="B135" s="168" t="s">
        <v>1281</v>
      </c>
      <c r="C135" s="416" t="s">
        <v>1679</v>
      </c>
      <c r="D135" s="29">
        <v>52.5</v>
      </c>
      <c r="E135" s="29">
        <f t="shared" ref="E135:E305" si="6">D135*2</f>
        <v>105</v>
      </c>
      <c r="F135" s="169"/>
      <c r="G135" s="170">
        <f t="shared" si="3"/>
        <v>0</v>
      </c>
    </row>
    <row r="136" spans="1:7" s="116" customFormat="1" ht="11.25" customHeight="1" x14ac:dyDescent="0.2">
      <c r="A136" s="144" t="s">
        <v>1284</v>
      </c>
      <c r="B136" s="174" t="s">
        <v>1765</v>
      </c>
      <c r="C136" s="416" t="s">
        <v>1679</v>
      </c>
      <c r="D136" s="11">
        <v>85</v>
      </c>
      <c r="E136" s="11">
        <f t="shared" si="6"/>
        <v>170</v>
      </c>
      <c r="F136" s="169"/>
      <c r="G136" s="170">
        <f t="shared" si="3"/>
        <v>0</v>
      </c>
    </row>
    <row r="137" spans="1:7" s="116" customFormat="1" ht="11.25" customHeight="1" x14ac:dyDescent="0.2">
      <c r="A137" s="144" t="s">
        <v>1285</v>
      </c>
      <c r="B137" s="174" t="s">
        <v>1282</v>
      </c>
      <c r="C137" s="416" t="s">
        <v>1679</v>
      </c>
      <c r="D137" s="11">
        <v>800</v>
      </c>
      <c r="E137" s="11">
        <f t="shared" si="6"/>
        <v>1600</v>
      </c>
      <c r="F137" s="169"/>
      <c r="G137" s="170">
        <f t="shared" si="3"/>
        <v>0</v>
      </c>
    </row>
    <row r="138" spans="1:7" s="156" customFormat="1" ht="11.25" customHeight="1" x14ac:dyDescent="0.2">
      <c r="A138" s="155" t="s">
        <v>1283</v>
      </c>
      <c r="B138" s="168" t="s">
        <v>1288</v>
      </c>
      <c r="C138" s="416" t="s">
        <v>1679</v>
      </c>
      <c r="D138" s="29">
        <v>52.5</v>
      </c>
      <c r="E138" s="29">
        <f t="shared" si="6"/>
        <v>105</v>
      </c>
      <c r="F138" s="185"/>
      <c r="G138" s="170">
        <f t="shared" si="3"/>
        <v>0</v>
      </c>
    </row>
    <row r="139" spans="1:7" s="116" customFormat="1" ht="11.25" customHeight="1" x14ac:dyDescent="0.2">
      <c r="A139" s="144" t="s">
        <v>1286</v>
      </c>
      <c r="B139" s="174" t="s">
        <v>1289</v>
      </c>
      <c r="C139" s="416" t="s">
        <v>1679</v>
      </c>
      <c r="D139" s="10">
        <v>85</v>
      </c>
      <c r="E139" s="11">
        <f t="shared" si="6"/>
        <v>170</v>
      </c>
      <c r="F139" s="185"/>
      <c r="G139" s="170">
        <f t="shared" si="3"/>
        <v>0</v>
      </c>
    </row>
    <row r="140" spans="1:7" s="116" customFormat="1" ht="11.25" customHeight="1" x14ac:dyDescent="0.2">
      <c r="A140" s="144" t="s">
        <v>1287</v>
      </c>
      <c r="B140" s="174" t="s">
        <v>1290</v>
      </c>
      <c r="C140" s="416" t="s">
        <v>1679</v>
      </c>
      <c r="D140" s="11">
        <v>800</v>
      </c>
      <c r="E140" s="11">
        <f t="shared" si="6"/>
        <v>1600</v>
      </c>
      <c r="F140" s="185"/>
      <c r="G140" s="170">
        <f t="shared" si="3"/>
        <v>0</v>
      </c>
    </row>
    <row r="141" spans="1:7" s="156" customFormat="1" ht="11.25" customHeight="1" x14ac:dyDescent="0.2">
      <c r="A141" s="155" t="s">
        <v>1291</v>
      </c>
      <c r="B141" s="168" t="s">
        <v>1292</v>
      </c>
      <c r="C141" s="416" t="s">
        <v>1679</v>
      </c>
      <c r="D141" s="29">
        <v>52.5</v>
      </c>
      <c r="E141" s="29">
        <f t="shared" si="6"/>
        <v>105</v>
      </c>
      <c r="F141" s="181"/>
      <c r="G141" s="170">
        <f t="shared" si="3"/>
        <v>0</v>
      </c>
    </row>
    <row r="142" spans="1:7" s="116" customFormat="1" ht="11.25" customHeight="1" x14ac:dyDescent="0.2">
      <c r="A142" s="144" t="s">
        <v>1293</v>
      </c>
      <c r="B142" s="174" t="s">
        <v>1295</v>
      </c>
      <c r="C142" s="416" t="s">
        <v>1679</v>
      </c>
      <c r="D142" s="10">
        <v>85</v>
      </c>
      <c r="E142" s="11">
        <f t="shared" si="6"/>
        <v>170</v>
      </c>
      <c r="F142" s="181"/>
      <c r="G142" s="170">
        <f t="shared" si="3"/>
        <v>0</v>
      </c>
    </row>
    <row r="143" spans="1:7" s="116" customFormat="1" ht="11.25" customHeight="1" x14ac:dyDescent="0.2">
      <c r="A143" s="144" t="s">
        <v>1294</v>
      </c>
      <c r="B143" s="174" t="s">
        <v>1296</v>
      </c>
      <c r="C143" s="416" t="s">
        <v>1679</v>
      </c>
      <c r="D143" s="11">
        <v>800</v>
      </c>
      <c r="E143" s="11">
        <f t="shared" si="6"/>
        <v>1600</v>
      </c>
      <c r="F143" s="181"/>
      <c r="G143" s="170">
        <f t="shared" si="3"/>
        <v>0</v>
      </c>
    </row>
    <row r="144" spans="1:7" s="156" customFormat="1" ht="11.25" customHeight="1" x14ac:dyDescent="0.2">
      <c r="A144" s="155" t="s">
        <v>1297</v>
      </c>
      <c r="B144" s="168" t="s">
        <v>1298</v>
      </c>
      <c r="C144" s="416" t="s">
        <v>1679</v>
      </c>
      <c r="D144" s="29">
        <v>52.5</v>
      </c>
      <c r="E144" s="29">
        <f t="shared" si="6"/>
        <v>105</v>
      </c>
      <c r="F144" s="186"/>
      <c r="G144" s="170">
        <f t="shared" si="3"/>
        <v>0</v>
      </c>
    </row>
    <row r="145" spans="1:7" s="116" customFormat="1" ht="11.25" customHeight="1" x14ac:dyDescent="0.2">
      <c r="A145" s="144" t="s">
        <v>1299</v>
      </c>
      <c r="B145" s="174" t="s">
        <v>1301</v>
      </c>
      <c r="C145" s="416" t="s">
        <v>1679</v>
      </c>
      <c r="D145" s="10">
        <v>85</v>
      </c>
      <c r="E145" s="11">
        <f t="shared" si="6"/>
        <v>170</v>
      </c>
      <c r="F145" s="186"/>
      <c r="G145" s="170">
        <f t="shared" ref="G145:G208" si="7">D145*F145</f>
        <v>0</v>
      </c>
    </row>
    <row r="146" spans="1:7" s="116" customFormat="1" ht="11.25" customHeight="1" x14ac:dyDescent="0.2">
      <c r="A146" s="144" t="s">
        <v>1300</v>
      </c>
      <c r="B146" s="174" t="s">
        <v>1302</v>
      </c>
      <c r="C146" s="416" t="s">
        <v>1679</v>
      </c>
      <c r="D146" s="11">
        <v>800</v>
      </c>
      <c r="E146" s="11">
        <f t="shared" si="6"/>
        <v>1600</v>
      </c>
      <c r="F146" s="186"/>
      <c r="G146" s="170">
        <f t="shared" si="7"/>
        <v>0</v>
      </c>
    </row>
    <row r="147" spans="1:7" s="156" customFormat="1" ht="11.25" customHeight="1" x14ac:dyDescent="0.2">
      <c r="A147" s="155" t="s">
        <v>1303</v>
      </c>
      <c r="B147" s="168" t="s">
        <v>1304</v>
      </c>
      <c r="C147" s="416" t="s">
        <v>1679</v>
      </c>
      <c r="D147" s="29">
        <v>52.5</v>
      </c>
      <c r="E147" s="29">
        <f t="shared" si="6"/>
        <v>105</v>
      </c>
      <c r="F147" s="169"/>
      <c r="G147" s="170">
        <f t="shared" si="7"/>
        <v>0</v>
      </c>
    </row>
    <row r="148" spans="1:7" s="116" customFormat="1" ht="11.25" customHeight="1" x14ac:dyDescent="0.2">
      <c r="A148" s="144" t="s">
        <v>1305</v>
      </c>
      <c r="B148" s="174" t="s">
        <v>1308</v>
      </c>
      <c r="C148" s="416" t="s">
        <v>1679</v>
      </c>
      <c r="D148" s="174">
        <v>85</v>
      </c>
      <c r="E148" s="11">
        <f t="shared" si="6"/>
        <v>170</v>
      </c>
      <c r="F148" s="169"/>
      <c r="G148" s="170">
        <f t="shared" si="7"/>
        <v>0</v>
      </c>
    </row>
    <row r="149" spans="1:7" s="116" customFormat="1" ht="11.25" customHeight="1" x14ac:dyDescent="0.2">
      <c r="A149" s="144" t="s">
        <v>1306</v>
      </c>
      <c r="B149" s="174" t="s">
        <v>1307</v>
      </c>
      <c r="C149" s="416" t="s">
        <v>1679</v>
      </c>
      <c r="D149" s="11">
        <v>800</v>
      </c>
      <c r="E149" s="11">
        <f t="shared" si="6"/>
        <v>1600</v>
      </c>
      <c r="F149" s="169"/>
      <c r="G149" s="170">
        <f t="shared" si="7"/>
        <v>0</v>
      </c>
    </row>
    <row r="150" spans="1:7" s="156" customFormat="1" ht="11.25" customHeight="1" x14ac:dyDescent="0.2">
      <c r="A150" s="155" t="s">
        <v>1309</v>
      </c>
      <c r="B150" s="168" t="s">
        <v>1310</v>
      </c>
      <c r="C150" s="416" t="s">
        <v>1679</v>
      </c>
      <c r="D150" s="29">
        <v>63.5</v>
      </c>
      <c r="E150" s="29">
        <f t="shared" si="6"/>
        <v>127</v>
      </c>
      <c r="F150" s="181"/>
      <c r="G150" s="170">
        <f t="shared" si="7"/>
        <v>0</v>
      </c>
    </row>
    <row r="151" spans="1:7" s="116" customFormat="1" ht="11.25" customHeight="1" x14ac:dyDescent="0.2">
      <c r="A151" s="144" t="s">
        <v>1313</v>
      </c>
      <c r="B151" s="174" t="s">
        <v>1311</v>
      </c>
      <c r="C151" s="416" t="s">
        <v>1679</v>
      </c>
      <c r="D151" s="10">
        <v>105</v>
      </c>
      <c r="E151" s="11">
        <f t="shared" si="6"/>
        <v>210</v>
      </c>
      <c r="F151" s="181"/>
      <c r="G151" s="170">
        <f t="shared" si="7"/>
        <v>0</v>
      </c>
    </row>
    <row r="152" spans="1:7" s="116" customFormat="1" ht="11.25" customHeight="1" x14ac:dyDescent="0.2">
      <c r="A152" s="144" t="s">
        <v>1314</v>
      </c>
      <c r="B152" s="174" t="s">
        <v>1312</v>
      </c>
      <c r="C152" s="416" t="s">
        <v>1679</v>
      </c>
      <c r="D152" s="11">
        <v>1000</v>
      </c>
      <c r="E152" s="11">
        <f t="shared" si="6"/>
        <v>2000</v>
      </c>
      <c r="F152" s="181"/>
      <c r="G152" s="170">
        <f t="shared" si="7"/>
        <v>0</v>
      </c>
    </row>
    <row r="153" spans="1:7" s="156" customFormat="1" ht="11.25" customHeight="1" x14ac:dyDescent="0.2">
      <c r="A153" s="155" t="s">
        <v>1315</v>
      </c>
      <c r="B153" s="168" t="s">
        <v>1316</v>
      </c>
      <c r="C153" s="416" t="s">
        <v>1679</v>
      </c>
      <c r="D153" s="29">
        <v>52.5</v>
      </c>
      <c r="E153" s="29">
        <f t="shared" si="6"/>
        <v>105</v>
      </c>
      <c r="F153" s="169"/>
      <c r="G153" s="170">
        <f t="shared" si="7"/>
        <v>0</v>
      </c>
    </row>
    <row r="154" spans="1:7" s="116" customFormat="1" ht="11.25" customHeight="1" x14ac:dyDescent="0.2">
      <c r="A154" s="144" t="s">
        <v>1317</v>
      </c>
      <c r="B154" s="174" t="s">
        <v>1318</v>
      </c>
      <c r="C154" s="416" t="s">
        <v>1679</v>
      </c>
      <c r="D154" s="10">
        <v>85</v>
      </c>
      <c r="E154" s="11">
        <f t="shared" si="6"/>
        <v>170</v>
      </c>
      <c r="F154" s="12"/>
      <c r="G154" s="170">
        <f t="shared" si="7"/>
        <v>0</v>
      </c>
    </row>
    <row r="155" spans="1:7" s="116" customFormat="1" ht="11.25" customHeight="1" x14ac:dyDescent="0.2">
      <c r="A155" s="144" t="s">
        <v>1315</v>
      </c>
      <c r="B155" s="174" t="s">
        <v>1316</v>
      </c>
      <c r="C155" s="416" t="s">
        <v>1679</v>
      </c>
      <c r="D155" s="28">
        <v>800</v>
      </c>
      <c r="E155" s="11">
        <f t="shared" si="6"/>
        <v>1600</v>
      </c>
      <c r="F155" s="12"/>
      <c r="G155" s="170">
        <f t="shared" si="7"/>
        <v>0</v>
      </c>
    </row>
    <row r="156" spans="1:7" ht="12.75" customHeight="1" x14ac:dyDescent="0.25">
      <c r="A156" s="47"/>
      <c r="B156" s="482" t="s">
        <v>113</v>
      </c>
      <c r="C156" s="483"/>
      <c r="D156" s="483"/>
      <c r="E156" s="29"/>
      <c r="F156" s="409"/>
      <c r="G156" s="409"/>
    </row>
    <row r="157" spans="1:7" s="156" customFormat="1" ht="11.25" customHeight="1" x14ac:dyDescent="0.2">
      <c r="A157" s="155" t="s">
        <v>1319</v>
      </c>
      <c r="B157" s="168" t="s">
        <v>1320</v>
      </c>
      <c r="C157" s="416" t="s">
        <v>1679</v>
      </c>
      <c r="D157" s="295">
        <v>65</v>
      </c>
      <c r="E157" s="29">
        <f t="shared" si="6"/>
        <v>130</v>
      </c>
      <c r="F157" s="181"/>
      <c r="G157" s="170">
        <f t="shared" si="7"/>
        <v>0</v>
      </c>
    </row>
    <row r="158" spans="1:7" s="116" customFormat="1" ht="11.25" customHeight="1" x14ac:dyDescent="0.2">
      <c r="A158" s="144" t="s">
        <v>1468</v>
      </c>
      <c r="B158" s="174" t="s">
        <v>1321</v>
      </c>
      <c r="C158" s="416" t="s">
        <v>1679</v>
      </c>
      <c r="D158" s="10">
        <v>105</v>
      </c>
      <c r="E158" s="11">
        <f t="shared" si="6"/>
        <v>210</v>
      </c>
      <c r="F158" s="181"/>
      <c r="G158" s="170">
        <f t="shared" si="7"/>
        <v>0</v>
      </c>
    </row>
    <row r="159" spans="1:7" s="116" customFormat="1" ht="11.25" customHeight="1" x14ac:dyDescent="0.2">
      <c r="A159" s="144" t="s">
        <v>1469</v>
      </c>
      <c r="B159" s="174" t="s">
        <v>1322</v>
      </c>
      <c r="C159" s="416" t="s">
        <v>1679</v>
      </c>
      <c r="D159" s="415">
        <v>1000</v>
      </c>
      <c r="E159" s="11">
        <f t="shared" si="6"/>
        <v>2000</v>
      </c>
      <c r="F159" s="181"/>
      <c r="G159" s="170">
        <f t="shared" si="7"/>
        <v>0</v>
      </c>
    </row>
    <row r="160" spans="1:7" s="156" customFormat="1" ht="11.25" customHeight="1" x14ac:dyDescent="0.2">
      <c r="A160" s="155" t="s">
        <v>1323</v>
      </c>
      <c r="B160" s="168" t="s">
        <v>1324</v>
      </c>
      <c r="C160" s="416" t="s">
        <v>1679</v>
      </c>
      <c r="D160" s="29">
        <v>52.5</v>
      </c>
      <c r="E160" s="29">
        <f t="shared" si="6"/>
        <v>105</v>
      </c>
      <c r="F160" s="169"/>
      <c r="G160" s="170">
        <f t="shared" si="7"/>
        <v>0</v>
      </c>
    </row>
    <row r="161" spans="1:7" s="116" customFormat="1" ht="11.25" customHeight="1" x14ac:dyDescent="0.2">
      <c r="A161" s="144" t="s">
        <v>1325</v>
      </c>
      <c r="B161" s="174" t="s">
        <v>1475</v>
      </c>
      <c r="C161" s="416" t="s">
        <v>1679</v>
      </c>
      <c r="D161" s="10">
        <v>85</v>
      </c>
      <c r="E161" s="11">
        <f t="shared" si="6"/>
        <v>170</v>
      </c>
      <c r="F161" s="12"/>
      <c r="G161" s="170">
        <f t="shared" si="7"/>
        <v>0</v>
      </c>
    </row>
    <row r="162" spans="1:7" s="116" customFormat="1" ht="11.25" customHeight="1" x14ac:dyDescent="0.2">
      <c r="A162" s="144" t="s">
        <v>1326</v>
      </c>
      <c r="B162" s="174" t="s">
        <v>1327</v>
      </c>
      <c r="C162" s="416" t="s">
        <v>1679</v>
      </c>
      <c r="D162" s="11">
        <v>800</v>
      </c>
      <c r="E162" s="11">
        <f t="shared" si="6"/>
        <v>1600</v>
      </c>
      <c r="F162" s="12"/>
      <c r="G162" s="170">
        <f t="shared" si="7"/>
        <v>0</v>
      </c>
    </row>
    <row r="163" spans="1:7" s="156" customFormat="1" ht="11.25" customHeight="1" x14ac:dyDescent="0.2">
      <c r="A163" s="155" t="s">
        <v>1328</v>
      </c>
      <c r="B163" s="168" t="s">
        <v>1329</v>
      </c>
      <c r="C163" s="416" t="s">
        <v>1679</v>
      </c>
      <c r="D163" s="29">
        <v>52.5</v>
      </c>
      <c r="E163" s="29">
        <f t="shared" si="6"/>
        <v>105</v>
      </c>
      <c r="F163" s="169"/>
      <c r="G163" s="170">
        <f t="shared" si="7"/>
        <v>0</v>
      </c>
    </row>
    <row r="164" spans="1:7" s="116" customFormat="1" ht="11.25" customHeight="1" x14ac:dyDescent="0.2">
      <c r="A164" s="144" t="s">
        <v>1332</v>
      </c>
      <c r="B164" s="174" t="s">
        <v>1330</v>
      </c>
      <c r="C164" s="416" t="s">
        <v>1679</v>
      </c>
      <c r="D164" s="10">
        <v>85</v>
      </c>
      <c r="E164" s="11">
        <f t="shared" si="6"/>
        <v>170</v>
      </c>
      <c r="F164" s="12"/>
      <c r="G164" s="170">
        <f t="shared" si="7"/>
        <v>0</v>
      </c>
    </row>
    <row r="165" spans="1:7" s="116" customFormat="1" ht="11.25" customHeight="1" x14ac:dyDescent="0.2">
      <c r="A165" s="144" t="s">
        <v>1333</v>
      </c>
      <c r="B165" s="174" t="s">
        <v>1331</v>
      </c>
      <c r="C165" s="416" t="s">
        <v>1679</v>
      </c>
      <c r="D165" s="11">
        <v>800</v>
      </c>
      <c r="E165" s="11">
        <f t="shared" si="6"/>
        <v>1600</v>
      </c>
      <c r="F165" s="12"/>
      <c r="G165" s="170">
        <f t="shared" si="7"/>
        <v>0</v>
      </c>
    </row>
    <row r="166" spans="1:7" s="156" customFormat="1" ht="11.25" customHeight="1" x14ac:dyDescent="0.2">
      <c r="A166" s="155" t="s">
        <v>1334</v>
      </c>
      <c r="B166" s="168" t="s">
        <v>1335</v>
      </c>
      <c r="C166" s="416" t="s">
        <v>1679</v>
      </c>
      <c r="D166" s="29">
        <v>52.5</v>
      </c>
      <c r="E166" s="29">
        <f t="shared" si="6"/>
        <v>105</v>
      </c>
      <c r="F166" s="169"/>
      <c r="G166" s="170">
        <f t="shared" si="7"/>
        <v>0</v>
      </c>
    </row>
    <row r="167" spans="1:7" s="116" customFormat="1" ht="11.25" customHeight="1" x14ac:dyDescent="0.2">
      <c r="A167" s="144" t="s">
        <v>1336</v>
      </c>
      <c r="B167" s="174" t="s">
        <v>1338</v>
      </c>
      <c r="C167" s="416" t="s">
        <v>1679</v>
      </c>
      <c r="D167" s="10">
        <v>85</v>
      </c>
      <c r="E167" s="11">
        <f t="shared" si="6"/>
        <v>170</v>
      </c>
      <c r="F167" s="12"/>
      <c r="G167" s="170">
        <f t="shared" si="7"/>
        <v>0</v>
      </c>
    </row>
    <row r="168" spans="1:7" s="116" customFormat="1" ht="11.25" customHeight="1" x14ac:dyDescent="0.2">
      <c r="A168" s="144" t="s">
        <v>1337</v>
      </c>
      <c r="B168" s="174" t="s">
        <v>1339</v>
      </c>
      <c r="C168" s="416" t="s">
        <v>1679</v>
      </c>
      <c r="D168" s="11">
        <v>800</v>
      </c>
      <c r="E168" s="11">
        <f t="shared" si="6"/>
        <v>1600</v>
      </c>
      <c r="F168" s="12"/>
      <c r="G168" s="170">
        <f t="shared" si="7"/>
        <v>0</v>
      </c>
    </row>
    <row r="169" spans="1:7" s="156" customFormat="1" ht="11.25" customHeight="1" x14ac:dyDescent="0.2">
      <c r="A169" s="155" t="s">
        <v>1340</v>
      </c>
      <c r="B169" s="168" t="s">
        <v>1341</v>
      </c>
      <c r="C169" s="416" t="s">
        <v>1679</v>
      </c>
      <c r="D169" s="29">
        <v>67</v>
      </c>
      <c r="E169" s="29">
        <f t="shared" si="6"/>
        <v>134</v>
      </c>
      <c r="F169" s="178"/>
      <c r="G169" s="170">
        <f t="shared" si="7"/>
        <v>0</v>
      </c>
    </row>
    <row r="170" spans="1:7" s="116" customFormat="1" ht="11.25" customHeight="1" x14ac:dyDescent="0.2">
      <c r="A170" s="144" t="s">
        <v>1342</v>
      </c>
      <c r="B170" s="174" t="s">
        <v>1344</v>
      </c>
      <c r="C170" s="416" t="s">
        <v>1679</v>
      </c>
      <c r="D170" s="10">
        <v>120</v>
      </c>
      <c r="E170" s="11">
        <f t="shared" si="6"/>
        <v>240</v>
      </c>
      <c r="F170" s="131"/>
      <c r="G170" s="170">
        <f t="shared" si="7"/>
        <v>0</v>
      </c>
    </row>
    <row r="171" spans="1:7" s="116" customFormat="1" ht="11.25" customHeight="1" x14ac:dyDescent="0.2">
      <c r="A171" s="144" t="s">
        <v>1343</v>
      </c>
      <c r="B171" s="174" t="s">
        <v>1345</v>
      </c>
      <c r="C171" s="416" t="s">
        <v>1679</v>
      </c>
      <c r="D171" s="11">
        <v>1150</v>
      </c>
      <c r="E171" s="11">
        <f t="shared" si="6"/>
        <v>2300</v>
      </c>
      <c r="F171" s="131"/>
      <c r="G171" s="170">
        <f t="shared" si="7"/>
        <v>0</v>
      </c>
    </row>
    <row r="172" spans="1:7" s="156" customFormat="1" ht="11.25" customHeight="1" x14ac:dyDescent="0.2">
      <c r="A172" s="155" t="s">
        <v>1347</v>
      </c>
      <c r="B172" s="168" t="s">
        <v>1348</v>
      </c>
      <c r="C172" s="416" t="s">
        <v>1679</v>
      </c>
      <c r="D172" s="29">
        <v>52.5</v>
      </c>
      <c r="E172" s="29">
        <f t="shared" si="6"/>
        <v>105</v>
      </c>
      <c r="F172" s="169"/>
      <c r="G172" s="170">
        <f t="shared" si="7"/>
        <v>0</v>
      </c>
    </row>
    <row r="173" spans="1:7" s="116" customFormat="1" ht="11.25" customHeight="1" x14ac:dyDescent="0.2">
      <c r="A173" s="144" t="s">
        <v>1477</v>
      </c>
      <c r="B173" s="174" t="s">
        <v>1480</v>
      </c>
      <c r="C173" s="416" t="s">
        <v>1679</v>
      </c>
      <c r="D173" s="10">
        <v>85</v>
      </c>
      <c r="E173" s="11">
        <f t="shared" si="6"/>
        <v>170</v>
      </c>
      <c r="F173" s="184"/>
      <c r="G173" s="170">
        <f t="shared" si="7"/>
        <v>0</v>
      </c>
    </row>
    <row r="174" spans="1:7" s="116" customFormat="1" ht="11.25" customHeight="1" x14ac:dyDescent="0.2">
      <c r="A174" s="144" t="s">
        <v>1478</v>
      </c>
      <c r="B174" s="174" t="s">
        <v>1479</v>
      </c>
      <c r="C174" s="416" t="s">
        <v>1679</v>
      </c>
      <c r="D174" s="28">
        <v>800</v>
      </c>
      <c r="E174" s="11">
        <f t="shared" si="6"/>
        <v>1600</v>
      </c>
      <c r="F174" s="184"/>
      <c r="G174" s="170">
        <f t="shared" si="7"/>
        <v>0</v>
      </c>
    </row>
    <row r="175" spans="1:7" ht="17.100000000000001" customHeight="1" x14ac:dyDescent="0.25">
      <c r="A175" s="48"/>
      <c r="B175" s="495" t="s">
        <v>122</v>
      </c>
      <c r="C175" s="495"/>
      <c r="D175" s="495"/>
      <c r="E175" s="29">
        <f t="shared" si="6"/>
        <v>0</v>
      </c>
      <c r="F175" s="410"/>
      <c r="G175" s="410"/>
    </row>
    <row r="176" spans="1:7" s="156" customFormat="1" ht="11.25" customHeight="1" x14ac:dyDescent="0.2">
      <c r="A176" s="155" t="s">
        <v>1346</v>
      </c>
      <c r="B176" s="168" t="s">
        <v>1768</v>
      </c>
      <c r="C176" s="416" t="s">
        <v>1679</v>
      </c>
      <c r="D176" s="29">
        <v>52.5</v>
      </c>
      <c r="E176" s="29">
        <f t="shared" si="6"/>
        <v>105</v>
      </c>
      <c r="F176" s="402"/>
      <c r="G176" s="170">
        <f t="shared" si="7"/>
        <v>0</v>
      </c>
    </row>
    <row r="177" spans="1:7" s="116" customFormat="1" ht="11.25" customHeight="1" x14ac:dyDescent="0.2">
      <c r="A177" s="144" t="s">
        <v>1463</v>
      </c>
      <c r="B177" s="174" t="s">
        <v>1767</v>
      </c>
      <c r="C177" s="416" t="s">
        <v>1679</v>
      </c>
      <c r="D177" s="11">
        <v>85</v>
      </c>
      <c r="E177" s="11">
        <f t="shared" si="6"/>
        <v>170</v>
      </c>
      <c r="F177" s="183"/>
      <c r="G177" s="170">
        <f t="shared" si="7"/>
        <v>0</v>
      </c>
    </row>
    <row r="178" spans="1:7" s="116" customFormat="1" ht="11.25" customHeight="1" x14ac:dyDescent="0.2">
      <c r="A178" s="144" t="s">
        <v>1464</v>
      </c>
      <c r="B178" s="174" t="s">
        <v>1465</v>
      </c>
      <c r="C178" s="416" t="s">
        <v>1679</v>
      </c>
      <c r="D178" s="11">
        <v>800</v>
      </c>
      <c r="E178" s="11">
        <f t="shared" si="6"/>
        <v>1600</v>
      </c>
      <c r="F178" s="183"/>
      <c r="G178" s="170">
        <f t="shared" si="7"/>
        <v>0</v>
      </c>
    </row>
    <row r="179" spans="1:7" s="156" customFormat="1" ht="11.25" customHeight="1" x14ac:dyDescent="0.2">
      <c r="A179" s="155" t="s">
        <v>1425</v>
      </c>
      <c r="B179" s="168" t="s">
        <v>1663</v>
      </c>
      <c r="C179" s="416" t="s">
        <v>1679</v>
      </c>
      <c r="D179" s="29">
        <v>52.5</v>
      </c>
      <c r="E179" s="29">
        <f t="shared" si="6"/>
        <v>105</v>
      </c>
      <c r="F179" s="169"/>
      <c r="G179" s="170">
        <f t="shared" si="7"/>
        <v>0</v>
      </c>
    </row>
    <row r="180" spans="1:7" s="116" customFormat="1" ht="11.25" customHeight="1" x14ac:dyDescent="0.2">
      <c r="A180" s="144" t="s">
        <v>1466</v>
      </c>
      <c r="B180" s="174" t="s">
        <v>1766</v>
      </c>
      <c r="C180" s="416" t="s">
        <v>1679</v>
      </c>
      <c r="D180" s="10">
        <v>85</v>
      </c>
      <c r="E180" s="11">
        <f t="shared" si="6"/>
        <v>170</v>
      </c>
      <c r="F180" s="12"/>
      <c r="G180" s="170">
        <f t="shared" si="7"/>
        <v>0</v>
      </c>
    </row>
    <row r="181" spans="1:7" s="116" customFormat="1" ht="11.25" customHeight="1" x14ac:dyDescent="0.2">
      <c r="A181" s="144" t="s">
        <v>1467</v>
      </c>
      <c r="B181" s="174" t="s">
        <v>1664</v>
      </c>
      <c r="C181" s="416" t="s">
        <v>1679</v>
      </c>
      <c r="D181" s="11">
        <v>800</v>
      </c>
      <c r="E181" s="11">
        <f t="shared" si="6"/>
        <v>1600</v>
      </c>
      <c r="F181" s="12"/>
      <c r="G181" s="170">
        <f t="shared" si="7"/>
        <v>0</v>
      </c>
    </row>
    <row r="182" spans="1:7" s="156" customFormat="1" ht="11.25" customHeight="1" x14ac:dyDescent="0.2">
      <c r="A182" s="155" t="s">
        <v>1424</v>
      </c>
      <c r="B182" s="168" t="s">
        <v>1349</v>
      </c>
      <c r="C182" s="416" t="s">
        <v>1679</v>
      </c>
      <c r="D182" s="29">
        <v>63.5</v>
      </c>
      <c r="E182" s="29">
        <f t="shared" si="6"/>
        <v>127</v>
      </c>
      <c r="F182" s="181"/>
      <c r="G182" s="170">
        <f t="shared" si="7"/>
        <v>0</v>
      </c>
    </row>
    <row r="183" spans="1:7" s="116" customFormat="1" ht="11.25" customHeight="1" x14ac:dyDescent="0.2">
      <c r="A183" s="144" t="s">
        <v>1424</v>
      </c>
      <c r="B183" s="174" t="s">
        <v>1769</v>
      </c>
      <c r="C183" s="416" t="s">
        <v>1679</v>
      </c>
      <c r="D183" s="11">
        <v>105</v>
      </c>
      <c r="E183" s="11">
        <f t="shared" si="6"/>
        <v>210</v>
      </c>
      <c r="F183" s="182"/>
      <c r="G183" s="170">
        <f t="shared" si="7"/>
        <v>0</v>
      </c>
    </row>
    <row r="184" spans="1:7" s="116" customFormat="1" ht="11.25" customHeight="1" x14ac:dyDescent="0.2">
      <c r="A184" s="144" t="s">
        <v>1424</v>
      </c>
      <c r="B184" s="174" t="s">
        <v>1481</v>
      </c>
      <c r="C184" s="416" t="s">
        <v>1679</v>
      </c>
      <c r="D184" s="11">
        <v>1000</v>
      </c>
      <c r="E184" s="11">
        <f t="shared" si="6"/>
        <v>2000</v>
      </c>
      <c r="F184" s="182"/>
      <c r="G184" s="170">
        <f t="shared" si="7"/>
        <v>0</v>
      </c>
    </row>
    <row r="185" spans="1:7" s="156" customFormat="1" ht="11.25" customHeight="1" x14ac:dyDescent="0.2">
      <c r="A185" s="155" t="s">
        <v>1423</v>
      </c>
      <c r="B185" s="168" t="s">
        <v>1350</v>
      </c>
      <c r="C185" s="416" t="s">
        <v>1679</v>
      </c>
      <c r="D185" s="29">
        <v>52.5</v>
      </c>
      <c r="E185" s="29">
        <f t="shared" si="6"/>
        <v>105</v>
      </c>
      <c r="F185" s="178"/>
      <c r="G185" s="170">
        <f t="shared" si="7"/>
        <v>0</v>
      </c>
    </row>
    <row r="186" spans="1:7" s="116" customFormat="1" ht="11.25" customHeight="1" x14ac:dyDescent="0.2">
      <c r="A186" s="144" t="s">
        <v>1828</v>
      </c>
      <c r="B186" s="174" t="s">
        <v>1770</v>
      </c>
      <c r="C186" s="416" t="s">
        <v>1679</v>
      </c>
      <c r="D186" s="10">
        <v>85</v>
      </c>
      <c r="E186" s="11">
        <f t="shared" si="6"/>
        <v>170</v>
      </c>
      <c r="F186" s="178"/>
      <c r="G186" s="170">
        <f t="shared" si="7"/>
        <v>0</v>
      </c>
    </row>
    <row r="187" spans="1:7" s="116" customFormat="1" ht="11.25" customHeight="1" x14ac:dyDescent="0.2">
      <c r="A187" s="144" t="s">
        <v>1829</v>
      </c>
      <c r="B187" s="174" t="s">
        <v>1665</v>
      </c>
      <c r="C187" s="416" t="s">
        <v>1679</v>
      </c>
      <c r="D187" s="11">
        <v>800</v>
      </c>
      <c r="E187" s="11">
        <f t="shared" si="6"/>
        <v>1600</v>
      </c>
      <c r="F187" s="178"/>
      <c r="G187" s="170">
        <f t="shared" si="7"/>
        <v>0</v>
      </c>
    </row>
    <row r="188" spans="1:7" s="156" customFormat="1" ht="11.25" customHeight="1" x14ac:dyDescent="0.2">
      <c r="A188" s="155" t="s">
        <v>1422</v>
      </c>
      <c r="B188" s="168" t="s">
        <v>1351</v>
      </c>
      <c r="C188" s="416" t="s">
        <v>1679</v>
      </c>
      <c r="D188" s="29">
        <v>52.5</v>
      </c>
      <c r="E188" s="29">
        <f t="shared" si="6"/>
        <v>105</v>
      </c>
      <c r="F188" s="169"/>
      <c r="G188" s="170">
        <f t="shared" si="7"/>
        <v>0</v>
      </c>
    </row>
    <row r="189" spans="1:7" s="116" customFormat="1" ht="11.25" customHeight="1" x14ac:dyDescent="0.2">
      <c r="A189" s="144" t="s">
        <v>1830</v>
      </c>
      <c r="B189" s="174" t="s">
        <v>1771</v>
      </c>
      <c r="C189" s="416" t="s">
        <v>1679</v>
      </c>
      <c r="D189" s="10">
        <v>85</v>
      </c>
      <c r="E189" s="11">
        <f t="shared" si="6"/>
        <v>170</v>
      </c>
      <c r="F189" s="169"/>
      <c r="G189" s="170">
        <f t="shared" si="7"/>
        <v>0</v>
      </c>
    </row>
    <row r="190" spans="1:7" s="116" customFormat="1" ht="11.25" customHeight="1" x14ac:dyDescent="0.2">
      <c r="A190" s="144" t="s">
        <v>1831</v>
      </c>
      <c r="B190" s="174" t="s">
        <v>1487</v>
      </c>
      <c r="C190" s="416" t="s">
        <v>1679</v>
      </c>
      <c r="D190" s="11">
        <v>800</v>
      </c>
      <c r="E190" s="11">
        <f t="shared" si="6"/>
        <v>1600</v>
      </c>
      <c r="F190" s="169"/>
      <c r="G190" s="170">
        <f t="shared" si="7"/>
        <v>0</v>
      </c>
    </row>
    <row r="191" spans="1:7" s="156" customFormat="1" ht="11.25" customHeight="1" x14ac:dyDescent="0.2">
      <c r="A191" s="155" t="s">
        <v>1421</v>
      </c>
      <c r="B191" s="168" t="s">
        <v>1352</v>
      </c>
      <c r="C191" s="416" t="s">
        <v>1679</v>
      </c>
      <c r="D191" s="29">
        <v>52.5</v>
      </c>
      <c r="E191" s="29">
        <f t="shared" si="6"/>
        <v>105</v>
      </c>
      <c r="F191" s="169"/>
      <c r="G191" s="170">
        <f t="shared" si="7"/>
        <v>0</v>
      </c>
    </row>
    <row r="192" spans="1:7" s="116" customFormat="1" ht="11.25" customHeight="1" x14ac:dyDescent="0.2">
      <c r="A192" s="144" t="s">
        <v>1483</v>
      </c>
      <c r="B192" s="174" t="s">
        <v>1772</v>
      </c>
      <c r="C192" s="416" t="s">
        <v>1679</v>
      </c>
      <c r="D192" s="10">
        <v>85</v>
      </c>
      <c r="E192" s="11">
        <f t="shared" si="6"/>
        <v>170</v>
      </c>
      <c r="F192" s="169"/>
      <c r="G192" s="170">
        <f t="shared" si="7"/>
        <v>0</v>
      </c>
    </row>
    <row r="193" spans="1:7" s="116" customFormat="1" ht="11.25" customHeight="1" x14ac:dyDescent="0.2">
      <c r="A193" s="144" t="s">
        <v>1493</v>
      </c>
      <c r="B193" s="174" t="s">
        <v>1488</v>
      </c>
      <c r="C193" s="416" t="s">
        <v>1679</v>
      </c>
      <c r="D193" s="11">
        <v>800</v>
      </c>
      <c r="E193" s="11">
        <f t="shared" si="6"/>
        <v>1600</v>
      </c>
      <c r="F193" s="169"/>
      <c r="G193" s="170">
        <f t="shared" si="7"/>
        <v>0</v>
      </c>
    </row>
    <row r="194" spans="1:7" s="156" customFormat="1" ht="11.25" customHeight="1" x14ac:dyDescent="0.2">
      <c r="A194" s="155" t="s">
        <v>1420</v>
      </c>
      <c r="B194" s="168" t="s">
        <v>1353</v>
      </c>
      <c r="C194" s="416" t="s">
        <v>1679</v>
      </c>
      <c r="D194" s="29">
        <v>57.5</v>
      </c>
      <c r="E194" s="29">
        <f t="shared" si="6"/>
        <v>115</v>
      </c>
      <c r="F194" s="169"/>
      <c r="G194" s="170">
        <f t="shared" si="7"/>
        <v>0</v>
      </c>
    </row>
    <row r="195" spans="1:7" s="116" customFormat="1" ht="11.25" customHeight="1" x14ac:dyDescent="0.2">
      <c r="A195" s="144" t="s">
        <v>1484</v>
      </c>
      <c r="B195" s="174" t="s">
        <v>1482</v>
      </c>
      <c r="C195" s="416" t="s">
        <v>1679</v>
      </c>
      <c r="D195" s="10">
        <v>95</v>
      </c>
      <c r="E195" s="11">
        <f t="shared" si="6"/>
        <v>190</v>
      </c>
      <c r="F195" s="169"/>
      <c r="G195" s="170">
        <f t="shared" si="7"/>
        <v>0</v>
      </c>
    </row>
    <row r="196" spans="1:7" s="116" customFormat="1" ht="11.25" customHeight="1" x14ac:dyDescent="0.2">
      <c r="A196" s="144" t="s">
        <v>1494</v>
      </c>
      <c r="B196" s="174" t="s">
        <v>1489</v>
      </c>
      <c r="C196" s="416" t="s">
        <v>1679</v>
      </c>
      <c r="D196" s="11">
        <v>900</v>
      </c>
      <c r="E196" s="11">
        <f t="shared" si="6"/>
        <v>1800</v>
      </c>
      <c r="F196" s="169"/>
      <c r="G196" s="170">
        <f t="shared" si="7"/>
        <v>0</v>
      </c>
    </row>
    <row r="197" spans="1:7" s="156" customFormat="1" ht="11.25" customHeight="1" x14ac:dyDescent="0.2">
      <c r="A197" s="155" t="s">
        <v>1419</v>
      </c>
      <c r="B197" s="168" t="s">
        <v>1354</v>
      </c>
      <c r="C197" s="416" t="s">
        <v>1679</v>
      </c>
      <c r="D197" s="29">
        <v>52.5</v>
      </c>
      <c r="E197" s="29">
        <f t="shared" si="6"/>
        <v>105</v>
      </c>
      <c r="F197" s="181"/>
      <c r="G197" s="170">
        <f t="shared" si="7"/>
        <v>0</v>
      </c>
    </row>
    <row r="198" spans="1:7" s="116" customFormat="1" ht="11.25" customHeight="1" x14ac:dyDescent="0.2">
      <c r="A198" s="144" t="s">
        <v>1485</v>
      </c>
      <c r="B198" s="174" t="s">
        <v>1773</v>
      </c>
      <c r="C198" s="416" t="s">
        <v>1679</v>
      </c>
      <c r="D198" s="10">
        <v>85</v>
      </c>
      <c r="E198" s="11">
        <f t="shared" si="6"/>
        <v>170</v>
      </c>
      <c r="F198" s="182"/>
      <c r="G198" s="170">
        <f t="shared" si="7"/>
        <v>0</v>
      </c>
    </row>
    <row r="199" spans="1:7" s="116" customFormat="1" ht="11.25" customHeight="1" x14ac:dyDescent="0.2">
      <c r="A199" s="144" t="s">
        <v>1495</v>
      </c>
      <c r="B199" s="174" t="s">
        <v>1490</v>
      </c>
      <c r="C199" s="416" t="s">
        <v>1679</v>
      </c>
      <c r="D199" s="11">
        <v>800</v>
      </c>
      <c r="E199" s="11">
        <f t="shared" si="6"/>
        <v>1600</v>
      </c>
      <c r="F199" s="182"/>
      <c r="G199" s="170">
        <f t="shared" si="7"/>
        <v>0</v>
      </c>
    </row>
    <row r="200" spans="1:7" s="156" customFormat="1" ht="11.25" customHeight="1" x14ac:dyDescent="0.2">
      <c r="A200" s="155" t="s">
        <v>1418</v>
      </c>
      <c r="B200" s="168" t="s">
        <v>1355</v>
      </c>
      <c r="C200" s="416" t="s">
        <v>1679</v>
      </c>
      <c r="D200" s="29">
        <v>52.5</v>
      </c>
      <c r="E200" s="29">
        <f t="shared" si="6"/>
        <v>105</v>
      </c>
      <c r="F200" s="169"/>
      <c r="G200" s="170">
        <f t="shared" si="7"/>
        <v>0</v>
      </c>
    </row>
    <row r="201" spans="1:7" s="116" customFormat="1" ht="11.25" customHeight="1" x14ac:dyDescent="0.2">
      <c r="A201" s="144" t="s">
        <v>1497</v>
      </c>
      <c r="B201" s="174" t="s">
        <v>1774</v>
      </c>
      <c r="C201" s="416" t="s">
        <v>1679</v>
      </c>
      <c r="D201" s="10">
        <v>85</v>
      </c>
      <c r="E201" s="11">
        <f t="shared" si="6"/>
        <v>170</v>
      </c>
      <c r="F201" s="12"/>
      <c r="G201" s="170">
        <f t="shared" si="7"/>
        <v>0</v>
      </c>
    </row>
    <row r="202" spans="1:7" s="116" customFormat="1" ht="11.25" customHeight="1" x14ac:dyDescent="0.2">
      <c r="A202" s="144" t="s">
        <v>1496</v>
      </c>
      <c r="B202" s="174" t="s">
        <v>1491</v>
      </c>
      <c r="C202" s="416" t="s">
        <v>1679</v>
      </c>
      <c r="D202" s="11">
        <v>800</v>
      </c>
      <c r="E202" s="11">
        <f t="shared" si="6"/>
        <v>1600</v>
      </c>
      <c r="F202" s="12"/>
      <c r="G202" s="170">
        <f t="shared" si="7"/>
        <v>0</v>
      </c>
    </row>
    <row r="203" spans="1:7" s="156" customFormat="1" ht="11.25" customHeight="1" x14ac:dyDescent="0.2">
      <c r="A203" s="155" t="s">
        <v>1811</v>
      </c>
      <c r="B203" s="168" t="s">
        <v>1356</v>
      </c>
      <c r="C203" s="416" t="s">
        <v>1679</v>
      </c>
      <c r="D203" s="29">
        <v>52.5</v>
      </c>
      <c r="E203" s="29">
        <f t="shared" si="6"/>
        <v>105</v>
      </c>
      <c r="F203" s="169"/>
      <c r="G203" s="170">
        <f t="shared" si="7"/>
        <v>0</v>
      </c>
    </row>
    <row r="204" spans="1:7" s="116" customFormat="1" ht="11.25" customHeight="1" x14ac:dyDescent="0.2">
      <c r="A204" s="144" t="s">
        <v>1810</v>
      </c>
      <c r="B204" s="174" t="s">
        <v>1486</v>
      </c>
      <c r="C204" s="416" t="s">
        <v>1679</v>
      </c>
      <c r="D204" s="10">
        <v>85</v>
      </c>
      <c r="E204" s="11">
        <f t="shared" si="6"/>
        <v>170</v>
      </c>
      <c r="F204" s="12"/>
      <c r="G204" s="170">
        <f t="shared" si="7"/>
        <v>0</v>
      </c>
    </row>
    <row r="205" spans="1:7" s="116" customFormat="1" ht="11.25" customHeight="1" x14ac:dyDescent="0.2">
      <c r="A205" s="144" t="s">
        <v>1809</v>
      </c>
      <c r="B205" s="174" t="s">
        <v>1492</v>
      </c>
      <c r="C205" s="416" t="s">
        <v>1679</v>
      </c>
      <c r="D205" s="11">
        <v>800</v>
      </c>
      <c r="E205" s="11">
        <f t="shared" si="6"/>
        <v>1600</v>
      </c>
      <c r="F205" s="12"/>
      <c r="G205" s="170">
        <f t="shared" si="7"/>
        <v>0</v>
      </c>
    </row>
    <row r="206" spans="1:7" ht="17.100000000000001" customHeight="1" x14ac:dyDescent="0.25">
      <c r="A206" s="49"/>
      <c r="B206" s="496" t="s">
        <v>138</v>
      </c>
      <c r="C206" s="496"/>
      <c r="D206" s="496"/>
      <c r="E206" s="29"/>
      <c r="F206" s="414"/>
      <c r="G206" s="414"/>
    </row>
    <row r="207" spans="1:7" s="156" customFormat="1" ht="11.25" customHeight="1" x14ac:dyDescent="0.2">
      <c r="A207" s="155" t="s">
        <v>1417</v>
      </c>
      <c r="B207" s="168" t="s">
        <v>1357</v>
      </c>
      <c r="C207" s="416" t="s">
        <v>1679</v>
      </c>
      <c r="D207" s="29">
        <v>52.5</v>
      </c>
      <c r="E207" s="29">
        <f t="shared" si="6"/>
        <v>105</v>
      </c>
      <c r="F207" s="178"/>
      <c r="G207" s="170">
        <f t="shared" si="7"/>
        <v>0</v>
      </c>
    </row>
    <row r="208" spans="1:7" s="116" customFormat="1" ht="11.25" customHeight="1" x14ac:dyDescent="0.2">
      <c r="A208" s="144" t="s">
        <v>1533</v>
      </c>
      <c r="B208" s="174" t="s">
        <v>1775</v>
      </c>
      <c r="C208" s="416" t="s">
        <v>1679</v>
      </c>
      <c r="D208" s="10">
        <v>85</v>
      </c>
      <c r="E208" s="11">
        <f t="shared" si="6"/>
        <v>170</v>
      </c>
      <c r="F208" s="131"/>
      <c r="G208" s="170">
        <f t="shared" si="7"/>
        <v>0</v>
      </c>
    </row>
    <row r="209" spans="1:7" s="116" customFormat="1" ht="11.25" customHeight="1" x14ac:dyDescent="0.2">
      <c r="A209" s="144" t="s">
        <v>1534</v>
      </c>
      <c r="B209" s="174" t="s">
        <v>1498</v>
      </c>
      <c r="C209" s="416" t="s">
        <v>1679</v>
      </c>
      <c r="D209" s="11">
        <v>800</v>
      </c>
      <c r="E209" s="11">
        <f t="shared" si="6"/>
        <v>1600</v>
      </c>
      <c r="F209" s="131"/>
      <c r="G209" s="170">
        <f t="shared" ref="G209:G272" si="8">D209*F209</f>
        <v>0</v>
      </c>
    </row>
    <row r="210" spans="1:7" s="156" customFormat="1" ht="11.25" customHeight="1" x14ac:dyDescent="0.2">
      <c r="A210" s="155" t="s">
        <v>1416</v>
      </c>
      <c r="B210" s="168" t="s">
        <v>1358</v>
      </c>
      <c r="C210" s="416" t="s">
        <v>1679</v>
      </c>
      <c r="D210" s="29">
        <v>52.5</v>
      </c>
      <c r="E210" s="29">
        <f t="shared" si="6"/>
        <v>105</v>
      </c>
      <c r="F210" s="181"/>
      <c r="G210" s="170">
        <f t="shared" si="8"/>
        <v>0</v>
      </c>
    </row>
    <row r="211" spans="1:7" s="116" customFormat="1" ht="11.25" customHeight="1" x14ac:dyDescent="0.2">
      <c r="A211" s="144" t="s">
        <v>1536</v>
      </c>
      <c r="B211" s="174" t="s">
        <v>1776</v>
      </c>
      <c r="C211" s="416" t="s">
        <v>1679</v>
      </c>
      <c r="D211" s="10">
        <v>85</v>
      </c>
      <c r="E211" s="11">
        <f t="shared" si="6"/>
        <v>170</v>
      </c>
      <c r="F211" s="181"/>
      <c r="G211" s="170">
        <f t="shared" si="8"/>
        <v>0</v>
      </c>
    </row>
    <row r="212" spans="1:7" s="116" customFormat="1" ht="11.25" customHeight="1" x14ac:dyDescent="0.2">
      <c r="A212" s="144" t="s">
        <v>1535</v>
      </c>
      <c r="B212" s="174" t="s">
        <v>1499</v>
      </c>
      <c r="C212" s="416" t="s">
        <v>1679</v>
      </c>
      <c r="D212" s="11">
        <v>800</v>
      </c>
      <c r="E212" s="11">
        <f t="shared" si="6"/>
        <v>1600</v>
      </c>
      <c r="F212" s="181"/>
      <c r="G212" s="170">
        <f t="shared" si="8"/>
        <v>0</v>
      </c>
    </row>
    <row r="213" spans="1:7" s="156" customFormat="1" ht="11.25" customHeight="1" x14ac:dyDescent="0.2">
      <c r="A213" s="155" t="s">
        <v>1415</v>
      </c>
      <c r="B213" s="168" t="s">
        <v>1359</v>
      </c>
      <c r="C213" s="416" t="s">
        <v>1679</v>
      </c>
      <c r="D213" s="29">
        <v>52.5</v>
      </c>
      <c r="E213" s="29">
        <f t="shared" si="6"/>
        <v>105</v>
      </c>
      <c r="F213" s="169"/>
      <c r="G213" s="170">
        <f t="shared" si="8"/>
        <v>0</v>
      </c>
    </row>
    <row r="214" spans="1:7" s="116" customFormat="1" ht="11.25" customHeight="1" x14ac:dyDescent="0.2">
      <c r="A214" s="144" t="s">
        <v>1537</v>
      </c>
      <c r="B214" s="174" t="s">
        <v>1777</v>
      </c>
      <c r="C214" s="416" t="s">
        <v>1679</v>
      </c>
      <c r="D214" s="10">
        <v>85</v>
      </c>
      <c r="E214" s="11">
        <f t="shared" si="6"/>
        <v>170</v>
      </c>
      <c r="F214" s="12"/>
      <c r="G214" s="170">
        <f t="shared" si="8"/>
        <v>0</v>
      </c>
    </row>
    <row r="215" spans="1:7" s="116" customFormat="1" ht="11.25" customHeight="1" x14ac:dyDescent="0.2">
      <c r="A215" s="144" t="s">
        <v>1538</v>
      </c>
      <c r="B215" s="174" t="s">
        <v>1500</v>
      </c>
      <c r="C215" s="416" t="s">
        <v>1679</v>
      </c>
      <c r="D215" s="11">
        <v>800</v>
      </c>
      <c r="E215" s="11">
        <f t="shared" si="6"/>
        <v>1600</v>
      </c>
      <c r="F215" s="12"/>
      <c r="G215" s="170">
        <f t="shared" si="8"/>
        <v>0</v>
      </c>
    </row>
    <row r="216" spans="1:7" s="156" customFormat="1" ht="11.25" customHeight="1" x14ac:dyDescent="0.2">
      <c r="A216" s="155" t="s">
        <v>1414</v>
      </c>
      <c r="B216" s="168" t="s">
        <v>1360</v>
      </c>
      <c r="C216" s="416" t="s">
        <v>1679</v>
      </c>
      <c r="D216" s="29">
        <v>52.5</v>
      </c>
      <c r="E216" s="29">
        <f t="shared" si="6"/>
        <v>105</v>
      </c>
      <c r="F216" s="181"/>
      <c r="G216" s="170">
        <f t="shared" si="8"/>
        <v>0</v>
      </c>
    </row>
    <row r="217" spans="1:7" s="116" customFormat="1" ht="11.25" customHeight="1" x14ac:dyDescent="0.2">
      <c r="A217" s="144" t="s">
        <v>1539</v>
      </c>
      <c r="B217" s="174" t="s">
        <v>1779</v>
      </c>
      <c r="C217" s="416" t="s">
        <v>1679</v>
      </c>
      <c r="D217" s="10">
        <v>85</v>
      </c>
      <c r="E217" s="11">
        <f t="shared" si="6"/>
        <v>170</v>
      </c>
      <c r="F217" s="181"/>
      <c r="G217" s="170">
        <f t="shared" si="8"/>
        <v>0</v>
      </c>
    </row>
    <row r="218" spans="1:7" s="116" customFormat="1" ht="11.25" customHeight="1" x14ac:dyDescent="0.2">
      <c r="A218" s="144" t="s">
        <v>1540</v>
      </c>
      <c r="B218" s="174" t="s">
        <v>1501</v>
      </c>
      <c r="C218" s="416" t="s">
        <v>1679</v>
      </c>
      <c r="D218" s="11">
        <v>800</v>
      </c>
      <c r="E218" s="11">
        <f t="shared" si="6"/>
        <v>1600</v>
      </c>
      <c r="F218" s="181"/>
      <c r="G218" s="170">
        <f t="shared" si="8"/>
        <v>0</v>
      </c>
    </row>
    <row r="219" spans="1:7" s="156" customFormat="1" ht="11.25" customHeight="1" x14ac:dyDescent="0.2">
      <c r="A219" s="155" t="s">
        <v>1413</v>
      </c>
      <c r="B219" s="168" t="s">
        <v>1361</v>
      </c>
      <c r="C219" s="416" t="s">
        <v>1679</v>
      </c>
      <c r="D219" s="29">
        <v>52.5</v>
      </c>
      <c r="E219" s="29">
        <f t="shared" si="6"/>
        <v>105</v>
      </c>
      <c r="F219" s="181"/>
      <c r="G219" s="170">
        <f t="shared" si="8"/>
        <v>0</v>
      </c>
    </row>
    <row r="220" spans="1:7" s="116" customFormat="1" ht="11.25" customHeight="1" x14ac:dyDescent="0.2">
      <c r="A220" s="144" t="s">
        <v>1541</v>
      </c>
      <c r="B220" s="174" t="s">
        <v>1778</v>
      </c>
      <c r="C220" s="416" t="s">
        <v>1679</v>
      </c>
      <c r="D220" s="10">
        <v>85</v>
      </c>
      <c r="E220" s="11">
        <f t="shared" si="6"/>
        <v>170</v>
      </c>
      <c r="F220" s="181"/>
      <c r="G220" s="170">
        <f t="shared" si="8"/>
        <v>0</v>
      </c>
    </row>
    <row r="221" spans="1:7" s="116" customFormat="1" ht="11.25" customHeight="1" x14ac:dyDescent="0.2">
      <c r="A221" s="144" t="s">
        <v>1542</v>
      </c>
      <c r="B221" s="174" t="s">
        <v>1502</v>
      </c>
      <c r="C221" s="416" t="s">
        <v>1679</v>
      </c>
      <c r="D221" s="11">
        <v>800</v>
      </c>
      <c r="E221" s="11">
        <f t="shared" si="6"/>
        <v>1600</v>
      </c>
      <c r="F221" s="181"/>
      <c r="G221" s="170">
        <f t="shared" si="8"/>
        <v>0</v>
      </c>
    </row>
    <row r="222" spans="1:7" ht="17.100000000000001" customHeight="1" x14ac:dyDescent="0.25">
      <c r="A222" s="50"/>
      <c r="B222" s="501" t="s">
        <v>143</v>
      </c>
      <c r="C222" s="502"/>
      <c r="D222" s="502"/>
      <c r="E222" s="29">
        <f t="shared" si="6"/>
        <v>0</v>
      </c>
      <c r="F222" s="413"/>
      <c r="G222" s="413"/>
    </row>
    <row r="223" spans="1:7" s="156" customFormat="1" ht="11.25" customHeight="1" x14ac:dyDescent="0.2">
      <c r="A223" s="155" t="s">
        <v>1412</v>
      </c>
      <c r="B223" s="168" t="s">
        <v>1362</v>
      </c>
      <c r="C223" s="416" t="s">
        <v>1679</v>
      </c>
      <c r="D223" s="29">
        <v>52.5</v>
      </c>
      <c r="E223" s="29">
        <f t="shared" si="6"/>
        <v>105</v>
      </c>
      <c r="F223" s="178"/>
      <c r="G223" s="170">
        <f t="shared" si="8"/>
        <v>0</v>
      </c>
    </row>
    <row r="224" spans="1:7" s="116" customFormat="1" ht="11.25" customHeight="1" x14ac:dyDescent="0.2">
      <c r="A224" s="144" t="s">
        <v>1543</v>
      </c>
      <c r="B224" s="174" t="s">
        <v>1780</v>
      </c>
      <c r="C224" s="416" t="s">
        <v>1679</v>
      </c>
      <c r="D224" s="10">
        <v>85</v>
      </c>
      <c r="E224" s="11">
        <f t="shared" si="6"/>
        <v>170</v>
      </c>
      <c r="F224" s="131"/>
      <c r="G224" s="170">
        <f t="shared" si="8"/>
        <v>0</v>
      </c>
    </row>
    <row r="225" spans="1:7" s="116" customFormat="1" ht="11.25" customHeight="1" x14ac:dyDescent="0.2">
      <c r="A225" s="144" t="s">
        <v>1544</v>
      </c>
      <c r="B225" s="174" t="s">
        <v>1503</v>
      </c>
      <c r="C225" s="416" t="s">
        <v>1679</v>
      </c>
      <c r="D225" s="11">
        <v>800</v>
      </c>
      <c r="E225" s="11">
        <f t="shared" si="6"/>
        <v>1600</v>
      </c>
      <c r="F225" s="131"/>
      <c r="G225" s="170">
        <f t="shared" si="8"/>
        <v>0</v>
      </c>
    </row>
    <row r="226" spans="1:7" s="156" customFormat="1" ht="11.25" customHeight="1" x14ac:dyDescent="0.2">
      <c r="A226" s="155" t="s">
        <v>1411</v>
      </c>
      <c r="B226" s="168" t="s">
        <v>1363</v>
      </c>
      <c r="C226" s="416" t="s">
        <v>1679</v>
      </c>
      <c r="D226" s="29">
        <v>52.5</v>
      </c>
      <c r="E226" s="29">
        <f t="shared" si="6"/>
        <v>105</v>
      </c>
      <c r="F226" s="178"/>
      <c r="G226" s="170">
        <f t="shared" si="8"/>
        <v>0</v>
      </c>
    </row>
    <row r="227" spans="1:7" s="116" customFormat="1" ht="11.25" customHeight="1" x14ac:dyDescent="0.2">
      <c r="A227" s="144" t="s">
        <v>1545</v>
      </c>
      <c r="B227" s="174" t="s">
        <v>1781</v>
      </c>
      <c r="C227" s="416" t="s">
        <v>1679</v>
      </c>
      <c r="D227" s="10">
        <v>85</v>
      </c>
      <c r="E227" s="11">
        <f t="shared" si="6"/>
        <v>170</v>
      </c>
      <c r="F227" s="131"/>
      <c r="G227" s="170">
        <f t="shared" si="8"/>
        <v>0</v>
      </c>
    </row>
    <row r="228" spans="1:7" s="116" customFormat="1" ht="11.25" customHeight="1" x14ac:dyDescent="0.2">
      <c r="A228" s="144" t="s">
        <v>1546</v>
      </c>
      <c r="B228" s="174" t="s">
        <v>1504</v>
      </c>
      <c r="C228" s="416" t="s">
        <v>1679</v>
      </c>
      <c r="D228" s="11">
        <v>800</v>
      </c>
      <c r="E228" s="11">
        <f t="shared" si="6"/>
        <v>1600</v>
      </c>
      <c r="F228" s="131"/>
      <c r="G228" s="170">
        <f t="shared" si="8"/>
        <v>0</v>
      </c>
    </row>
    <row r="229" spans="1:7" s="156" customFormat="1" ht="11.25" customHeight="1" x14ac:dyDescent="0.2">
      <c r="A229" s="155" t="s">
        <v>1410</v>
      </c>
      <c r="B229" s="168" t="s">
        <v>1364</v>
      </c>
      <c r="C229" s="416" t="s">
        <v>1679</v>
      </c>
      <c r="D229" s="29">
        <v>52.5</v>
      </c>
      <c r="E229" s="29">
        <f t="shared" si="6"/>
        <v>105</v>
      </c>
      <c r="F229" s="169"/>
      <c r="G229" s="170">
        <f t="shared" si="8"/>
        <v>0</v>
      </c>
    </row>
    <row r="230" spans="1:7" s="116" customFormat="1" ht="11.25" customHeight="1" x14ac:dyDescent="0.2">
      <c r="A230" s="144" t="s">
        <v>1547</v>
      </c>
      <c r="B230" s="174" t="s">
        <v>1505</v>
      </c>
      <c r="C230" s="416" t="s">
        <v>1679</v>
      </c>
      <c r="D230" s="10">
        <v>85</v>
      </c>
      <c r="E230" s="11">
        <f t="shared" si="6"/>
        <v>170</v>
      </c>
      <c r="F230" s="12"/>
      <c r="G230" s="170">
        <f t="shared" si="8"/>
        <v>0</v>
      </c>
    </row>
    <row r="231" spans="1:7" s="116" customFormat="1" ht="11.25" customHeight="1" x14ac:dyDescent="0.2">
      <c r="A231" s="144" t="s">
        <v>1548</v>
      </c>
      <c r="B231" s="174" t="s">
        <v>1506</v>
      </c>
      <c r="C231" s="416" t="s">
        <v>1679</v>
      </c>
      <c r="D231" s="11">
        <v>800</v>
      </c>
      <c r="E231" s="11">
        <f t="shared" si="6"/>
        <v>1600</v>
      </c>
      <c r="F231" s="12"/>
      <c r="G231" s="170">
        <f t="shared" si="8"/>
        <v>0</v>
      </c>
    </row>
    <row r="232" spans="1:7" s="156" customFormat="1" ht="11.25" customHeight="1" x14ac:dyDescent="0.2">
      <c r="A232" s="155" t="s">
        <v>1409</v>
      </c>
      <c r="B232" s="168" t="s">
        <v>1365</v>
      </c>
      <c r="C232" s="416" t="s">
        <v>1679</v>
      </c>
      <c r="D232" s="29">
        <v>52.5</v>
      </c>
      <c r="E232" s="29">
        <f t="shared" si="6"/>
        <v>105</v>
      </c>
      <c r="F232" s="178"/>
      <c r="G232" s="170">
        <f t="shared" si="8"/>
        <v>0</v>
      </c>
    </row>
    <row r="233" spans="1:7" s="116" customFormat="1" ht="11.25" customHeight="1" x14ac:dyDescent="0.2">
      <c r="A233" s="144" t="s">
        <v>1549</v>
      </c>
      <c r="B233" s="174" t="s">
        <v>1782</v>
      </c>
      <c r="C233" s="416" t="s">
        <v>1679</v>
      </c>
      <c r="D233" s="10">
        <v>85</v>
      </c>
      <c r="E233" s="11">
        <f t="shared" si="6"/>
        <v>170</v>
      </c>
      <c r="F233" s="131"/>
      <c r="G233" s="170">
        <f t="shared" si="8"/>
        <v>0</v>
      </c>
    </row>
    <row r="234" spans="1:7" s="116" customFormat="1" ht="11.25" customHeight="1" x14ac:dyDescent="0.2">
      <c r="A234" s="144" t="s">
        <v>1550</v>
      </c>
      <c r="B234" s="174" t="s">
        <v>1507</v>
      </c>
      <c r="C234" s="416" t="s">
        <v>1679</v>
      </c>
      <c r="D234" s="11">
        <v>800</v>
      </c>
      <c r="E234" s="11">
        <f t="shared" si="6"/>
        <v>1600</v>
      </c>
      <c r="F234" s="131"/>
      <c r="G234" s="170">
        <f t="shared" si="8"/>
        <v>0</v>
      </c>
    </row>
    <row r="235" spans="1:7" s="156" customFormat="1" ht="11.25" customHeight="1" x14ac:dyDescent="0.2">
      <c r="A235" s="155" t="s">
        <v>1408</v>
      </c>
      <c r="B235" s="168" t="s">
        <v>1366</v>
      </c>
      <c r="C235" s="416" t="s">
        <v>1679</v>
      </c>
      <c r="D235" s="29">
        <v>52.5</v>
      </c>
      <c r="E235" s="29">
        <f t="shared" si="6"/>
        <v>105</v>
      </c>
      <c r="F235" s="169"/>
      <c r="G235" s="170">
        <f t="shared" si="8"/>
        <v>0</v>
      </c>
    </row>
    <row r="236" spans="1:7" s="116" customFormat="1" ht="11.25" customHeight="1" x14ac:dyDescent="0.2">
      <c r="A236" s="144" t="s">
        <v>1551</v>
      </c>
      <c r="B236" s="174" t="s">
        <v>1785</v>
      </c>
      <c r="C236" s="416" t="s">
        <v>1679</v>
      </c>
      <c r="D236" s="10">
        <v>85</v>
      </c>
      <c r="E236" s="11">
        <f t="shared" si="6"/>
        <v>170</v>
      </c>
      <c r="F236" s="12"/>
      <c r="G236" s="170">
        <f t="shared" si="8"/>
        <v>0</v>
      </c>
    </row>
    <row r="237" spans="1:7" s="116" customFormat="1" ht="11.25" customHeight="1" x14ac:dyDescent="0.2">
      <c r="A237" s="144" t="s">
        <v>1552</v>
      </c>
      <c r="B237" s="174" t="s">
        <v>1508</v>
      </c>
      <c r="C237" s="416" t="s">
        <v>1679</v>
      </c>
      <c r="D237" s="11">
        <v>800</v>
      </c>
      <c r="E237" s="11">
        <f t="shared" si="6"/>
        <v>1600</v>
      </c>
      <c r="F237" s="12"/>
      <c r="G237" s="170">
        <f t="shared" si="8"/>
        <v>0</v>
      </c>
    </row>
    <row r="238" spans="1:7" s="156" customFormat="1" ht="11.25" customHeight="1" x14ac:dyDescent="0.2">
      <c r="A238" s="155" t="s">
        <v>1407</v>
      </c>
      <c r="B238" s="168" t="s">
        <v>1367</v>
      </c>
      <c r="C238" s="416" t="s">
        <v>1679</v>
      </c>
      <c r="D238" s="29">
        <v>52.5</v>
      </c>
      <c r="E238" s="29">
        <f t="shared" si="6"/>
        <v>105</v>
      </c>
      <c r="F238" s="178"/>
      <c r="G238" s="170">
        <f t="shared" si="8"/>
        <v>0</v>
      </c>
    </row>
    <row r="239" spans="1:7" s="116" customFormat="1" ht="11.25" customHeight="1" x14ac:dyDescent="0.2">
      <c r="A239" s="144" t="s">
        <v>1553</v>
      </c>
      <c r="B239" s="174" t="s">
        <v>1784</v>
      </c>
      <c r="C239" s="416" t="s">
        <v>1679</v>
      </c>
      <c r="D239" s="10">
        <v>85</v>
      </c>
      <c r="E239" s="11">
        <f t="shared" si="6"/>
        <v>170</v>
      </c>
      <c r="F239" s="131"/>
      <c r="G239" s="170">
        <f t="shared" si="8"/>
        <v>0</v>
      </c>
    </row>
    <row r="240" spans="1:7" s="116" customFormat="1" ht="11.25" customHeight="1" x14ac:dyDescent="0.2">
      <c r="A240" s="144" t="s">
        <v>1554</v>
      </c>
      <c r="B240" s="174" t="s">
        <v>1509</v>
      </c>
      <c r="C240" s="416" t="s">
        <v>1679</v>
      </c>
      <c r="D240" s="11">
        <v>800</v>
      </c>
      <c r="E240" s="11">
        <f t="shared" si="6"/>
        <v>1600</v>
      </c>
      <c r="F240" s="131"/>
      <c r="G240" s="170">
        <f t="shared" si="8"/>
        <v>0</v>
      </c>
    </row>
    <row r="241" spans="1:7" s="156" customFormat="1" ht="11.25" customHeight="1" x14ac:dyDescent="0.2">
      <c r="A241" s="155" t="s">
        <v>1406</v>
      </c>
      <c r="B241" s="168" t="s">
        <v>1368</v>
      </c>
      <c r="C241" s="416" t="s">
        <v>1679</v>
      </c>
      <c r="D241" s="29">
        <v>52.5</v>
      </c>
      <c r="E241" s="29">
        <f t="shared" si="6"/>
        <v>105</v>
      </c>
      <c r="F241" s="181"/>
      <c r="G241" s="170">
        <f t="shared" si="8"/>
        <v>0</v>
      </c>
    </row>
    <row r="242" spans="1:7" s="116" customFormat="1" ht="11.25" customHeight="1" x14ac:dyDescent="0.2">
      <c r="A242" s="144" t="s">
        <v>1555</v>
      </c>
      <c r="B242" s="174" t="s">
        <v>1783</v>
      </c>
      <c r="C242" s="416" t="s">
        <v>1679</v>
      </c>
      <c r="D242" s="10">
        <v>85</v>
      </c>
      <c r="E242" s="11">
        <f t="shared" si="6"/>
        <v>170</v>
      </c>
      <c r="F242" s="182"/>
      <c r="G242" s="170">
        <f t="shared" si="8"/>
        <v>0</v>
      </c>
    </row>
    <row r="243" spans="1:7" s="116" customFormat="1" ht="11.25" customHeight="1" x14ac:dyDescent="0.2">
      <c r="A243" s="144" t="s">
        <v>1556</v>
      </c>
      <c r="B243" s="174" t="s">
        <v>1510</v>
      </c>
      <c r="C243" s="416" t="s">
        <v>1679</v>
      </c>
      <c r="D243" s="11">
        <v>800</v>
      </c>
      <c r="E243" s="11">
        <f t="shared" si="6"/>
        <v>1600</v>
      </c>
      <c r="F243" s="182"/>
      <c r="G243" s="170">
        <f t="shared" si="8"/>
        <v>0</v>
      </c>
    </row>
    <row r="244" spans="1:7" s="156" customFormat="1" ht="11.25" customHeight="1" x14ac:dyDescent="0.2">
      <c r="A244" s="155" t="s">
        <v>1405</v>
      </c>
      <c r="B244" s="168" t="s">
        <v>1369</v>
      </c>
      <c r="C244" s="416" t="s">
        <v>1679</v>
      </c>
      <c r="D244" s="29">
        <v>52.5</v>
      </c>
      <c r="E244" s="29">
        <f t="shared" si="6"/>
        <v>105</v>
      </c>
      <c r="F244" s="172"/>
      <c r="G244" s="170">
        <f t="shared" si="8"/>
        <v>0</v>
      </c>
    </row>
    <row r="245" spans="1:7" s="116" customFormat="1" ht="11.25" customHeight="1" x14ac:dyDescent="0.2">
      <c r="A245" s="144" t="s">
        <v>1557</v>
      </c>
      <c r="B245" s="174" t="s">
        <v>1786</v>
      </c>
      <c r="C245" s="416" t="s">
        <v>1679</v>
      </c>
      <c r="D245" s="10">
        <v>85</v>
      </c>
      <c r="E245" s="11">
        <f t="shared" si="6"/>
        <v>170</v>
      </c>
      <c r="F245" s="173"/>
      <c r="G245" s="170">
        <f t="shared" si="8"/>
        <v>0</v>
      </c>
    </row>
    <row r="246" spans="1:7" s="116" customFormat="1" ht="11.25" customHeight="1" x14ac:dyDescent="0.2">
      <c r="A246" s="144" t="s">
        <v>1558</v>
      </c>
      <c r="B246" s="174" t="s">
        <v>1532</v>
      </c>
      <c r="C246" s="416" t="s">
        <v>1679</v>
      </c>
      <c r="D246" s="11">
        <v>800</v>
      </c>
      <c r="E246" s="11">
        <f t="shared" si="6"/>
        <v>1600</v>
      </c>
      <c r="F246" s="173"/>
      <c r="G246" s="170">
        <f t="shared" si="8"/>
        <v>0</v>
      </c>
    </row>
    <row r="247" spans="1:7" ht="16.350000000000001" customHeight="1" x14ac:dyDescent="0.25">
      <c r="A247" s="51"/>
      <c r="B247" s="499" t="s">
        <v>157</v>
      </c>
      <c r="C247" s="500"/>
      <c r="D247" s="500"/>
      <c r="E247" s="29"/>
      <c r="F247" s="412"/>
      <c r="G247" s="412"/>
    </row>
    <row r="248" spans="1:7" s="156" customFormat="1" ht="11.25" customHeight="1" x14ac:dyDescent="0.2">
      <c r="A248" s="155" t="s">
        <v>1404</v>
      </c>
      <c r="B248" s="168" t="s">
        <v>1370</v>
      </c>
      <c r="C248" s="416" t="s">
        <v>1679</v>
      </c>
      <c r="D248" s="29">
        <v>65</v>
      </c>
      <c r="E248" s="29">
        <f t="shared" si="6"/>
        <v>130</v>
      </c>
      <c r="F248" s="172"/>
      <c r="G248" s="170">
        <f t="shared" si="8"/>
        <v>0</v>
      </c>
    </row>
    <row r="249" spans="1:7" s="116" customFormat="1" ht="11.25" customHeight="1" x14ac:dyDescent="0.2">
      <c r="A249" s="144" t="s">
        <v>1559</v>
      </c>
      <c r="B249" s="174" t="s">
        <v>1787</v>
      </c>
      <c r="C249" s="416" t="s">
        <v>1679</v>
      </c>
      <c r="D249" s="10">
        <v>110</v>
      </c>
      <c r="E249" s="11">
        <f t="shared" si="6"/>
        <v>220</v>
      </c>
      <c r="F249" s="172"/>
      <c r="G249" s="170">
        <f t="shared" si="8"/>
        <v>0</v>
      </c>
    </row>
    <row r="250" spans="1:7" s="116" customFormat="1" ht="11.25" customHeight="1" x14ac:dyDescent="0.2">
      <c r="A250" s="144" t="s">
        <v>1560</v>
      </c>
      <c r="B250" s="174" t="s">
        <v>1511</v>
      </c>
      <c r="C250" s="416" t="s">
        <v>1679</v>
      </c>
      <c r="D250" s="11">
        <v>800</v>
      </c>
      <c r="E250" s="11">
        <f t="shared" si="6"/>
        <v>1600</v>
      </c>
      <c r="F250" s="172"/>
      <c r="G250" s="170">
        <f t="shared" si="8"/>
        <v>0</v>
      </c>
    </row>
    <row r="251" spans="1:7" s="156" customFormat="1" ht="11.25" customHeight="1" x14ac:dyDescent="0.2">
      <c r="A251" s="155" t="s">
        <v>1403</v>
      </c>
      <c r="B251" s="168" t="s">
        <v>1371</v>
      </c>
      <c r="C251" s="416" t="s">
        <v>1679</v>
      </c>
      <c r="D251" s="180">
        <v>52.5</v>
      </c>
      <c r="E251" s="29">
        <f t="shared" si="6"/>
        <v>105</v>
      </c>
      <c r="F251" s="172"/>
      <c r="G251" s="170">
        <f t="shared" si="8"/>
        <v>0</v>
      </c>
    </row>
    <row r="252" spans="1:7" s="116" customFormat="1" ht="11.25" customHeight="1" x14ac:dyDescent="0.2">
      <c r="A252" s="144" t="s">
        <v>1561</v>
      </c>
      <c r="B252" s="174" t="s">
        <v>1788</v>
      </c>
      <c r="C252" s="416" t="s">
        <v>1679</v>
      </c>
      <c r="D252" s="10">
        <v>85</v>
      </c>
      <c r="E252" s="11">
        <f t="shared" si="6"/>
        <v>170</v>
      </c>
      <c r="F252" s="172"/>
      <c r="G252" s="170">
        <f t="shared" si="8"/>
        <v>0</v>
      </c>
    </row>
    <row r="253" spans="1:7" s="116" customFormat="1" ht="11.25" customHeight="1" x14ac:dyDescent="0.2">
      <c r="A253" s="144" t="s">
        <v>1562</v>
      </c>
      <c r="B253" s="174" t="s">
        <v>1512</v>
      </c>
      <c r="C253" s="416" t="s">
        <v>1679</v>
      </c>
      <c r="D253" s="11">
        <v>800</v>
      </c>
      <c r="E253" s="11">
        <f t="shared" si="6"/>
        <v>1600</v>
      </c>
      <c r="F253" s="172"/>
      <c r="G253" s="170">
        <f t="shared" si="8"/>
        <v>0</v>
      </c>
    </row>
    <row r="254" spans="1:7" s="156" customFormat="1" ht="11.25" customHeight="1" x14ac:dyDescent="0.2">
      <c r="A254" s="155" t="s">
        <v>1402</v>
      </c>
      <c r="B254" s="168" t="s">
        <v>1372</v>
      </c>
      <c r="C254" s="416" t="s">
        <v>1679</v>
      </c>
      <c r="D254" s="180">
        <v>52.5</v>
      </c>
      <c r="E254" s="29">
        <f t="shared" si="6"/>
        <v>105</v>
      </c>
      <c r="F254" s="172"/>
      <c r="G254" s="170">
        <f t="shared" si="8"/>
        <v>0</v>
      </c>
    </row>
    <row r="255" spans="1:7" s="116" customFormat="1" ht="11.25" customHeight="1" x14ac:dyDescent="0.2">
      <c r="A255" s="144" t="s">
        <v>1563</v>
      </c>
      <c r="B255" s="174" t="s">
        <v>1789</v>
      </c>
      <c r="C255" s="416" t="s">
        <v>1679</v>
      </c>
      <c r="D255" s="10">
        <v>85</v>
      </c>
      <c r="E255" s="11">
        <f t="shared" si="6"/>
        <v>170</v>
      </c>
      <c r="F255" s="172"/>
      <c r="G255" s="170">
        <f t="shared" si="8"/>
        <v>0</v>
      </c>
    </row>
    <row r="256" spans="1:7" s="116" customFormat="1" ht="11.25" customHeight="1" x14ac:dyDescent="0.2">
      <c r="A256" s="144" t="s">
        <v>1564</v>
      </c>
      <c r="B256" s="174" t="s">
        <v>1513</v>
      </c>
      <c r="C256" s="416" t="s">
        <v>1679</v>
      </c>
      <c r="D256" s="11">
        <v>800</v>
      </c>
      <c r="E256" s="11">
        <f t="shared" si="6"/>
        <v>1600</v>
      </c>
      <c r="F256" s="172"/>
      <c r="G256" s="170">
        <f t="shared" si="8"/>
        <v>0</v>
      </c>
    </row>
    <row r="257" spans="1:7" s="156" customFormat="1" ht="11.25" customHeight="1" x14ac:dyDescent="0.2">
      <c r="A257" s="155" t="s">
        <v>1401</v>
      </c>
      <c r="B257" s="168" t="s">
        <v>1373</v>
      </c>
      <c r="C257" s="416" t="s">
        <v>1679</v>
      </c>
      <c r="D257" s="180">
        <v>52.5</v>
      </c>
      <c r="E257" s="29">
        <f t="shared" si="6"/>
        <v>105</v>
      </c>
      <c r="F257" s="172"/>
      <c r="G257" s="170">
        <f t="shared" si="8"/>
        <v>0</v>
      </c>
    </row>
    <row r="258" spans="1:7" s="116" customFormat="1" ht="11.25" customHeight="1" x14ac:dyDescent="0.2">
      <c r="A258" s="144" t="s">
        <v>1565</v>
      </c>
      <c r="B258" s="174" t="s">
        <v>1790</v>
      </c>
      <c r="C258" s="416" t="s">
        <v>1679</v>
      </c>
      <c r="D258" s="10">
        <v>85</v>
      </c>
      <c r="E258" s="11">
        <f t="shared" si="6"/>
        <v>170</v>
      </c>
      <c r="F258" s="172"/>
      <c r="G258" s="170">
        <f t="shared" si="8"/>
        <v>0</v>
      </c>
    </row>
    <row r="259" spans="1:7" s="116" customFormat="1" ht="11.25" customHeight="1" x14ac:dyDescent="0.2">
      <c r="A259" s="144" t="s">
        <v>1566</v>
      </c>
      <c r="B259" s="174" t="s">
        <v>1514</v>
      </c>
      <c r="C259" s="416" t="s">
        <v>1679</v>
      </c>
      <c r="D259" s="11">
        <v>800</v>
      </c>
      <c r="E259" s="11">
        <f t="shared" si="6"/>
        <v>1600</v>
      </c>
      <c r="F259" s="172"/>
      <c r="G259" s="170">
        <f t="shared" si="8"/>
        <v>0</v>
      </c>
    </row>
    <row r="260" spans="1:7" s="156" customFormat="1" ht="11.25" customHeight="1" x14ac:dyDescent="0.2">
      <c r="A260" s="155" t="s">
        <v>1400</v>
      </c>
      <c r="B260" s="168" t="s">
        <v>1374</v>
      </c>
      <c r="C260" s="416" t="s">
        <v>1679</v>
      </c>
      <c r="D260" s="180">
        <v>52.5</v>
      </c>
      <c r="E260" s="29">
        <f t="shared" si="6"/>
        <v>105</v>
      </c>
      <c r="F260" s="181"/>
      <c r="G260" s="170">
        <f t="shared" si="8"/>
        <v>0</v>
      </c>
    </row>
    <row r="261" spans="1:7" s="116" customFormat="1" ht="11.25" customHeight="1" x14ac:dyDescent="0.2">
      <c r="A261" s="144" t="s">
        <v>1567</v>
      </c>
      <c r="B261" s="174" t="s">
        <v>1791</v>
      </c>
      <c r="C261" s="416" t="s">
        <v>1679</v>
      </c>
      <c r="D261" s="10">
        <v>85</v>
      </c>
      <c r="E261" s="11">
        <f t="shared" si="6"/>
        <v>170</v>
      </c>
      <c r="F261" s="181"/>
      <c r="G261" s="170">
        <f t="shared" si="8"/>
        <v>0</v>
      </c>
    </row>
    <row r="262" spans="1:7" s="116" customFormat="1" ht="11.25" customHeight="1" x14ac:dyDescent="0.2">
      <c r="A262" s="144" t="s">
        <v>1568</v>
      </c>
      <c r="B262" s="174" t="s">
        <v>1515</v>
      </c>
      <c r="C262" s="416" t="s">
        <v>1679</v>
      </c>
      <c r="D262" s="11">
        <v>800</v>
      </c>
      <c r="E262" s="11">
        <f t="shared" si="6"/>
        <v>1600</v>
      </c>
      <c r="F262" s="181"/>
      <c r="G262" s="170">
        <f t="shared" si="8"/>
        <v>0</v>
      </c>
    </row>
    <row r="263" spans="1:7" ht="16.350000000000001" customHeight="1" x14ac:dyDescent="0.25">
      <c r="A263" s="43"/>
      <c r="B263" s="497" t="s">
        <v>166</v>
      </c>
      <c r="C263" s="498"/>
      <c r="D263" s="498"/>
      <c r="E263" s="29"/>
      <c r="F263" s="411"/>
      <c r="G263" s="411"/>
    </row>
    <row r="264" spans="1:7" s="156" customFormat="1" ht="11.25" customHeight="1" x14ac:dyDescent="0.2">
      <c r="A264" s="155" t="s">
        <v>1399</v>
      </c>
      <c r="B264" s="168" t="s">
        <v>1375</v>
      </c>
      <c r="C264" s="416" t="s">
        <v>1679</v>
      </c>
      <c r="D264" s="29">
        <v>52.5</v>
      </c>
      <c r="E264" s="29">
        <f t="shared" si="6"/>
        <v>105</v>
      </c>
      <c r="F264" s="169"/>
      <c r="G264" s="170">
        <f t="shared" si="8"/>
        <v>0</v>
      </c>
    </row>
    <row r="265" spans="1:7" s="116" customFormat="1" ht="11.25" customHeight="1" x14ac:dyDescent="0.2">
      <c r="A265" s="144" t="s">
        <v>1569</v>
      </c>
      <c r="B265" s="174" t="s">
        <v>1792</v>
      </c>
      <c r="C265" s="416" t="s">
        <v>1679</v>
      </c>
      <c r="D265" s="10">
        <v>85</v>
      </c>
      <c r="E265" s="11">
        <f t="shared" si="6"/>
        <v>170</v>
      </c>
      <c r="F265" s="169"/>
      <c r="G265" s="170">
        <f t="shared" si="8"/>
        <v>0</v>
      </c>
    </row>
    <row r="266" spans="1:7" s="116" customFormat="1" ht="11.25" customHeight="1" x14ac:dyDescent="0.2">
      <c r="A266" s="144" t="s">
        <v>1570</v>
      </c>
      <c r="B266" s="174" t="s">
        <v>1516</v>
      </c>
      <c r="C266" s="416" t="s">
        <v>1679</v>
      </c>
      <c r="D266" s="11">
        <v>800</v>
      </c>
      <c r="E266" s="11">
        <f t="shared" si="6"/>
        <v>1600</v>
      </c>
      <c r="F266" s="169"/>
      <c r="G266" s="170">
        <f t="shared" si="8"/>
        <v>0</v>
      </c>
    </row>
    <row r="267" spans="1:7" s="156" customFormat="1" ht="11.25" customHeight="1" x14ac:dyDescent="0.2">
      <c r="A267" s="155" t="s">
        <v>1398</v>
      </c>
      <c r="B267" s="168" t="s">
        <v>1376</v>
      </c>
      <c r="C267" s="416" t="s">
        <v>1679</v>
      </c>
      <c r="D267" s="29">
        <v>52.5</v>
      </c>
      <c r="E267" s="29">
        <f t="shared" si="6"/>
        <v>105</v>
      </c>
      <c r="F267" s="172"/>
      <c r="G267" s="170">
        <f t="shared" si="8"/>
        <v>0</v>
      </c>
    </row>
    <row r="268" spans="1:7" s="116" customFormat="1" ht="11.25" customHeight="1" x14ac:dyDescent="0.2">
      <c r="A268" s="144" t="s">
        <v>1571</v>
      </c>
      <c r="B268" s="174" t="s">
        <v>1793</v>
      </c>
      <c r="C268" s="416" t="s">
        <v>1679</v>
      </c>
      <c r="D268" s="10">
        <v>85</v>
      </c>
      <c r="E268" s="11">
        <f t="shared" si="6"/>
        <v>170</v>
      </c>
      <c r="F268" s="172"/>
      <c r="G268" s="170">
        <f t="shared" si="8"/>
        <v>0</v>
      </c>
    </row>
    <row r="269" spans="1:7" s="116" customFormat="1" ht="11.25" customHeight="1" x14ac:dyDescent="0.2">
      <c r="A269" s="144" t="s">
        <v>1572</v>
      </c>
      <c r="B269" s="174" t="s">
        <v>1517</v>
      </c>
      <c r="C269" s="416" t="s">
        <v>1679</v>
      </c>
      <c r="D269" s="11">
        <v>800</v>
      </c>
      <c r="E269" s="11">
        <f t="shared" si="6"/>
        <v>1600</v>
      </c>
      <c r="F269" s="172"/>
      <c r="G269" s="170">
        <f t="shared" si="8"/>
        <v>0</v>
      </c>
    </row>
    <row r="270" spans="1:7" s="156" customFormat="1" ht="11.25" customHeight="1" x14ac:dyDescent="0.2">
      <c r="A270" s="155" t="s">
        <v>1397</v>
      </c>
      <c r="B270" s="168" t="s">
        <v>1377</v>
      </c>
      <c r="C270" s="416" t="s">
        <v>1679</v>
      </c>
      <c r="D270" s="29">
        <v>52.5</v>
      </c>
      <c r="E270" s="29">
        <f t="shared" si="6"/>
        <v>105</v>
      </c>
      <c r="F270" s="169"/>
      <c r="G270" s="170">
        <f t="shared" si="8"/>
        <v>0</v>
      </c>
    </row>
    <row r="271" spans="1:7" s="116" customFormat="1" ht="11.25" customHeight="1" x14ac:dyDescent="0.2">
      <c r="A271" s="144" t="s">
        <v>1573</v>
      </c>
      <c r="B271" s="174" t="s">
        <v>1794</v>
      </c>
      <c r="C271" s="416" t="s">
        <v>1679</v>
      </c>
      <c r="D271" s="10">
        <v>85</v>
      </c>
      <c r="E271" s="11">
        <f t="shared" si="6"/>
        <v>170</v>
      </c>
      <c r="F271" s="169"/>
      <c r="G271" s="170">
        <f t="shared" si="8"/>
        <v>0</v>
      </c>
    </row>
    <row r="272" spans="1:7" s="116" customFormat="1" ht="11.25" customHeight="1" x14ac:dyDescent="0.2">
      <c r="A272" s="144" t="s">
        <v>1574</v>
      </c>
      <c r="B272" s="174" t="s">
        <v>1518</v>
      </c>
      <c r="C272" s="416" t="s">
        <v>1679</v>
      </c>
      <c r="D272" s="11">
        <v>800</v>
      </c>
      <c r="E272" s="11">
        <f t="shared" si="6"/>
        <v>1600</v>
      </c>
      <c r="F272" s="169"/>
      <c r="G272" s="170">
        <f t="shared" si="8"/>
        <v>0</v>
      </c>
    </row>
    <row r="273" spans="1:7" s="156" customFormat="1" ht="11.25" customHeight="1" x14ac:dyDescent="0.2">
      <c r="A273" s="155" t="s">
        <v>1396</v>
      </c>
      <c r="B273" s="168" t="s">
        <v>1378</v>
      </c>
      <c r="C273" s="416" t="s">
        <v>1679</v>
      </c>
      <c r="D273" s="29">
        <v>52.5</v>
      </c>
      <c r="E273" s="29">
        <f t="shared" si="6"/>
        <v>105</v>
      </c>
      <c r="F273" s="172"/>
      <c r="G273" s="170">
        <f t="shared" ref="G273:G307" si="9">D273*F273</f>
        <v>0</v>
      </c>
    </row>
    <row r="274" spans="1:7" s="116" customFormat="1" ht="11.25" customHeight="1" x14ac:dyDescent="0.2">
      <c r="A274" s="144" t="s">
        <v>1575</v>
      </c>
      <c r="B274" s="174" t="s">
        <v>1795</v>
      </c>
      <c r="C274" s="416" t="s">
        <v>1679</v>
      </c>
      <c r="D274" s="10">
        <v>85</v>
      </c>
      <c r="E274" s="11">
        <f t="shared" si="6"/>
        <v>170</v>
      </c>
      <c r="F274" s="172"/>
      <c r="G274" s="170">
        <f t="shared" si="9"/>
        <v>0</v>
      </c>
    </row>
    <row r="275" spans="1:7" s="116" customFormat="1" ht="11.25" customHeight="1" x14ac:dyDescent="0.2">
      <c r="A275" s="144" t="s">
        <v>1576</v>
      </c>
      <c r="B275" s="174" t="s">
        <v>1519</v>
      </c>
      <c r="C275" s="416" t="s">
        <v>1679</v>
      </c>
      <c r="D275" s="11">
        <v>800</v>
      </c>
      <c r="E275" s="11">
        <f t="shared" si="6"/>
        <v>1600</v>
      </c>
      <c r="F275" s="172"/>
      <c r="G275" s="170">
        <f t="shared" si="9"/>
        <v>0</v>
      </c>
    </row>
    <row r="276" spans="1:7" s="156" customFormat="1" ht="11.25" customHeight="1" x14ac:dyDescent="0.2">
      <c r="A276" s="155" t="s">
        <v>1395</v>
      </c>
      <c r="B276" s="168" t="s">
        <v>1379</v>
      </c>
      <c r="C276" s="416" t="s">
        <v>1679</v>
      </c>
      <c r="D276" s="29">
        <v>52.5</v>
      </c>
      <c r="E276" s="29">
        <f t="shared" si="6"/>
        <v>105</v>
      </c>
      <c r="F276" s="172"/>
      <c r="G276" s="170">
        <f t="shared" si="9"/>
        <v>0</v>
      </c>
    </row>
    <row r="277" spans="1:7" s="116" customFormat="1" ht="11.25" customHeight="1" x14ac:dyDescent="0.2">
      <c r="A277" s="144" t="s">
        <v>1577</v>
      </c>
      <c r="B277" s="174" t="s">
        <v>1796</v>
      </c>
      <c r="C277" s="416" t="s">
        <v>1679</v>
      </c>
      <c r="D277" s="10">
        <v>85</v>
      </c>
      <c r="E277" s="11">
        <f t="shared" si="6"/>
        <v>170</v>
      </c>
      <c r="F277" s="172"/>
      <c r="G277" s="170">
        <f t="shared" si="9"/>
        <v>0</v>
      </c>
    </row>
    <row r="278" spans="1:7" s="116" customFormat="1" ht="11.25" customHeight="1" x14ac:dyDescent="0.2">
      <c r="A278" s="144" t="s">
        <v>1578</v>
      </c>
      <c r="B278" s="174" t="s">
        <v>1520</v>
      </c>
      <c r="C278" s="416" t="s">
        <v>1679</v>
      </c>
      <c r="D278" s="11">
        <v>800</v>
      </c>
      <c r="E278" s="11">
        <f t="shared" si="6"/>
        <v>1600</v>
      </c>
      <c r="F278" s="172"/>
      <c r="G278" s="170">
        <f t="shared" si="9"/>
        <v>0</v>
      </c>
    </row>
    <row r="279" spans="1:7" s="156" customFormat="1" ht="11.25" customHeight="1" x14ac:dyDescent="0.2">
      <c r="A279" s="155" t="s">
        <v>1394</v>
      </c>
      <c r="B279" s="168" t="s">
        <v>1380</v>
      </c>
      <c r="C279" s="416" t="s">
        <v>1679</v>
      </c>
      <c r="D279" s="29">
        <v>52.5</v>
      </c>
      <c r="E279" s="29">
        <f t="shared" si="6"/>
        <v>105</v>
      </c>
      <c r="F279" s="178"/>
      <c r="G279" s="170">
        <f t="shared" si="9"/>
        <v>0</v>
      </c>
    </row>
    <row r="280" spans="1:7" s="116" customFormat="1" ht="11.25" customHeight="1" x14ac:dyDescent="0.2">
      <c r="A280" s="144" t="s">
        <v>1579</v>
      </c>
      <c r="B280" s="174" t="s">
        <v>1797</v>
      </c>
      <c r="C280" s="416" t="s">
        <v>1679</v>
      </c>
      <c r="D280" s="10">
        <v>85</v>
      </c>
      <c r="E280" s="11">
        <f t="shared" si="6"/>
        <v>170</v>
      </c>
      <c r="F280" s="178"/>
      <c r="G280" s="170">
        <f t="shared" si="9"/>
        <v>0</v>
      </c>
    </row>
    <row r="281" spans="1:7" s="116" customFormat="1" ht="11.25" customHeight="1" x14ac:dyDescent="0.2">
      <c r="A281" s="144" t="s">
        <v>1580</v>
      </c>
      <c r="B281" s="174" t="s">
        <v>1521</v>
      </c>
      <c r="C281" s="416" t="s">
        <v>1679</v>
      </c>
      <c r="D281" s="11">
        <v>800</v>
      </c>
      <c r="E281" s="11">
        <f t="shared" si="6"/>
        <v>1600</v>
      </c>
      <c r="F281" s="178"/>
      <c r="G281" s="170">
        <f t="shared" si="9"/>
        <v>0</v>
      </c>
    </row>
    <row r="282" spans="1:7" ht="17.100000000000001" customHeight="1" x14ac:dyDescent="0.25">
      <c r="A282" s="52"/>
      <c r="B282" s="503" t="s">
        <v>178</v>
      </c>
      <c r="C282" s="503"/>
      <c r="D282" s="503"/>
      <c r="E282" s="29"/>
      <c r="F282" s="412"/>
      <c r="G282" s="412"/>
    </row>
    <row r="283" spans="1:7" s="156" customFormat="1" ht="11.25" customHeight="1" x14ac:dyDescent="0.2">
      <c r="A283" s="155" t="s">
        <v>1393</v>
      </c>
      <c r="B283" s="168" t="s">
        <v>1798</v>
      </c>
      <c r="C283" s="416" t="s">
        <v>1679</v>
      </c>
      <c r="D283" s="29">
        <v>52.5</v>
      </c>
      <c r="E283" s="29">
        <f t="shared" si="6"/>
        <v>105</v>
      </c>
      <c r="F283" s="181"/>
      <c r="G283" s="170">
        <f t="shared" si="9"/>
        <v>0</v>
      </c>
    </row>
    <row r="284" spans="1:7" s="116" customFormat="1" ht="11.25" customHeight="1" x14ac:dyDescent="0.2">
      <c r="A284" s="144" t="s">
        <v>1581</v>
      </c>
      <c r="B284" s="174" t="s">
        <v>1522</v>
      </c>
      <c r="C284" s="416" t="s">
        <v>1679</v>
      </c>
      <c r="D284" s="10">
        <v>85</v>
      </c>
      <c r="E284" s="11">
        <f t="shared" si="6"/>
        <v>170</v>
      </c>
      <c r="F284" s="181"/>
      <c r="G284" s="170">
        <f t="shared" si="9"/>
        <v>0</v>
      </c>
    </row>
    <row r="285" spans="1:7" s="116" customFormat="1" ht="11.25" customHeight="1" x14ac:dyDescent="0.2">
      <c r="A285" s="144" t="s">
        <v>1582</v>
      </c>
      <c r="B285" s="174" t="s">
        <v>1523</v>
      </c>
      <c r="C285" s="416" t="s">
        <v>1679</v>
      </c>
      <c r="D285" s="11">
        <v>800</v>
      </c>
      <c r="E285" s="11">
        <f t="shared" si="6"/>
        <v>1600</v>
      </c>
      <c r="F285" s="181"/>
      <c r="G285" s="170">
        <f t="shared" si="9"/>
        <v>0</v>
      </c>
    </row>
    <row r="286" spans="1:7" s="156" customFormat="1" ht="11.25" customHeight="1" x14ac:dyDescent="0.2">
      <c r="A286" s="155" t="s">
        <v>1812</v>
      </c>
      <c r="B286" s="168" t="s">
        <v>1799</v>
      </c>
      <c r="C286" s="416" t="s">
        <v>1679</v>
      </c>
      <c r="D286" s="29">
        <v>52.5</v>
      </c>
      <c r="E286" s="29">
        <f t="shared" si="6"/>
        <v>105</v>
      </c>
      <c r="F286" s="178"/>
      <c r="G286" s="170">
        <f t="shared" si="9"/>
        <v>0</v>
      </c>
    </row>
    <row r="287" spans="1:7" s="116" customFormat="1" ht="11.25" customHeight="1" x14ac:dyDescent="0.2">
      <c r="A287" s="144" t="s">
        <v>1813</v>
      </c>
      <c r="B287" s="174" t="s">
        <v>1524</v>
      </c>
      <c r="C287" s="416" t="s">
        <v>1679</v>
      </c>
      <c r="D287" s="10">
        <v>85</v>
      </c>
      <c r="E287" s="11">
        <f t="shared" si="6"/>
        <v>170</v>
      </c>
      <c r="F287" s="178"/>
      <c r="G287" s="170">
        <f t="shared" si="9"/>
        <v>0</v>
      </c>
    </row>
    <row r="288" spans="1:7" s="116" customFormat="1" ht="11.25" customHeight="1" x14ac:dyDescent="0.2">
      <c r="A288" s="144" t="s">
        <v>1814</v>
      </c>
      <c r="B288" s="174" t="s">
        <v>1525</v>
      </c>
      <c r="C288" s="416" t="s">
        <v>1679</v>
      </c>
      <c r="D288" s="11">
        <v>800</v>
      </c>
      <c r="E288" s="11">
        <f t="shared" si="6"/>
        <v>1600</v>
      </c>
      <c r="F288" s="178"/>
      <c r="G288" s="170">
        <f t="shared" si="9"/>
        <v>0</v>
      </c>
    </row>
    <row r="289" spans="1:7" ht="17.100000000000001" customHeight="1" x14ac:dyDescent="0.25">
      <c r="A289" s="41"/>
      <c r="B289" s="487" t="s">
        <v>182</v>
      </c>
      <c r="C289" s="488"/>
      <c r="D289" s="488"/>
      <c r="E289" s="29"/>
      <c r="F289" s="404"/>
      <c r="G289" s="404"/>
    </row>
    <row r="290" spans="1:7" s="156" customFormat="1" ht="11.25" customHeight="1" x14ac:dyDescent="0.2">
      <c r="A290" s="155" t="s">
        <v>1387</v>
      </c>
      <c r="B290" s="168" t="s">
        <v>1381</v>
      </c>
      <c r="C290" s="416" t="s">
        <v>1679</v>
      </c>
      <c r="D290" s="420">
        <v>57.5</v>
      </c>
      <c r="E290" s="29">
        <f t="shared" si="6"/>
        <v>115</v>
      </c>
      <c r="F290" s="368"/>
      <c r="G290" s="170">
        <f t="shared" si="9"/>
        <v>0</v>
      </c>
    </row>
    <row r="291" spans="1:7" s="116" customFormat="1" ht="11.25" customHeight="1" x14ac:dyDescent="0.2">
      <c r="A291" s="144" t="s">
        <v>1583</v>
      </c>
      <c r="B291" s="174" t="s">
        <v>1800</v>
      </c>
      <c r="C291" s="416" t="s">
        <v>1679</v>
      </c>
      <c r="D291" s="421">
        <v>95</v>
      </c>
      <c r="E291" s="11">
        <f t="shared" si="6"/>
        <v>190</v>
      </c>
      <c r="F291" s="368"/>
      <c r="G291" s="170">
        <f t="shared" si="9"/>
        <v>0</v>
      </c>
    </row>
    <row r="292" spans="1:7" s="116" customFormat="1" ht="11.25" customHeight="1" x14ac:dyDescent="0.2">
      <c r="A292" s="144" t="s">
        <v>1584</v>
      </c>
      <c r="B292" s="174" t="s">
        <v>1526</v>
      </c>
      <c r="C292" s="416" t="s">
        <v>1679</v>
      </c>
      <c r="D292" s="422">
        <v>900</v>
      </c>
      <c r="E292" s="11">
        <f t="shared" si="6"/>
        <v>1800</v>
      </c>
      <c r="F292" s="368"/>
      <c r="G292" s="170">
        <f t="shared" si="9"/>
        <v>0</v>
      </c>
    </row>
    <row r="293" spans="1:7" s="156" customFormat="1" ht="11.25" customHeight="1" x14ac:dyDescent="0.2">
      <c r="A293" s="155" t="s">
        <v>1388</v>
      </c>
      <c r="B293" s="168" t="s">
        <v>1382</v>
      </c>
      <c r="C293" s="416" t="s">
        <v>1679</v>
      </c>
      <c r="D293" s="420">
        <v>57.5</v>
      </c>
      <c r="E293" s="29">
        <f t="shared" si="6"/>
        <v>115</v>
      </c>
      <c r="F293" s="368"/>
      <c r="G293" s="170">
        <f t="shared" si="9"/>
        <v>0</v>
      </c>
    </row>
    <row r="294" spans="1:7" s="116" customFormat="1" ht="11.25" customHeight="1" x14ac:dyDescent="0.2">
      <c r="A294" s="144" t="s">
        <v>1585</v>
      </c>
      <c r="B294" s="174" t="s">
        <v>1801</v>
      </c>
      <c r="C294" s="416" t="s">
        <v>1679</v>
      </c>
      <c r="D294" s="421">
        <v>95</v>
      </c>
      <c r="E294" s="11">
        <f t="shared" si="6"/>
        <v>190</v>
      </c>
      <c r="F294" s="368"/>
      <c r="G294" s="170">
        <f t="shared" si="9"/>
        <v>0</v>
      </c>
    </row>
    <row r="295" spans="1:7" s="116" customFormat="1" ht="11.25" customHeight="1" x14ac:dyDescent="0.2">
      <c r="A295" s="144" t="s">
        <v>1586</v>
      </c>
      <c r="B295" s="174" t="s">
        <v>1531</v>
      </c>
      <c r="C295" s="416" t="s">
        <v>1679</v>
      </c>
      <c r="D295" s="422">
        <v>900</v>
      </c>
      <c r="E295" s="11">
        <f t="shared" si="6"/>
        <v>1800</v>
      </c>
      <c r="F295" s="368"/>
      <c r="G295" s="170">
        <f t="shared" si="9"/>
        <v>0</v>
      </c>
    </row>
    <row r="296" spans="1:7" s="156" customFormat="1" ht="11.25" customHeight="1" x14ac:dyDescent="0.2">
      <c r="A296" s="155" t="s">
        <v>1389</v>
      </c>
      <c r="B296" s="168" t="s">
        <v>1383</v>
      </c>
      <c r="C296" s="416" t="s">
        <v>1679</v>
      </c>
      <c r="D296" s="420">
        <v>67</v>
      </c>
      <c r="E296" s="29">
        <f t="shared" si="6"/>
        <v>134</v>
      </c>
      <c r="F296" s="369"/>
      <c r="G296" s="170">
        <f t="shared" si="9"/>
        <v>0</v>
      </c>
    </row>
    <row r="297" spans="1:7" s="116" customFormat="1" ht="11.25" customHeight="1" x14ac:dyDescent="0.2">
      <c r="A297" s="144" t="s">
        <v>1587</v>
      </c>
      <c r="B297" s="174" t="s">
        <v>1802</v>
      </c>
      <c r="C297" s="416" t="s">
        <v>1679</v>
      </c>
      <c r="D297" s="421">
        <v>120</v>
      </c>
      <c r="E297" s="11">
        <f t="shared" si="6"/>
        <v>240</v>
      </c>
      <c r="F297" s="369"/>
      <c r="G297" s="170">
        <f t="shared" si="9"/>
        <v>0</v>
      </c>
    </row>
    <row r="298" spans="1:7" s="116" customFormat="1" ht="11.25" customHeight="1" x14ac:dyDescent="0.2">
      <c r="A298" s="144" t="s">
        <v>1588</v>
      </c>
      <c r="B298" s="174" t="s">
        <v>1527</v>
      </c>
      <c r="C298" s="416" t="s">
        <v>1679</v>
      </c>
      <c r="D298" s="422">
        <v>900</v>
      </c>
      <c r="E298" s="11">
        <f t="shared" si="6"/>
        <v>1800</v>
      </c>
      <c r="F298" s="369"/>
      <c r="G298" s="170">
        <f t="shared" si="9"/>
        <v>0</v>
      </c>
    </row>
    <row r="299" spans="1:7" s="156" customFormat="1" ht="11.25" customHeight="1" x14ac:dyDescent="0.2">
      <c r="A299" s="155" t="s">
        <v>1390</v>
      </c>
      <c r="B299" s="168" t="s">
        <v>1384</v>
      </c>
      <c r="C299" s="416" t="s">
        <v>1679</v>
      </c>
      <c r="D299" s="420">
        <v>57.5</v>
      </c>
      <c r="E299" s="29">
        <f t="shared" si="6"/>
        <v>115</v>
      </c>
      <c r="F299" s="370"/>
      <c r="G299" s="170">
        <f t="shared" si="9"/>
        <v>0</v>
      </c>
    </row>
    <row r="300" spans="1:7" s="116" customFormat="1" ht="11.25" customHeight="1" x14ac:dyDescent="0.2">
      <c r="A300" s="144" t="s">
        <v>1589</v>
      </c>
      <c r="B300" s="174" t="s">
        <v>1803</v>
      </c>
      <c r="C300" s="416" t="s">
        <v>1679</v>
      </c>
      <c r="D300" s="421">
        <v>95</v>
      </c>
      <c r="E300" s="11">
        <f t="shared" si="6"/>
        <v>190</v>
      </c>
      <c r="F300" s="370"/>
      <c r="G300" s="170">
        <f t="shared" si="9"/>
        <v>0</v>
      </c>
    </row>
    <row r="301" spans="1:7" s="116" customFormat="1" ht="11.25" customHeight="1" x14ac:dyDescent="0.2">
      <c r="A301" s="144" t="s">
        <v>1590</v>
      </c>
      <c r="B301" s="174" t="s">
        <v>1528</v>
      </c>
      <c r="C301" s="416" t="s">
        <v>1679</v>
      </c>
      <c r="D301" s="422">
        <v>900</v>
      </c>
      <c r="E301" s="11">
        <f t="shared" si="6"/>
        <v>1800</v>
      </c>
      <c r="F301" s="370"/>
      <c r="G301" s="170">
        <f t="shared" si="9"/>
        <v>0</v>
      </c>
    </row>
    <row r="302" spans="1:7" s="156" customFormat="1" ht="11.25" customHeight="1" x14ac:dyDescent="0.2">
      <c r="A302" s="155" t="s">
        <v>1391</v>
      </c>
      <c r="B302" s="168" t="s">
        <v>1385</v>
      </c>
      <c r="C302" s="416" t="s">
        <v>1679</v>
      </c>
      <c r="D302" s="420">
        <v>65</v>
      </c>
      <c r="E302" s="29">
        <f t="shared" si="6"/>
        <v>130</v>
      </c>
      <c r="F302" s="369"/>
      <c r="G302" s="170">
        <f t="shared" si="9"/>
        <v>0</v>
      </c>
    </row>
    <row r="303" spans="1:7" s="116" customFormat="1" ht="11.25" customHeight="1" x14ac:dyDescent="0.2">
      <c r="A303" s="144" t="s">
        <v>1591</v>
      </c>
      <c r="B303" s="174" t="s">
        <v>1804</v>
      </c>
      <c r="C303" s="416" t="s">
        <v>1679</v>
      </c>
      <c r="D303" s="421">
        <v>105</v>
      </c>
      <c r="E303" s="11">
        <f t="shared" si="6"/>
        <v>210</v>
      </c>
      <c r="F303" s="369"/>
      <c r="G303" s="170">
        <f t="shared" si="9"/>
        <v>0</v>
      </c>
    </row>
    <row r="304" spans="1:7" s="116" customFormat="1" ht="11.25" customHeight="1" x14ac:dyDescent="0.2">
      <c r="A304" s="144" t="s">
        <v>1592</v>
      </c>
      <c r="B304" s="174" t="s">
        <v>1529</v>
      </c>
      <c r="C304" s="416" t="s">
        <v>1679</v>
      </c>
      <c r="D304" s="422">
        <v>900</v>
      </c>
      <c r="E304" s="11">
        <f t="shared" si="6"/>
        <v>1800</v>
      </c>
      <c r="F304" s="369"/>
      <c r="G304" s="170">
        <f t="shared" si="9"/>
        <v>0</v>
      </c>
    </row>
    <row r="305" spans="1:7" s="156" customFormat="1" ht="11.25" customHeight="1" x14ac:dyDescent="0.2">
      <c r="A305" s="155" t="s">
        <v>1392</v>
      </c>
      <c r="B305" s="168" t="s">
        <v>1386</v>
      </c>
      <c r="C305" s="416" t="s">
        <v>1679</v>
      </c>
      <c r="D305" s="420">
        <v>57.5</v>
      </c>
      <c r="E305" s="29">
        <f t="shared" si="6"/>
        <v>115</v>
      </c>
      <c r="F305" s="369"/>
      <c r="G305" s="170">
        <f t="shared" si="9"/>
        <v>0</v>
      </c>
    </row>
    <row r="306" spans="1:7" s="116" customFormat="1" ht="11.25" customHeight="1" x14ac:dyDescent="0.2">
      <c r="A306" s="144" t="s">
        <v>1593</v>
      </c>
      <c r="B306" s="174" t="s">
        <v>1805</v>
      </c>
      <c r="C306" s="416" t="s">
        <v>1679</v>
      </c>
      <c r="D306" s="421">
        <v>85</v>
      </c>
      <c r="E306" s="11">
        <f t="shared" ref="E306:E307" si="10">D306*2</f>
        <v>170</v>
      </c>
      <c r="F306" s="369"/>
      <c r="G306" s="170">
        <f t="shared" si="9"/>
        <v>0</v>
      </c>
    </row>
    <row r="307" spans="1:7" s="116" customFormat="1" ht="11.25" customHeight="1" x14ac:dyDescent="0.2">
      <c r="A307" s="144" t="s">
        <v>1594</v>
      </c>
      <c r="B307" s="174" t="s">
        <v>1530</v>
      </c>
      <c r="C307" s="416" t="s">
        <v>1679</v>
      </c>
      <c r="D307" s="422">
        <v>800</v>
      </c>
      <c r="E307" s="11">
        <f t="shared" si="10"/>
        <v>1600</v>
      </c>
      <c r="F307" s="369"/>
      <c r="G307" s="170">
        <f t="shared" si="9"/>
        <v>0</v>
      </c>
    </row>
    <row r="308" spans="1:7" ht="11.25" customHeight="1" x14ac:dyDescent="0.25">
      <c r="A308" s="364"/>
      <c r="B308" s="365" t="s">
        <v>11</v>
      </c>
      <c r="C308" s="471"/>
      <c r="D308" s="472"/>
      <c r="E308" s="473"/>
      <c r="F308" s="366"/>
      <c r="G308" s="367">
        <f>SUM(G132:G305)</f>
        <v>0</v>
      </c>
    </row>
    <row r="309" spans="1:7" ht="28.35" customHeight="1" x14ac:dyDescent="0.25">
      <c r="A309" s="484" t="s">
        <v>307</v>
      </c>
      <c r="B309" s="484"/>
      <c r="C309" s="484"/>
      <c r="D309" s="484"/>
      <c r="E309" s="484"/>
      <c r="F309" s="484"/>
      <c r="G309" s="484"/>
    </row>
    <row r="310" spans="1:7" s="6" customFormat="1" ht="38.25" customHeight="1" x14ac:dyDescent="0.25">
      <c r="A310" s="145"/>
      <c r="B310" s="190" t="s">
        <v>7</v>
      </c>
      <c r="C310" s="191" t="s">
        <v>579</v>
      </c>
      <c r="D310" s="191" t="s">
        <v>1129</v>
      </c>
      <c r="E310" s="191" t="s">
        <v>8</v>
      </c>
      <c r="F310" s="8" t="s">
        <v>10</v>
      </c>
      <c r="G310" s="54" t="s">
        <v>11</v>
      </c>
    </row>
    <row r="311" spans="1:7" ht="11.25" customHeight="1" x14ac:dyDescent="0.25">
      <c r="A311" s="4" t="s">
        <v>1051</v>
      </c>
      <c r="B311" s="166" t="s">
        <v>1666</v>
      </c>
      <c r="C311" s="121" t="s">
        <v>578</v>
      </c>
      <c r="D311" s="193">
        <v>150</v>
      </c>
      <c r="E311" s="193">
        <v>240</v>
      </c>
      <c r="F311" s="12"/>
      <c r="G311" s="5">
        <f t="shared" ref="G311:G327" si="11">F311*D311</f>
        <v>0</v>
      </c>
    </row>
    <row r="312" spans="1:7" ht="11.25" customHeight="1" x14ac:dyDescent="0.25">
      <c r="A312" s="4" t="s">
        <v>1052</v>
      </c>
      <c r="B312" s="166" t="s">
        <v>1127</v>
      </c>
      <c r="C312" s="121" t="s">
        <v>578</v>
      </c>
      <c r="D312" s="193">
        <v>120</v>
      </c>
      <c r="E312" s="193">
        <v>240</v>
      </c>
      <c r="F312" s="12"/>
      <c r="G312" s="5">
        <f t="shared" si="11"/>
        <v>0</v>
      </c>
    </row>
    <row r="313" spans="1:7" ht="11.25" customHeight="1" x14ac:dyDescent="0.25">
      <c r="A313" s="4" t="s">
        <v>1053</v>
      </c>
      <c r="B313" s="166" t="s">
        <v>1128</v>
      </c>
      <c r="C313" s="121" t="s">
        <v>578</v>
      </c>
      <c r="D313" s="193">
        <v>120</v>
      </c>
      <c r="E313" s="193">
        <v>240</v>
      </c>
      <c r="F313" s="12"/>
      <c r="G313" s="5">
        <f t="shared" si="11"/>
        <v>0</v>
      </c>
    </row>
    <row r="314" spans="1:7" ht="11.25" customHeight="1" x14ac:dyDescent="0.25">
      <c r="A314" s="4" t="s">
        <v>1054</v>
      </c>
      <c r="B314" s="166" t="s">
        <v>376</v>
      </c>
      <c r="C314" s="121" t="s">
        <v>578</v>
      </c>
      <c r="D314" s="193">
        <v>120</v>
      </c>
      <c r="E314" s="193">
        <v>240</v>
      </c>
      <c r="F314" s="12"/>
      <c r="G314" s="5">
        <f t="shared" si="11"/>
        <v>0</v>
      </c>
    </row>
    <row r="315" spans="1:7" ht="11.25" customHeight="1" x14ac:dyDescent="0.25">
      <c r="A315" s="4" t="s">
        <v>1055</v>
      </c>
      <c r="B315" s="166" t="s">
        <v>377</v>
      </c>
      <c r="C315" s="121" t="s">
        <v>578</v>
      </c>
      <c r="D315" s="193">
        <v>120</v>
      </c>
      <c r="E315" s="193">
        <v>240</v>
      </c>
      <c r="F315" s="12"/>
      <c r="G315" s="5">
        <f t="shared" si="11"/>
        <v>0</v>
      </c>
    </row>
    <row r="316" spans="1:7" ht="11.25" customHeight="1" x14ac:dyDescent="0.25">
      <c r="A316" s="4" t="s">
        <v>1056</v>
      </c>
      <c r="B316" s="166" t="s">
        <v>378</v>
      </c>
      <c r="C316" s="121" t="s">
        <v>578</v>
      </c>
      <c r="D316" s="193">
        <v>120</v>
      </c>
      <c r="E316" s="193">
        <v>240</v>
      </c>
      <c r="F316" s="12"/>
      <c r="G316" s="5">
        <f t="shared" si="11"/>
        <v>0</v>
      </c>
    </row>
    <row r="317" spans="1:7" ht="11.25" customHeight="1" x14ac:dyDescent="0.25">
      <c r="A317" s="4" t="s">
        <v>1057</v>
      </c>
      <c r="B317" s="166" t="s">
        <v>379</v>
      </c>
      <c r="C317" s="121" t="s">
        <v>578</v>
      </c>
      <c r="D317" s="193">
        <v>120</v>
      </c>
      <c r="E317" s="193">
        <v>240</v>
      </c>
      <c r="F317" s="12"/>
      <c r="G317" s="5">
        <f t="shared" si="11"/>
        <v>0</v>
      </c>
    </row>
    <row r="318" spans="1:7" ht="11.25" customHeight="1" x14ac:dyDescent="0.25">
      <c r="A318" s="4" t="s">
        <v>1058</v>
      </c>
      <c r="B318" s="166" t="s">
        <v>380</v>
      </c>
      <c r="C318" s="121" t="s">
        <v>578</v>
      </c>
      <c r="D318" s="193">
        <v>120</v>
      </c>
      <c r="E318" s="193">
        <v>240</v>
      </c>
      <c r="F318" s="12"/>
      <c r="G318" s="5">
        <f t="shared" si="11"/>
        <v>0</v>
      </c>
    </row>
    <row r="319" spans="1:7" ht="11.25" customHeight="1" x14ac:dyDescent="0.25">
      <c r="A319" s="4" t="s">
        <v>1059</v>
      </c>
      <c r="B319" s="166" t="s">
        <v>381</v>
      </c>
      <c r="C319" s="121" t="s">
        <v>578</v>
      </c>
      <c r="D319" s="193">
        <v>120</v>
      </c>
      <c r="E319" s="193">
        <v>240</v>
      </c>
      <c r="F319" s="12"/>
      <c r="G319" s="5">
        <f t="shared" si="11"/>
        <v>0</v>
      </c>
    </row>
    <row r="320" spans="1:7" ht="11.25" customHeight="1" x14ac:dyDescent="0.25">
      <c r="A320" s="4" t="s">
        <v>1060</v>
      </c>
      <c r="B320" s="166" t="s">
        <v>382</v>
      </c>
      <c r="C320" s="121" t="s">
        <v>578</v>
      </c>
      <c r="D320" s="193">
        <v>120</v>
      </c>
      <c r="E320" s="193">
        <v>240</v>
      </c>
      <c r="F320" s="12"/>
      <c r="G320" s="5">
        <f t="shared" si="11"/>
        <v>0</v>
      </c>
    </row>
    <row r="321" spans="1:7" ht="11.25" customHeight="1" x14ac:dyDescent="0.25">
      <c r="A321" s="4" t="s">
        <v>1061</v>
      </c>
      <c r="B321" s="166" t="s">
        <v>383</v>
      </c>
      <c r="C321" s="121" t="s">
        <v>578</v>
      </c>
      <c r="D321" s="193">
        <v>120</v>
      </c>
      <c r="E321" s="193">
        <v>240</v>
      </c>
      <c r="F321" s="12"/>
      <c r="G321" s="5">
        <f t="shared" si="11"/>
        <v>0</v>
      </c>
    </row>
    <row r="322" spans="1:7" ht="11.25" customHeight="1" x14ac:dyDescent="0.25">
      <c r="A322" s="4" t="s">
        <v>1062</v>
      </c>
      <c r="B322" s="166" t="s">
        <v>384</v>
      </c>
      <c r="C322" s="121" t="s">
        <v>578</v>
      </c>
      <c r="D322" s="193">
        <v>120</v>
      </c>
      <c r="E322" s="193">
        <v>240</v>
      </c>
      <c r="F322" s="12"/>
      <c r="G322" s="5">
        <f t="shared" si="11"/>
        <v>0</v>
      </c>
    </row>
    <row r="323" spans="1:7" ht="11.25" customHeight="1" x14ac:dyDescent="0.25">
      <c r="A323" s="4" t="s">
        <v>1063</v>
      </c>
      <c r="B323" s="166" t="s">
        <v>1667</v>
      </c>
      <c r="C323" s="121" t="s">
        <v>578</v>
      </c>
      <c r="D323" s="193">
        <v>120</v>
      </c>
      <c r="E323" s="193">
        <v>240</v>
      </c>
      <c r="F323" s="12"/>
      <c r="G323" s="5">
        <f t="shared" si="11"/>
        <v>0</v>
      </c>
    </row>
    <row r="324" spans="1:7" ht="11.25" customHeight="1" x14ac:dyDescent="0.25">
      <c r="A324" s="4" t="s">
        <v>1064</v>
      </c>
      <c r="B324" s="166" t="s">
        <v>385</v>
      </c>
      <c r="C324" s="121" t="s">
        <v>578</v>
      </c>
      <c r="D324" s="193">
        <v>120</v>
      </c>
      <c r="E324" s="193">
        <v>240</v>
      </c>
      <c r="F324" s="12"/>
      <c r="G324" s="5">
        <f t="shared" si="11"/>
        <v>0</v>
      </c>
    </row>
    <row r="325" spans="1:7" ht="11.25" customHeight="1" x14ac:dyDescent="0.25">
      <c r="A325" s="4" t="s">
        <v>1065</v>
      </c>
      <c r="B325" s="166" t="s">
        <v>386</v>
      </c>
      <c r="C325" s="121" t="s">
        <v>578</v>
      </c>
      <c r="D325" s="193">
        <v>120</v>
      </c>
      <c r="E325" s="193">
        <v>240</v>
      </c>
      <c r="F325" s="12"/>
      <c r="G325" s="5">
        <f t="shared" si="11"/>
        <v>0</v>
      </c>
    </row>
    <row r="326" spans="1:7" ht="11.25" customHeight="1" x14ac:dyDescent="0.25">
      <c r="A326" s="4" t="s">
        <v>1066</v>
      </c>
      <c r="B326" s="166" t="s">
        <v>387</v>
      </c>
      <c r="C326" s="121" t="s">
        <v>578</v>
      </c>
      <c r="D326" s="193">
        <v>185</v>
      </c>
      <c r="E326" s="193">
        <v>330</v>
      </c>
      <c r="F326" s="12"/>
      <c r="G326" s="5">
        <f t="shared" si="11"/>
        <v>0</v>
      </c>
    </row>
    <row r="327" spans="1:7" ht="11.25" customHeight="1" x14ac:dyDescent="0.25">
      <c r="A327" s="4" t="s">
        <v>1067</v>
      </c>
      <c r="B327" s="166" t="s">
        <v>426</v>
      </c>
      <c r="C327" s="121" t="s">
        <v>578</v>
      </c>
      <c r="D327" s="193">
        <v>85</v>
      </c>
      <c r="E327" s="193">
        <v>160</v>
      </c>
      <c r="F327" s="12"/>
      <c r="G327" s="5">
        <f t="shared" si="11"/>
        <v>0</v>
      </c>
    </row>
    <row r="328" spans="1:7" ht="11.25" customHeight="1" x14ac:dyDescent="0.25">
      <c r="A328" s="144"/>
      <c r="B328" s="165" t="s">
        <v>11</v>
      </c>
      <c r="C328" s="34"/>
      <c r="D328" s="35"/>
      <c r="E328" s="372"/>
      <c r="F328" s="45"/>
      <c r="G328" s="33">
        <f>SUM(G311:G327)</f>
        <v>0</v>
      </c>
    </row>
    <row r="329" spans="1:7" ht="28.35" customHeight="1" x14ac:dyDescent="0.25">
      <c r="A329" s="468" t="s">
        <v>1817</v>
      </c>
      <c r="B329" s="468"/>
      <c r="C329" s="468"/>
      <c r="D329" s="468"/>
      <c r="E329" s="468"/>
      <c r="F329" s="468"/>
      <c r="G329" s="468"/>
    </row>
    <row r="330" spans="1:7" ht="28.35" customHeight="1" x14ac:dyDescent="0.25">
      <c r="A330" s="146"/>
      <c r="B330" s="138" t="s">
        <v>7</v>
      </c>
      <c r="C330" s="61"/>
      <c r="D330" s="423" t="s">
        <v>580</v>
      </c>
      <c r="E330" s="61" t="s">
        <v>556</v>
      </c>
      <c r="F330" s="62" t="s">
        <v>10</v>
      </c>
      <c r="G330" s="63" t="s">
        <v>11</v>
      </c>
    </row>
    <row r="331" spans="1:7" s="459" customFormat="1" ht="14.25" customHeight="1" x14ac:dyDescent="0.25">
      <c r="A331" s="457" t="s">
        <v>1818</v>
      </c>
      <c r="B331" s="460" t="s">
        <v>902</v>
      </c>
      <c r="C331" s="151" t="s">
        <v>578</v>
      </c>
      <c r="D331" s="192">
        <v>45</v>
      </c>
      <c r="E331" s="193">
        <f>D331*2</f>
        <v>90</v>
      </c>
      <c r="F331" s="458"/>
      <c r="G331" s="170">
        <f t="shared" ref="G331:G357" si="12">D331*F331</f>
        <v>0</v>
      </c>
    </row>
    <row r="332" spans="1:7" s="116" customFormat="1" ht="11.25" customHeight="1" x14ac:dyDescent="0.2">
      <c r="A332" s="147" t="s">
        <v>1068</v>
      </c>
      <c r="B332" s="98" t="s">
        <v>507</v>
      </c>
      <c r="C332" s="151" t="s">
        <v>578</v>
      </c>
      <c r="D332" s="192">
        <v>45</v>
      </c>
      <c r="E332" s="193">
        <f>D332*2</f>
        <v>90</v>
      </c>
      <c r="F332" s="12"/>
      <c r="G332" s="170">
        <f t="shared" si="12"/>
        <v>0</v>
      </c>
    </row>
    <row r="333" spans="1:7" s="116" customFormat="1" ht="11.25" customHeight="1" x14ac:dyDescent="0.2">
      <c r="A333" s="147" t="s">
        <v>1069</v>
      </c>
      <c r="B333" s="98" t="s">
        <v>508</v>
      </c>
      <c r="C333" s="151" t="s">
        <v>578</v>
      </c>
      <c r="D333" s="192">
        <v>45</v>
      </c>
      <c r="E333" s="193">
        <f t="shared" ref="E333:E357" si="13">D333*2</f>
        <v>90</v>
      </c>
      <c r="F333" s="12"/>
      <c r="G333" s="170">
        <f t="shared" si="12"/>
        <v>0</v>
      </c>
    </row>
    <row r="334" spans="1:7" s="116" customFormat="1" ht="11.25" customHeight="1" x14ac:dyDescent="0.2">
      <c r="A334" s="147" t="s">
        <v>1070</v>
      </c>
      <c r="B334" s="98" t="s">
        <v>509</v>
      </c>
      <c r="C334" s="151" t="s">
        <v>578</v>
      </c>
      <c r="D334" s="192">
        <v>45</v>
      </c>
      <c r="E334" s="193">
        <f t="shared" si="13"/>
        <v>90</v>
      </c>
      <c r="F334" s="12"/>
      <c r="G334" s="170">
        <f t="shared" si="12"/>
        <v>0</v>
      </c>
    </row>
    <row r="335" spans="1:7" s="116" customFormat="1" ht="11.25" customHeight="1" x14ac:dyDescent="0.2">
      <c r="A335" s="147" t="s">
        <v>1071</v>
      </c>
      <c r="B335" s="98" t="s">
        <v>510</v>
      </c>
      <c r="C335" s="151" t="s">
        <v>578</v>
      </c>
      <c r="D335" s="192">
        <v>45</v>
      </c>
      <c r="E335" s="193">
        <f t="shared" si="13"/>
        <v>90</v>
      </c>
      <c r="F335" s="12"/>
      <c r="G335" s="170">
        <f t="shared" si="12"/>
        <v>0</v>
      </c>
    </row>
    <row r="336" spans="1:7" s="116" customFormat="1" ht="11.25" customHeight="1" x14ac:dyDescent="0.2">
      <c r="A336" s="147" t="s">
        <v>1072</v>
      </c>
      <c r="B336" s="98" t="s">
        <v>511</v>
      </c>
      <c r="C336" s="151" t="s">
        <v>578</v>
      </c>
      <c r="D336" s="194">
        <v>155</v>
      </c>
      <c r="E336" s="193">
        <f t="shared" si="13"/>
        <v>310</v>
      </c>
      <c r="F336" s="12"/>
      <c r="G336" s="170">
        <f t="shared" si="12"/>
        <v>0</v>
      </c>
    </row>
    <row r="337" spans="1:7" s="116" customFormat="1" ht="11.25" customHeight="1" x14ac:dyDescent="0.2">
      <c r="A337" s="147" t="s">
        <v>1073</v>
      </c>
      <c r="B337" s="98" t="s">
        <v>512</v>
      </c>
      <c r="C337" s="151" t="s">
        <v>578</v>
      </c>
      <c r="D337" s="192">
        <v>45</v>
      </c>
      <c r="E337" s="193">
        <f t="shared" si="13"/>
        <v>90</v>
      </c>
      <c r="F337" s="12"/>
      <c r="G337" s="170">
        <f t="shared" si="12"/>
        <v>0</v>
      </c>
    </row>
    <row r="338" spans="1:7" s="116" customFormat="1" ht="11.25" customHeight="1" x14ac:dyDescent="0.2">
      <c r="A338" s="147" t="s">
        <v>1074</v>
      </c>
      <c r="B338" s="98" t="s">
        <v>513</v>
      </c>
      <c r="C338" s="151" t="s">
        <v>578</v>
      </c>
      <c r="D338" s="192">
        <v>45</v>
      </c>
      <c r="E338" s="193">
        <f t="shared" si="13"/>
        <v>90</v>
      </c>
      <c r="F338" s="12"/>
      <c r="G338" s="170">
        <f t="shared" si="12"/>
        <v>0</v>
      </c>
    </row>
    <row r="339" spans="1:7" s="116" customFormat="1" ht="11.25" customHeight="1" x14ac:dyDescent="0.2">
      <c r="A339" s="147" t="s">
        <v>1075</v>
      </c>
      <c r="B339" s="98" t="s">
        <v>514</v>
      </c>
      <c r="C339" s="151" t="s">
        <v>578</v>
      </c>
      <c r="D339" s="192">
        <v>45</v>
      </c>
      <c r="E339" s="193">
        <f t="shared" si="13"/>
        <v>90</v>
      </c>
      <c r="F339" s="12"/>
      <c r="G339" s="170">
        <f t="shared" si="12"/>
        <v>0</v>
      </c>
    </row>
    <row r="340" spans="1:7" s="116" customFormat="1" ht="11.25" customHeight="1" x14ac:dyDescent="0.2">
      <c r="A340" s="147" t="s">
        <v>1076</v>
      </c>
      <c r="B340" s="98" t="s">
        <v>515</v>
      </c>
      <c r="C340" s="151" t="s">
        <v>578</v>
      </c>
      <c r="D340" s="192">
        <v>45</v>
      </c>
      <c r="E340" s="193">
        <f t="shared" si="13"/>
        <v>90</v>
      </c>
      <c r="F340" s="12"/>
      <c r="G340" s="170">
        <f t="shared" si="12"/>
        <v>0</v>
      </c>
    </row>
    <row r="341" spans="1:7" s="116" customFormat="1" ht="11.25" customHeight="1" x14ac:dyDescent="0.2">
      <c r="A341" s="147" t="s">
        <v>1077</v>
      </c>
      <c r="B341" s="98" t="s">
        <v>516</v>
      </c>
      <c r="C341" s="151" t="s">
        <v>578</v>
      </c>
      <c r="D341" s="194">
        <v>85</v>
      </c>
      <c r="E341" s="193">
        <f t="shared" si="13"/>
        <v>170</v>
      </c>
      <c r="F341" s="12"/>
      <c r="G341" s="170">
        <f t="shared" si="12"/>
        <v>0</v>
      </c>
    </row>
    <row r="342" spans="1:7" s="116" customFormat="1" ht="11.25" customHeight="1" x14ac:dyDescent="0.2">
      <c r="A342" s="147" t="s">
        <v>1078</v>
      </c>
      <c r="B342" s="195" t="s">
        <v>517</v>
      </c>
      <c r="C342" s="151" t="s">
        <v>578</v>
      </c>
      <c r="D342" s="192">
        <v>45</v>
      </c>
      <c r="E342" s="193">
        <f t="shared" si="13"/>
        <v>90</v>
      </c>
      <c r="F342" s="12"/>
      <c r="G342" s="170">
        <f t="shared" si="12"/>
        <v>0</v>
      </c>
    </row>
    <row r="343" spans="1:7" s="116" customFormat="1" ht="11.25" customHeight="1" x14ac:dyDescent="0.2">
      <c r="A343" s="147" t="s">
        <v>1079</v>
      </c>
      <c r="B343" s="98" t="s">
        <v>518</v>
      </c>
      <c r="C343" s="151" t="s">
        <v>578</v>
      </c>
      <c r="D343" s="192">
        <v>45</v>
      </c>
      <c r="E343" s="193">
        <f t="shared" si="13"/>
        <v>90</v>
      </c>
      <c r="F343" s="12"/>
      <c r="G343" s="170">
        <f t="shared" si="12"/>
        <v>0</v>
      </c>
    </row>
    <row r="344" spans="1:7" s="116" customFormat="1" ht="11.25" customHeight="1" x14ac:dyDescent="0.2">
      <c r="A344" s="147" t="s">
        <v>1080</v>
      </c>
      <c r="B344" s="98" t="s">
        <v>519</v>
      </c>
      <c r="C344" s="151" t="s">
        <v>578</v>
      </c>
      <c r="D344" s="192">
        <v>45</v>
      </c>
      <c r="E344" s="193">
        <f t="shared" si="13"/>
        <v>90</v>
      </c>
      <c r="F344" s="12"/>
      <c r="G344" s="170">
        <f t="shared" si="12"/>
        <v>0</v>
      </c>
    </row>
    <row r="345" spans="1:7" s="116" customFormat="1" ht="11.25" customHeight="1" x14ac:dyDescent="0.2">
      <c r="A345" s="147" t="s">
        <v>1081</v>
      </c>
      <c r="B345" s="98" t="s">
        <v>520</v>
      </c>
      <c r="C345" s="151" t="s">
        <v>578</v>
      </c>
      <c r="D345" s="192">
        <v>45</v>
      </c>
      <c r="E345" s="193">
        <f t="shared" si="13"/>
        <v>90</v>
      </c>
      <c r="F345" s="12"/>
      <c r="G345" s="170">
        <f t="shared" si="12"/>
        <v>0</v>
      </c>
    </row>
    <row r="346" spans="1:7" s="116" customFormat="1" ht="11.25" customHeight="1" x14ac:dyDescent="0.2">
      <c r="A346" s="147" t="s">
        <v>1082</v>
      </c>
      <c r="B346" s="98" t="s">
        <v>521</v>
      </c>
      <c r="C346" s="151" t="s">
        <v>578</v>
      </c>
      <c r="D346" s="192">
        <v>45</v>
      </c>
      <c r="E346" s="193">
        <f t="shared" si="13"/>
        <v>90</v>
      </c>
      <c r="F346" s="12"/>
      <c r="G346" s="170">
        <f t="shared" si="12"/>
        <v>0</v>
      </c>
    </row>
    <row r="347" spans="1:7" s="116" customFormat="1" ht="11.25" customHeight="1" x14ac:dyDescent="0.2">
      <c r="A347" s="147" t="s">
        <v>1083</v>
      </c>
      <c r="B347" s="98" t="s">
        <v>522</v>
      </c>
      <c r="C347" s="151" t="s">
        <v>578</v>
      </c>
      <c r="D347" s="192">
        <v>45</v>
      </c>
      <c r="E347" s="193">
        <f t="shared" si="13"/>
        <v>90</v>
      </c>
      <c r="F347" s="12"/>
      <c r="G347" s="170">
        <f t="shared" si="12"/>
        <v>0</v>
      </c>
    </row>
    <row r="348" spans="1:7" s="116" customFormat="1" ht="11.25" customHeight="1" x14ac:dyDescent="0.2">
      <c r="A348" s="147" t="s">
        <v>1084</v>
      </c>
      <c r="B348" s="98" t="s">
        <v>523</v>
      </c>
      <c r="C348" s="151" t="s">
        <v>578</v>
      </c>
      <c r="D348" s="194">
        <v>85</v>
      </c>
      <c r="E348" s="193">
        <f t="shared" si="13"/>
        <v>170</v>
      </c>
      <c r="F348" s="12"/>
      <c r="G348" s="170">
        <f t="shared" si="12"/>
        <v>0</v>
      </c>
    </row>
    <row r="349" spans="1:7" s="116" customFormat="1" ht="11.25" customHeight="1" x14ac:dyDescent="0.2">
      <c r="A349" s="147" t="s">
        <v>1085</v>
      </c>
      <c r="B349" s="98" t="s">
        <v>524</v>
      </c>
      <c r="C349" s="151" t="s">
        <v>578</v>
      </c>
      <c r="D349" s="192">
        <v>45</v>
      </c>
      <c r="E349" s="193">
        <f t="shared" si="13"/>
        <v>90</v>
      </c>
      <c r="F349" s="12"/>
      <c r="G349" s="170">
        <f t="shared" si="12"/>
        <v>0</v>
      </c>
    </row>
    <row r="350" spans="1:7" s="116" customFormat="1" ht="11.25" customHeight="1" x14ac:dyDescent="0.2">
      <c r="A350" s="147" t="s">
        <v>1086</v>
      </c>
      <c r="B350" s="98" t="s">
        <v>525</v>
      </c>
      <c r="C350" s="151" t="s">
        <v>578</v>
      </c>
      <c r="D350" s="192">
        <v>45</v>
      </c>
      <c r="E350" s="193">
        <f t="shared" si="13"/>
        <v>90</v>
      </c>
      <c r="F350" s="12"/>
      <c r="G350" s="170">
        <f t="shared" si="12"/>
        <v>0</v>
      </c>
    </row>
    <row r="351" spans="1:7" s="116" customFormat="1" ht="11.25" customHeight="1" x14ac:dyDescent="0.2">
      <c r="A351" s="147" t="s">
        <v>1087</v>
      </c>
      <c r="B351" s="98" t="s">
        <v>526</v>
      </c>
      <c r="C351" s="151" t="s">
        <v>578</v>
      </c>
      <c r="D351" s="192">
        <v>45</v>
      </c>
      <c r="E351" s="193">
        <f t="shared" si="13"/>
        <v>90</v>
      </c>
      <c r="F351" s="12"/>
      <c r="G351" s="170">
        <f t="shared" si="12"/>
        <v>0</v>
      </c>
    </row>
    <row r="352" spans="1:7" s="116" customFormat="1" ht="11.25" customHeight="1" x14ac:dyDescent="0.2">
      <c r="A352" s="147" t="s">
        <v>1088</v>
      </c>
      <c r="B352" s="98" t="s">
        <v>527</v>
      </c>
      <c r="C352" s="151" t="s">
        <v>578</v>
      </c>
      <c r="D352" s="192">
        <v>45</v>
      </c>
      <c r="E352" s="193">
        <f t="shared" si="13"/>
        <v>90</v>
      </c>
      <c r="F352" s="12"/>
      <c r="G352" s="170">
        <f t="shared" si="12"/>
        <v>0</v>
      </c>
    </row>
    <row r="353" spans="1:7" s="116" customFormat="1" ht="11.25" customHeight="1" x14ac:dyDescent="0.2">
      <c r="A353" s="147" t="s">
        <v>1089</v>
      </c>
      <c r="B353" s="98" t="s">
        <v>528</v>
      </c>
      <c r="C353" s="151" t="s">
        <v>578</v>
      </c>
      <c r="D353" s="192">
        <v>45</v>
      </c>
      <c r="E353" s="193">
        <f t="shared" si="13"/>
        <v>90</v>
      </c>
      <c r="F353" s="12"/>
      <c r="G353" s="170">
        <f t="shared" si="12"/>
        <v>0</v>
      </c>
    </row>
    <row r="354" spans="1:7" s="116" customFormat="1" ht="11.25" customHeight="1" x14ac:dyDescent="0.2">
      <c r="A354" s="147" t="s">
        <v>1090</v>
      </c>
      <c r="B354" s="98" t="s">
        <v>529</v>
      </c>
      <c r="C354" s="151" t="s">
        <v>578</v>
      </c>
      <c r="D354" s="192">
        <v>45</v>
      </c>
      <c r="E354" s="193">
        <f t="shared" si="13"/>
        <v>90</v>
      </c>
      <c r="F354" s="12"/>
      <c r="G354" s="170">
        <f t="shared" si="12"/>
        <v>0</v>
      </c>
    </row>
    <row r="355" spans="1:7" s="116" customFormat="1" ht="11.25" customHeight="1" x14ac:dyDescent="0.2">
      <c r="A355" s="147" t="s">
        <v>925</v>
      </c>
      <c r="B355" s="98" t="s">
        <v>530</v>
      </c>
      <c r="C355" s="151" t="s">
        <v>578</v>
      </c>
      <c r="D355" s="192">
        <v>45</v>
      </c>
      <c r="E355" s="193">
        <f t="shared" si="13"/>
        <v>90</v>
      </c>
      <c r="F355" s="12"/>
      <c r="G355" s="170">
        <f t="shared" si="12"/>
        <v>0</v>
      </c>
    </row>
    <row r="356" spans="1:7" s="116" customFormat="1" ht="11.25" customHeight="1" x14ac:dyDescent="0.2">
      <c r="A356" s="147" t="s">
        <v>1819</v>
      </c>
      <c r="B356" s="98" t="s">
        <v>1820</v>
      </c>
      <c r="C356" s="151" t="s">
        <v>578</v>
      </c>
      <c r="D356" s="192">
        <v>45</v>
      </c>
      <c r="E356" s="193">
        <f t="shared" si="13"/>
        <v>90</v>
      </c>
      <c r="F356" s="12"/>
      <c r="G356" s="170">
        <f t="shared" si="12"/>
        <v>0</v>
      </c>
    </row>
    <row r="357" spans="1:7" s="116" customFormat="1" ht="11.25" customHeight="1" x14ac:dyDescent="0.2">
      <c r="A357" s="147" t="s">
        <v>1821</v>
      </c>
      <c r="B357" s="98" t="s">
        <v>1822</v>
      </c>
      <c r="C357" s="151" t="s">
        <v>578</v>
      </c>
      <c r="D357" s="192">
        <v>45</v>
      </c>
      <c r="E357" s="193">
        <f t="shared" si="13"/>
        <v>90</v>
      </c>
      <c r="F357" s="12"/>
      <c r="G357" s="170">
        <f t="shared" si="12"/>
        <v>0</v>
      </c>
    </row>
    <row r="358" spans="1:7" x14ac:dyDescent="0.25">
      <c r="A358" s="144"/>
      <c r="B358" s="363" t="s">
        <v>11</v>
      </c>
      <c r="C358" s="34"/>
      <c r="D358" s="35"/>
      <c r="E358" s="372"/>
      <c r="F358" s="45"/>
      <c r="G358" s="33">
        <f>SUM(G332:G355)</f>
        <v>0</v>
      </c>
    </row>
    <row r="359" spans="1:7" ht="28.35" customHeight="1" x14ac:dyDescent="0.25">
      <c r="A359" s="468" t="s">
        <v>582</v>
      </c>
      <c r="B359" s="468"/>
      <c r="C359" s="468"/>
      <c r="D359" s="468"/>
      <c r="E359" s="468"/>
      <c r="F359" s="468"/>
      <c r="G359" s="468"/>
    </row>
    <row r="360" spans="1:7" ht="28.35" customHeight="1" x14ac:dyDescent="0.25">
      <c r="A360" s="146"/>
      <c r="B360" s="138" t="s">
        <v>7</v>
      </c>
      <c r="C360" s="61"/>
      <c r="D360" s="61" t="s">
        <v>877</v>
      </c>
      <c r="E360" s="61" t="s">
        <v>556</v>
      </c>
      <c r="F360" s="62" t="s">
        <v>10</v>
      </c>
      <c r="G360" s="63" t="s">
        <v>11</v>
      </c>
    </row>
    <row r="361" spans="1:7" ht="19.5" customHeight="1" x14ac:dyDescent="0.25">
      <c r="A361" s="512" t="s">
        <v>871</v>
      </c>
      <c r="B361" s="513"/>
      <c r="C361" s="513"/>
      <c r="D361" s="513"/>
      <c r="E361" s="455"/>
      <c r="F361" s="455"/>
      <c r="G361" s="456"/>
    </row>
    <row r="362" spans="1:7" s="116" customFormat="1" ht="11.25" customHeight="1" x14ac:dyDescent="0.2">
      <c r="A362" s="148"/>
      <c r="B362" s="196" t="s">
        <v>1130</v>
      </c>
      <c r="C362" s="213" t="s">
        <v>494</v>
      </c>
      <c r="D362" s="81">
        <v>390</v>
      </c>
      <c r="E362" s="424">
        <v>450</v>
      </c>
      <c r="F362" s="197"/>
      <c r="G362" s="170">
        <f t="shared" ref="G362:G370" si="14">D362*F362</f>
        <v>0</v>
      </c>
    </row>
    <row r="363" spans="1:7" s="116" customFormat="1" ht="11.25" customHeight="1" x14ac:dyDescent="0.2">
      <c r="A363" s="148"/>
      <c r="B363" s="196" t="s">
        <v>1131</v>
      </c>
      <c r="C363" s="213" t="s">
        <v>494</v>
      </c>
      <c r="D363" s="81">
        <v>385</v>
      </c>
      <c r="E363" s="424">
        <v>450</v>
      </c>
      <c r="F363" s="197"/>
      <c r="G363" s="170">
        <f t="shared" si="14"/>
        <v>0</v>
      </c>
    </row>
    <row r="364" spans="1:7" s="116" customFormat="1" ht="11.25" customHeight="1" x14ac:dyDescent="0.2">
      <c r="A364" s="148"/>
      <c r="B364" s="196" t="s">
        <v>1132</v>
      </c>
      <c r="C364" s="213" t="s">
        <v>494</v>
      </c>
      <c r="D364" s="81">
        <v>325</v>
      </c>
      <c r="E364" s="424">
        <v>450</v>
      </c>
      <c r="F364" s="197"/>
      <c r="G364" s="170">
        <f t="shared" si="14"/>
        <v>0</v>
      </c>
    </row>
    <row r="365" spans="1:7" s="116" customFormat="1" ht="11.25" customHeight="1" x14ac:dyDescent="0.2">
      <c r="A365" s="148"/>
      <c r="B365" s="196" t="s">
        <v>1133</v>
      </c>
      <c r="C365" s="213" t="s">
        <v>494</v>
      </c>
      <c r="D365" s="81">
        <v>165</v>
      </c>
      <c r="E365" s="424">
        <v>300</v>
      </c>
      <c r="F365" s="197"/>
      <c r="G365" s="170">
        <f t="shared" si="14"/>
        <v>0</v>
      </c>
    </row>
    <row r="366" spans="1:7" s="116" customFormat="1" ht="11.25" customHeight="1" x14ac:dyDescent="0.2">
      <c r="A366" s="148"/>
      <c r="B366" s="196" t="s">
        <v>1134</v>
      </c>
      <c r="C366" s="213" t="s">
        <v>494</v>
      </c>
      <c r="D366" s="81">
        <v>325</v>
      </c>
      <c r="E366" s="424">
        <v>400</v>
      </c>
      <c r="F366" s="197"/>
      <c r="G366" s="170">
        <f t="shared" si="14"/>
        <v>0</v>
      </c>
    </row>
    <row r="367" spans="1:7" s="116" customFormat="1" ht="11.25" customHeight="1" x14ac:dyDescent="0.2">
      <c r="A367" s="148"/>
      <c r="B367" s="196" t="s">
        <v>1135</v>
      </c>
      <c r="C367" s="213" t="s">
        <v>494</v>
      </c>
      <c r="D367" s="81">
        <v>325</v>
      </c>
      <c r="E367" s="424">
        <v>400</v>
      </c>
      <c r="F367" s="197"/>
      <c r="G367" s="170">
        <f t="shared" si="14"/>
        <v>0</v>
      </c>
    </row>
    <row r="368" spans="1:7" s="116" customFormat="1" ht="11.25" customHeight="1" x14ac:dyDescent="0.2">
      <c r="A368" s="148"/>
      <c r="B368" s="196" t="s">
        <v>1136</v>
      </c>
      <c r="C368" s="213" t="s">
        <v>494</v>
      </c>
      <c r="D368" s="81">
        <v>40</v>
      </c>
      <c r="E368" s="424">
        <v>80</v>
      </c>
      <c r="F368" s="197"/>
      <c r="G368" s="170">
        <f t="shared" si="14"/>
        <v>0</v>
      </c>
    </row>
    <row r="369" spans="1:7" s="116" customFormat="1" ht="11.25" customHeight="1" x14ac:dyDescent="0.2">
      <c r="A369" s="148"/>
      <c r="B369" s="196" t="s">
        <v>1137</v>
      </c>
      <c r="C369" s="213" t="s">
        <v>494</v>
      </c>
      <c r="D369" s="81">
        <v>65</v>
      </c>
      <c r="E369" s="424">
        <v>120</v>
      </c>
      <c r="F369" s="197"/>
      <c r="G369" s="170">
        <f t="shared" si="14"/>
        <v>0</v>
      </c>
    </row>
    <row r="370" spans="1:7" s="116" customFormat="1" ht="11.25" customHeight="1" x14ac:dyDescent="0.2">
      <c r="A370" s="148"/>
      <c r="B370" s="196" t="s">
        <v>1138</v>
      </c>
      <c r="C370" s="213" t="s">
        <v>494</v>
      </c>
      <c r="D370" s="81">
        <v>165</v>
      </c>
      <c r="E370" s="424">
        <v>300</v>
      </c>
      <c r="F370" s="197"/>
      <c r="G370" s="170">
        <f t="shared" si="14"/>
        <v>0</v>
      </c>
    </row>
    <row r="371" spans="1:7" ht="15.75" x14ac:dyDescent="0.25">
      <c r="A371" s="149"/>
      <c r="B371" s="91" t="s">
        <v>468</v>
      </c>
      <c r="C371" s="90"/>
      <c r="D371" s="92"/>
      <c r="E371" s="373"/>
      <c r="F371" s="64"/>
      <c r="G371" s="65">
        <f>SUM(F362:F370)</f>
        <v>0</v>
      </c>
    </row>
    <row r="372" spans="1:7" ht="19.5" x14ac:dyDescent="0.4">
      <c r="A372" s="511" t="s">
        <v>469</v>
      </c>
      <c r="B372" s="467"/>
      <c r="C372" s="467"/>
      <c r="D372" s="467"/>
      <c r="E372" s="454"/>
      <c r="F372" s="454"/>
      <c r="G372" s="454"/>
    </row>
    <row r="373" spans="1:7" s="116" customFormat="1" ht="11.25" customHeight="1" x14ac:dyDescent="0.25">
      <c r="A373" s="159" t="s">
        <v>1093</v>
      </c>
      <c r="B373" s="198" t="s">
        <v>470</v>
      </c>
      <c r="C373" s="66" t="s">
        <v>581</v>
      </c>
      <c r="D373" s="199">
        <v>120</v>
      </c>
      <c r="E373" s="374">
        <v>250</v>
      </c>
      <c r="F373" s="200">
        <v>0</v>
      </c>
      <c r="G373" s="201">
        <f t="shared" ref="G373:G384" si="15">E373*F373</f>
        <v>0</v>
      </c>
    </row>
    <row r="374" spans="1:7" s="116" customFormat="1" ht="11.25" customHeight="1" x14ac:dyDescent="0.25">
      <c r="A374" s="159" t="s">
        <v>1094</v>
      </c>
      <c r="B374" s="198" t="s">
        <v>470</v>
      </c>
      <c r="C374" s="67" t="s">
        <v>471</v>
      </c>
      <c r="D374" s="199">
        <v>60</v>
      </c>
      <c r="E374" s="374">
        <v>100</v>
      </c>
      <c r="F374" s="200">
        <v>0</v>
      </c>
      <c r="G374" s="201">
        <f t="shared" si="15"/>
        <v>0</v>
      </c>
    </row>
    <row r="375" spans="1:7" s="116" customFormat="1" ht="11.25" customHeight="1" x14ac:dyDescent="0.2">
      <c r="A375" s="159" t="s">
        <v>1095</v>
      </c>
      <c r="B375" s="202" t="s">
        <v>470</v>
      </c>
      <c r="C375" s="68" t="s">
        <v>472</v>
      </c>
      <c r="D375" s="203">
        <v>85</v>
      </c>
      <c r="E375" s="203">
        <v>120</v>
      </c>
      <c r="F375" s="204">
        <v>0</v>
      </c>
      <c r="G375" s="205">
        <f t="shared" si="15"/>
        <v>0</v>
      </c>
    </row>
    <row r="376" spans="1:7" s="116" customFormat="1" ht="11.25" customHeight="1" x14ac:dyDescent="0.2">
      <c r="A376" s="159" t="s">
        <v>1092</v>
      </c>
      <c r="B376" s="206" t="s">
        <v>473</v>
      </c>
      <c r="C376" s="68" t="s">
        <v>472</v>
      </c>
      <c r="D376" s="203">
        <v>85</v>
      </c>
      <c r="E376" s="203">
        <v>120</v>
      </c>
      <c r="F376" s="204">
        <v>0</v>
      </c>
      <c r="G376" s="205">
        <f t="shared" si="15"/>
        <v>0</v>
      </c>
    </row>
    <row r="377" spans="1:7" s="116" customFormat="1" ht="11.25" customHeight="1" x14ac:dyDescent="0.2">
      <c r="A377" s="159" t="s">
        <v>1091</v>
      </c>
      <c r="B377" s="206" t="s">
        <v>474</v>
      </c>
      <c r="C377" s="68" t="s">
        <v>472</v>
      </c>
      <c r="D377" s="203">
        <v>85</v>
      </c>
      <c r="E377" s="203">
        <v>120</v>
      </c>
      <c r="F377" s="204">
        <v>0</v>
      </c>
      <c r="G377" s="205">
        <f t="shared" si="15"/>
        <v>0</v>
      </c>
    </row>
    <row r="378" spans="1:7" s="116" customFormat="1" ht="11.25" customHeight="1" x14ac:dyDescent="0.2">
      <c r="A378" s="159" t="s">
        <v>1096</v>
      </c>
      <c r="B378" s="206" t="s">
        <v>475</v>
      </c>
      <c r="C378" s="68" t="s">
        <v>472</v>
      </c>
      <c r="D378" s="203">
        <v>85</v>
      </c>
      <c r="E378" s="203">
        <v>120</v>
      </c>
      <c r="F378" s="204">
        <v>0</v>
      </c>
      <c r="G378" s="205">
        <f t="shared" si="15"/>
        <v>0</v>
      </c>
    </row>
    <row r="379" spans="1:7" s="116" customFormat="1" ht="11.25" customHeight="1" x14ac:dyDescent="0.2">
      <c r="A379" s="159" t="s">
        <v>1097</v>
      </c>
      <c r="B379" s="206" t="s">
        <v>476</v>
      </c>
      <c r="C379" s="68" t="s">
        <v>472</v>
      </c>
      <c r="D379" s="203">
        <v>85</v>
      </c>
      <c r="E379" s="203">
        <v>120</v>
      </c>
      <c r="F379" s="204">
        <v>0</v>
      </c>
      <c r="G379" s="205">
        <f t="shared" si="15"/>
        <v>0</v>
      </c>
    </row>
    <row r="380" spans="1:7" s="116" customFormat="1" ht="11.25" customHeight="1" x14ac:dyDescent="0.2">
      <c r="A380" s="159" t="s">
        <v>1098</v>
      </c>
      <c r="B380" s="206" t="s">
        <v>477</v>
      </c>
      <c r="C380" s="68" t="s">
        <v>472</v>
      </c>
      <c r="D380" s="203">
        <v>85</v>
      </c>
      <c r="E380" s="203">
        <v>120</v>
      </c>
      <c r="F380" s="204">
        <v>0</v>
      </c>
      <c r="G380" s="205">
        <f t="shared" si="15"/>
        <v>0</v>
      </c>
    </row>
    <row r="381" spans="1:7" s="116" customFormat="1" ht="11.25" customHeight="1" x14ac:dyDescent="0.2">
      <c r="A381" s="159" t="s">
        <v>1099</v>
      </c>
      <c r="B381" s="206" t="s">
        <v>478</v>
      </c>
      <c r="C381" s="68" t="s">
        <v>472</v>
      </c>
      <c r="D381" s="203">
        <v>85</v>
      </c>
      <c r="E381" s="203">
        <v>120</v>
      </c>
      <c r="F381" s="204">
        <v>0</v>
      </c>
      <c r="G381" s="205">
        <f t="shared" si="15"/>
        <v>0</v>
      </c>
    </row>
    <row r="382" spans="1:7" s="116" customFormat="1" ht="11.25" customHeight="1" x14ac:dyDescent="0.2">
      <c r="A382" s="159" t="s">
        <v>1100</v>
      </c>
      <c r="B382" s="206" t="s">
        <v>479</v>
      </c>
      <c r="C382" s="68" t="s">
        <v>472</v>
      </c>
      <c r="D382" s="203">
        <v>85</v>
      </c>
      <c r="E382" s="203">
        <v>120</v>
      </c>
      <c r="F382" s="204">
        <v>0</v>
      </c>
      <c r="G382" s="205">
        <f t="shared" si="15"/>
        <v>0</v>
      </c>
    </row>
    <row r="383" spans="1:7" s="116" customFormat="1" ht="11.25" customHeight="1" x14ac:dyDescent="0.2">
      <c r="A383" s="159" t="s">
        <v>1101</v>
      </c>
      <c r="B383" s="206" t="s">
        <v>480</v>
      </c>
      <c r="C383" s="68" t="s">
        <v>472</v>
      </c>
      <c r="D383" s="203">
        <v>85</v>
      </c>
      <c r="E383" s="203">
        <v>120</v>
      </c>
      <c r="F383" s="204">
        <v>0</v>
      </c>
      <c r="G383" s="205">
        <f t="shared" si="15"/>
        <v>0</v>
      </c>
    </row>
    <row r="384" spans="1:7" s="116" customFormat="1" ht="11.25" customHeight="1" x14ac:dyDescent="0.2">
      <c r="A384" s="159" t="s">
        <v>1102</v>
      </c>
      <c r="B384" s="206" t="s">
        <v>481</v>
      </c>
      <c r="C384" s="68" t="s">
        <v>472</v>
      </c>
      <c r="D384" s="203">
        <v>85</v>
      </c>
      <c r="E384" s="203">
        <v>120</v>
      </c>
      <c r="F384" s="204">
        <v>0</v>
      </c>
      <c r="G384" s="205">
        <f t="shared" si="15"/>
        <v>0</v>
      </c>
    </row>
    <row r="385" spans="1:7" ht="15.75" x14ac:dyDescent="0.25">
      <c r="A385" s="160"/>
      <c r="B385" s="69" t="s">
        <v>468</v>
      </c>
      <c r="C385" s="69"/>
      <c r="D385" s="69"/>
      <c r="E385" s="100"/>
      <c r="F385" s="70">
        <f>SUM(F373:F384)</f>
        <v>0</v>
      </c>
      <c r="G385" s="82">
        <f>SUM(G373:G384)</f>
        <v>0</v>
      </c>
    </row>
    <row r="386" spans="1:7" ht="19.5" x14ac:dyDescent="0.4">
      <c r="A386" s="150"/>
      <c r="B386" s="469" t="s">
        <v>482</v>
      </c>
      <c r="C386" s="470"/>
      <c r="D386" s="470"/>
      <c r="E386" s="470"/>
      <c r="F386" s="470"/>
      <c r="G386" s="470"/>
    </row>
    <row r="387" spans="1:7" s="116" customFormat="1" ht="11.25" customHeight="1" x14ac:dyDescent="0.25">
      <c r="A387" s="161" t="s">
        <v>1103</v>
      </c>
      <c r="B387" s="198" t="s">
        <v>483</v>
      </c>
      <c r="C387" s="71" t="s">
        <v>484</v>
      </c>
      <c r="D387" s="199">
        <v>80</v>
      </c>
      <c r="E387" s="374">
        <v>150</v>
      </c>
      <c r="F387" s="207"/>
      <c r="G387" s="208">
        <f t="shared" ref="G387:G392" si="16">E387*F387</f>
        <v>0</v>
      </c>
    </row>
    <row r="388" spans="1:7" s="116" customFormat="1" ht="11.25" customHeight="1" x14ac:dyDescent="0.2">
      <c r="A388" s="161" t="s">
        <v>1107</v>
      </c>
      <c r="B388" s="209" t="s">
        <v>1108</v>
      </c>
      <c r="C388" s="74" t="s">
        <v>1109</v>
      </c>
      <c r="D388" s="210">
        <v>170</v>
      </c>
      <c r="E388" s="210">
        <v>320</v>
      </c>
      <c r="F388" s="207"/>
      <c r="G388" s="208">
        <f t="shared" si="16"/>
        <v>0</v>
      </c>
    </row>
    <row r="389" spans="1:7" s="116" customFormat="1" ht="11.25" customHeight="1" x14ac:dyDescent="0.2">
      <c r="A389" s="161" t="s">
        <v>1105</v>
      </c>
      <c r="B389" s="211" t="s">
        <v>485</v>
      </c>
      <c r="C389" s="72" t="s">
        <v>486</v>
      </c>
      <c r="D389" s="210">
        <v>65</v>
      </c>
      <c r="E389" s="210">
        <v>130</v>
      </c>
      <c r="F389" s="207"/>
      <c r="G389" s="208">
        <f t="shared" si="16"/>
        <v>0</v>
      </c>
    </row>
    <row r="390" spans="1:7" s="116" customFormat="1" ht="11.25" customHeight="1" x14ac:dyDescent="0.2">
      <c r="A390" s="161" t="s">
        <v>1106</v>
      </c>
      <c r="B390" s="209" t="s">
        <v>1660</v>
      </c>
      <c r="C390" s="73" t="s">
        <v>1661</v>
      </c>
      <c r="D390" s="210">
        <v>115</v>
      </c>
      <c r="E390" s="210">
        <v>230</v>
      </c>
      <c r="F390" s="207"/>
      <c r="G390" s="208">
        <f t="shared" si="16"/>
        <v>0</v>
      </c>
    </row>
    <row r="391" spans="1:7" s="116" customFormat="1" ht="11.25" customHeight="1" x14ac:dyDescent="0.2">
      <c r="A391" s="161" t="s">
        <v>1104</v>
      </c>
      <c r="B391" s="209" t="s">
        <v>487</v>
      </c>
      <c r="C391" s="74" t="s">
        <v>488</v>
      </c>
      <c r="D391" s="210">
        <v>140</v>
      </c>
      <c r="E391" s="210">
        <v>270</v>
      </c>
      <c r="F391" s="207"/>
      <c r="G391" s="208">
        <f t="shared" si="16"/>
        <v>0</v>
      </c>
    </row>
    <row r="392" spans="1:7" s="116" customFormat="1" ht="11.25" customHeight="1" x14ac:dyDescent="0.2">
      <c r="A392" s="161" t="s">
        <v>869</v>
      </c>
      <c r="B392" s="209" t="s">
        <v>489</v>
      </c>
      <c r="C392" s="74" t="s">
        <v>490</v>
      </c>
      <c r="D392" s="210">
        <v>170</v>
      </c>
      <c r="E392" s="210">
        <v>320</v>
      </c>
      <c r="F392" s="207"/>
      <c r="G392" s="208">
        <f t="shared" si="16"/>
        <v>0</v>
      </c>
    </row>
    <row r="393" spans="1:7" x14ac:dyDescent="0.25">
      <c r="A393" s="162"/>
      <c r="B393" s="75" t="s">
        <v>468</v>
      </c>
      <c r="C393" s="75"/>
      <c r="D393" s="75"/>
      <c r="E393" s="375"/>
      <c r="F393" s="76">
        <f>SUM(F389:F392)</f>
        <v>0</v>
      </c>
      <c r="G393" s="77">
        <f>SUM(G389:G392)</f>
        <v>0</v>
      </c>
    </row>
    <row r="394" spans="1:7" ht="19.5" x14ac:dyDescent="0.4">
      <c r="A394" s="122"/>
      <c r="B394" s="467" t="s">
        <v>491</v>
      </c>
      <c r="C394" s="467"/>
      <c r="D394" s="467"/>
      <c r="E394" s="467"/>
      <c r="F394" s="467"/>
      <c r="G394" s="467"/>
    </row>
    <row r="395" spans="1:7" s="116" customFormat="1" ht="11.25" customHeight="1" x14ac:dyDescent="0.2">
      <c r="A395" s="121" t="s">
        <v>492</v>
      </c>
      <c r="B395" s="212" t="s">
        <v>493</v>
      </c>
      <c r="C395" s="213" t="s">
        <v>494</v>
      </c>
      <c r="D395" s="214">
        <v>200</v>
      </c>
      <c r="E395" s="214">
        <v>350</v>
      </c>
      <c r="F395" s="215"/>
      <c r="G395" s="216">
        <f t="shared" ref="G395:G401" si="17">E395*F395</f>
        <v>0</v>
      </c>
    </row>
    <row r="396" spans="1:7" s="116" customFormat="1" ht="11.25" customHeight="1" x14ac:dyDescent="0.2">
      <c r="A396" s="121" t="s">
        <v>495</v>
      </c>
      <c r="B396" s="217" t="s">
        <v>496</v>
      </c>
      <c r="C396" s="213" t="s">
        <v>494</v>
      </c>
      <c r="D396" s="214">
        <v>75</v>
      </c>
      <c r="E396" s="214">
        <v>150</v>
      </c>
      <c r="F396" s="215"/>
      <c r="G396" s="216">
        <f t="shared" si="17"/>
        <v>0</v>
      </c>
    </row>
    <row r="397" spans="1:7" s="116" customFormat="1" ht="11.25" customHeight="1" x14ac:dyDescent="0.2">
      <c r="A397" s="121" t="s">
        <v>497</v>
      </c>
      <c r="B397" s="217" t="s">
        <v>498</v>
      </c>
      <c r="C397" s="213" t="s">
        <v>494</v>
      </c>
      <c r="D397" s="214">
        <v>75</v>
      </c>
      <c r="E397" s="214">
        <v>150</v>
      </c>
      <c r="F397" s="215"/>
      <c r="G397" s="216">
        <f t="shared" si="17"/>
        <v>0</v>
      </c>
    </row>
    <row r="398" spans="1:7" s="116" customFormat="1" ht="11.25" customHeight="1" x14ac:dyDescent="0.25">
      <c r="A398" s="121" t="s">
        <v>499</v>
      </c>
      <c r="B398" s="217" t="s">
        <v>1139</v>
      </c>
      <c r="C398" s="213" t="s">
        <v>500</v>
      </c>
      <c r="D398" s="214">
        <v>90</v>
      </c>
      <c r="E398" s="214">
        <v>150</v>
      </c>
      <c r="F398" s="215"/>
      <c r="G398" s="216">
        <f t="shared" si="17"/>
        <v>0</v>
      </c>
    </row>
    <row r="399" spans="1:7" s="116" customFormat="1" ht="11.25" customHeight="1" x14ac:dyDescent="0.25">
      <c r="A399" s="121" t="s">
        <v>501</v>
      </c>
      <c r="B399" s="217" t="s">
        <v>1140</v>
      </c>
      <c r="C399" s="213" t="s">
        <v>500</v>
      </c>
      <c r="D399" s="214">
        <v>125</v>
      </c>
      <c r="E399" s="214">
        <v>200</v>
      </c>
      <c r="F399" s="215"/>
      <c r="G399" s="216">
        <f t="shared" si="17"/>
        <v>0</v>
      </c>
    </row>
    <row r="400" spans="1:7" s="116" customFormat="1" ht="11.25" customHeight="1" x14ac:dyDescent="0.25">
      <c r="A400" s="121" t="s">
        <v>502</v>
      </c>
      <c r="B400" s="218" t="s">
        <v>503</v>
      </c>
      <c r="C400" s="213" t="s">
        <v>504</v>
      </c>
      <c r="D400" s="214">
        <v>230</v>
      </c>
      <c r="E400" s="214">
        <v>350</v>
      </c>
      <c r="F400" s="215"/>
      <c r="G400" s="216">
        <f t="shared" si="17"/>
        <v>0</v>
      </c>
    </row>
    <row r="401" spans="1:7" s="116" customFormat="1" ht="11.25" customHeight="1" x14ac:dyDescent="0.25">
      <c r="A401" s="121" t="s">
        <v>505</v>
      </c>
      <c r="B401" s="218" t="s">
        <v>503</v>
      </c>
      <c r="C401" s="213" t="s">
        <v>506</v>
      </c>
      <c r="D401" s="214">
        <v>75</v>
      </c>
      <c r="E401" s="214">
        <v>150</v>
      </c>
      <c r="F401" s="215"/>
      <c r="G401" s="216">
        <f t="shared" si="17"/>
        <v>0</v>
      </c>
    </row>
    <row r="402" spans="1:7" ht="20.25" customHeight="1" x14ac:dyDescent="0.25">
      <c r="A402" s="246"/>
      <c r="B402" s="84" t="s">
        <v>468</v>
      </c>
      <c r="C402" s="84"/>
      <c r="D402" s="84"/>
      <c r="E402" s="376"/>
      <c r="F402" s="78">
        <f>SUM(F395:F401)</f>
        <v>0</v>
      </c>
      <c r="G402" s="79">
        <f>SUM(G395:G401)</f>
        <v>0</v>
      </c>
    </row>
    <row r="403" spans="1:7" s="88" customFormat="1" ht="21" customHeight="1" x14ac:dyDescent="0.4">
      <c r="A403" s="9"/>
      <c r="B403" s="470" t="s">
        <v>790</v>
      </c>
      <c r="C403" s="470"/>
      <c r="D403" s="470"/>
      <c r="E403" s="470"/>
      <c r="F403" s="470"/>
      <c r="G403" s="470"/>
    </row>
    <row r="404" spans="1:7" s="88" customFormat="1" ht="12" customHeight="1" x14ac:dyDescent="0.25">
      <c r="A404" s="121"/>
      <c r="B404" s="381" t="s">
        <v>1662</v>
      </c>
      <c r="C404" s="213" t="s">
        <v>791</v>
      </c>
      <c r="D404" s="382">
        <v>80</v>
      </c>
      <c r="E404" s="383">
        <v>180</v>
      </c>
      <c r="F404" s="384"/>
      <c r="G404" s="385">
        <f>D404*F404</f>
        <v>0</v>
      </c>
    </row>
    <row r="405" spans="1:7" s="88" customFormat="1" ht="12" customHeight="1" x14ac:dyDescent="0.25">
      <c r="A405" s="121"/>
      <c r="B405" s="386" t="s">
        <v>792</v>
      </c>
      <c r="C405" s="387" t="s">
        <v>793</v>
      </c>
      <c r="D405" s="383">
        <v>350</v>
      </c>
      <c r="E405" s="383">
        <v>700</v>
      </c>
      <c r="F405" s="384"/>
      <c r="G405" s="385">
        <f>D405*F405</f>
        <v>0</v>
      </c>
    </row>
    <row r="406" spans="1:7" s="88" customFormat="1" ht="12" customHeight="1" x14ac:dyDescent="0.25">
      <c r="A406" s="121"/>
      <c r="B406" s="386" t="s">
        <v>794</v>
      </c>
      <c r="C406" s="387" t="s">
        <v>793</v>
      </c>
      <c r="D406" s="383">
        <v>420</v>
      </c>
      <c r="E406" s="383">
        <v>800</v>
      </c>
      <c r="F406" s="384"/>
      <c r="G406" s="385">
        <f>D406*F406</f>
        <v>0</v>
      </c>
    </row>
    <row r="407" spans="1:7" s="88" customFormat="1" ht="12" customHeight="1" x14ac:dyDescent="0.25">
      <c r="A407" s="121"/>
      <c r="B407" s="386" t="s">
        <v>795</v>
      </c>
      <c r="C407" s="387" t="s">
        <v>793</v>
      </c>
      <c r="D407" s="383">
        <v>650</v>
      </c>
      <c r="E407" s="462">
        <v>1200</v>
      </c>
      <c r="F407" s="384"/>
      <c r="G407" s="385">
        <f>D407*F407</f>
        <v>0</v>
      </c>
    </row>
    <row r="408" spans="1:7" s="88" customFormat="1" ht="12" customHeight="1" x14ac:dyDescent="0.25">
      <c r="A408" s="121"/>
      <c r="B408" s="388" t="s">
        <v>1827</v>
      </c>
      <c r="C408" s="389" t="s">
        <v>796</v>
      </c>
      <c r="D408" s="390">
        <v>500</v>
      </c>
      <c r="E408" s="390">
        <v>800</v>
      </c>
      <c r="F408" s="391"/>
      <c r="G408" s="392">
        <f>D408*F408</f>
        <v>0</v>
      </c>
    </row>
    <row r="409" spans="1:7" s="88" customFormat="1" ht="12" customHeight="1" x14ac:dyDescent="0.25">
      <c r="A409" s="121"/>
      <c r="B409" s="393"/>
      <c r="C409" s="394"/>
      <c r="D409" s="395" t="s">
        <v>468</v>
      </c>
      <c r="E409" s="395"/>
      <c r="F409" s="396">
        <f>SUM(F404:F408)</f>
        <v>0</v>
      </c>
      <c r="G409" s="397">
        <f>SUM(G404:G408)</f>
        <v>0</v>
      </c>
    </row>
    <row r="410" spans="1:7" ht="28.35" customHeight="1" x14ac:dyDescent="0.25">
      <c r="A410" s="468" t="s">
        <v>1816</v>
      </c>
      <c r="B410" s="468"/>
      <c r="C410" s="468"/>
      <c r="D410" s="468"/>
      <c r="E410" s="468"/>
      <c r="F410" s="468"/>
      <c r="G410" s="468"/>
    </row>
    <row r="411" spans="1:7" ht="25.5" customHeight="1" thickBot="1" x14ac:dyDescent="0.3">
      <c r="A411" s="146"/>
      <c r="B411" s="138" t="s">
        <v>7</v>
      </c>
      <c r="C411" s="61"/>
      <c r="D411" s="61" t="s">
        <v>555</v>
      </c>
      <c r="E411" s="61" t="s">
        <v>556</v>
      </c>
      <c r="F411" s="62" t="s">
        <v>10</v>
      </c>
      <c r="G411" s="63" t="s">
        <v>11</v>
      </c>
    </row>
    <row r="412" spans="1:7" s="119" customFormat="1" ht="11.25" customHeight="1" thickBot="1" x14ac:dyDescent="0.25">
      <c r="A412" s="152" t="s">
        <v>1685</v>
      </c>
      <c r="B412" s="117" t="s">
        <v>1110</v>
      </c>
      <c r="C412" s="117"/>
      <c r="D412" s="219">
        <v>140</v>
      </c>
      <c r="E412" s="377">
        <v>250</v>
      </c>
      <c r="F412" s="117"/>
      <c r="G412" s="117">
        <f t="shared" ref="G412:G430" si="18">D412*F412</f>
        <v>0</v>
      </c>
    </row>
    <row r="413" spans="1:7" s="119" customFormat="1" ht="11.25" customHeight="1" thickBot="1" x14ac:dyDescent="0.25">
      <c r="A413" s="152" t="s">
        <v>1686</v>
      </c>
      <c r="B413" s="117" t="s">
        <v>1111</v>
      </c>
      <c r="C413" s="117"/>
      <c r="D413" s="219">
        <v>140</v>
      </c>
      <c r="E413" s="377">
        <v>250</v>
      </c>
      <c r="F413" s="117"/>
      <c r="G413" s="117">
        <f t="shared" si="18"/>
        <v>0</v>
      </c>
    </row>
    <row r="414" spans="1:7" s="119" customFormat="1" ht="11.25" customHeight="1" thickBot="1" x14ac:dyDescent="0.25">
      <c r="A414" s="152" t="s">
        <v>1687</v>
      </c>
      <c r="B414" s="220" t="s">
        <v>1112</v>
      </c>
      <c r="C414" s="220"/>
      <c r="D414" s="221">
        <v>120</v>
      </c>
      <c r="E414" s="377">
        <v>200</v>
      </c>
      <c r="F414" s="220"/>
      <c r="G414" s="117">
        <f t="shared" si="18"/>
        <v>0</v>
      </c>
    </row>
    <row r="415" spans="1:7" s="119" customFormat="1" ht="11.25" customHeight="1" thickBot="1" x14ac:dyDescent="0.25">
      <c r="A415" s="152" t="s">
        <v>1688</v>
      </c>
      <c r="B415" s="220" t="s">
        <v>1669</v>
      </c>
      <c r="C415" s="220"/>
      <c r="D415" s="221">
        <v>120</v>
      </c>
      <c r="E415" s="377">
        <v>200</v>
      </c>
      <c r="F415" s="220"/>
      <c r="G415" s="117">
        <f t="shared" si="18"/>
        <v>0</v>
      </c>
    </row>
    <row r="416" spans="1:7" s="119" customFormat="1" ht="11.25" customHeight="1" thickBot="1" x14ac:dyDescent="0.25">
      <c r="A416" s="152" t="s">
        <v>1689</v>
      </c>
      <c r="B416" s="220" t="s">
        <v>1113</v>
      </c>
      <c r="C416" s="220"/>
      <c r="D416" s="221">
        <v>120</v>
      </c>
      <c r="E416" s="377">
        <v>200</v>
      </c>
      <c r="F416" s="220"/>
      <c r="G416" s="117">
        <f t="shared" si="18"/>
        <v>0</v>
      </c>
    </row>
    <row r="417" spans="1:7" s="119" customFormat="1" ht="11.25" customHeight="1" thickBot="1" x14ac:dyDescent="0.25">
      <c r="A417" s="152" t="s">
        <v>1690</v>
      </c>
      <c r="B417" s="220" t="s">
        <v>1114</v>
      </c>
      <c r="C417" s="220"/>
      <c r="D417" s="221">
        <v>120</v>
      </c>
      <c r="E417" s="377">
        <v>200</v>
      </c>
      <c r="F417" s="222"/>
      <c r="G417" s="117">
        <f t="shared" si="18"/>
        <v>0</v>
      </c>
    </row>
    <row r="418" spans="1:7" s="119" customFormat="1" ht="11.25" customHeight="1" thickBot="1" x14ac:dyDescent="0.25">
      <c r="A418" s="152" t="s">
        <v>1691</v>
      </c>
      <c r="B418" s="223" t="s">
        <v>1115</v>
      </c>
      <c r="C418" s="223"/>
      <c r="D418" s="221">
        <v>180</v>
      </c>
      <c r="E418" s="377">
        <v>300</v>
      </c>
      <c r="F418" s="223"/>
      <c r="G418" s="117">
        <f t="shared" si="18"/>
        <v>0</v>
      </c>
    </row>
    <row r="419" spans="1:7" s="119" customFormat="1" ht="11.25" customHeight="1" thickBot="1" x14ac:dyDescent="0.25">
      <c r="A419" s="152" t="s">
        <v>1692</v>
      </c>
      <c r="B419" s="223" t="s">
        <v>1116</v>
      </c>
      <c r="C419" s="223"/>
      <c r="D419" s="221">
        <v>120</v>
      </c>
      <c r="E419" s="377">
        <v>200</v>
      </c>
      <c r="F419" s="223"/>
      <c r="G419" s="117">
        <f t="shared" si="18"/>
        <v>0</v>
      </c>
    </row>
    <row r="420" spans="1:7" s="119" customFormat="1" ht="11.25" customHeight="1" thickBot="1" x14ac:dyDescent="0.25">
      <c r="A420" s="152" t="s">
        <v>1693</v>
      </c>
      <c r="B420" s="224" t="s">
        <v>1117</v>
      </c>
      <c r="C420" s="224"/>
      <c r="D420" s="221">
        <v>120</v>
      </c>
      <c r="E420" s="377">
        <f t="shared" ref="E420" si="19">D420*1.75</f>
        <v>210</v>
      </c>
      <c r="F420" s="224"/>
      <c r="G420" s="117">
        <f t="shared" si="18"/>
        <v>0</v>
      </c>
    </row>
    <row r="421" spans="1:7" s="119" customFormat="1" ht="11.25" customHeight="1" thickBot="1" x14ac:dyDescent="0.25">
      <c r="A421" s="152" t="s">
        <v>1694</v>
      </c>
      <c r="B421" s="224" t="s">
        <v>1118</v>
      </c>
      <c r="C421" s="224"/>
      <c r="D421" s="219">
        <v>185</v>
      </c>
      <c r="E421" s="377">
        <v>300</v>
      </c>
      <c r="F421" s="225"/>
      <c r="G421" s="117">
        <f t="shared" si="18"/>
        <v>0</v>
      </c>
    </row>
    <row r="422" spans="1:7" s="119" customFormat="1" ht="11.25" customHeight="1" thickBot="1" x14ac:dyDescent="0.25">
      <c r="A422" s="152" t="s">
        <v>1695</v>
      </c>
      <c r="B422" s="224" t="s">
        <v>1119</v>
      </c>
      <c r="C422" s="224"/>
      <c r="D422" s="221">
        <v>165</v>
      </c>
      <c r="E422" s="377">
        <v>290</v>
      </c>
      <c r="F422" s="224"/>
      <c r="G422" s="117">
        <f t="shared" si="18"/>
        <v>0</v>
      </c>
    </row>
    <row r="423" spans="1:7" s="119" customFormat="1" ht="11.25" customHeight="1" thickBot="1" x14ac:dyDescent="0.25">
      <c r="A423" s="152" t="s">
        <v>1696</v>
      </c>
      <c r="B423" s="226" t="s">
        <v>1120</v>
      </c>
      <c r="C423" s="226"/>
      <c r="D423" s="221">
        <v>185</v>
      </c>
      <c r="E423" s="377">
        <v>325</v>
      </c>
      <c r="F423" s="226"/>
      <c r="G423" s="117">
        <f t="shared" si="18"/>
        <v>0</v>
      </c>
    </row>
    <row r="424" spans="1:7" s="119" customFormat="1" ht="11.25" customHeight="1" thickBot="1" x14ac:dyDescent="0.25">
      <c r="A424" s="152" t="s">
        <v>1697</v>
      </c>
      <c r="B424" s="226" t="s">
        <v>1121</v>
      </c>
      <c r="C424" s="226"/>
      <c r="D424" s="221">
        <v>165</v>
      </c>
      <c r="E424" s="377">
        <v>290</v>
      </c>
      <c r="F424" s="227"/>
      <c r="G424" s="117">
        <f t="shared" si="18"/>
        <v>0</v>
      </c>
    </row>
    <row r="425" spans="1:7" s="119" customFormat="1" ht="11.25" customHeight="1" thickBot="1" x14ac:dyDescent="0.25">
      <c r="A425" s="152" t="s">
        <v>1698</v>
      </c>
      <c r="B425" s="226" t="s">
        <v>1122</v>
      </c>
      <c r="C425" s="226"/>
      <c r="D425" s="221">
        <v>165</v>
      </c>
      <c r="E425" s="377">
        <v>290</v>
      </c>
      <c r="F425" s="227"/>
      <c r="G425" s="117">
        <f t="shared" si="18"/>
        <v>0</v>
      </c>
    </row>
    <row r="426" spans="1:7" s="119" customFormat="1" ht="11.25" customHeight="1" thickBot="1" x14ac:dyDescent="0.25">
      <c r="A426" s="152" t="s">
        <v>1699</v>
      </c>
      <c r="B426" s="226" t="s">
        <v>1123</v>
      </c>
      <c r="C426" s="226"/>
      <c r="D426" s="221">
        <v>120</v>
      </c>
      <c r="E426" s="377">
        <v>200</v>
      </c>
      <c r="F426" s="228"/>
      <c r="G426" s="117">
        <f t="shared" si="18"/>
        <v>0</v>
      </c>
    </row>
    <row r="427" spans="1:7" s="119" customFormat="1" ht="11.25" customHeight="1" thickBot="1" x14ac:dyDescent="0.25">
      <c r="A427" s="152" t="s">
        <v>1700</v>
      </c>
      <c r="B427" s="377" t="s">
        <v>1124</v>
      </c>
      <c r="C427" s="226"/>
      <c r="D427" s="226">
        <v>140</v>
      </c>
      <c r="E427" s="377">
        <f t="shared" ref="E427" si="20">D427*1.75</f>
        <v>245</v>
      </c>
      <c r="F427" s="228"/>
      <c r="G427" s="117">
        <f t="shared" ref="G427:G429" si="21">D427*F427</f>
        <v>0</v>
      </c>
    </row>
    <row r="428" spans="1:7" s="119" customFormat="1" ht="11.25" customHeight="1" thickBot="1" x14ac:dyDescent="0.25">
      <c r="A428" s="152" t="s">
        <v>1701</v>
      </c>
      <c r="B428" s="418" t="s">
        <v>1680</v>
      </c>
      <c r="C428" s="195"/>
      <c r="D428" s="195">
        <v>250</v>
      </c>
      <c r="E428" s="195">
        <v>350</v>
      </c>
      <c r="F428" s="228"/>
      <c r="G428" s="417">
        <f t="shared" si="21"/>
        <v>0</v>
      </c>
    </row>
    <row r="429" spans="1:7" s="119" customFormat="1" ht="11.25" customHeight="1" thickBot="1" x14ac:dyDescent="0.25">
      <c r="A429" s="152" t="s">
        <v>1702</v>
      </c>
      <c r="B429" s="117" t="s">
        <v>1681</v>
      </c>
      <c r="C429" s="195"/>
      <c r="D429" s="195">
        <v>250</v>
      </c>
      <c r="E429" s="195">
        <v>350</v>
      </c>
      <c r="F429" s="228"/>
      <c r="G429" s="417">
        <f t="shared" si="21"/>
        <v>0</v>
      </c>
    </row>
    <row r="430" spans="1:7" s="119" customFormat="1" ht="11.25" customHeight="1" x14ac:dyDescent="0.2">
      <c r="A430" s="152" t="s">
        <v>1703</v>
      </c>
      <c r="B430" s="419" t="s">
        <v>1682</v>
      </c>
      <c r="C430" s="195"/>
      <c r="D430" s="195">
        <v>250</v>
      </c>
      <c r="E430" s="195">
        <v>350</v>
      </c>
      <c r="F430" s="228"/>
      <c r="G430" s="417">
        <f t="shared" si="18"/>
        <v>0</v>
      </c>
    </row>
    <row r="431" spans="1:7" s="86" customFormat="1" ht="16.5" x14ac:dyDescent="0.25">
      <c r="A431" s="118"/>
      <c r="B431" s="105" t="s">
        <v>789</v>
      </c>
      <c r="C431" s="105"/>
      <c r="D431" s="105"/>
      <c r="E431" s="378"/>
      <c r="F431" s="105"/>
      <c r="G431" s="106">
        <f>SUM(G412:G430)</f>
        <v>0</v>
      </c>
    </row>
    <row r="432" spans="1:7" ht="28.35" customHeight="1" x14ac:dyDescent="0.25">
      <c r="A432" s="468" t="s">
        <v>1815</v>
      </c>
      <c r="B432" s="468"/>
      <c r="C432" s="468"/>
      <c r="D432" s="468"/>
      <c r="E432" s="468"/>
      <c r="F432" s="468"/>
      <c r="G432" s="468"/>
    </row>
    <row r="433" spans="1:7" ht="21" customHeight="1" x14ac:dyDescent="0.25">
      <c r="A433" s="146"/>
      <c r="B433" s="138" t="s">
        <v>7</v>
      </c>
      <c r="C433" s="61"/>
      <c r="D433" s="61" t="s">
        <v>555</v>
      </c>
      <c r="E433" s="61" t="s">
        <v>556</v>
      </c>
      <c r="F433" s="62" t="s">
        <v>10</v>
      </c>
      <c r="G433" s="63" t="s">
        <v>11</v>
      </c>
    </row>
    <row r="434" spans="1:7" s="230" customFormat="1" ht="9.75" customHeight="1" x14ac:dyDescent="0.2">
      <c r="A434" s="143"/>
      <c r="B434" s="229" t="s">
        <v>572</v>
      </c>
      <c r="C434" s="120"/>
      <c r="D434" s="120"/>
      <c r="E434" s="120"/>
      <c r="F434" s="89"/>
      <c r="G434" s="16"/>
    </row>
    <row r="435" spans="1:7" s="156" customFormat="1" ht="11.25" customHeight="1" x14ac:dyDescent="0.2">
      <c r="A435" s="398" t="s">
        <v>1709</v>
      </c>
      <c r="B435" s="399" t="s">
        <v>563</v>
      </c>
      <c r="C435" s="400" t="s">
        <v>1670</v>
      </c>
      <c r="D435" s="400">
        <v>250</v>
      </c>
      <c r="E435" s="400">
        <v>400</v>
      </c>
      <c r="F435" s="169"/>
      <c r="G435" s="16">
        <f>D439*F439</f>
        <v>0</v>
      </c>
    </row>
    <row r="436" spans="1:7" s="116" customFormat="1" ht="11.25" hidden="1" customHeight="1" x14ac:dyDescent="0.2">
      <c r="A436" s="296" t="s">
        <v>1710</v>
      </c>
      <c r="B436" s="98" t="s">
        <v>563</v>
      </c>
      <c r="C436" s="121" t="s">
        <v>1672</v>
      </c>
      <c r="D436" s="121">
        <v>150</v>
      </c>
      <c r="E436" s="121">
        <v>300</v>
      </c>
      <c r="F436" s="12"/>
      <c r="G436" s="425"/>
    </row>
    <row r="437" spans="1:7" s="116" customFormat="1" ht="11.25" customHeight="1" x14ac:dyDescent="0.2">
      <c r="A437" s="296" t="s">
        <v>1708</v>
      </c>
      <c r="B437" s="98" t="s">
        <v>563</v>
      </c>
      <c r="C437" s="121" t="s">
        <v>1671</v>
      </c>
      <c r="D437" s="121">
        <v>35</v>
      </c>
      <c r="E437" s="121">
        <v>45</v>
      </c>
      <c r="F437" s="169"/>
      <c r="G437" s="16"/>
    </row>
    <row r="438" spans="1:7" s="116" customFormat="1" ht="11.25" customHeight="1" x14ac:dyDescent="0.2">
      <c r="A438" s="296" t="s">
        <v>1711</v>
      </c>
      <c r="B438" s="98" t="s">
        <v>563</v>
      </c>
      <c r="C438" s="121" t="s">
        <v>1673</v>
      </c>
      <c r="D438" s="121">
        <v>20</v>
      </c>
      <c r="E438" s="121">
        <v>35</v>
      </c>
      <c r="F438" s="169"/>
      <c r="G438" s="16"/>
    </row>
    <row r="439" spans="1:7" s="156" customFormat="1" ht="11.25" customHeight="1" x14ac:dyDescent="0.2">
      <c r="A439" s="398" t="s">
        <v>1712</v>
      </c>
      <c r="B439" s="399" t="s">
        <v>573</v>
      </c>
      <c r="C439" s="400" t="s">
        <v>1670</v>
      </c>
      <c r="D439" s="400">
        <v>250</v>
      </c>
      <c r="E439" s="400">
        <v>400</v>
      </c>
      <c r="F439" s="169"/>
      <c r="G439" s="16">
        <f>D443*F443</f>
        <v>0</v>
      </c>
    </row>
    <row r="440" spans="1:7" s="116" customFormat="1" ht="11.25" hidden="1" customHeight="1" x14ac:dyDescent="0.2">
      <c r="A440" s="296" t="s">
        <v>1713</v>
      </c>
      <c r="B440" s="98" t="s">
        <v>573</v>
      </c>
      <c r="C440" s="121" t="s">
        <v>1672</v>
      </c>
      <c r="D440" s="121">
        <v>150</v>
      </c>
      <c r="E440" s="121">
        <v>300</v>
      </c>
      <c r="F440" s="169"/>
      <c r="G440" s="16"/>
    </row>
    <row r="441" spans="1:7" s="116" customFormat="1" ht="11.25" customHeight="1" x14ac:dyDescent="0.2">
      <c r="A441" s="296" t="s">
        <v>1714</v>
      </c>
      <c r="B441" s="98" t="s">
        <v>573</v>
      </c>
      <c r="C441" s="121" t="s">
        <v>1671</v>
      </c>
      <c r="D441" s="121">
        <v>35</v>
      </c>
      <c r="E441" s="121">
        <v>45</v>
      </c>
      <c r="F441" s="169"/>
      <c r="G441" s="16"/>
    </row>
    <row r="442" spans="1:7" s="116" customFormat="1" ht="11.25" customHeight="1" x14ac:dyDescent="0.2">
      <c r="A442" s="296" t="s">
        <v>1715</v>
      </c>
      <c r="B442" s="98" t="s">
        <v>573</v>
      </c>
      <c r="C442" s="121" t="s">
        <v>1673</v>
      </c>
      <c r="D442" s="121">
        <v>20</v>
      </c>
      <c r="E442" s="121">
        <v>35</v>
      </c>
      <c r="F442" s="169"/>
      <c r="G442" s="16"/>
    </row>
    <row r="443" spans="1:7" s="156" customFormat="1" ht="11.25" customHeight="1" x14ac:dyDescent="0.2">
      <c r="A443" s="398" t="s">
        <v>1704</v>
      </c>
      <c r="B443" s="399" t="s">
        <v>564</v>
      </c>
      <c r="C443" s="400" t="s">
        <v>1670</v>
      </c>
      <c r="D443" s="400">
        <v>250</v>
      </c>
      <c r="E443" s="400">
        <v>400</v>
      </c>
      <c r="F443" s="169"/>
      <c r="G443" s="16">
        <f>D447*F447</f>
        <v>0</v>
      </c>
    </row>
    <row r="444" spans="1:7" s="116" customFormat="1" ht="11.25" hidden="1" customHeight="1" x14ac:dyDescent="0.2">
      <c r="A444" s="296" t="s">
        <v>1705</v>
      </c>
      <c r="B444" s="98" t="s">
        <v>564</v>
      </c>
      <c r="C444" s="121" t="s">
        <v>1672</v>
      </c>
      <c r="D444" s="121">
        <v>150</v>
      </c>
      <c r="E444" s="121">
        <v>300</v>
      </c>
      <c r="F444" s="169"/>
      <c r="G444" s="16"/>
    </row>
    <row r="445" spans="1:7" s="116" customFormat="1" ht="11.25" customHeight="1" x14ac:dyDescent="0.2">
      <c r="A445" s="296" t="s">
        <v>1707</v>
      </c>
      <c r="B445" s="98" t="s">
        <v>564</v>
      </c>
      <c r="C445" s="121" t="s">
        <v>1671</v>
      </c>
      <c r="D445" s="121">
        <v>35</v>
      </c>
      <c r="E445" s="121">
        <v>45</v>
      </c>
      <c r="F445" s="169"/>
      <c r="G445" s="16"/>
    </row>
    <row r="446" spans="1:7" s="116" customFormat="1" ht="11.25" customHeight="1" x14ac:dyDescent="0.2">
      <c r="A446" s="296" t="s">
        <v>1706</v>
      </c>
      <c r="B446" s="98" t="s">
        <v>564</v>
      </c>
      <c r="C446" s="121" t="s">
        <v>1673</v>
      </c>
      <c r="D446" s="121">
        <v>20</v>
      </c>
      <c r="E446" s="121">
        <v>35</v>
      </c>
      <c r="F446" s="169"/>
      <c r="G446" s="16"/>
    </row>
    <row r="447" spans="1:7" s="156" customFormat="1" ht="11.25" customHeight="1" x14ac:dyDescent="0.2">
      <c r="A447" s="398" t="s">
        <v>1716</v>
      </c>
      <c r="B447" s="399" t="s">
        <v>566</v>
      </c>
      <c r="C447" s="400" t="s">
        <v>1670</v>
      </c>
      <c r="D447" s="400">
        <v>250</v>
      </c>
      <c r="E447" s="400">
        <v>400</v>
      </c>
      <c r="F447" s="169"/>
      <c r="G447" s="16">
        <f>D451*F451</f>
        <v>0</v>
      </c>
    </row>
    <row r="448" spans="1:7" s="116" customFormat="1" ht="11.25" hidden="1" customHeight="1" x14ac:dyDescent="0.2">
      <c r="A448" s="296" t="s">
        <v>1717</v>
      </c>
      <c r="B448" s="98" t="s">
        <v>566</v>
      </c>
      <c r="C448" s="121" t="s">
        <v>1672</v>
      </c>
      <c r="D448" s="121">
        <v>150</v>
      </c>
      <c r="E448" s="121">
        <v>300</v>
      </c>
      <c r="F448" s="169"/>
      <c r="G448" s="16"/>
    </row>
    <row r="449" spans="1:7" s="116" customFormat="1" ht="11.25" customHeight="1" x14ac:dyDescent="0.2">
      <c r="A449" s="296" t="s">
        <v>1718</v>
      </c>
      <c r="B449" s="98" t="s">
        <v>566</v>
      </c>
      <c r="C449" s="121" t="s">
        <v>1671</v>
      </c>
      <c r="D449" s="121">
        <v>35</v>
      </c>
      <c r="E449" s="121">
        <v>45</v>
      </c>
      <c r="F449" s="169"/>
      <c r="G449" s="16"/>
    </row>
    <row r="450" spans="1:7" s="116" customFormat="1" ht="11.25" customHeight="1" x14ac:dyDescent="0.2">
      <c r="A450" s="296" t="s">
        <v>1719</v>
      </c>
      <c r="B450" s="98" t="s">
        <v>566</v>
      </c>
      <c r="C450" s="121" t="s">
        <v>1673</v>
      </c>
      <c r="D450" s="121">
        <v>20</v>
      </c>
      <c r="E450" s="121">
        <v>35</v>
      </c>
      <c r="F450" s="169"/>
      <c r="G450" s="16"/>
    </row>
    <row r="451" spans="1:7" s="156" customFormat="1" ht="11.25" customHeight="1" x14ac:dyDescent="0.2">
      <c r="A451" s="398" t="s">
        <v>1720</v>
      </c>
      <c r="B451" s="401" t="s">
        <v>567</v>
      </c>
      <c r="C451" s="400" t="s">
        <v>1670</v>
      </c>
      <c r="D451" s="400">
        <v>250</v>
      </c>
      <c r="E451" s="400">
        <v>400</v>
      </c>
      <c r="F451" s="169"/>
      <c r="G451" s="16">
        <f>D455*F455</f>
        <v>0</v>
      </c>
    </row>
    <row r="452" spans="1:7" s="116" customFormat="1" ht="11.25" hidden="1" customHeight="1" x14ac:dyDescent="0.2">
      <c r="A452" s="296" t="s">
        <v>1721</v>
      </c>
      <c r="B452" s="426" t="s">
        <v>567</v>
      </c>
      <c r="C452" s="121" t="s">
        <v>1672</v>
      </c>
      <c r="D452" s="121">
        <v>150</v>
      </c>
      <c r="E452" s="121">
        <v>300</v>
      </c>
      <c r="F452" s="169"/>
      <c r="G452" s="16"/>
    </row>
    <row r="453" spans="1:7" s="116" customFormat="1" ht="11.25" customHeight="1" x14ac:dyDescent="0.2">
      <c r="A453" s="296" t="s">
        <v>1722</v>
      </c>
      <c r="B453" s="426" t="s">
        <v>567</v>
      </c>
      <c r="C453" s="121" t="s">
        <v>1671</v>
      </c>
      <c r="D453" s="121">
        <v>35</v>
      </c>
      <c r="E453" s="121">
        <v>45</v>
      </c>
      <c r="F453" s="169"/>
      <c r="G453" s="16"/>
    </row>
    <row r="454" spans="1:7" s="116" customFormat="1" ht="11.25" customHeight="1" x14ac:dyDescent="0.2">
      <c r="A454" s="296" t="s">
        <v>1723</v>
      </c>
      <c r="B454" s="426" t="s">
        <v>567</v>
      </c>
      <c r="C454" s="121" t="s">
        <v>1673</v>
      </c>
      <c r="D454" s="121">
        <v>20</v>
      </c>
      <c r="E454" s="121">
        <v>35</v>
      </c>
      <c r="F454" s="169"/>
      <c r="G454" s="16"/>
    </row>
    <row r="455" spans="1:7" s="156" customFormat="1" ht="11.25" customHeight="1" x14ac:dyDescent="0.2">
      <c r="A455" s="398" t="s">
        <v>1724</v>
      </c>
      <c r="B455" s="399" t="s">
        <v>565</v>
      </c>
      <c r="C455" s="400" t="s">
        <v>1670</v>
      </c>
      <c r="D455" s="400">
        <v>250</v>
      </c>
      <c r="E455" s="400">
        <v>400</v>
      </c>
      <c r="F455" s="169"/>
      <c r="G455" s="16">
        <f>D459*F459</f>
        <v>0</v>
      </c>
    </row>
    <row r="456" spans="1:7" s="116" customFormat="1" ht="11.25" hidden="1" customHeight="1" x14ac:dyDescent="0.2">
      <c r="A456" s="296" t="s">
        <v>1725</v>
      </c>
      <c r="B456" s="98" t="s">
        <v>565</v>
      </c>
      <c r="C456" s="121" t="s">
        <v>1672</v>
      </c>
      <c r="D456" s="121">
        <v>150</v>
      </c>
      <c r="E456" s="121">
        <v>300</v>
      </c>
      <c r="F456" s="169"/>
      <c r="G456" s="16"/>
    </row>
    <row r="457" spans="1:7" s="116" customFormat="1" ht="11.25" customHeight="1" x14ac:dyDescent="0.2">
      <c r="A457" s="296" t="s">
        <v>1726</v>
      </c>
      <c r="B457" s="98" t="s">
        <v>565</v>
      </c>
      <c r="C457" s="121" t="s">
        <v>1671</v>
      </c>
      <c r="D457" s="121">
        <v>35</v>
      </c>
      <c r="E457" s="121">
        <v>45</v>
      </c>
      <c r="F457" s="169"/>
      <c r="G457" s="16"/>
    </row>
    <row r="458" spans="1:7" s="116" customFormat="1" ht="11.25" customHeight="1" x14ac:dyDescent="0.2">
      <c r="A458" s="296" t="s">
        <v>1727</v>
      </c>
      <c r="B458" s="98" t="s">
        <v>565</v>
      </c>
      <c r="C458" s="121" t="s">
        <v>1673</v>
      </c>
      <c r="D458" s="121">
        <v>20</v>
      </c>
      <c r="E458" s="121">
        <v>35</v>
      </c>
      <c r="F458" s="169"/>
      <c r="G458" s="16"/>
    </row>
    <row r="459" spans="1:7" s="156" customFormat="1" ht="11.25" customHeight="1" x14ac:dyDescent="0.2">
      <c r="A459" s="398" t="s">
        <v>1728</v>
      </c>
      <c r="B459" s="399" t="s">
        <v>568</v>
      </c>
      <c r="C459" s="400" t="s">
        <v>1670</v>
      </c>
      <c r="D459" s="400">
        <v>250</v>
      </c>
      <c r="E459" s="400">
        <v>400</v>
      </c>
      <c r="F459" s="169"/>
      <c r="G459" s="16">
        <f>D462*F462</f>
        <v>0</v>
      </c>
    </row>
    <row r="460" spans="1:7" s="116" customFormat="1" ht="11.25" hidden="1" customHeight="1" x14ac:dyDescent="0.2">
      <c r="A460" s="296" t="s">
        <v>1729</v>
      </c>
      <c r="B460" s="98" t="s">
        <v>568</v>
      </c>
      <c r="C460" s="121" t="s">
        <v>1672</v>
      </c>
      <c r="D460" s="121">
        <v>150</v>
      </c>
      <c r="E460" s="121">
        <v>300</v>
      </c>
      <c r="F460" s="169"/>
      <c r="G460" s="16"/>
    </row>
    <row r="461" spans="1:7" s="116" customFormat="1" ht="11.25" customHeight="1" x14ac:dyDescent="0.2">
      <c r="A461" s="296" t="s">
        <v>1730</v>
      </c>
      <c r="B461" s="98" t="s">
        <v>568</v>
      </c>
      <c r="C461" s="121" t="s">
        <v>1671</v>
      </c>
      <c r="D461" s="121">
        <v>35</v>
      </c>
      <c r="E461" s="121">
        <v>45</v>
      </c>
      <c r="F461" s="169"/>
      <c r="G461" s="16"/>
    </row>
    <row r="462" spans="1:7" s="116" customFormat="1" ht="11.25" customHeight="1" x14ac:dyDescent="0.2">
      <c r="A462" s="296" t="s">
        <v>1731</v>
      </c>
      <c r="B462" s="98" t="s">
        <v>568</v>
      </c>
      <c r="C462" s="121" t="s">
        <v>1673</v>
      </c>
      <c r="D462" s="121">
        <v>20</v>
      </c>
      <c r="E462" s="121">
        <v>35</v>
      </c>
      <c r="F462" s="169"/>
      <c r="G462" s="16">
        <f t="shared" ref="G462:G475" si="22">D463*F463</f>
        <v>0</v>
      </c>
    </row>
    <row r="463" spans="1:7" s="116" customFormat="1" ht="11.25" customHeight="1" x14ac:dyDescent="0.2">
      <c r="A463" s="296"/>
      <c r="B463" s="514" t="s">
        <v>574</v>
      </c>
      <c r="C463" s="515"/>
      <c r="D463" s="516"/>
      <c r="E463" s="121"/>
      <c r="F463" s="169"/>
      <c r="G463" s="16"/>
    </row>
    <row r="464" spans="1:7" s="156" customFormat="1" ht="11.25" customHeight="1" x14ac:dyDescent="0.2">
      <c r="A464" s="398" t="s">
        <v>1732</v>
      </c>
      <c r="B464" s="399" t="s">
        <v>569</v>
      </c>
      <c r="C464" s="400" t="s">
        <v>1670</v>
      </c>
      <c r="D464" s="400">
        <v>250</v>
      </c>
      <c r="E464" s="400">
        <v>400</v>
      </c>
      <c r="F464" s="169"/>
      <c r="G464" s="16">
        <f>D468*F468</f>
        <v>0</v>
      </c>
    </row>
    <row r="465" spans="1:7" s="116" customFormat="1" ht="11.25" hidden="1" customHeight="1" x14ac:dyDescent="0.2">
      <c r="A465" s="296" t="s">
        <v>1733</v>
      </c>
      <c r="B465" s="98" t="s">
        <v>569</v>
      </c>
      <c r="C465" s="121" t="s">
        <v>1672</v>
      </c>
      <c r="D465" s="121">
        <v>150</v>
      </c>
      <c r="E465" s="121">
        <v>300</v>
      </c>
      <c r="F465" s="169"/>
      <c r="G465" s="16"/>
    </row>
    <row r="466" spans="1:7" s="116" customFormat="1" ht="11.25" customHeight="1" x14ac:dyDescent="0.2">
      <c r="A466" s="296" t="s">
        <v>1734</v>
      </c>
      <c r="B466" s="98" t="s">
        <v>569</v>
      </c>
      <c r="C466" s="121" t="s">
        <v>1671</v>
      </c>
      <c r="D466" s="121">
        <v>35</v>
      </c>
      <c r="E466" s="121">
        <v>45</v>
      </c>
      <c r="F466" s="169"/>
      <c r="G466" s="16"/>
    </row>
    <row r="467" spans="1:7" s="116" customFormat="1" ht="11.25" customHeight="1" x14ac:dyDescent="0.2">
      <c r="A467" s="296" t="s">
        <v>1735</v>
      </c>
      <c r="B467" s="98" t="s">
        <v>569</v>
      </c>
      <c r="C467" s="121" t="s">
        <v>1673</v>
      </c>
      <c r="D467" s="121">
        <v>20</v>
      </c>
      <c r="E467" s="121">
        <v>35</v>
      </c>
      <c r="F467" s="169"/>
      <c r="G467" s="16"/>
    </row>
    <row r="468" spans="1:7" s="156" customFormat="1" ht="11.25" customHeight="1" x14ac:dyDescent="0.2">
      <c r="A468" s="398" t="s">
        <v>1806</v>
      </c>
      <c r="B468" s="399" t="s">
        <v>577</v>
      </c>
      <c r="C468" s="400" t="s">
        <v>1670</v>
      </c>
      <c r="D468" s="400">
        <v>250</v>
      </c>
      <c r="E468" s="400">
        <v>400</v>
      </c>
      <c r="F468" s="169"/>
      <c r="G468" s="16">
        <f>D472*F472</f>
        <v>0</v>
      </c>
    </row>
    <row r="469" spans="1:7" s="116" customFormat="1" ht="11.25" hidden="1" customHeight="1" x14ac:dyDescent="0.2">
      <c r="A469" s="296" t="s">
        <v>1737</v>
      </c>
      <c r="B469" s="98" t="s">
        <v>577</v>
      </c>
      <c r="C469" s="121" t="s">
        <v>1672</v>
      </c>
      <c r="D469" s="121">
        <v>150</v>
      </c>
      <c r="E469" s="121">
        <v>300</v>
      </c>
      <c r="F469" s="169"/>
      <c r="G469" s="16"/>
    </row>
    <row r="470" spans="1:7" s="116" customFormat="1" ht="11.25" customHeight="1" x14ac:dyDescent="0.2">
      <c r="A470" s="296" t="s">
        <v>1807</v>
      </c>
      <c r="B470" s="98" t="s">
        <v>577</v>
      </c>
      <c r="C470" s="121" t="s">
        <v>1671</v>
      </c>
      <c r="D470" s="121">
        <v>35</v>
      </c>
      <c r="E470" s="121">
        <v>45</v>
      </c>
      <c r="F470" s="169"/>
      <c r="G470" s="16"/>
    </row>
    <row r="471" spans="1:7" s="116" customFormat="1" ht="11.25" customHeight="1" x14ac:dyDescent="0.2">
      <c r="A471" s="296" t="s">
        <v>1808</v>
      </c>
      <c r="B471" s="98" t="s">
        <v>577</v>
      </c>
      <c r="C471" s="121" t="s">
        <v>1673</v>
      </c>
      <c r="D471" s="121">
        <v>20</v>
      </c>
      <c r="E471" s="121">
        <v>35</v>
      </c>
      <c r="F471" s="169"/>
      <c r="G471" s="16"/>
    </row>
    <row r="472" spans="1:7" s="156" customFormat="1" ht="12.75" customHeight="1" x14ac:dyDescent="0.2">
      <c r="A472" s="398" t="s">
        <v>1736</v>
      </c>
      <c r="B472" s="399" t="s">
        <v>576</v>
      </c>
      <c r="C472" s="400" t="s">
        <v>1670</v>
      </c>
      <c r="D472" s="400">
        <v>250</v>
      </c>
      <c r="E472" s="400">
        <v>400</v>
      </c>
      <c r="F472" s="169"/>
      <c r="G472" s="16">
        <f>D475*F475</f>
        <v>0</v>
      </c>
    </row>
    <row r="473" spans="1:7" s="116" customFormat="1" ht="12.75" hidden="1" customHeight="1" x14ac:dyDescent="0.2">
      <c r="A473" s="296" t="s">
        <v>1737</v>
      </c>
      <c r="B473" s="98" t="s">
        <v>576</v>
      </c>
      <c r="C473" s="121" t="s">
        <v>1672</v>
      </c>
      <c r="D473" s="121">
        <v>150</v>
      </c>
      <c r="E473" s="121">
        <v>300</v>
      </c>
      <c r="F473" s="169"/>
      <c r="G473" s="16"/>
    </row>
    <row r="474" spans="1:7" s="116" customFormat="1" ht="12.75" customHeight="1" x14ac:dyDescent="0.2">
      <c r="A474" s="296" t="s">
        <v>1738</v>
      </c>
      <c r="B474" s="98" t="s">
        <v>576</v>
      </c>
      <c r="C474" s="121" t="s">
        <v>1671</v>
      </c>
      <c r="D474" s="121">
        <v>35</v>
      </c>
      <c r="E474" s="121">
        <v>45</v>
      </c>
      <c r="F474" s="169"/>
      <c r="G474" s="16"/>
    </row>
    <row r="475" spans="1:7" s="116" customFormat="1" ht="11.25" customHeight="1" x14ac:dyDescent="0.2">
      <c r="A475" s="296" t="s">
        <v>1739</v>
      </c>
      <c r="B475" s="98" t="s">
        <v>576</v>
      </c>
      <c r="C475" s="121" t="s">
        <v>1673</v>
      </c>
      <c r="D475" s="121">
        <v>20</v>
      </c>
      <c r="E475" s="121">
        <v>35</v>
      </c>
      <c r="F475" s="169"/>
      <c r="G475" s="16">
        <f t="shared" si="22"/>
        <v>0</v>
      </c>
    </row>
    <row r="476" spans="1:7" s="116" customFormat="1" ht="11.25" customHeight="1" x14ac:dyDescent="0.2">
      <c r="A476" s="296"/>
      <c r="B476" s="514" t="s">
        <v>575</v>
      </c>
      <c r="C476" s="515"/>
      <c r="D476" s="516"/>
      <c r="E476" s="121"/>
      <c r="F476" s="169"/>
      <c r="G476" s="16"/>
    </row>
    <row r="477" spans="1:7" s="156" customFormat="1" ht="11.25" customHeight="1" x14ac:dyDescent="0.2">
      <c r="A477" s="398" t="s">
        <v>1740</v>
      </c>
      <c r="B477" s="401" t="s">
        <v>1674</v>
      </c>
      <c r="C477" s="400" t="s">
        <v>1670</v>
      </c>
      <c r="D477" s="400">
        <v>250</v>
      </c>
      <c r="E477" s="400">
        <v>400</v>
      </c>
      <c r="F477" s="169"/>
      <c r="G477" s="16">
        <f>D481*F481</f>
        <v>0</v>
      </c>
    </row>
    <row r="478" spans="1:7" s="116" customFormat="1" ht="11.25" hidden="1" customHeight="1" x14ac:dyDescent="0.2">
      <c r="A478" s="296" t="s">
        <v>1742</v>
      </c>
      <c r="B478" s="426" t="s">
        <v>1744</v>
      </c>
      <c r="C478" s="121" t="s">
        <v>1672</v>
      </c>
      <c r="D478" s="121"/>
      <c r="E478" s="121"/>
      <c r="F478" s="169"/>
      <c r="G478" s="16"/>
    </row>
    <row r="479" spans="1:7" s="116" customFormat="1" ht="11.25" customHeight="1" x14ac:dyDescent="0.2">
      <c r="A479" s="296" t="s">
        <v>1741</v>
      </c>
      <c r="B479" s="426" t="s">
        <v>1744</v>
      </c>
      <c r="C479" s="121" t="s">
        <v>1671</v>
      </c>
      <c r="D479" s="121"/>
      <c r="E479" s="121"/>
      <c r="F479" s="169"/>
      <c r="G479" s="16"/>
    </row>
    <row r="480" spans="1:7" s="116" customFormat="1" ht="11.25" customHeight="1" x14ac:dyDescent="0.2">
      <c r="A480" s="296" t="s">
        <v>1743</v>
      </c>
      <c r="B480" s="426" t="s">
        <v>1744</v>
      </c>
      <c r="C480" s="121" t="s">
        <v>1673</v>
      </c>
      <c r="D480" s="121">
        <v>150</v>
      </c>
      <c r="E480" s="121">
        <v>300</v>
      </c>
      <c r="F480" s="169"/>
      <c r="G480" s="16"/>
    </row>
    <row r="481" spans="1:7" s="156" customFormat="1" ht="11.25" customHeight="1" x14ac:dyDescent="0.2">
      <c r="A481" s="398" t="s">
        <v>1745</v>
      </c>
      <c r="B481" s="399" t="s">
        <v>570</v>
      </c>
      <c r="C481" s="400" t="s">
        <v>1670</v>
      </c>
      <c r="D481" s="400">
        <v>35</v>
      </c>
      <c r="E481" s="400">
        <v>45</v>
      </c>
      <c r="F481" s="169"/>
      <c r="G481" s="16">
        <f>D485*F485</f>
        <v>0</v>
      </c>
    </row>
    <row r="482" spans="1:7" s="116" customFormat="1" ht="11.25" hidden="1" customHeight="1" x14ac:dyDescent="0.2">
      <c r="A482" s="296" t="s">
        <v>1746</v>
      </c>
      <c r="B482" s="98" t="s">
        <v>570</v>
      </c>
      <c r="C482" s="121" t="s">
        <v>1672</v>
      </c>
      <c r="D482" s="121"/>
      <c r="E482" s="121"/>
      <c r="F482" s="169"/>
      <c r="G482" s="16"/>
    </row>
    <row r="483" spans="1:7" s="116" customFormat="1" ht="11.25" customHeight="1" x14ac:dyDescent="0.2">
      <c r="A483" s="296" t="s">
        <v>1747</v>
      </c>
      <c r="B483" s="98" t="s">
        <v>570</v>
      </c>
      <c r="C483" s="121" t="s">
        <v>1671</v>
      </c>
      <c r="D483" s="121"/>
      <c r="E483" s="121"/>
      <c r="F483" s="169"/>
      <c r="G483" s="16"/>
    </row>
    <row r="484" spans="1:7" s="116" customFormat="1" ht="11.25" customHeight="1" x14ac:dyDescent="0.2">
      <c r="A484" s="296" t="s">
        <v>1748</v>
      </c>
      <c r="B484" s="98" t="s">
        <v>570</v>
      </c>
      <c r="C484" s="121" t="s">
        <v>1673</v>
      </c>
      <c r="D484" s="121">
        <v>20</v>
      </c>
      <c r="E484" s="121">
        <v>35</v>
      </c>
      <c r="F484" s="169"/>
      <c r="G484" s="16"/>
    </row>
    <row r="485" spans="1:7" s="156" customFormat="1" ht="11.25" customHeight="1" x14ac:dyDescent="0.2">
      <c r="A485" s="398" t="s">
        <v>1749</v>
      </c>
      <c r="B485" s="399" t="s">
        <v>571</v>
      </c>
      <c r="C485" s="400" t="s">
        <v>1670</v>
      </c>
      <c r="D485" s="400">
        <v>250</v>
      </c>
      <c r="E485" s="400">
        <v>350</v>
      </c>
      <c r="F485" s="169"/>
      <c r="G485" s="16">
        <f>D489*F489</f>
        <v>0</v>
      </c>
    </row>
    <row r="486" spans="1:7" s="116" customFormat="1" ht="11.25" hidden="1" customHeight="1" x14ac:dyDescent="0.2">
      <c r="A486" s="296" t="s">
        <v>1750</v>
      </c>
      <c r="B486" s="98" t="s">
        <v>571</v>
      </c>
      <c r="C486" s="121" t="s">
        <v>1672</v>
      </c>
      <c r="D486" s="121"/>
      <c r="E486" s="121"/>
      <c r="F486" s="169"/>
      <c r="G486" s="16"/>
    </row>
    <row r="487" spans="1:7" s="116" customFormat="1" ht="11.25" customHeight="1" x14ac:dyDescent="0.2">
      <c r="A487" s="296" t="s">
        <v>1751</v>
      </c>
      <c r="B487" s="98" t="s">
        <v>571</v>
      </c>
      <c r="C487" s="121" t="s">
        <v>1671</v>
      </c>
      <c r="D487" s="121"/>
      <c r="E487" s="121"/>
      <c r="F487" s="169"/>
      <c r="G487" s="16"/>
    </row>
    <row r="488" spans="1:7" s="116" customFormat="1" ht="11.25" customHeight="1" x14ac:dyDescent="0.2">
      <c r="A488" s="296" t="s">
        <v>1752</v>
      </c>
      <c r="B488" s="98" t="s">
        <v>571</v>
      </c>
      <c r="C488" s="121" t="s">
        <v>1673</v>
      </c>
      <c r="D488" s="121"/>
      <c r="E488" s="121"/>
      <c r="F488" s="169"/>
      <c r="G488" s="16"/>
    </row>
    <row r="489" spans="1:7" s="116" customFormat="1" ht="11.25" customHeight="1" x14ac:dyDescent="0.2">
      <c r="A489" s="137"/>
      <c r="B489" s="399" t="s">
        <v>1675</v>
      </c>
      <c r="C489" s="121" t="s">
        <v>1678</v>
      </c>
      <c r="D489" s="121">
        <v>200</v>
      </c>
      <c r="E489" s="121">
        <v>250</v>
      </c>
      <c r="F489" s="169"/>
      <c r="G489" s="16"/>
    </row>
    <row r="490" spans="1:7" s="116" customFormat="1" ht="11.25" customHeight="1" x14ac:dyDescent="0.2">
      <c r="A490" s="137"/>
      <c r="B490" s="399" t="s">
        <v>1676</v>
      </c>
      <c r="C490" s="121" t="s">
        <v>1678</v>
      </c>
      <c r="D490" s="121">
        <v>300</v>
      </c>
      <c r="E490" s="121">
        <v>350</v>
      </c>
      <c r="F490" s="169"/>
      <c r="G490" s="16"/>
    </row>
    <row r="491" spans="1:7" x14ac:dyDescent="0.25">
      <c r="A491" s="153"/>
      <c r="B491" s="167" t="s">
        <v>870</v>
      </c>
      <c r="C491" s="83"/>
      <c r="D491" s="83"/>
      <c r="E491" s="83"/>
      <c r="F491" s="108"/>
      <c r="G491" s="109">
        <f>SUM(G434:G490)</f>
        <v>0</v>
      </c>
    </row>
    <row r="492" spans="1:7" ht="19.5" x14ac:dyDescent="0.4">
      <c r="A492" s="153"/>
      <c r="B492" s="467" t="s">
        <v>797</v>
      </c>
      <c r="C492" s="467"/>
      <c r="D492" s="467"/>
      <c r="E492" s="467"/>
      <c r="F492" s="467"/>
      <c r="G492" s="467"/>
    </row>
    <row r="493" spans="1:7" s="116" customFormat="1" ht="11.25" customHeight="1" x14ac:dyDescent="0.2">
      <c r="A493" s="154" t="s">
        <v>798</v>
      </c>
      <c r="B493" s="232" t="s">
        <v>799</v>
      </c>
      <c r="C493" s="233" t="s">
        <v>873</v>
      </c>
      <c r="D493" s="234">
        <v>130</v>
      </c>
      <c r="E493" s="235">
        <v>200</v>
      </c>
      <c r="F493" s="235"/>
      <c r="G493" s="231">
        <f t="shared" ref="G493:G509" si="23">E493*F493</f>
        <v>0</v>
      </c>
    </row>
    <row r="494" spans="1:7" s="116" customFormat="1" ht="11.25" customHeight="1" x14ac:dyDescent="0.2">
      <c r="A494" s="154" t="s">
        <v>801</v>
      </c>
      <c r="B494" s="232" t="s">
        <v>802</v>
      </c>
      <c r="C494" s="233" t="s">
        <v>800</v>
      </c>
      <c r="D494" s="234">
        <v>130</v>
      </c>
      <c r="E494" s="235">
        <v>200</v>
      </c>
      <c r="F494" s="235"/>
      <c r="G494" s="231">
        <f t="shared" si="23"/>
        <v>0</v>
      </c>
    </row>
    <row r="495" spans="1:7" s="116" customFormat="1" ht="11.25" customHeight="1" x14ac:dyDescent="0.2">
      <c r="A495" s="154" t="s">
        <v>803</v>
      </c>
      <c r="B495" s="232" t="s">
        <v>804</v>
      </c>
      <c r="C495" s="233" t="s">
        <v>800</v>
      </c>
      <c r="D495" s="234">
        <v>130</v>
      </c>
      <c r="E495" s="235">
        <v>200</v>
      </c>
      <c r="F495" s="235"/>
      <c r="G495" s="231">
        <f t="shared" si="23"/>
        <v>0</v>
      </c>
    </row>
    <row r="496" spans="1:7" s="116" customFormat="1" ht="11.25" customHeight="1" x14ac:dyDescent="0.2">
      <c r="A496" s="154" t="s">
        <v>805</v>
      </c>
      <c r="B496" s="232" t="s">
        <v>806</v>
      </c>
      <c r="C496" s="233" t="s">
        <v>807</v>
      </c>
      <c r="D496" s="234">
        <v>130</v>
      </c>
      <c r="E496" s="235">
        <v>200</v>
      </c>
      <c r="F496" s="235"/>
      <c r="G496" s="231">
        <f t="shared" si="23"/>
        <v>0</v>
      </c>
    </row>
    <row r="497" spans="1:7" s="116" customFormat="1" ht="11.25" customHeight="1" x14ac:dyDescent="0.2">
      <c r="A497" s="154" t="s">
        <v>808</v>
      </c>
      <c r="B497" s="232" t="s">
        <v>809</v>
      </c>
      <c r="C497" s="233" t="s">
        <v>800</v>
      </c>
      <c r="D497" s="234">
        <v>130</v>
      </c>
      <c r="E497" s="235">
        <v>200</v>
      </c>
      <c r="F497" s="235"/>
      <c r="G497" s="231">
        <f t="shared" si="23"/>
        <v>0</v>
      </c>
    </row>
    <row r="498" spans="1:7" s="116" customFormat="1" ht="11.25" customHeight="1" x14ac:dyDescent="0.2">
      <c r="A498" s="154" t="s">
        <v>810</v>
      </c>
      <c r="B498" s="232" t="s">
        <v>811</v>
      </c>
      <c r="C498" s="233" t="s">
        <v>807</v>
      </c>
      <c r="D498" s="234">
        <v>130</v>
      </c>
      <c r="E498" s="235">
        <v>200</v>
      </c>
      <c r="F498" s="235"/>
      <c r="G498" s="231">
        <f t="shared" si="23"/>
        <v>0</v>
      </c>
    </row>
    <row r="499" spans="1:7" s="116" customFormat="1" ht="11.25" customHeight="1" x14ac:dyDescent="0.2">
      <c r="A499" s="154" t="s">
        <v>812</v>
      </c>
      <c r="B499" s="232" t="s">
        <v>813</v>
      </c>
      <c r="C499" s="233" t="s">
        <v>814</v>
      </c>
      <c r="D499" s="234">
        <v>180</v>
      </c>
      <c r="E499" s="235">
        <v>250</v>
      </c>
      <c r="F499" s="235"/>
      <c r="G499" s="231">
        <f t="shared" si="23"/>
        <v>0</v>
      </c>
    </row>
    <row r="500" spans="1:7" s="116" customFormat="1" ht="11.25" customHeight="1" x14ac:dyDescent="0.2">
      <c r="A500" s="154" t="s">
        <v>815</v>
      </c>
      <c r="B500" s="232" t="s">
        <v>816</v>
      </c>
      <c r="C500" s="233" t="s">
        <v>814</v>
      </c>
      <c r="D500" s="234">
        <v>180</v>
      </c>
      <c r="E500" s="235">
        <v>250</v>
      </c>
      <c r="F500" s="235"/>
      <c r="G500" s="231">
        <f t="shared" si="23"/>
        <v>0</v>
      </c>
    </row>
    <row r="501" spans="1:7" s="116" customFormat="1" ht="11.25" customHeight="1" x14ac:dyDescent="0.2">
      <c r="A501" s="154" t="s">
        <v>817</v>
      </c>
      <c r="B501" s="232" t="s">
        <v>818</v>
      </c>
      <c r="C501" s="233" t="s">
        <v>819</v>
      </c>
      <c r="D501" s="234">
        <v>180</v>
      </c>
      <c r="E501" s="235">
        <v>250</v>
      </c>
      <c r="F501" s="235"/>
      <c r="G501" s="231">
        <f t="shared" si="23"/>
        <v>0</v>
      </c>
    </row>
    <row r="502" spans="1:7" s="116" customFormat="1" ht="11.25" customHeight="1" x14ac:dyDescent="0.2">
      <c r="A502" s="151" t="s">
        <v>820</v>
      </c>
      <c r="B502" s="232" t="s">
        <v>821</v>
      </c>
      <c r="C502" s="233" t="s">
        <v>814</v>
      </c>
      <c r="D502" s="234">
        <v>180</v>
      </c>
      <c r="E502" s="235">
        <v>250</v>
      </c>
      <c r="F502" s="235"/>
      <c r="G502" s="231">
        <f t="shared" si="23"/>
        <v>0</v>
      </c>
    </row>
    <row r="503" spans="1:7" s="116" customFormat="1" ht="11.25" customHeight="1" x14ac:dyDescent="0.2">
      <c r="A503" s="154" t="s">
        <v>822</v>
      </c>
      <c r="B503" s="232" t="s">
        <v>823</v>
      </c>
      <c r="C503" s="233"/>
      <c r="D503" s="234">
        <v>180</v>
      </c>
      <c r="E503" s="235">
        <v>250</v>
      </c>
      <c r="F503" s="235"/>
      <c r="G503" s="231">
        <f t="shared" si="23"/>
        <v>0</v>
      </c>
    </row>
    <row r="504" spans="1:7" s="116" customFormat="1" ht="11.25" customHeight="1" x14ac:dyDescent="0.2">
      <c r="A504" s="154" t="s">
        <v>824</v>
      </c>
      <c r="B504" s="232" t="s">
        <v>825</v>
      </c>
      <c r="C504" s="233" t="s">
        <v>814</v>
      </c>
      <c r="D504" s="234">
        <v>180</v>
      </c>
      <c r="E504" s="235">
        <v>250</v>
      </c>
      <c r="F504" s="235"/>
      <c r="G504" s="231">
        <f t="shared" si="23"/>
        <v>0</v>
      </c>
    </row>
    <row r="505" spans="1:7" s="116" customFormat="1" ht="11.25" customHeight="1" x14ac:dyDescent="0.2">
      <c r="A505" s="154" t="s">
        <v>826</v>
      </c>
      <c r="B505" s="232" t="s">
        <v>827</v>
      </c>
      <c r="C505" s="233" t="s">
        <v>828</v>
      </c>
      <c r="D505" s="234">
        <v>265</v>
      </c>
      <c r="E505" s="235">
        <v>350</v>
      </c>
      <c r="F505" s="235"/>
      <c r="G505" s="231">
        <f t="shared" si="23"/>
        <v>0</v>
      </c>
    </row>
    <row r="506" spans="1:7" s="116" customFormat="1" ht="11.25" customHeight="1" x14ac:dyDescent="0.2">
      <c r="A506" s="154" t="s">
        <v>829</v>
      </c>
      <c r="B506" s="232" t="s">
        <v>830</v>
      </c>
      <c r="C506" s="233" t="s">
        <v>828</v>
      </c>
      <c r="D506" s="234">
        <v>265</v>
      </c>
      <c r="E506" s="235">
        <v>350</v>
      </c>
      <c r="F506" s="235"/>
      <c r="G506" s="231">
        <f t="shared" si="23"/>
        <v>0</v>
      </c>
    </row>
    <row r="507" spans="1:7" s="116" customFormat="1" ht="11.25" customHeight="1" x14ac:dyDescent="0.2">
      <c r="A507" s="154" t="s">
        <v>831</v>
      </c>
      <c r="B507" s="232" t="s">
        <v>832</v>
      </c>
      <c r="C507" s="233" t="s">
        <v>828</v>
      </c>
      <c r="D507" s="234">
        <v>265</v>
      </c>
      <c r="E507" s="235">
        <v>350</v>
      </c>
      <c r="F507" s="235"/>
      <c r="G507" s="231">
        <f t="shared" si="23"/>
        <v>0</v>
      </c>
    </row>
    <row r="508" spans="1:7" s="116" customFormat="1" ht="11.25" customHeight="1" x14ac:dyDescent="0.2">
      <c r="A508" s="154" t="s">
        <v>833</v>
      </c>
      <c r="B508" s="236" t="s">
        <v>834</v>
      </c>
      <c r="C508" s="233" t="s">
        <v>835</v>
      </c>
      <c r="D508" s="234">
        <v>120</v>
      </c>
      <c r="E508" s="235">
        <v>200</v>
      </c>
      <c r="F508" s="235"/>
      <c r="G508" s="231">
        <f t="shared" si="23"/>
        <v>0</v>
      </c>
    </row>
    <row r="509" spans="1:7" s="116" customFormat="1" ht="11.25" customHeight="1" x14ac:dyDescent="0.2">
      <c r="A509" s="154" t="s">
        <v>836</v>
      </c>
      <c r="B509" s="236" t="s">
        <v>837</v>
      </c>
      <c r="C509" s="233" t="s">
        <v>872</v>
      </c>
      <c r="D509" s="234">
        <v>265</v>
      </c>
      <c r="E509" s="235">
        <v>300</v>
      </c>
      <c r="F509" s="235"/>
      <c r="G509" s="231">
        <f t="shared" si="23"/>
        <v>0</v>
      </c>
    </row>
    <row r="510" spans="1:7" s="116" customFormat="1" ht="11.25" customHeight="1" x14ac:dyDescent="0.2">
      <c r="A510" s="151"/>
      <c r="B510" s="236"/>
      <c r="C510" s="237"/>
      <c r="D510" s="233"/>
      <c r="E510" s="238"/>
      <c r="F510" s="235"/>
      <c r="G510" s="231"/>
    </row>
    <row r="511" spans="1:7" ht="15.75" x14ac:dyDescent="0.25">
      <c r="A511" s="151"/>
      <c r="B511" s="517" t="s">
        <v>838</v>
      </c>
      <c r="C511" s="517"/>
      <c r="D511" s="517"/>
      <c r="E511" s="517"/>
      <c r="F511" s="517"/>
      <c r="G511" s="517"/>
    </row>
    <row r="512" spans="1:7" s="116" customFormat="1" ht="11.25" customHeight="1" x14ac:dyDescent="0.2">
      <c r="A512" s="154" t="s">
        <v>839</v>
      </c>
      <c r="B512" s="239" t="s">
        <v>840</v>
      </c>
      <c r="C512" s="240" t="s">
        <v>841</v>
      </c>
      <c r="D512" s="241">
        <v>29</v>
      </c>
      <c r="E512" s="241">
        <v>50</v>
      </c>
      <c r="F512" s="242">
        <f>SUM(F493:F505)</f>
        <v>0</v>
      </c>
      <c r="G512" s="243">
        <f t="shared" ref="G512:G526" si="24">E512*F512</f>
        <v>0</v>
      </c>
    </row>
    <row r="513" spans="1:7" s="116" customFormat="1" ht="11.25" customHeight="1" x14ac:dyDescent="0.2">
      <c r="A513" s="154" t="s">
        <v>842</v>
      </c>
      <c r="B513" s="239" t="s">
        <v>843</v>
      </c>
      <c r="C513" s="240" t="s">
        <v>841</v>
      </c>
      <c r="D513" s="241">
        <v>29</v>
      </c>
      <c r="E513" s="241">
        <v>50</v>
      </c>
      <c r="F513" s="242">
        <f>SUM(F494:F506)</f>
        <v>0</v>
      </c>
      <c r="G513" s="243">
        <f t="shared" si="24"/>
        <v>0</v>
      </c>
    </row>
    <row r="514" spans="1:7" s="116" customFormat="1" ht="11.25" customHeight="1" x14ac:dyDescent="0.2">
      <c r="A514" s="154" t="s">
        <v>844</v>
      </c>
      <c r="B514" s="239" t="s">
        <v>845</v>
      </c>
      <c r="C514" s="240" t="s">
        <v>841</v>
      </c>
      <c r="D514" s="241">
        <v>29</v>
      </c>
      <c r="E514" s="241">
        <v>50</v>
      </c>
      <c r="F514" s="242">
        <f>SUM(F495:F507)</f>
        <v>0</v>
      </c>
      <c r="G514" s="243">
        <f t="shared" si="24"/>
        <v>0</v>
      </c>
    </row>
    <row r="515" spans="1:7" s="116" customFormat="1" ht="11.25" customHeight="1" x14ac:dyDescent="0.2">
      <c r="A515" s="154" t="s">
        <v>846</v>
      </c>
      <c r="B515" s="239" t="s">
        <v>847</v>
      </c>
      <c r="C515" s="240" t="s">
        <v>841</v>
      </c>
      <c r="D515" s="241">
        <v>29</v>
      </c>
      <c r="E515" s="241">
        <v>50</v>
      </c>
      <c r="F515" s="242">
        <f>SUM(F499:F510)</f>
        <v>0</v>
      </c>
      <c r="G515" s="243">
        <f t="shared" si="24"/>
        <v>0</v>
      </c>
    </row>
    <row r="516" spans="1:7" s="116" customFormat="1" ht="11.25" customHeight="1" x14ac:dyDescent="0.2">
      <c r="A516" s="154" t="s">
        <v>848</v>
      </c>
      <c r="B516" s="239" t="s">
        <v>849</v>
      </c>
      <c r="C516" s="240" t="s">
        <v>841</v>
      </c>
      <c r="D516" s="241">
        <v>29</v>
      </c>
      <c r="E516" s="241">
        <v>50</v>
      </c>
      <c r="F516" s="242">
        <f>SUM(F500:F512)</f>
        <v>0</v>
      </c>
      <c r="G516" s="243">
        <f t="shared" si="24"/>
        <v>0</v>
      </c>
    </row>
    <row r="517" spans="1:7" s="116" customFormat="1" ht="11.25" customHeight="1" x14ac:dyDescent="0.2">
      <c r="A517" s="154" t="s">
        <v>850</v>
      </c>
      <c r="B517" s="239" t="s">
        <v>851</v>
      </c>
      <c r="C517" s="240" t="s">
        <v>841</v>
      </c>
      <c r="D517" s="241">
        <v>29</v>
      </c>
      <c r="E517" s="241">
        <v>50</v>
      </c>
      <c r="F517" s="242">
        <f>SUM(F504:F513)</f>
        <v>0</v>
      </c>
      <c r="G517" s="243">
        <f t="shared" si="24"/>
        <v>0</v>
      </c>
    </row>
    <row r="518" spans="1:7" s="116" customFormat="1" ht="11.25" customHeight="1" x14ac:dyDescent="0.2">
      <c r="A518" s="154" t="s">
        <v>852</v>
      </c>
      <c r="B518" s="239" t="s">
        <v>853</v>
      </c>
      <c r="C518" s="240" t="s">
        <v>841</v>
      </c>
      <c r="D518" s="241">
        <v>29</v>
      </c>
      <c r="E518" s="241">
        <v>50</v>
      </c>
      <c r="F518" s="242">
        <f>SUM(F505:F514)</f>
        <v>0</v>
      </c>
      <c r="G518" s="243">
        <f t="shared" si="24"/>
        <v>0</v>
      </c>
    </row>
    <row r="519" spans="1:7" s="116" customFormat="1" ht="11.25" customHeight="1" x14ac:dyDescent="0.2">
      <c r="A519" s="154" t="s">
        <v>854</v>
      </c>
      <c r="B519" s="239" t="s">
        <v>855</v>
      </c>
      <c r="C519" s="240" t="s">
        <v>841</v>
      </c>
      <c r="D519" s="241">
        <v>29</v>
      </c>
      <c r="E519" s="241">
        <v>50</v>
      </c>
      <c r="F519" s="242">
        <f>SUM(F506:F515)</f>
        <v>0</v>
      </c>
      <c r="G519" s="243">
        <f t="shared" si="24"/>
        <v>0</v>
      </c>
    </row>
    <row r="520" spans="1:7" s="116" customFormat="1" ht="11.25" customHeight="1" x14ac:dyDescent="0.2">
      <c r="A520" s="154" t="s">
        <v>856</v>
      </c>
      <c r="B520" s="239" t="s">
        <v>857</v>
      </c>
      <c r="C520" s="240" t="s">
        <v>841</v>
      </c>
      <c r="D520" s="241">
        <v>29</v>
      </c>
      <c r="E520" s="241">
        <v>50</v>
      </c>
      <c r="F520" s="242">
        <f>SUM(F507:F516)</f>
        <v>0</v>
      </c>
      <c r="G520" s="243">
        <f t="shared" si="24"/>
        <v>0</v>
      </c>
    </row>
    <row r="521" spans="1:7" s="116" customFormat="1" ht="11.25" customHeight="1" x14ac:dyDescent="0.2">
      <c r="A521" s="154" t="s">
        <v>858</v>
      </c>
      <c r="B521" s="239" t="s">
        <v>859</v>
      </c>
      <c r="C521" s="240" t="s">
        <v>841</v>
      </c>
      <c r="D521" s="241">
        <v>29</v>
      </c>
      <c r="E521" s="241">
        <v>50</v>
      </c>
      <c r="F521" s="242">
        <f>SUM(F511:F517)</f>
        <v>0</v>
      </c>
      <c r="G521" s="243">
        <f t="shared" si="24"/>
        <v>0</v>
      </c>
    </row>
    <row r="522" spans="1:7" s="116" customFormat="1" ht="11.25" customHeight="1" x14ac:dyDescent="0.2">
      <c r="A522" s="154" t="s">
        <v>860</v>
      </c>
      <c r="B522" s="239" t="s">
        <v>1141</v>
      </c>
      <c r="C522" s="240" t="s">
        <v>841</v>
      </c>
      <c r="D522" s="241">
        <v>29</v>
      </c>
      <c r="E522" s="241">
        <v>50</v>
      </c>
      <c r="F522" s="242">
        <f>SUM(F511:F518)</f>
        <v>0</v>
      </c>
      <c r="G522" s="243">
        <f t="shared" si="24"/>
        <v>0</v>
      </c>
    </row>
    <row r="523" spans="1:7" s="116" customFormat="1" ht="11.25" customHeight="1" x14ac:dyDescent="0.2">
      <c r="A523" s="154" t="s">
        <v>861</v>
      </c>
      <c r="B523" s="239" t="s">
        <v>1142</v>
      </c>
      <c r="C523" s="240" t="s">
        <v>841</v>
      </c>
      <c r="D523" s="241">
        <v>29</v>
      </c>
      <c r="E523" s="241">
        <v>50</v>
      </c>
      <c r="F523" s="242">
        <f>SUM(F512:F519)</f>
        <v>0</v>
      </c>
      <c r="G523" s="243">
        <f t="shared" si="24"/>
        <v>0</v>
      </c>
    </row>
    <row r="524" spans="1:7" s="116" customFormat="1" ht="11.25" customHeight="1" x14ac:dyDescent="0.2">
      <c r="A524" s="154" t="s">
        <v>862</v>
      </c>
      <c r="B524" s="239" t="s">
        <v>863</v>
      </c>
      <c r="C524" s="240" t="s">
        <v>841</v>
      </c>
      <c r="D524" s="241">
        <v>29</v>
      </c>
      <c r="E524" s="241">
        <v>50</v>
      </c>
      <c r="F524" s="242">
        <f>SUM(F513:F520)</f>
        <v>0</v>
      </c>
      <c r="G524" s="243">
        <f t="shared" si="24"/>
        <v>0</v>
      </c>
    </row>
    <row r="525" spans="1:7" s="116" customFormat="1" ht="11.25" customHeight="1" x14ac:dyDescent="0.2">
      <c r="A525" s="154" t="s">
        <v>864</v>
      </c>
      <c r="B525" s="239" t="s">
        <v>865</v>
      </c>
      <c r="C525" s="240" t="s">
        <v>841</v>
      </c>
      <c r="D525" s="241">
        <v>29</v>
      </c>
      <c r="E525" s="241">
        <v>50</v>
      </c>
      <c r="F525" s="242">
        <f>SUM(F514:F521)</f>
        <v>0</v>
      </c>
      <c r="G525" s="243">
        <f t="shared" si="24"/>
        <v>0</v>
      </c>
    </row>
    <row r="526" spans="1:7" s="116" customFormat="1" ht="11.25" customHeight="1" x14ac:dyDescent="0.2">
      <c r="A526" s="154" t="s">
        <v>866</v>
      </c>
      <c r="B526" s="239" t="s">
        <v>867</v>
      </c>
      <c r="C526" s="240" t="s">
        <v>841</v>
      </c>
      <c r="D526" s="241">
        <v>29</v>
      </c>
      <c r="E526" s="241">
        <v>50</v>
      </c>
      <c r="F526" s="242">
        <f>SUM(F515:F522)</f>
        <v>0</v>
      </c>
      <c r="G526" s="243">
        <f t="shared" si="24"/>
        <v>0</v>
      </c>
    </row>
    <row r="527" spans="1:7" s="116" customFormat="1" ht="11.25" customHeight="1" x14ac:dyDescent="0.2">
      <c r="A527" s="154"/>
      <c r="B527" s="239"/>
      <c r="C527" s="244"/>
      <c r="D527" s="240"/>
      <c r="E527" s="245" t="s">
        <v>468</v>
      </c>
      <c r="F527" s="246">
        <f>SUM(F512:F521)</f>
        <v>0</v>
      </c>
      <c r="G527" s="247">
        <f>SUM(G512:G521)</f>
        <v>0</v>
      </c>
    </row>
    <row r="528" spans="1:7" ht="15.75" x14ac:dyDescent="0.25">
      <c r="A528" s="151"/>
      <c r="B528" s="85"/>
      <c r="C528" s="508" t="s">
        <v>868</v>
      </c>
      <c r="D528" s="509"/>
      <c r="E528" s="510"/>
      <c r="F528" s="101"/>
      <c r="G528" s="102"/>
    </row>
    <row r="529" spans="1:7" x14ac:dyDescent="0.25">
      <c r="A529" s="116"/>
      <c r="B529" s="86"/>
      <c r="C529"/>
      <c r="D529" s="103"/>
      <c r="E529" s="379"/>
      <c r="F529"/>
      <c r="G529" s="104"/>
    </row>
  </sheetData>
  <mergeCells count="42">
    <mergeCell ref="C528:E528"/>
    <mergeCell ref="A372:D372"/>
    <mergeCell ref="A361:D361"/>
    <mergeCell ref="B463:D463"/>
    <mergeCell ref="B476:D476"/>
    <mergeCell ref="B511:G511"/>
    <mergeCell ref="B8:E8"/>
    <mergeCell ref="B9:E9"/>
    <mergeCell ref="B10:E10"/>
    <mergeCell ref="A14:G14"/>
    <mergeCell ref="A130:G130"/>
    <mergeCell ref="A329:G329"/>
    <mergeCell ref="A309:G309"/>
    <mergeCell ref="A410:G410"/>
    <mergeCell ref="B15:D15"/>
    <mergeCell ref="B49:D49"/>
    <mergeCell ref="B86:D86"/>
    <mergeCell ref="B117:D117"/>
    <mergeCell ref="B131:D131"/>
    <mergeCell ref="B175:D175"/>
    <mergeCell ref="B206:D206"/>
    <mergeCell ref="B289:D289"/>
    <mergeCell ref="B263:D263"/>
    <mergeCell ref="B247:D247"/>
    <mergeCell ref="B222:D222"/>
    <mergeCell ref="B282:D282"/>
    <mergeCell ref="C3:E3"/>
    <mergeCell ref="B5:G5"/>
    <mergeCell ref="B6:G6"/>
    <mergeCell ref="B7:E7"/>
    <mergeCell ref="B492:G492"/>
    <mergeCell ref="A432:G432"/>
    <mergeCell ref="A359:G359"/>
    <mergeCell ref="B386:G386"/>
    <mergeCell ref="B394:G394"/>
    <mergeCell ref="B403:G403"/>
    <mergeCell ref="C308:E308"/>
    <mergeCell ref="F11:G11"/>
    <mergeCell ref="A11:B11"/>
    <mergeCell ref="D11:E11"/>
    <mergeCell ref="A12:G12"/>
    <mergeCell ref="B156:D156"/>
  </mergeCells>
  <pageMargins left="0.23622047244094491" right="3.937007874015748E-2" top="0.55118110236220474"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9"/>
  <sheetViews>
    <sheetView view="pageLayout" topLeftCell="A236" zoomScaleNormal="100" workbookViewId="0">
      <selection activeCell="F47" sqref="E47:F47"/>
    </sheetView>
  </sheetViews>
  <sheetFormatPr defaultRowHeight="15" x14ac:dyDescent="0.25"/>
  <cols>
    <col min="1" max="1" width="13" customWidth="1"/>
    <col min="2" max="2" width="27.5703125" customWidth="1"/>
  </cols>
  <sheetData>
    <row r="1" spans="1:7" x14ac:dyDescent="0.25">
      <c r="A1" s="140"/>
      <c r="B1" s="87"/>
      <c r="C1" s="3"/>
      <c r="D1" s="3"/>
      <c r="E1" s="3"/>
      <c r="F1" s="36"/>
      <c r="G1" s="2"/>
    </row>
    <row r="2" spans="1:7" x14ac:dyDescent="0.25">
      <c r="A2" s="140"/>
      <c r="B2" s="87"/>
      <c r="C2" s="3"/>
      <c r="D2" s="3"/>
      <c r="E2" s="3"/>
      <c r="F2" s="36"/>
      <c r="G2" s="2"/>
    </row>
    <row r="3" spans="1:7" ht="15.75" x14ac:dyDescent="0.25">
      <c r="A3" s="140"/>
      <c r="B3" s="87"/>
      <c r="C3" s="463"/>
      <c r="D3" s="463"/>
      <c r="E3" s="463"/>
      <c r="F3" s="37"/>
      <c r="G3" s="2"/>
    </row>
    <row r="4" spans="1:7" s="15" customFormat="1" x14ac:dyDescent="0.25">
      <c r="A4" s="141"/>
      <c r="B4" s="163"/>
      <c r="C4" s="14"/>
      <c r="D4" s="14"/>
      <c r="E4" s="14"/>
      <c r="F4" s="38"/>
      <c r="G4" s="13"/>
    </row>
    <row r="5" spans="1:7" s="15" customFormat="1" x14ac:dyDescent="0.25">
      <c r="A5" s="141"/>
      <c r="B5" s="464" t="s">
        <v>0</v>
      </c>
      <c r="C5" s="464"/>
      <c r="D5" s="464"/>
      <c r="E5" s="464"/>
      <c r="F5" s="464"/>
      <c r="G5" s="464"/>
    </row>
    <row r="6" spans="1:7" s="15" customFormat="1" x14ac:dyDescent="0.25">
      <c r="A6" s="141"/>
      <c r="B6" s="465" t="s">
        <v>1</v>
      </c>
      <c r="C6" s="465"/>
      <c r="D6" s="465"/>
      <c r="E6" s="465"/>
      <c r="F6" s="465"/>
      <c r="G6" s="465"/>
    </row>
    <row r="7" spans="1:7" ht="14.1" customHeight="1" x14ac:dyDescent="0.25">
      <c r="A7" s="142"/>
      <c r="B7" s="466" t="s">
        <v>2</v>
      </c>
      <c r="C7" s="466"/>
      <c r="D7" s="466"/>
      <c r="E7" s="466"/>
      <c r="F7" s="39"/>
      <c r="G7" s="360"/>
    </row>
    <row r="8" spans="1:7" ht="14.1" customHeight="1" x14ac:dyDescent="0.25">
      <c r="A8" s="142"/>
      <c r="B8" s="504" t="s">
        <v>3</v>
      </c>
      <c r="C8" s="504"/>
      <c r="D8" s="504"/>
      <c r="E8" s="504"/>
      <c r="F8" s="40"/>
      <c r="G8" s="360"/>
    </row>
    <row r="9" spans="1:7" ht="14.1" customHeight="1" x14ac:dyDescent="0.25">
      <c r="A9" s="142"/>
      <c r="B9" s="504" t="s">
        <v>4</v>
      </c>
      <c r="C9" s="504"/>
      <c r="D9" s="504"/>
      <c r="E9" s="504"/>
      <c r="F9" s="40"/>
      <c r="G9" s="360"/>
    </row>
    <row r="10" spans="1:7" ht="14.1" customHeight="1" x14ac:dyDescent="0.25">
      <c r="A10" s="142"/>
      <c r="B10" s="504" t="s">
        <v>5</v>
      </c>
      <c r="C10" s="504"/>
      <c r="D10" s="504"/>
      <c r="E10" s="504"/>
      <c r="F10" s="40"/>
      <c r="G10" s="361"/>
    </row>
    <row r="11" spans="1:7" ht="15.75" x14ac:dyDescent="0.25">
      <c r="A11" s="476">
        <v>43040</v>
      </c>
      <c r="B11" s="477"/>
      <c r="C11" s="380"/>
      <c r="D11" s="478" t="s">
        <v>468</v>
      </c>
      <c r="E11" s="479"/>
      <c r="F11" s="474"/>
      <c r="G11" s="475"/>
    </row>
    <row r="12" spans="1:7" x14ac:dyDescent="0.25">
      <c r="A12" s="93"/>
      <c r="B12" s="520" t="s">
        <v>583</v>
      </c>
      <c r="C12" s="520"/>
      <c r="D12" s="520"/>
      <c r="E12" s="520"/>
      <c r="F12" s="520"/>
      <c r="G12" s="520"/>
    </row>
    <row r="13" spans="1:7" ht="31.5" x14ac:dyDescent="0.25">
      <c r="A13" s="93" t="s">
        <v>419</v>
      </c>
      <c r="B13" s="94" t="s">
        <v>584</v>
      </c>
      <c r="C13" s="95" t="s">
        <v>561</v>
      </c>
      <c r="D13" s="96" t="s">
        <v>585</v>
      </c>
      <c r="E13" s="96" t="s">
        <v>586</v>
      </c>
      <c r="F13" s="94" t="s">
        <v>587</v>
      </c>
      <c r="G13" s="97" t="s">
        <v>588</v>
      </c>
    </row>
    <row r="14" spans="1:7" s="255" customFormat="1" ht="9.9499999999999993" customHeight="1" x14ac:dyDescent="0.2">
      <c r="A14" s="248"/>
      <c r="B14" s="250" t="s">
        <v>589</v>
      </c>
      <c r="C14" s="251"/>
      <c r="D14" s="252"/>
      <c r="E14" s="252"/>
      <c r="F14" s="253"/>
      <c r="G14" s="254"/>
    </row>
    <row r="15" spans="1:7" s="255" customFormat="1" ht="9.9499999999999993" customHeight="1" x14ac:dyDescent="0.2">
      <c r="A15" s="248"/>
      <c r="B15" s="256" t="s">
        <v>590</v>
      </c>
      <c r="C15" s="251">
        <v>50</v>
      </c>
      <c r="D15" s="257">
        <v>58</v>
      </c>
      <c r="E15" s="258">
        <f t="shared" ref="E15:E21" si="0">D15*2</f>
        <v>116</v>
      </c>
      <c r="F15" s="259"/>
      <c r="G15" s="254">
        <f t="shared" ref="G15:G22" si="1">D15*F15</f>
        <v>0</v>
      </c>
    </row>
    <row r="16" spans="1:7" s="255" customFormat="1" ht="9.9499999999999993" customHeight="1" x14ac:dyDescent="0.2">
      <c r="A16" s="248">
        <v>4631137113958</v>
      </c>
      <c r="B16" s="260" t="s">
        <v>591</v>
      </c>
      <c r="C16" s="251">
        <v>50</v>
      </c>
      <c r="D16" s="257">
        <v>37</v>
      </c>
      <c r="E16" s="258">
        <f t="shared" si="0"/>
        <v>74</v>
      </c>
      <c r="F16" s="259"/>
      <c r="G16" s="254">
        <f t="shared" si="1"/>
        <v>0</v>
      </c>
    </row>
    <row r="17" spans="1:7" s="255" customFormat="1" ht="9.9499999999999993" customHeight="1" x14ac:dyDescent="0.2">
      <c r="A17" s="248">
        <v>4631137113965</v>
      </c>
      <c r="B17" s="260" t="s">
        <v>592</v>
      </c>
      <c r="C17" s="261">
        <v>100</v>
      </c>
      <c r="D17" s="262">
        <v>68</v>
      </c>
      <c r="E17" s="258">
        <f t="shared" si="0"/>
        <v>136</v>
      </c>
      <c r="F17" s="259"/>
      <c r="G17" s="254">
        <f t="shared" si="1"/>
        <v>0</v>
      </c>
    </row>
    <row r="18" spans="1:7" s="255" customFormat="1" ht="9.9499999999999993" customHeight="1" x14ac:dyDescent="0.2">
      <c r="A18" s="248"/>
      <c r="B18" s="260" t="s">
        <v>593</v>
      </c>
      <c r="C18" s="261">
        <v>100</v>
      </c>
      <c r="D18" s="262">
        <v>47</v>
      </c>
      <c r="E18" s="258">
        <f t="shared" si="0"/>
        <v>94</v>
      </c>
      <c r="F18" s="259"/>
      <c r="G18" s="254">
        <f t="shared" si="1"/>
        <v>0</v>
      </c>
    </row>
    <row r="19" spans="1:7" s="255" customFormat="1" ht="9.9499999999999993" customHeight="1" x14ac:dyDescent="0.2">
      <c r="A19" s="248">
        <v>4631137113996</v>
      </c>
      <c r="B19" s="263" t="s">
        <v>594</v>
      </c>
      <c r="C19" s="264">
        <v>50</v>
      </c>
      <c r="D19" s="265">
        <v>69</v>
      </c>
      <c r="E19" s="258">
        <f t="shared" si="0"/>
        <v>138</v>
      </c>
      <c r="F19" s="259"/>
      <c r="G19" s="259">
        <f t="shared" si="1"/>
        <v>0</v>
      </c>
    </row>
    <row r="20" spans="1:7" s="255" customFormat="1" ht="9.9499999999999993" customHeight="1" x14ac:dyDescent="0.2">
      <c r="A20" s="248">
        <v>4631137114139</v>
      </c>
      <c r="B20" s="263" t="s">
        <v>595</v>
      </c>
      <c r="C20" s="264">
        <v>50</v>
      </c>
      <c r="D20" s="265">
        <v>84</v>
      </c>
      <c r="E20" s="258">
        <f t="shared" si="0"/>
        <v>168</v>
      </c>
      <c r="F20" s="259"/>
      <c r="G20" s="259">
        <f t="shared" si="1"/>
        <v>0</v>
      </c>
    </row>
    <row r="21" spans="1:7" s="255" customFormat="1" ht="9.9499999999999993" customHeight="1" x14ac:dyDescent="0.2">
      <c r="A21" s="249">
        <v>4631137114023</v>
      </c>
      <c r="B21" s="263" t="s">
        <v>1143</v>
      </c>
      <c r="C21" s="264">
        <v>50</v>
      </c>
      <c r="D21" s="265">
        <v>84</v>
      </c>
      <c r="E21" s="258">
        <f t="shared" si="0"/>
        <v>168</v>
      </c>
      <c r="F21" s="259"/>
      <c r="G21" s="259">
        <f t="shared" si="1"/>
        <v>0</v>
      </c>
    </row>
    <row r="22" spans="1:7" s="255" customFormat="1" ht="9.9499999999999993" customHeight="1" x14ac:dyDescent="0.2">
      <c r="A22" s="248">
        <v>4631137114030</v>
      </c>
      <c r="B22" s="263" t="s">
        <v>1144</v>
      </c>
      <c r="C22" s="264">
        <v>50</v>
      </c>
      <c r="D22" s="265">
        <v>144</v>
      </c>
      <c r="E22" s="258">
        <f>D22*1.35</f>
        <v>194.4</v>
      </c>
      <c r="F22" s="259"/>
      <c r="G22" s="259">
        <f t="shared" si="1"/>
        <v>0</v>
      </c>
    </row>
    <row r="23" spans="1:7" s="255" customFormat="1" ht="9.9499999999999993" customHeight="1" x14ac:dyDescent="0.2">
      <c r="A23" s="248"/>
      <c r="B23" s="266" t="s">
        <v>596</v>
      </c>
      <c r="C23" s="264"/>
      <c r="D23" s="265"/>
      <c r="E23" s="258"/>
      <c r="F23" s="259"/>
      <c r="G23" s="259"/>
    </row>
    <row r="24" spans="1:7" s="255" customFormat="1" ht="9.9499999999999993" customHeight="1" x14ac:dyDescent="0.2">
      <c r="A24" s="248">
        <v>4631137114054</v>
      </c>
      <c r="B24" s="267" t="s">
        <v>1145</v>
      </c>
      <c r="C24" s="264">
        <v>100</v>
      </c>
      <c r="D24" s="265">
        <v>41</v>
      </c>
      <c r="E24" s="258">
        <f>D24*2</f>
        <v>82</v>
      </c>
      <c r="F24" s="259"/>
      <c r="G24" s="259">
        <f t="shared" ref="G24:G41" si="2">D24*F24</f>
        <v>0</v>
      </c>
    </row>
    <row r="25" spans="1:7" s="255" customFormat="1" ht="9.9499999999999993" customHeight="1" x14ac:dyDescent="0.2">
      <c r="A25" s="249">
        <v>4631137114047</v>
      </c>
      <c r="B25" s="263" t="s">
        <v>1146</v>
      </c>
      <c r="C25" s="264">
        <v>100</v>
      </c>
      <c r="D25" s="265">
        <v>36</v>
      </c>
      <c r="E25" s="258">
        <f>D25*2</f>
        <v>72</v>
      </c>
      <c r="F25" s="259"/>
      <c r="G25" s="259">
        <f t="shared" si="2"/>
        <v>0</v>
      </c>
    </row>
    <row r="26" spans="1:7" s="255" customFormat="1" ht="9.9499999999999993" customHeight="1" x14ac:dyDescent="0.2">
      <c r="A26" s="248">
        <v>4631137114078</v>
      </c>
      <c r="B26" s="263" t="s">
        <v>1147</v>
      </c>
      <c r="C26" s="264">
        <v>50</v>
      </c>
      <c r="D26" s="265">
        <v>84</v>
      </c>
      <c r="E26" s="258">
        <f>D26*2</f>
        <v>168</v>
      </c>
      <c r="F26" s="259"/>
      <c r="G26" s="259">
        <f t="shared" si="2"/>
        <v>0</v>
      </c>
    </row>
    <row r="27" spans="1:7" s="255" customFormat="1" ht="9.9499999999999993" customHeight="1" x14ac:dyDescent="0.2">
      <c r="A27" s="249">
        <v>4631137114085</v>
      </c>
      <c r="B27" s="263" t="s">
        <v>1148</v>
      </c>
      <c r="C27" s="264">
        <v>100</v>
      </c>
      <c r="D27" s="265">
        <v>41</v>
      </c>
      <c r="E27" s="258">
        <f>D27*2</f>
        <v>82</v>
      </c>
      <c r="F27" s="259"/>
      <c r="G27" s="259">
        <f t="shared" si="2"/>
        <v>0</v>
      </c>
    </row>
    <row r="28" spans="1:7" s="255" customFormat="1" ht="9.9499999999999993" customHeight="1" x14ac:dyDescent="0.2">
      <c r="A28" s="249">
        <v>4631137114092</v>
      </c>
      <c r="B28" s="268" t="s">
        <v>597</v>
      </c>
      <c r="C28" s="264">
        <v>100</v>
      </c>
      <c r="D28" s="265">
        <v>195</v>
      </c>
      <c r="E28" s="258">
        <f>D28*1.5</f>
        <v>292.5</v>
      </c>
      <c r="F28" s="259"/>
      <c r="G28" s="259">
        <f t="shared" si="2"/>
        <v>0</v>
      </c>
    </row>
    <row r="29" spans="1:7" s="255" customFormat="1" ht="9.9499999999999993" customHeight="1" x14ac:dyDescent="0.2">
      <c r="A29" s="249">
        <v>4631137114108</v>
      </c>
      <c r="B29" s="263" t="s">
        <v>597</v>
      </c>
      <c r="C29" s="264">
        <v>50</v>
      </c>
      <c r="D29" s="265">
        <v>100</v>
      </c>
      <c r="E29" s="258">
        <f>D29*1.5</f>
        <v>150</v>
      </c>
      <c r="F29" s="259"/>
      <c r="G29" s="259">
        <f t="shared" si="2"/>
        <v>0</v>
      </c>
    </row>
    <row r="30" spans="1:7" s="255" customFormat="1" ht="9.9499999999999993" customHeight="1" x14ac:dyDescent="0.2">
      <c r="A30" s="248">
        <v>4631137114115</v>
      </c>
      <c r="B30" s="263" t="s">
        <v>598</v>
      </c>
      <c r="C30" s="264">
        <v>50</v>
      </c>
      <c r="D30" s="265">
        <v>72</v>
      </c>
      <c r="E30" s="258">
        <f>D30*1.65</f>
        <v>118.8</v>
      </c>
      <c r="F30" s="259"/>
      <c r="G30" s="259">
        <f t="shared" si="2"/>
        <v>0</v>
      </c>
    </row>
    <row r="31" spans="1:7" s="255" customFormat="1" ht="9.9499999999999993" customHeight="1" x14ac:dyDescent="0.2">
      <c r="A31" s="249">
        <v>4631137114122</v>
      </c>
      <c r="B31" s="263" t="s">
        <v>599</v>
      </c>
      <c r="C31" s="264">
        <v>50</v>
      </c>
      <c r="D31" s="265">
        <v>80</v>
      </c>
      <c r="E31" s="258">
        <f>D31*1.6</f>
        <v>128</v>
      </c>
      <c r="F31" s="259"/>
      <c r="G31" s="259">
        <f t="shared" si="2"/>
        <v>0</v>
      </c>
    </row>
    <row r="32" spans="1:7" s="255" customFormat="1" ht="9.9499999999999993" customHeight="1" x14ac:dyDescent="0.2">
      <c r="A32" s="249"/>
      <c r="B32" s="263" t="s">
        <v>600</v>
      </c>
      <c r="C32" s="264">
        <v>50</v>
      </c>
      <c r="D32" s="265">
        <v>29</v>
      </c>
      <c r="E32" s="258">
        <f t="shared" ref="E32:E43" si="3">D32*2</f>
        <v>58</v>
      </c>
      <c r="F32" s="259"/>
      <c r="G32" s="259">
        <f t="shared" si="2"/>
        <v>0</v>
      </c>
    </row>
    <row r="33" spans="1:7" s="255" customFormat="1" ht="9.9499999999999993" customHeight="1" x14ac:dyDescent="0.2">
      <c r="A33" s="249">
        <v>4631137114146</v>
      </c>
      <c r="B33" s="263" t="s">
        <v>600</v>
      </c>
      <c r="C33" s="264">
        <v>100</v>
      </c>
      <c r="D33" s="265">
        <v>47</v>
      </c>
      <c r="E33" s="258">
        <f t="shared" si="3"/>
        <v>94</v>
      </c>
      <c r="F33" s="259"/>
      <c r="G33" s="259">
        <f t="shared" si="2"/>
        <v>0</v>
      </c>
    </row>
    <row r="34" spans="1:7" s="255" customFormat="1" ht="9.9499999999999993" customHeight="1" x14ac:dyDescent="0.2">
      <c r="A34" s="249">
        <v>4631137114139</v>
      </c>
      <c r="B34" s="263" t="s">
        <v>601</v>
      </c>
      <c r="C34" s="264">
        <v>50</v>
      </c>
      <c r="D34" s="265">
        <v>45</v>
      </c>
      <c r="E34" s="258">
        <f t="shared" si="3"/>
        <v>90</v>
      </c>
      <c r="F34" s="259"/>
      <c r="G34" s="259">
        <f t="shared" si="2"/>
        <v>0</v>
      </c>
    </row>
    <row r="35" spans="1:7" s="255" customFormat="1" ht="9.9499999999999993" customHeight="1" x14ac:dyDescent="0.2">
      <c r="A35" s="249">
        <v>4631137114146</v>
      </c>
      <c r="B35" s="263" t="s">
        <v>602</v>
      </c>
      <c r="C35" s="264">
        <v>100</v>
      </c>
      <c r="D35" s="265">
        <v>84</v>
      </c>
      <c r="E35" s="258">
        <f t="shared" si="3"/>
        <v>168</v>
      </c>
      <c r="F35" s="259"/>
      <c r="G35" s="259">
        <f t="shared" si="2"/>
        <v>0</v>
      </c>
    </row>
    <row r="36" spans="1:7" s="255" customFormat="1" ht="9.9499999999999993" customHeight="1" x14ac:dyDescent="0.2">
      <c r="A36" s="249">
        <v>4631137114160</v>
      </c>
      <c r="B36" s="263" t="s">
        <v>603</v>
      </c>
      <c r="C36" s="264">
        <v>50</v>
      </c>
      <c r="D36" s="265">
        <v>54</v>
      </c>
      <c r="E36" s="258">
        <f t="shared" si="3"/>
        <v>108</v>
      </c>
      <c r="F36" s="259"/>
      <c r="G36" s="259">
        <f t="shared" si="2"/>
        <v>0</v>
      </c>
    </row>
    <row r="37" spans="1:7" s="255" customFormat="1" ht="9.9499999999999993" customHeight="1" x14ac:dyDescent="0.2">
      <c r="A37" s="249">
        <v>4631137114177</v>
      </c>
      <c r="B37" s="263" t="s">
        <v>604</v>
      </c>
      <c r="C37" s="264">
        <v>100</v>
      </c>
      <c r="D37" s="265">
        <v>101</v>
      </c>
      <c r="E37" s="258">
        <f t="shared" si="3"/>
        <v>202</v>
      </c>
      <c r="F37" s="259"/>
      <c r="G37" s="259">
        <f t="shared" si="2"/>
        <v>0</v>
      </c>
    </row>
    <row r="38" spans="1:7" s="255" customFormat="1" ht="9.9499999999999993" customHeight="1" x14ac:dyDescent="0.2">
      <c r="A38" s="248">
        <v>4631137114184</v>
      </c>
      <c r="B38" s="263" t="s">
        <v>605</v>
      </c>
      <c r="C38" s="264">
        <v>50</v>
      </c>
      <c r="D38" s="265">
        <v>179</v>
      </c>
      <c r="E38" s="258">
        <f t="shared" si="3"/>
        <v>358</v>
      </c>
      <c r="F38" s="259"/>
      <c r="G38" s="259">
        <f t="shared" si="2"/>
        <v>0</v>
      </c>
    </row>
    <row r="39" spans="1:7" s="255" customFormat="1" ht="9.9499999999999993" customHeight="1" x14ac:dyDescent="0.2">
      <c r="A39" s="248"/>
      <c r="B39" s="268" t="s">
        <v>606</v>
      </c>
      <c r="C39" s="264">
        <v>50</v>
      </c>
      <c r="D39" s="265">
        <v>125</v>
      </c>
      <c r="E39" s="258">
        <f t="shared" si="3"/>
        <v>250</v>
      </c>
      <c r="F39" s="259"/>
      <c r="G39" s="259">
        <f t="shared" si="2"/>
        <v>0</v>
      </c>
    </row>
    <row r="40" spans="1:7" s="255" customFormat="1" ht="9.9499999999999993" customHeight="1" x14ac:dyDescent="0.2">
      <c r="A40" s="248">
        <v>4631137114191</v>
      </c>
      <c r="B40" s="268" t="s">
        <v>607</v>
      </c>
      <c r="C40" s="264">
        <v>100</v>
      </c>
      <c r="D40" s="265">
        <v>251</v>
      </c>
      <c r="E40" s="258">
        <f t="shared" si="3"/>
        <v>502</v>
      </c>
      <c r="F40" s="259"/>
      <c r="G40" s="259">
        <f t="shared" si="2"/>
        <v>0</v>
      </c>
    </row>
    <row r="41" spans="1:7" s="255" customFormat="1" ht="9.9499999999999993" customHeight="1" x14ac:dyDescent="0.2">
      <c r="A41" s="249">
        <v>4631137114207</v>
      </c>
      <c r="B41" s="263" t="s">
        <v>608</v>
      </c>
      <c r="C41" s="264">
        <v>100</v>
      </c>
      <c r="D41" s="265">
        <v>52</v>
      </c>
      <c r="E41" s="258">
        <f t="shared" si="3"/>
        <v>104</v>
      </c>
      <c r="F41" s="259"/>
      <c r="G41" s="259">
        <f t="shared" si="2"/>
        <v>0</v>
      </c>
    </row>
    <row r="42" spans="1:7" s="255" customFormat="1" ht="9.9499999999999993" customHeight="1" x14ac:dyDescent="0.2">
      <c r="A42" s="248"/>
      <c r="B42" s="269" t="s">
        <v>609</v>
      </c>
      <c r="C42" s="264"/>
      <c r="D42" s="265"/>
      <c r="E42" s="258"/>
      <c r="F42" s="259"/>
      <c r="G42" s="259"/>
    </row>
    <row r="43" spans="1:7" s="255" customFormat="1" ht="9.9499999999999993" customHeight="1" x14ac:dyDescent="0.2">
      <c r="A43" s="248"/>
      <c r="B43" s="279" t="s">
        <v>1677</v>
      </c>
      <c r="C43" s="264">
        <v>30</v>
      </c>
      <c r="D43" s="265">
        <v>220</v>
      </c>
      <c r="E43" s="258">
        <f t="shared" si="3"/>
        <v>440</v>
      </c>
      <c r="F43" s="259"/>
      <c r="G43" s="259"/>
    </row>
    <row r="44" spans="1:7" s="255" customFormat="1" ht="9.9499999999999993" customHeight="1" x14ac:dyDescent="0.2">
      <c r="A44" s="249">
        <v>4631137114245</v>
      </c>
      <c r="B44" s="263" t="s">
        <v>610</v>
      </c>
      <c r="C44" s="264">
        <v>50</v>
      </c>
      <c r="D44" s="265">
        <v>58</v>
      </c>
      <c r="E44" s="258">
        <f>D44*2</f>
        <v>116</v>
      </c>
      <c r="F44" s="259"/>
      <c r="G44" s="259">
        <f t="shared" ref="G44:G52" si="4">D44*F44</f>
        <v>0</v>
      </c>
    </row>
    <row r="45" spans="1:7" s="255" customFormat="1" ht="9.9499999999999993" customHeight="1" x14ac:dyDescent="0.2">
      <c r="A45" s="249">
        <v>4631137114252</v>
      </c>
      <c r="B45" s="263" t="s">
        <v>611</v>
      </c>
      <c r="C45" s="264">
        <v>50</v>
      </c>
      <c r="D45" s="265">
        <v>38</v>
      </c>
      <c r="E45" s="258">
        <f>D45*2</f>
        <v>76</v>
      </c>
      <c r="F45" s="259"/>
      <c r="G45" s="259">
        <f t="shared" si="4"/>
        <v>0</v>
      </c>
    </row>
    <row r="46" spans="1:7" s="255" customFormat="1" ht="9.9499999999999993" customHeight="1" x14ac:dyDescent="0.2">
      <c r="A46" s="249">
        <v>4631137114269</v>
      </c>
      <c r="B46" s="263" t="s">
        <v>612</v>
      </c>
      <c r="C46" s="264">
        <v>100</v>
      </c>
      <c r="D46" s="265">
        <v>70</v>
      </c>
      <c r="E46" s="258">
        <f>D46*2</f>
        <v>140</v>
      </c>
      <c r="F46" s="259"/>
      <c r="G46" s="259">
        <f t="shared" si="4"/>
        <v>0</v>
      </c>
    </row>
    <row r="47" spans="1:7" s="255" customFormat="1" ht="9.9499999999999993" customHeight="1" x14ac:dyDescent="0.2">
      <c r="A47" s="248">
        <v>4631137114276</v>
      </c>
      <c r="B47" s="263" t="s">
        <v>613</v>
      </c>
      <c r="C47" s="264">
        <v>50</v>
      </c>
      <c r="D47" s="265">
        <v>38</v>
      </c>
      <c r="E47" s="258">
        <f>D47*2</f>
        <v>76</v>
      </c>
      <c r="F47" s="259"/>
      <c r="G47" s="259">
        <f t="shared" si="4"/>
        <v>0</v>
      </c>
    </row>
    <row r="48" spans="1:7" s="255" customFormat="1" ht="9.9499999999999993" customHeight="1" x14ac:dyDescent="0.2">
      <c r="A48" s="248"/>
      <c r="B48" s="263" t="s">
        <v>614</v>
      </c>
      <c r="C48" s="264">
        <v>50</v>
      </c>
      <c r="D48" s="265">
        <v>39</v>
      </c>
      <c r="E48" s="258">
        <f>D48*2</f>
        <v>78</v>
      </c>
      <c r="F48" s="259"/>
      <c r="G48" s="259">
        <f t="shared" si="4"/>
        <v>0</v>
      </c>
    </row>
    <row r="49" spans="1:7" s="255" customFormat="1" ht="9.9499999999999993" customHeight="1" x14ac:dyDescent="0.2">
      <c r="A49" s="248"/>
      <c r="B49" s="263" t="s">
        <v>615</v>
      </c>
      <c r="C49" s="264">
        <v>100</v>
      </c>
      <c r="D49" s="265">
        <v>70</v>
      </c>
      <c r="E49" s="258">
        <v>140</v>
      </c>
      <c r="F49" s="259"/>
      <c r="G49" s="259">
        <f t="shared" si="4"/>
        <v>0</v>
      </c>
    </row>
    <row r="50" spans="1:7" s="255" customFormat="1" ht="9.9499999999999993" customHeight="1" x14ac:dyDescent="0.2">
      <c r="A50" s="249">
        <v>4631137114283</v>
      </c>
      <c r="B50" s="263" t="s">
        <v>616</v>
      </c>
      <c r="C50" s="264">
        <v>100</v>
      </c>
      <c r="D50" s="265">
        <v>133</v>
      </c>
      <c r="E50" s="258">
        <f>D50*2</f>
        <v>266</v>
      </c>
      <c r="F50" s="259"/>
      <c r="G50" s="259">
        <f t="shared" si="4"/>
        <v>0</v>
      </c>
    </row>
    <row r="51" spans="1:7" s="255" customFormat="1" ht="9.9499999999999993" customHeight="1" x14ac:dyDescent="0.2">
      <c r="A51" s="249">
        <v>4631137114290</v>
      </c>
      <c r="B51" s="263" t="s">
        <v>617</v>
      </c>
      <c r="C51" s="264">
        <v>50</v>
      </c>
      <c r="D51" s="265">
        <v>69</v>
      </c>
      <c r="E51" s="258">
        <f>D51*2</f>
        <v>138</v>
      </c>
      <c r="F51" s="259"/>
      <c r="G51" s="259">
        <f t="shared" si="4"/>
        <v>0</v>
      </c>
    </row>
    <row r="52" spans="1:7" s="255" customFormat="1" ht="9.9499999999999993" customHeight="1" x14ac:dyDescent="0.2">
      <c r="A52" s="249">
        <v>4631137114306</v>
      </c>
      <c r="B52" s="263" t="s">
        <v>618</v>
      </c>
      <c r="C52" s="264">
        <v>50</v>
      </c>
      <c r="D52" s="265">
        <v>37</v>
      </c>
      <c r="E52" s="258">
        <f>D52*2</f>
        <v>74</v>
      </c>
      <c r="F52" s="259"/>
      <c r="G52" s="259">
        <f t="shared" si="4"/>
        <v>0</v>
      </c>
    </row>
    <row r="53" spans="1:7" s="255" customFormat="1" ht="9.9499999999999993" customHeight="1" x14ac:dyDescent="0.2">
      <c r="A53" s="248"/>
      <c r="B53" s="269" t="s">
        <v>619</v>
      </c>
      <c r="C53" s="264"/>
      <c r="D53" s="265"/>
      <c r="E53" s="258"/>
      <c r="F53" s="259"/>
      <c r="G53" s="259"/>
    </row>
    <row r="54" spans="1:7" s="255" customFormat="1" ht="9.9499999999999993" customHeight="1" x14ac:dyDescent="0.2">
      <c r="A54" s="249">
        <v>4631137114320</v>
      </c>
      <c r="B54" s="263" t="s">
        <v>620</v>
      </c>
      <c r="C54" s="264">
        <v>50</v>
      </c>
      <c r="D54" s="265">
        <v>26</v>
      </c>
      <c r="E54" s="258">
        <f t="shared" ref="E54:E60" si="5">D54*2</f>
        <v>52</v>
      </c>
      <c r="F54" s="259"/>
      <c r="G54" s="259">
        <f t="shared" ref="G54:G60" si="6">D54*F54</f>
        <v>0</v>
      </c>
    </row>
    <row r="55" spans="1:7" s="255" customFormat="1" ht="9.9499999999999993" customHeight="1" x14ac:dyDescent="0.2">
      <c r="A55" s="249">
        <v>4631137114313</v>
      </c>
      <c r="B55" s="267" t="s">
        <v>1149</v>
      </c>
      <c r="C55" s="264">
        <v>100</v>
      </c>
      <c r="D55" s="265">
        <v>38</v>
      </c>
      <c r="E55" s="258">
        <f t="shared" si="5"/>
        <v>76</v>
      </c>
      <c r="F55" s="259"/>
      <c r="G55" s="259">
        <f t="shared" si="6"/>
        <v>0</v>
      </c>
    </row>
    <row r="56" spans="1:7" s="255" customFormat="1" ht="9.9499999999999993" customHeight="1" x14ac:dyDescent="0.2">
      <c r="A56" s="248">
        <v>4631137113897</v>
      </c>
      <c r="B56" s="268" t="s">
        <v>558</v>
      </c>
      <c r="C56" s="264">
        <v>10</v>
      </c>
      <c r="D56" s="265">
        <v>38</v>
      </c>
      <c r="E56" s="258">
        <f t="shared" si="5"/>
        <v>76</v>
      </c>
      <c r="F56" s="259"/>
      <c r="G56" s="259">
        <f t="shared" si="6"/>
        <v>0</v>
      </c>
    </row>
    <row r="57" spans="1:7" s="255" customFormat="1" ht="9.9499999999999993" customHeight="1" x14ac:dyDescent="0.2">
      <c r="A57" s="249">
        <v>4631137114337</v>
      </c>
      <c r="B57" s="268" t="s">
        <v>621</v>
      </c>
      <c r="C57" s="264">
        <v>50</v>
      </c>
      <c r="D57" s="265">
        <v>55</v>
      </c>
      <c r="E57" s="258">
        <f t="shared" si="5"/>
        <v>110</v>
      </c>
      <c r="F57" s="259"/>
      <c r="G57" s="259">
        <f t="shared" si="6"/>
        <v>0</v>
      </c>
    </row>
    <row r="58" spans="1:7" s="255" customFormat="1" ht="9.9499999999999993" customHeight="1" x14ac:dyDescent="0.2">
      <c r="A58" s="248">
        <v>4631137114344</v>
      </c>
      <c r="B58" s="263" t="s">
        <v>622</v>
      </c>
      <c r="C58" s="264">
        <v>50</v>
      </c>
      <c r="D58" s="265">
        <v>52</v>
      </c>
      <c r="E58" s="258">
        <f t="shared" si="5"/>
        <v>104</v>
      </c>
      <c r="F58" s="259"/>
      <c r="G58" s="259">
        <f t="shared" si="6"/>
        <v>0</v>
      </c>
    </row>
    <row r="59" spans="1:7" s="255" customFormat="1" ht="9.9499999999999993" customHeight="1" x14ac:dyDescent="0.2">
      <c r="A59" s="249">
        <v>4631137114368</v>
      </c>
      <c r="B59" s="263" t="s">
        <v>623</v>
      </c>
      <c r="C59" s="264">
        <v>50</v>
      </c>
      <c r="D59" s="265">
        <v>25</v>
      </c>
      <c r="E59" s="258">
        <f t="shared" si="5"/>
        <v>50</v>
      </c>
      <c r="F59" s="259"/>
      <c r="G59" s="259">
        <f t="shared" si="6"/>
        <v>0</v>
      </c>
    </row>
    <row r="60" spans="1:7" s="255" customFormat="1" ht="9.9499999999999993" customHeight="1" x14ac:dyDescent="0.2">
      <c r="A60" s="249">
        <v>4631137114375</v>
      </c>
      <c r="B60" s="263" t="s">
        <v>624</v>
      </c>
      <c r="C60" s="264">
        <v>50</v>
      </c>
      <c r="D60" s="265">
        <v>98</v>
      </c>
      <c r="E60" s="258">
        <f t="shared" si="5"/>
        <v>196</v>
      </c>
      <c r="F60" s="259"/>
      <c r="G60" s="259">
        <f t="shared" si="6"/>
        <v>0</v>
      </c>
    </row>
    <row r="61" spans="1:7" s="255" customFormat="1" ht="9.9499999999999993" customHeight="1" x14ac:dyDescent="0.2">
      <c r="A61" s="248"/>
      <c r="B61" s="269" t="s">
        <v>625</v>
      </c>
      <c r="C61" s="264"/>
      <c r="D61" s="265"/>
      <c r="E61" s="258"/>
      <c r="F61" s="259"/>
      <c r="G61" s="259"/>
    </row>
    <row r="62" spans="1:7" s="255" customFormat="1" ht="9.9499999999999993" customHeight="1" x14ac:dyDescent="0.2">
      <c r="A62" s="249">
        <v>4631137114382</v>
      </c>
      <c r="B62" s="267" t="s">
        <v>1150</v>
      </c>
      <c r="C62" s="264">
        <v>100</v>
      </c>
      <c r="D62" s="265">
        <v>45</v>
      </c>
      <c r="E62" s="258">
        <f t="shared" ref="E62:E68" si="7">D62*2</f>
        <v>90</v>
      </c>
      <c r="F62" s="259"/>
      <c r="G62" s="259">
        <f t="shared" ref="G62:G68" si="8">D62*F62</f>
        <v>0</v>
      </c>
    </row>
    <row r="63" spans="1:7" s="255" customFormat="1" ht="9.9499999999999993" customHeight="1" x14ac:dyDescent="0.2">
      <c r="A63" s="248">
        <v>4631137114399</v>
      </c>
      <c r="B63" s="263" t="s">
        <v>626</v>
      </c>
      <c r="C63" s="264">
        <v>100</v>
      </c>
      <c r="D63" s="265">
        <v>41</v>
      </c>
      <c r="E63" s="258">
        <f t="shared" si="7"/>
        <v>82</v>
      </c>
      <c r="F63" s="259"/>
      <c r="G63" s="259">
        <f t="shared" si="8"/>
        <v>0</v>
      </c>
    </row>
    <row r="64" spans="1:7" s="255" customFormat="1" ht="9.9499999999999993" customHeight="1" x14ac:dyDescent="0.2">
      <c r="A64" s="249">
        <v>4631137114405</v>
      </c>
      <c r="B64" s="263" t="s">
        <v>627</v>
      </c>
      <c r="C64" s="264">
        <v>50</v>
      </c>
      <c r="D64" s="265">
        <v>121</v>
      </c>
      <c r="E64" s="258">
        <f t="shared" si="7"/>
        <v>242</v>
      </c>
      <c r="F64" s="259"/>
      <c r="G64" s="259">
        <f t="shared" si="8"/>
        <v>0</v>
      </c>
    </row>
    <row r="65" spans="1:7" s="255" customFormat="1" ht="9.9499999999999993" customHeight="1" x14ac:dyDescent="0.2">
      <c r="A65" s="249">
        <v>4631137114429</v>
      </c>
      <c r="B65" s="263" t="s">
        <v>628</v>
      </c>
      <c r="C65" s="264">
        <v>100</v>
      </c>
      <c r="D65" s="265">
        <v>36</v>
      </c>
      <c r="E65" s="258">
        <f t="shared" si="7"/>
        <v>72</v>
      </c>
      <c r="F65" s="259"/>
      <c r="G65" s="259">
        <f t="shared" si="8"/>
        <v>0</v>
      </c>
    </row>
    <row r="66" spans="1:7" s="255" customFormat="1" ht="9.9499999999999993" customHeight="1" x14ac:dyDescent="0.2">
      <c r="A66" s="248">
        <v>4631137114443</v>
      </c>
      <c r="B66" s="263" t="s">
        <v>629</v>
      </c>
      <c r="C66" s="264">
        <v>50</v>
      </c>
      <c r="D66" s="265">
        <v>41</v>
      </c>
      <c r="E66" s="258">
        <f t="shared" si="7"/>
        <v>82</v>
      </c>
      <c r="F66" s="259"/>
      <c r="G66" s="259">
        <f t="shared" si="8"/>
        <v>0</v>
      </c>
    </row>
    <row r="67" spans="1:7" s="255" customFormat="1" ht="9.9499999999999993" customHeight="1" x14ac:dyDescent="0.2">
      <c r="A67" s="248">
        <v>4631137114436</v>
      </c>
      <c r="B67" s="263" t="s">
        <v>630</v>
      </c>
      <c r="C67" s="264">
        <v>100</v>
      </c>
      <c r="D67" s="265">
        <v>64</v>
      </c>
      <c r="E67" s="258">
        <f t="shared" si="7"/>
        <v>128</v>
      </c>
      <c r="F67" s="259"/>
      <c r="G67" s="259">
        <f t="shared" si="8"/>
        <v>0</v>
      </c>
    </row>
    <row r="68" spans="1:7" s="255" customFormat="1" ht="9.9499999999999993" customHeight="1" x14ac:dyDescent="0.2">
      <c r="A68" s="249">
        <v>4631137114450</v>
      </c>
      <c r="B68" s="263" t="s">
        <v>631</v>
      </c>
      <c r="C68" s="264">
        <v>100</v>
      </c>
      <c r="D68" s="265">
        <v>45</v>
      </c>
      <c r="E68" s="258">
        <f t="shared" si="7"/>
        <v>90</v>
      </c>
      <c r="F68" s="259"/>
      <c r="G68" s="259">
        <f t="shared" si="8"/>
        <v>0</v>
      </c>
    </row>
    <row r="69" spans="1:7" s="255" customFormat="1" ht="9.9499999999999993" customHeight="1" x14ac:dyDescent="0.2">
      <c r="A69" s="248"/>
      <c r="B69" s="269" t="s">
        <v>632</v>
      </c>
      <c r="C69" s="264"/>
      <c r="D69" s="265"/>
      <c r="E69" s="258"/>
      <c r="F69" s="259"/>
      <c r="G69" s="259"/>
    </row>
    <row r="70" spans="1:7" s="255" customFormat="1" ht="9.9499999999999993" customHeight="1" x14ac:dyDescent="0.2">
      <c r="A70" s="248">
        <v>4631137114467</v>
      </c>
      <c r="B70" s="263" t="s">
        <v>633</v>
      </c>
      <c r="C70" s="264">
        <v>100</v>
      </c>
      <c r="D70" s="265">
        <v>45</v>
      </c>
      <c r="E70" s="258">
        <f>D70*2</f>
        <v>90</v>
      </c>
      <c r="F70" s="259"/>
      <c r="G70" s="259">
        <f>D70*F70</f>
        <v>0</v>
      </c>
    </row>
    <row r="71" spans="1:7" s="255" customFormat="1" ht="9.9499999999999993" customHeight="1" x14ac:dyDescent="0.2">
      <c r="A71" s="248">
        <v>4631137114474</v>
      </c>
      <c r="B71" s="270" t="s">
        <v>1151</v>
      </c>
      <c r="C71" s="264">
        <v>50</v>
      </c>
      <c r="D71" s="265">
        <v>271</v>
      </c>
      <c r="E71" s="258">
        <v>500</v>
      </c>
      <c r="F71" s="259"/>
      <c r="G71" s="259">
        <f>D71*F71</f>
        <v>0</v>
      </c>
    </row>
    <row r="72" spans="1:7" s="255" customFormat="1" ht="9.9499999999999993" customHeight="1" x14ac:dyDescent="0.2">
      <c r="A72" s="249">
        <v>4631137114481</v>
      </c>
      <c r="B72" s="271" t="s">
        <v>634</v>
      </c>
      <c r="C72" s="264">
        <v>100</v>
      </c>
      <c r="D72" s="265">
        <v>29</v>
      </c>
      <c r="E72" s="258">
        <f>D72*2</f>
        <v>58</v>
      </c>
      <c r="F72" s="259"/>
      <c r="G72" s="259">
        <f>D72*F72</f>
        <v>0</v>
      </c>
    </row>
    <row r="73" spans="1:7" s="255" customFormat="1" ht="9.9499999999999993" customHeight="1" x14ac:dyDescent="0.2">
      <c r="A73" s="248">
        <v>4631137114498</v>
      </c>
      <c r="B73" s="268" t="s">
        <v>635</v>
      </c>
      <c r="C73" s="264">
        <v>100</v>
      </c>
      <c r="D73" s="265">
        <v>47</v>
      </c>
      <c r="E73" s="258">
        <f>D73*2</f>
        <v>94</v>
      </c>
      <c r="F73" s="259"/>
      <c r="G73" s="259">
        <f>D73*F73</f>
        <v>0</v>
      </c>
    </row>
    <row r="74" spans="1:7" s="255" customFormat="1" ht="9.9499999999999993" customHeight="1" x14ac:dyDescent="0.2">
      <c r="A74" s="248"/>
      <c r="B74" s="269" t="s">
        <v>636</v>
      </c>
      <c r="C74" s="264"/>
      <c r="D74" s="265"/>
      <c r="E74" s="258"/>
      <c r="F74" s="259"/>
      <c r="G74" s="259"/>
    </row>
    <row r="75" spans="1:7" s="255" customFormat="1" ht="9.9499999999999993" customHeight="1" x14ac:dyDescent="0.2">
      <c r="A75" s="248">
        <v>4631137114504</v>
      </c>
      <c r="B75" s="263" t="s">
        <v>637</v>
      </c>
      <c r="C75" s="264">
        <v>100</v>
      </c>
      <c r="D75" s="265">
        <v>57</v>
      </c>
      <c r="E75" s="258">
        <f t="shared" ref="E75:E83" si="9">D75*2</f>
        <v>114</v>
      </c>
      <c r="F75" s="259"/>
      <c r="G75" s="259">
        <f t="shared" ref="G75:G83" si="10">D75*F75</f>
        <v>0</v>
      </c>
    </row>
    <row r="76" spans="1:7" s="255" customFormat="1" ht="9.9499999999999993" customHeight="1" x14ac:dyDescent="0.2">
      <c r="A76" s="248"/>
      <c r="B76" s="271" t="s">
        <v>638</v>
      </c>
      <c r="C76" s="264">
        <v>50</v>
      </c>
      <c r="D76" s="265">
        <v>31</v>
      </c>
      <c r="E76" s="258">
        <f t="shared" si="9"/>
        <v>62</v>
      </c>
      <c r="F76" s="259"/>
      <c r="G76" s="259">
        <f t="shared" si="10"/>
        <v>0</v>
      </c>
    </row>
    <row r="77" spans="1:7" s="255" customFormat="1" ht="9.9499999999999993" customHeight="1" x14ac:dyDescent="0.2">
      <c r="A77" s="248">
        <v>4631137114511</v>
      </c>
      <c r="B77" s="263" t="s">
        <v>639</v>
      </c>
      <c r="C77" s="264">
        <v>50</v>
      </c>
      <c r="D77" s="265">
        <v>39</v>
      </c>
      <c r="E77" s="258">
        <f t="shared" si="9"/>
        <v>78</v>
      </c>
      <c r="F77" s="259"/>
      <c r="G77" s="259">
        <f t="shared" si="10"/>
        <v>0</v>
      </c>
    </row>
    <row r="78" spans="1:7" s="255" customFormat="1" ht="9.9499999999999993" customHeight="1" x14ac:dyDescent="0.2">
      <c r="A78" s="248">
        <v>4631137114528</v>
      </c>
      <c r="B78" s="263" t="s">
        <v>640</v>
      </c>
      <c r="C78" s="264">
        <v>100</v>
      </c>
      <c r="D78" s="265">
        <v>73</v>
      </c>
      <c r="E78" s="258">
        <f t="shared" si="9"/>
        <v>146</v>
      </c>
      <c r="F78" s="259"/>
      <c r="G78" s="259">
        <f t="shared" si="10"/>
        <v>0</v>
      </c>
    </row>
    <row r="79" spans="1:7" s="255" customFormat="1" ht="9.9499999999999993" customHeight="1" x14ac:dyDescent="0.2">
      <c r="A79" s="248">
        <v>4631137114542</v>
      </c>
      <c r="B79" s="263" t="s">
        <v>641</v>
      </c>
      <c r="C79" s="264">
        <v>50</v>
      </c>
      <c r="D79" s="265">
        <v>29</v>
      </c>
      <c r="E79" s="258">
        <f t="shared" si="9"/>
        <v>58</v>
      </c>
      <c r="F79" s="259"/>
      <c r="G79" s="259">
        <f t="shared" si="10"/>
        <v>0</v>
      </c>
    </row>
    <row r="80" spans="1:7" s="255" customFormat="1" ht="9.9499999999999993" customHeight="1" x14ac:dyDescent="0.2">
      <c r="A80" s="248">
        <v>4631137114559</v>
      </c>
      <c r="B80" s="263" t="s">
        <v>1152</v>
      </c>
      <c r="C80" s="264">
        <v>100</v>
      </c>
      <c r="D80" s="265">
        <v>41</v>
      </c>
      <c r="E80" s="258">
        <f t="shared" si="9"/>
        <v>82</v>
      </c>
      <c r="F80" s="259"/>
      <c r="G80" s="259">
        <f t="shared" si="10"/>
        <v>0</v>
      </c>
    </row>
    <row r="81" spans="1:7" s="255" customFormat="1" ht="9.9499999999999993" customHeight="1" x14ac:dyDescent="0.2">
      <c r="A81" s="248"/>
      <c r="B81" s="263" t="s">
        <v>642</v>
      </c>
      <c r="C81" s="264">
        <v>50</v>
      </c>
      <c r="D81" s="265">
        <v>53</v>
      </c>
      <c r="E81" s="258">
        <f t="shared" si="9"/>
        <v>106</v>
      </c>
      <c r="F81" s="259"/>
      <c r="G81" s="259">
        <f t="shared" si="10"/>
        <v>0</v>
      </c>
    </row>
    <row r="82" spans="1:7" s="255" customFormat="1" ht="9.9499999999999993" customHeight="1" x14ac:dyDescent="0.2">
      <c r="A82" s="248"/>
      <c r="B82" s="263" t="s">
        <v>643</v>
      </c>
      <c r="C82" s="264">
        <v>50</v>
      </c>
      <c r="D82" s="265">
        <v>24</v>
      </c>
      <c r="E82" s="258">
        <f t="shared" si="9"/>
        <v>48</v>
      </c>
      <c r="F82" s="259"/>
      <c r="G82" s="259">
        <f t="shared" si="10"/>
        <v>0</v>
      </c>
    </row>
    <row r="83" spans="1:7" s="255" customFormat="1" ht="9.9499999999999993" customHeight="1" x14ac:dyDescent="0.2">
      <c r="A83" s="248"/>
      <c r="B83" s="263" t="s">
        <v>644</v>
      </c>
      <c r="C83" s="264">
        <v>100</v>
      </c>
      <c r="D83" s="265">
        <v>45</v>
      </c>
      <c r="E83" s="258">
        <f t="shared" si="9"/>
        <v>90</v>
      </c>
      <c r="F83" s="259"/>
      <c r="G83" s="259">
        <f t="shared" si="10"/>
        <v>0</v>
      </c>
    </row>
    <row r="84" spans="1:7" s="255" customFormat="1" ht="9.9499999999999993" customHeight="1" x14ac:dyDescent="0.2">
      <c r="A84" s="248"/>
      <c r="B84" s="269" t="s">
        <v>645</v>
      </c>
      <c r="C84" s="264"/>
      <c r="D84" s="265"/>
      <c r="E84" s="258"/>
      <c r="F84" s="259"/>
      <c r="G84" s="259"/>
    </row>
    <row r="85" spans="1:7" s="255" customFormat="1" ht="9.9499999999999993" customHeight="1" x14ac:dyDescent="0.2">
      <c r="A85" s="248"/>
      <c r="B85" s="267" t="s">
        <v>1153</v>
      </c>
      <c r="C85" s="264">
        <v>100</v>
      </c>
      <c r="D85" s="265">
        <v>34</v>
      </c>
      <c r="E85" s="258">
        <f>D85*2</f>
        <v>68</v>
      </c>
      <c r="F85" s="259"/>
      <c r="G85" s="259">
        <f>D85*F85</f>
        <v>0</v>
      </c>
    </row>
    <row r="86" spans="1:7" s="255" customFormat="1" ht="9.9499999999999993" customHeight="1" x14ac:dyDescent="0.2">
      <c r="A86" s="248"/>
      <c r="B86" s="263" t="s">
        <v>560</v>
      </c>
      <c r="C86" s="264">
        <v>50</v>
      </c>
      <c r="D86" s="265">
        <v>57</v>
      </c>
      <c r="E86" s="258">
        <f>D86*2</f>
        <v>114</v>
      </c>
      <c r="F86" s="259"/>
      <c r="G86" s="259">
        <f>D86*F86</f>
        <v>0</v>
      </c>
    </row>
    <row r="87" spans="1:7" s="255" customFormat="1" ht="9.9499999999999993" customHeight="1" x14ac:dyDescent="0.2">
      <c r="A87" s="248"/>
      <c r="B87" s="263" t="s">
        <v>646</v>
      </c>
      <c r="C87" s="264">
        <v>100</v>
      </c>
      <c r="D87" s="265">
        <v>52</v>
      </c>
      <c r="E87" s="258">
        <f>D87*2</f>
        <v>104</v>
      </c>
      <c r="F87" s="259"/>
      <c r="G87" s="259">
        <f>D87*F87</f>
        <v>0</v>
      </c>
    </row>
    <row r="88" spans="1:7" s="255" customFormat="1" ht="9.9499999999999993" customHeight="1" x14ac:dyDescent="0.2">
      <c r="A88" s="248"/>
      <c r="B88" s="269" t="s">
        <v>647</v>
      </c>
      <c r="C88" s="264"/>
      <c r="D88" s="265"/>
      <c r="E88" s="258"/>
      <c r="F88" s="259"/>
      <c r="G88" s="259"/>
    </row>
    <row r="89" spans="1:7" s="255" customFormat="1" ht="9.9499999999999993" customHeight="1" x14ac:dyDescent="0.2">
      <c r="A89" s="248"/>
      <c r="B89" s="267" t="s">
        <v>1154</v>
      </c>
      <c r="C89" s="264">
        <v>50</v>
      </c>
      <c r="D89" s="265">
        <v>70</v>
      </c>
      <c r="E89" s="258">
        <f t="shared" ref="E89:E121" si="11">D89*2</f>
        <v>140</v>
      </c>
      <c r="F89" s="259"/>
      <c r="G89" s="259">
        <f t="shared" ref="G89:G121" si="12">D89*F89</f>
        <v>0</v>
      </c>
    </row>
    <row r="90" spans="1:7" s="255" customFormat="1" ht="9.9499999999999993" customHeight="1" x14ac:dyDescent="0.2">
      <c r="A90" s="248"/>
      <c r="B90" s="267" t="s">
        <v>648</v>
      </c>
      <c r="C90" s="264">
        <v>50</v>
      </c>
      <c r="D90" s="265">
        <v>98</v>
      </c>
      <c r="E90" s="258">
        <f>D90*1.635</f>
        <v>160.22999999999999</v>
      </c>
      <c r="F90" s="259"/>
      <c r="G90" s="259">
        <f t="shared" si="12"/>
        <v>0</v>
      </c>
    </row>
    <row r="91" spans="1:7" s="255" customFormat="1" ht="9.9499999999999993" customHeight="1" x14ac:dyDescent="0.2">
      <c r="A91" s="248"/>
      <c r="B91" s="263" t="s">
        <v>649</v>
      </c>
      <c r="C91" s="264">
        <v>50</v>
      </c>
      <c r="D91" s="265">
        <v>50</v>
      </c>
      <c r="E91" s="258">
        <f>D91*2</f>
        <v>100</v>
      </c>
      <c r="F91" s="259"/>
      <c r="G91" s="259">
        <f t="shared" si="12"/>
        <v>0</v>
      </c>
    </row>
    <row r="92" spans="1:7" s="255" customFormat="1" ht="9.9499999999999993" customHeight="1" x14ac:dyDescent="0.2">
      <c r="A92" s="248"/>
      <c r="B92" s="263" t="s">
        <v>650</v>
      </c>
      <c r="C92" s="264">
        <v>50</v>
      </c>
      <c r="D92" s="265">
        <v>37</v>
      </c>
      <c r="E92" s="258">
        <f t="shared" ref="E92" si="13">D92*2</f>
        <v>74</v>
      </c>
      <c r="F92" s="259"/>
      <c r="G92" s="259">
        <f t="shared" si="12"/>
        <v>0</v>
      </c>
    </row>
    <row r="93" spans="1:7" s="255" customFormat="1" ht="9.9499999999999993" customHeight="1" x14ac:dyDescent="0.2">
      <c r="A93" s="248"/>
      <c r="B93" s="263" t="s">
        <v>650</v>
      </c>
      <c r="C93" s="264">
        <v>100</v>
      </c>
      <c r="D93" s="265">
        <v>64</v>
      </c>
      <c r="E93" s="258">
        <f t="shared" si="11"/>
        <v>128</v>
      </c>
      <c r="F93" s="259"/>
      <c r="G93" s="259">
        <f t="shared" si="12"/>
        <v>0</v>
      </c>
    </row>
    <row r="94" spans="1:7" s="255" customFormat="1" ht="9.9499999999999993" customHeight="1" x14ac:dyDescent="0.2">
      <c r="A94" s="248"/>
      <c r="B94" s="272" t="s">
        <v>651</v>
      </c>
      <c r="C94" s="273">
        <v>50</v>
      </c>
      <c r="D94" s="274">
        <v>45</v>
      </c>
      <c r="E94" s="275">
        <f t="shared" si="11"/>
        <v>90</v>
      </c>
      <c r="F94" s="276"/>
      <c r="G94" s="276">
        <f t="shared" si="12"/>
        <v>0</v>
      </c>
    </row>
    <row r="95" spans="1:7" s="255" customFormat="1" ht="9.9499999999999993" customHeight="1" x14ac:dyDescent="0.2">
      <c r="A95" s="248"/>
      <c r="B95" s="268" t="s">
        <v>652</v>
      </c>
      <c r="C95" s="264">
        <v>100</v>
      </c>
      <c r="D95" s="265">
        <v>31</v>
      </c>
      <c r="E95" s="258">
        <f t="shared" si="11"/>
        <v>62</v>
      </c>
      <c r="F95" s="259"/>
      <c r="G95" s="259">
        <f t="shared" si="12"/>
        <v>0</v>
      </c>
    </row>
    <row r="96" spans="1:7" s="255" customFormat="1" ht="9.9499999999999993" customHeight="1" x14ac:dyDescent="0.2">
      <c r="A96" s="248"/>
      <c r="B96" s="268" t="s">
        <v>653</v>
      </c>
      <c r="C96" s="264">
        <v>100</v>
      </c>
      <c r="D96" s="265">
        <v>45</v>
      </c>
      <c r="E96" s="258">
        <f t="shared" si="11"/>
        <v>90</v>
      </c>
      <c r="F96" s="259"/>
      <c r="G96" s="259">
        <f t="shared" si="12"/>
        <v>0</v>
      </c>
    </row>
    <row r="97" spans="1:7" s="255" customFormat="1" ht="9.9499999999999993" customHeight="1" x14ac:dyDescent="0.2">
      <c r="A97" s="248"/>
      <c r="B97" s="263" t="s">
        <v>654</v>
      </c>
      <c r="C97" s="264">
        <v>50</v>
      </c>
      <c r="D97" s="265">
        <v>46</v>
      </c>
      <c r="E97" s="258">
        <f t="shared" si="11"/>
        <v>92</v>
      </c>
      <c r="F97" s="259"/>
      <c r="G97" s="259">
        <f t="shared" si="12"/>
        <v>0</v>
      </c>
    </row>
    <row r="98" spans="1:7" s="255" customFormat="1" ht="9.9499999999999993" customHeight="1" x14ac:dyDescent="0.2">
      <c r="A98" s="248"/>
      <c r="B98" s="263" t="s">
        <v>655</v>
      </c>
      <c r="C98" s="264">
        <v>100</v>
      </c>
      <c r="D98" s="265">
        <v>57</v>
      </c>
      <c r="E98" s="258">
        <f t="shared" si="11"/>
        <v>114</v>
      </c>
      <c r="F98" s="259"/>
      <c r="G98" s="259">
        <f t="shared" si="12"/>
        <v>0</v>
      </c>
    </row>
    <row r="99" spans="1:7" s="255" customFormat="1" ht="9.9499999999999993" customHeight="1" x14ac:dyDescent="0.2">
      <c r="A99" s="248"/>
      <c r="B99" s="277" t="s">
        <v>1155</v>
      </c>
      <c r="C99" s="264">
        <v>49</v>
      </c>
      <c r="D99" s="265">
        <v>120</v>
      </c>
      <c r="E99" s="258">
        <f t="shared" si="11"/>
        <v>240</v>
      </c>
      <c r="F99" s="259"/>
      <c r="G99" s="259">
        <f t="shared" si="12"/>
        <v>0</v>
      </c>
    </row>
    <row r="100" spans="1:7" s="255" customFormat="1" ht="9.9499999999999993" customHeight="1" x14ac:dyDescent="0.2">
      <c r="A100" s="248"/>
      <c r="B100" s="277" t="s">
        <v>1156</v>
      </c>
      <c r="C100" s="264">
        <v>50</v>
      </c>
      <c r="D100" s="265">
        <v>185</v>
      </c>
      <c r="E100" s="258">
        <f t="shared" si="11"/>
        <v>370</v>
      </c>
      <c r="F100" s="259"/>
      <c r="G100" s="259">
        <f t="shared" si="12"/>
        <v>0</v>
      </c>
    </row>
    <row r="101" spans="1:7" s="255" customFormat="1" ht="9.9499999999999993" customHeight="1" x14ac:dyDescent="0.2">
      <c r="A101" s="248"/>
      <c r="B101" s="277" t="s">
        <v>1157</v>
      </c>
      <c r="C101" s="264">
        <v>50</v>
      </c>
      <c r="D101" s="265">
        <v>85</v>
      </c>
      <c r="E101" s="258">
        <f t="shared" si="11"/>
        <v>170</v>
      </c>
      <c r="F101" s="259"/>
      <c r="G101" s="259">
        <f t="shared" si="12"/>
        <v>0</v>
      </c>
    </row>
    <row r="102" spans="1:7" s="255" customFormat="1" ht="9.9499999999999993" customHeight="1" x14ac:dyDescent="0.2">
      <c r="A102" s="248"/>
      <c r="B102" s="263" t="s">
        <v>656</v>
      </c>
      <c r="C102" s="264">
        <v>100</v>
      </c>
      <c r="D102" s="265">
        <v>30</v>
      </c>
      <c r="E102" s="258">
        <f t="shared" si="11"/>
        <v>60</v>
      </c>
      <c r="F102" s="259"/>
      <c r="G102" s="259">
        <f t="shared" si="12"/>
        <v>0</v>
      </c>
    </row>
    <row r="103" spans="1:7" s="255" customFormat="1" ht="9.9499999999999993" customHeight="1" x14ac:dyDescent="0.2">
      <c r="A103" s="248"/>
      <c r="B103" s="263" t="s">
        <v>657</v>
      </c>
      <c r="C103" s="264">
        <v>50</v>
      </c>
      <c r="D103" s="265">
        <v>69</v>
      </c>
      <c r="E103" s="258">
        <f t="shared" si="11"/>
        <v>138</v>
      </c>
      <c r="F103" s="259"/>
      <c r="G103" s="259">
        <f t="shared" si="12"/>
        <v>0</v>
      </c>
    </row>
    <row r="104" spans="1:7" s="255" customFormat="1" ht="9.9499999999999993" customHeight="1" x14ac:dyDescent="0.2">
      <c r="A104" s="248"/>
      <c r="B104" s="268" t="s">
        <v>1158</v>
      </c>
      <c r="C104" s="273">
        <v>50</v>
      </c>
      <c r="D104" s="274">
        <v>317</v>
      </c>
      <c r="E104" s="258">
        <f t="shared" si="11"/>
        <v>634</v>
      </c>
      <c r="F104" s="259"/>
      <c r="G104" s="259">
        <f t="shared" si="12"/>
        <v>0</v>
      </c>
    </row>
    <row r="105" spans="1:7" s="255" customFormat="1" ht="9.9499999999999993" customHeight="1" x14ac:dyDescent="0.2">
      <c r="A105" s="248"/>
      <c r="B105" s="268" t="s">
        <v>1159</v>
      </c>
      <c r="C105" s="273">
        <v>50</v>
      </c>
      <c r="D105" s="274">
        <v>167</v>
      </c>
      <c r="E105" s="258">
        <f t="shared" si="11"/>
        <v>334</v>
      </c>
      <c r="F105" s="259"/>
      <c r="G105" s="259">
        <f t="shared" si="12"/>
        <v>0</v>
      </c>
    </row>
    <row r="106" spans="1:7" s="255" customFormat="1" ht="9.9499999999999993" customHeight="1" x14ac:dyDescent="0.2">
      <c r="A106" s="248"/>
      <c r="B106" s="263" t="s">
        <v>1160</v>
      </c>
      <c r="C106" s="264">
        <v>50</v>
      </c>
      <c r="D106" s="265">
        <v>36</v>
      </c>
      <c r="E106" s="258">
        <f t="shared" si="11"/>
        <v>72</v>
      </c>
      <c r="F106" s="259"/>
      <c r="G106" s="259">
        <f t="shared" si="12"/>
        <v>0</v>
      </c>
    </row>
    <row r="107" spans="1:7" s="255" customFormat="1" ht="9.9499999999999993" customHeight="1" x14ac:dyDescent="0.2">
      <c r="A107" s="248"/>
      <c r="B107" s="263" t="s">
        <v>658</v>
      </c>
      <c r="C107" s="264">
        <v>50</v>
      </c>
      <c r="D107" s="265">
        <v>61</v>
      </c>
      <c r="E107" s="258">
        <f t="shared" si="11"/>
        <v>122</v>
      </c>
      <c r="F107" s="259"/>
      <c r="G107" s="259">
        <f t="shared" si="12"/>
        <v>0</v>
      </c>
    </row>
    <row r="108" spans="1:7" s="255" customFormat="1" ht="9.9499999999999993" customHeight="1" x14ac:dyDescent="0.2">
      <c r="A108" s="248"/>
      <c r="B108" s="271" t="s">
        <v>659</v>
      </c>
      <c r="C108" s="264">
        <v>100</v>
      </c>
      <c r="D108" s="265">
        <v>50</v>
      </c>
      <c r="E108" s="258">
        <f t="shared" si="11"/>
        <v>100</v>
      </c>
      <c r="F108" s="259"/>
      <c r="G108" s="259">
        <f t="shared" si="12"/>
        <v>0</v>
      </c>
    </row>
    <row r="109" spans="1:7" s="255" customFormat="1" ht="9.9499999999999993" customHeight="1" x14ac:dyDescent="0.2">
      <c r="A109" s="248"/>
      <c r="B109" s="278" t="s">
        <v>557</v>
      </c>
      <c r="C109" s="273">
        <v>50</v>
      </c>
      <c r="D109" s="274">
        <v>87</v>
      </c>
      <c r="E109" s="275">
        <f t="shared" si="11"/>
        <v>174</v>
      </c>
      <c r="F109" s="259"/>
      <c r="G109" s="259">
        <f t="shared" si="12"/>
        <v>0</v>
      </c>
    </row>
    <row r="110" spans="1:7" s="255" customFormat="1" ht="9.9499999999999993" customHeight="1" x14ac:dyDescent="0.2">
      <c r="A110" s="248"/>
      <c r="B110" s="271" t="s">
        <v>1161</v>
      </c>
      <c r="C110" s="264">
        <v>50</v>
      </c>
      <c r="D110" s="265">
        <v>34</v>
      </c>
      <c r="E110" s="258">
        <f t="shared" si="11"/>
        <v>68</v>
      </c>
      <c r="F110" s="259"/>
      <c r="G110" s="259">
        <f t="shared" si="12"/>
        <v>0</v>
      </c>
    </row>
    <row r="111" spans="1:7" s="255" customFormat="1" ht="9.9499999999999993" customHeight="1" x14ac:dyDescent="0.2">
      <c r="A111" s="248"/>
      <c r="B111" s="263" t="s">
        <v>660</v>
      </c>
      <c r="C111" s="264">
        <v>100</v>
      </c>
      <c r="D111" s="265">
        <v>45</v>
      </c>
      <c r="E111" s="258">
        <f t="shared" si="11"/>
        <v>90</v>
      </c>
      <c r="F111" s="259"/>
      <c r="G111" s="259">
        <f t="shared" si="12"/>
        <v>0</v>
      </c>
    </row>
    <row r="112" spans="1:7" s="255" customFormat="1" ht="9.9499999999999993" customHeight="1" x14ac:dyDescent="0.2">
      <c r="A112" s="248"/>
      <c r="B112" s="267" t="s">
        <v>661</v>
      </c>
      <c r="C112" s="264">
        <v>50</v>
      </c>
      <c r="D112" s="265">
        <v>26</v>
      </c>
      <c r="E112" s="258">
        <f t="shared" si="11"/>
        <v>52</v>
      </c>
      <c r="F112" s="259"/>
      <c r="G112" s="259">
        <f t="shared" si="12"/>
        <v>0</v>
      </c>
    </row>
    <row r="113" spans="1:7" s="255" customFormat="1" ht="9.9499999999999993" customHeight="1" x14ac:dyDescent="0.2">
      <c r="A113" s="248"/>
      <c r="B113" s="267" t="s">
        <v>662</v>
      </c>
      <c r="C113" s="264">
        <v>100</v>
      </c>
      <c r="D113" s="265">
        <v>34</v>
      </c>
      <c r="E113" s="258">
        <f t="shared" si="11"/>
        <v>68</v>
      </c>
      <c r="F113" s="259"/>
      <c r="G113" s="259">
        <f t="shared" si="12"/>
        <v>0</v>
      </c>
    </row>
    <row r="114" spans="1:7" s="255" customFormat="1" ht="9.9499999999999993" customHeight="1" x14ac:dyDescent="0.2">
      <c r="A114" s="248"/>
      <c r="B114" s="267" t="s">
        <v>663</v>
      </c>
      <c r="C114" s="264">
        <v>50</v>
      </c>
      <c r="D114" s="265">
        <v>50</v>
      </c>
      <c r="E114" s="258">
        <f t="shared" si="11"/>
        <v>100</v>
      </c>
      <c r="F114" s="259"/>
      <c r="G114" s="259">
        <f t="shared" si="12"/>
        <v>0</v>
      </c>
    </row>
    <row r="115" spans="1:7" s="255" customFormat="1" ht="9.9499999999999993" customHeight="1" x14ac:dyDescent="0.2">
      <c r="A115" s="248"/>
      <c r="B115" s="267" t="s">
        <v>664</v>
      </c>
      <c r="C115" s="264">
        <v>100</v>
      </c>
      <c r="D115" s="265">
        <v>90</v>
      </c>
      <c r="E115" s="258">
        <f t="shared" si="11"/>
        <v>180</v>
      </c>
      <c r="F115" s="259"/>
      <c r="G115" s="259">
        <f t="shared" si="12"/>
        <v>0</v>
      </c>
    </row>
    <row r="116" spans="1:7" s="255" customFormat="1" ht="9.9499999999999993" customHeight="1" x14ac:dyDescent="0.2">
      <c r="A116" s="248"/>
      <c r="B116" s="267" t="s">
        <v>665</v>
      </c>
      <c r="C116" s="264">
        <v>50</v>
      </c>
      <c r="D116" s="265">
        <v>56</v>
      </c>
      <c r="E116" s="258">
        <f>D116*1.79</f>
        <v>100.24000000000001</v>
      </c>
      <c r="F116" s="259"/>
      <c r="G116" s="259">
        <f t="shared" si="12"/>
        <v>0</v>
      </c>
    </row>
    <row r="117" spans="1:7" s="255" customFormat="1" ht="9.9499999999999993" customHeight="1" x14ac:dyDescent="0.2">
      <c r="A117" s="248"/>
      <c r="B117" s="267" t="s">
        <v>666</v>
      </c>
      <c r="C117" s="264">
        <v>100</v>
      </c>
      <c r="D117" s="265">
        <v>112</v>
      </c>
      <c r="E117" s="258">
        <f>D117*1.61</f>
        <v>180.32000000000002</v>
      </c>
      <c r="F117" s="259"/>
      <c r="G117" s="259">
        <f t="shared" si="12"/>
        <v>0</v>
      </c>
    </row>
    <row r="118" spans="1:7" s="255" customFormat="1" ht="9.9499999999999993" customHeight="1" x14ac:dyDescent="0.2">
      <c r="A118" s="248"/>
      <c r="B118" s="271" t="s">
        <v>667</v>
      </c>
      <c r="C118" s="264">
        <v>100</v>
      </c>
      <c r="D118" s="265">
        <v>38</v>
      </c>
      <c r="E118" s="258">
        <f t="shared" si="11"/>
        <v>76</v>
      </c>
      <c r="F118" s="259"/>
      <c r="G118" s="259">
        <f t="shared" si="12"/>
        <v>0</v>
      </c>
    </row>
    <row r="119" spans="1:7" s="255" customFormat="1" ht="9.9499999999999993" customHeight="1" x14ac:dyDescent="0.2">
      <c r="A119" s="248"/>
      <c r="B119" s="263" t="s">
        <v>668</v>
      </c>
      <c r="C119" s="264">
        <v>50</v>
      </c>
      <c r="D119" s="265">
        <v>39</v>
      </c>
      <c r="E119" s="258">
        <f t="shared" si="11"/>
        <v>78</v>
      </c>
      <c r="F119" s="259"/>
      <c r="G119" s="259">
        <f t="shared" si="12"/>
        <v>0</v>
      </c>
    </row>
    <row r="120" spans="1:7" s="255" customFormat="1" ht="9.9499999999999993" customHeight="1" x14ac:dyDescent="0.2">
      <c r="A120" s="248"/>
      <c r="B120" s="267" t="s">
        <v>1162</v>
      </c>
      <c r="C120" s="264">
        <v>50</v>
      </c>
      <c r="D120" s="265">
        <v>46</v>
      </c>
      <c r="E120" s="258">
        <f t="shared" si="11"/>
        <v>92</v>
      </c>
      <c r="F120" s="259"/>
      <c r="G120" s="259">
        <f t="shared" si="12"/>
        <v>0</v>
      </c>
    </row>
    <row r="121" spans="1:7" s="255" customFormat="1" ht="9.9499999999999993" customHeight="1" x14ac:dyDescent="0.2">
      <c r="A121" s="248"/>
      <c r="B121" s="267" t="s">
        <v>1163</v>
      </c>
      <c r="C121" s="264">
        <v>100</v>
      </c>
      <c r="D121" s="265">
        <v>64</v>
      </c>
      <c r="E121" s="258">
        <f t="shared" si="11"/>
        <v>128</v>
      </c>
      <c r="F121" s="259"/>
      <c r="G121" s="259">
        <f t="shared" si="12"/>
        <v>0</v>
      </c>
    </row>
    <row r="122" spans="1:7" s="255" customFormat="1" ht="9.9499999999999993" customHeight="1" x14ac:dyDescent="0.2">
      <c r="A122" s="248"/>
      <c r="B122" s="269" t="s">
        <v>669</v>
      </c>
      <c r="C122" s="264"/>
      <c r="D122" s="265"/>
      <c r="E122" s="258"/>
      <c r="F122" s="259"/>
      <c r="G122" s="259"/>
    </row>
    <row r="123" spans="1:7" s="255" customFormat="1" ht="9.9499999999999993" customHeight="1" x14ac:dyDescent="0.2">
      <c r="A123" s="248"/>
      <c r="B123" s="263" t="s">
        <v>670</v>
      </c>
      <c r="C123" s="264">
        <v>50</v>
      </c>
      <c r="D123" s="265">
        <v>46</v>
      </c>
      <c r="E123" s="258">
        <f t="shared" ref="E123:E137" si="14">D123*2</f>
        <v>92</v>
      </c>
      <c r="F123" s="259"/>
      <c r="G123" s="259">
        <f t="shared" ref="G123:G137" si="15">D123*F123</f>
        <v>0</v>
      </c>
    </row>
    <row r="124" spans="1:7" s="255" customFormat="1" ht="9.9499999999999993" customHeight="1" x14ac:dyDescent="0.2">
      <c r="A124" s="248"/>
      <c r="B124" s="263" t="s">
        <v>671</v>
      </c>
      <c r="C124" s="264">
        <v>100</v>
      </c>
      <c r="D124" s="265">
        <v>64</v>
      </c>
      <c r="E124" s="258">
        <f t="shared" si="14"/>
        <v>128</v>
      </c>
      <c r="F124" s="259"/>
      <c r="G124" s="259">
        <f t="shared" si="15"/>
        <v>0</v>
      </c>
    </row>
    <row r="125" spans="1:7" s="255" customFormat="1" ht="9.9499999999999993" customHeight="1" x14ac:dyDescent="0.2">
      <c r="A125" s="248"/>
      <c r="B125" s="267" t="s">
        <v>672</v>
      </c>
      <c r="C125" s="264">
        <v>50</v>
      </c>
      <c r="D125" s="265">
        <v>50</v>
      </c>
      <c r="E125" s="258">
        <f t="shared" si="14"/>
        <v>100</v>
      </c>
      <c r="F125" s="259"/>
      <c r="G125" s="259">
        <f t="shared" si="15"/>
        <v>0</v>
      </c>
    </row>
    <row r="126" spans="1:7" s="255" customFormat="1" ht="9.9499999999999993" customHeight="1" x14ac:dyDescent="0.2">
      <c r="A126" s="248"/>
      <c r="B126" s="263" t="s">
        <v>673</v>
      </c>
      <c r="C126" s="264">
        <v>50</v>
      </c>
      <c r="D126" s="265">
        <v>43</v>
      </c>
      <c r="E126" s="258">
        <f t="shared" si="14"/>
        <v>86</v>
      </c>
      <c r="F126" s="259"/>
      <c r="G126" s="259">
        <f t="shared" si="15"/>
        <v>0</v>
      </c>
    </row>
    <row r="127" spans="1:7" s="255" customFormat="1" ht="9.9499999999999993" customHeight="1" x14ac:dyDescent="0.2">
      <c r="A127" s="248"/>
      <c r="B127" s="263" t="s">
        <v>674</v>
      </c>
      <c r="C127" s="264">
        <v>100</v>
      </c>
      <c r="D127" s="265">
        <v>80</v>
      </c>
      <c r="E127" s="258">
        <f t="shared" si="14"/>
        <v>160</v>
      </c>
      <c r="F127" s="259"/>
      <c r="G127" s="259">
        <f t="shared" si="15"/>
        <v>0</v>
      </c>
    </row>
    <row r="128" spans="1:7" s="255" customFormat="1" ht="9.9499999999999993" customHeight="1" x14ac:dyDescent="0.2">
      <c r="A128" s="248"/>
      <c r="B128" s="268" t="s">
        <v>675</v>
      </c>
      <c r="C128" s="264">
        <v>50</v>
      </c>
      <c r="D128" s="265">
        <v>199</v>
      </c>
      <c r="E128" s="258">
        <f t="shared" si="14"/>
        <v>398</v>
      </c>
      <c r="F128" s="259"/>
      <c r="G128" s="259">
        <f t="shared" si="15"/>
        <v>0</v>
      </c>
    </row>
    <row r="129" spans="1:7" s="255" customFormat="1" ht="9.9499999999999993" customHeight="1" x14ac:dyDescent="0.2">
      <c r="A129" s="248"/>
      <c r="B129" s="267" t="s">
        <v>1164</v>
      </c>
      <c r="C129" s="264">
        <v>50</v>
      </c>
      <c r="D129" s="265">
        <v>69</v>
      </c>
      <c r="E129" s="258">
        <f>D129*1.6</f>
        <v>110.4</v>
      </c>
      <c r="F129" s="259"/>
      <c r="G129" s="259">
        <f t="shared" si="15"/>
        <v>0</v>
      </c>
    </row>
    <row r="130" spans="1:7" s="255" customFormat="1" ht="9.9499999999999993" customHeight="1" x14ac:dyDescent="0.2">
      <c r="A130" s="248"/>
      <c r="B130" s="263" t="s">
        <v>1165</v>
      </c>
      <c r="C130" s="264">
        <v>100</v>
      </c>
      <c r="D130" s="265">
        <v>120</v>
      </c>
      <c r="E130" s="258">
        <f>D130*1.6</f>
        <v>192</v>
      </c>
      <c r="F130" s="259"/>
      <c r="G130" s="259">
        <f t="shared" si="15"/>
        <v>0</v>
      </c>
    </row>
    <row r="131" spans="1:7" s="255" customFormat="1" ht="9.9499999999999993" customHeight="1" x14ac:dyDescent="0.2">
      <c r="A131" s="248"/>
      <c r="B131" s="263" t="s">
        <v>676</v>
      </c>
      <c r="C131" s="264">
        <v>100</v>
      </c>
      <c r="D131" s="265">
        <v>20</v>
      </c>
      <c r="E131" s="258">
        <f t="shared" si="14"/>
        <v>40</v>
      </c>
      <c r="F131" s="259"/>
      <c r="G131" s="259">
        <f t="shared" si="15"/>
        <v>0</v>
      </c>
    </row>
    <row r="132" spans="1:7" s="255" customFormat="1" ht="9.9499999999999993" customHeight="1" x14ac:dyDescent="0.2">
      <c r="A132" s="248"/>
      <c r="B132" s="267" t="s">
        <v>677</v>
      </c>
      <c r="C132" s="264">
        <v>50</v>
      </c>
      <c r="D132" s="265">
        <v>82</v>
      </c>
      <c r="E132" s="258">
        <f t="shared" si="14"/>
        <v>164</v>
      </c>
      <c r="F132" s="259"/>
      <c r="G132" s="259">
        <f t="shared" si="15"/>
        <v>0</v>
      </c>
    </row>
    <row r="133" spans="1:7" s="255" customFormat="1" ht="9.9499999999999993" customHeight="1" x14ac:dyDescent="0.2">
      <c r="A133" s="248"/>
      <c r="B133" s="267" t="s">
        <v>678</v>
      </c>
      <c r="C133" s="264">
        <v>50</v>
      </c>
      <c r="D133" s="265">
        <v>133</v>
      </c>
      <c r="E133" s="258">
        <f t="shared" si="14"/>
        <v>266</v>
      </c>
      <c r="F133" s="259"/>
      <c r="G133" s="259">
        <f t="shared" si="15"/>
        <v>0</v>
      </c>
    </row>
    <row r="134" spans="1:7" s="255" customFormat="1" ht="9.9499999999999993" customHeight="1" x14ac:dyDescent="0.2">
      <c r="A134" s="248"/>
      <c r="B134" s="268" t="s">
        <v>679</v>
      </c>
      <c r="C134" s="264">
        <v>50</v>
      </c>
      <c r="D134" s="265">
        <v>34</v>
      </c>
      <c r="E134" s="258">
        <f t="shared" si="14"/>
        <v>68</v>
      </c>
      <c r="F134" s="259"/>
      <c r="G134" s="259">
        <f t="shared" si="15"/>
        <v>0</v>
      </c>
    </row>
    <row r="135" spans="1:7" s="255" customFormat="1" ht="9.9499999999999993" customHeight="1" x14ac:dyDescent="0.2">
      <c r="A135" s="248"/>
      <c r="B135" s="268" t="s">
        <v>680</v>
      </c>
      <c r="C135" s="264">
        <v>50</v>
      </c>
      <c r="D135" s="265">
        <v>46</v>
      </c>
      <c r="E135" s="258">
        <f t="shared" si="14"/>
        <v>92</v>
      </c>
      <c r="F135" s="259"/>
      <c r="G135" s="259">
        <f t="shared" si="15"/>
        <v>0</v>
      </c>
    </row>
    <row r="136" spans="1:7" s="255" customFormat="1" ht="9.9499999999999993" customHeight="1" x14ac:dyDescent="0.2">
      <c r="A136" s="248"/>
      <c r="B136" s="268" t="s">
        <v>681</v>
      </c>
      <c r="C136" s="264">
        <v>100</v>
      </c>
      <c r="D136" s="265">
        <v>35</v>
      </c>
      <c r="E136" s="258">
        <f t="shared" si="14"/>
        <v>70</v>
      </c>
      <c r="F136" s="259"/>
      <c r="G136" s="259">
        <f t="shared" si="15"/>
        <v>0</v>
      </c>
    </row>
    <row r="137" spans="1:7" s="255" customFormat="1" ht="9.9499999999999993" customHeight="1" x14ac:dyDescent="0.2">
      <c r="A137" s="248"/>
      <c r="B137" s="268" t="s">
        <v>682</v>
      </c>
      <c r="C137" s="264">
        <v>100</v>
      </c>
      <c r="D137" s="265">
        <v>52</v>
      </c>
      <c r="E137" s="258">
        <f t="shared" si="14"/>
        <v>104</v>
      </c>
      <c r="F137" s="259"/>
      <c r="G137" s="259">
        <f t="shared" si="15"/>
        <v>0</v>
      </c>
    </row>
    <row r="138" spans="1:7" s="255" customFormat="1" ht="9.9499999999999993" customHeight="1" x14ac:dyDescent="0.2">
      <c r="A138" s="248"/>
      <c r="B138" s="269" t="s">
        <v>683</v>
      </c>
      <c r="C138" s="264"/>
      <c r="D138" s="265"/>
      <c r="E138" s="258"/>
      <c r="F138" s="259"/>
      <c r="G138" s="259"/>
    </row>
    <row r="139" spans="1:7" s="255" customFormat="1" ht="9.9499999999999993" customHeight="1" x14ac:dyDescent="0.2">
      <c r="A139" s="248"/>
      <c r="B139" s="279" t="s">
        <v>1166</v>
      </c>
      <c r="C139" s="280">
        <v>50</v>
      </c>
      <c r="D139" s="258">
        <v>69</v>
      </c>
      <c r="E139" s="258">
        <f>D139*1.6</f>
        <v>110.4</v>
      </c>
      <c r="F139" s="258"/>
      <c r="G139" s="258">
        <f t="shared" ref="G139:G158" si="16">D139*F139</f>
        <v>0</v>
      </c>
    </row>
    <row r="140" spans="1:7" s="255" customFormat="1" ht="9.9499999999999993" customHeight="1" x14ac:dyDescent="0.2">
      <c r="A140" s="248"/>
      <c r="B140" s="279" t="s">
        <v>1167</v>
      </c>
      <c r="C140" s="280">
        <v>100</v>
      </c>
      <c r="D140" s="258">
        <v>120</v>
      </c>
      <c r="E140" s="258">
        <f>D140*1.6</f>
        <v>192</v>
      </c>
      <c r="F140" s="258"/>
      <c r="G140" s="258">
        <f t="shared" si="16"/>
        <v>0</v>
      </c>
    </row>
    <row r="141" spans="1:7" s="255" customFormat="1" ht="9.9499999999999993" customHeight="1" x14ac:dyDescent="0.2">
      <c r="A141" s="248"/>
      <c r="B141" s="279" t="s">
        <v>1168</v>
      </c>
      <c r="C141" s="280">
        <v>50</v>
      </c>
      <c r="D141" s="258">
        <v>35</v>
      </c>
      <c r="E141" s="258">
        <f>D141*2</f>
        <v>70</v>
      </c>
      <c r="F141" s="258"/>
      <c r="G141" s="258">
        <f t="shared" si="16"/>
        <v>0</v>
      </c>
    </row>
    <row r="142" spans="1:7" s="255" customFormat="1" ht="9.9499999999999993" customHeight="1" x14ac:dyDescent="0.2">
      <c r="A142" s="248"/>
      <c r="B142" s="270" t="s">
        <v>1169</v>
      </c>
      <c r="C142" s="264">
        <v>50</v>
      </c>
      <c r="D142" s="265">
        <v>20</v>
      </c>
      <c r="E142" s="258">
        <f>D142*2</f>
        <v>40</v>
      </c>
      <c r="F142" s="259"/>
      <c r="G142" s="259">
        <f t="shared" si="16"/>
        <v>0</v>
      </c>
    </row>
    <row r="143" spans="1:7" s="255" customFormat="1" ht="9.9499999999999993" customHeight="1" x14ac:dyDescent="0.2">
      <c r="A143" s="248"/>
      <c r="B143" s="268" t="s">
        <v>1170</v>
      </c>
      <c r="C143" s="264">
        <v>100</v>
      </c>
      <c r="D143" s="265">
        <v>34</v>
      </c>
      <c r="E143" s="258">
        <f>D143*2</f>
        <v>68</v>
      </c>
      <c r="F143" s="259"/>
      <c r="G143" s="259">
        <f t="shared" si="16"/>
        <v>0</v>
      </c>
    </row>
    <row r="144" spans="1:7" s="255" customFormat="1" ht="9.9499999999999993" customHeight="1" x14ac:dyDescent="0.2">
      <c r="A144" s="248"/>
      <c r="B144" s="268" t="s">
        <v>1171</v>
      </c>
      <c r="C144" s="264">
        <v>50</v>
      </c>
      <c r="D144" s="265">
        <v>391</v>
      </c>
      <c r="E144" s="258">
        <v>500</v>
      </c>
      <c r="F144" s="259"/>
      <c r="G144" s="259">
        <f t="shared" si="16"/>
        <v>0</v>
      </c>
    </row>
    <row r="145" spans="1:7" s="255" customFormat="1" ht="9.9499999999999993" customHeight="1" x14ac:dyDescent="0.2">
      <c r="A145" s="248"/>
      <c r="B145" s="268" t="s">
        <v>684</v>
      </c>
      <c r="C145" s="264">
        <v>50</v>
      </c>
      <c r="D145" s="265">
        <v>43</v>
      </c>
      <c r="E145" s="258">
        <f t="shared" ref="E145:E158" si="17">D145*2</f>
        <v>86</v>
      </c>
      <c r="F145" s="259"/>
      <c r="G145" s="259">
        <f t="shared" si="16"/>
        <v>0</v>
      </c>
    </row>
    <row r="146" spans="1:7" s="255" customFormat="1" ht="9.9499999999999993" customHeight="1" x14ac:dyDescent="0.2">
      <c r="A146" s="248"/>
      <c r="B146" s="268" t="s">
        <v>685</v>
      </c>
      <c r="C146" s="264">
        <v>50</v>
      </c>
      <c r="D146" s="265">
        <v>39</v>
      </c>
      <c r="E146" s="258">
        <f t="shared" si="17"/>
        <v>78</v>
      </c>
      <c r="F146" s="259"/>
      <c r="G146" s="259">
        <f t="shared" si="16"/>
        <v>0</v>
      </c>
    </row>
    <row r="147" spans="1:7" s="255" customFormat="1" ht="9.9499999999999993" customHeight="1" x14ac:dyDescent="0.2">
      <c r="A147" s="248"/>
      <c r="B147" s="268" t="s">
        <v>686</v>
      </c>
      <c r="C147" s="264">
        <v>100</v>
      </c>
      <c r="D147" s="265">
        <v>61</v>
      </c>
      <c r="E147" s="258">
        <f t="shared" si="17"/>
        <v>122</v>
      </c>
      <c r="F147" s="259"/>
      <c r="G147" s="259">
        <f t="shared" si="16"/>
        <v>0</v>
      </c>
    </row>
    <row r="148" spans="1:7" s="255" customFormat="1" ht="9.9499999999999993" customHeight="1" x14ac:dyDescent="0.2">
      <c r="A148" s="248"/>
      <c r="B148" s="268" t="s">
        <v>687</v>
      </c>
      <c r="C148" s="264">
        <v>50</v>
      </c>
      <c r="D148" s="265">
        <v>35</v>
      </c>
      <c r="E148" s="258">
        <f t="shared" si="17"/>
        <v>70</v>
      </c>
      <c r="F148" s="259"/>
      <c r="G148" s="259">
        <f t="shared" si="16"/>
        <v>0</v>
      </c>
    </row>
    <row r="149" spans="1:7" s="255" customFormat="1" ht="9.9499999999999993" customHeight="1" x14ac:dyDescent="0.2">
      <c r="A149" s="248"/>
      <c r="B149" s="268" t="s">
        <v>688</v>
      </c>
      <c r="C149" s="264">
        <v>50</v>
      </c>
      <c r="D149" s="265">
        <v>29</v>
      </c>
      <c r="E149" s="258">
        <f t="shared" si="17"/>
        <v>58</v>
      </c>
      <c r="F149" s="259"/>
      <c r="G149" s="259">
        <f t="shared" si="16"/>
        <v>0</v>
      </c>
    </row>
    <row r="150" spans="1:7" s="255" customFormat="1" ht="9.9499999999999993" customHeight="1" x14ac:dyDescent="0.2">
      <c r="A150" s="248"/>
      <c r="B150" s="279" t="s">
        <v>689</v>
      </c>
      <c r="C150" s="280">
        <v>50</v>
      </c>
      <c r="D150" s="258">
        <v>28</v>
      </c>
      <c r="E150" s="258">
        <f t="shared" si="17"/>
        <v>56</v>
      </c>
      <c r="F150" s="258"/>
      <c r="G150" s="258">
        <f t="shared" si="16"/>
        <v>0</v>
      </c>
    </row>
    <row r="151" spans="1:7" s="255" customFormat="1" ht="9.9499999999999993" customHeight="1" x14ac:dyDescent="0.2">
      <c r="A151" s="248"/>
      <c r="B151" s="279" t="s">
        <v>690</v>
      </c>
      <c r="C151" s="280">
        <v>100</v>
      </c>
      <c r="D151" s="258">
        <v>56</v>
      </c>
      <c r="E151" s="258">
        <f t="shared" si="17"/>
        <v>112</v>
      </c>
      <c r="F151" s="258"/>
      <c r="G151" s="258">
        <f t="shared" si="16"/>
        <v>0</v>
      </c>
    </row>
    <row r="152" spans="1:7" s="255" customFormat="1" ht="9.9499999999999993" customHeight="1" x14ac:dyDescent="0.2">
      <c r="A152" s="248"/>
      <c r="B152" s="281" t="s">
        <v>691</v>
      </c>
      <c r="C152" s="264">
        <v>50</v>
      </c>
      <c r="D152" s="265">
        <v>69</v>
      </c>
      <c r="E152" s="258">
        <f t="shared" si="17"/>
        <v>138</v>
      </c>
      <c r="F152" s="259"/>
      <c r="G152" s="259">
        <f t="shared" si="16"/>
        <v>0</v>
      </c>
    </row>
    <row r="153" spans="1:7" s="255" customFormat="1" ht="9.9499999999999993" customHeight="1" x14ac:dyDescent="0.2">
      <c r="A153" s="248"/>
      <c r="B153" s="263" t="s">
        <v>692</v>
      </c>
      <c r="C153" s="264">
        <v>100</v>
      </c>
      <c r="D153" s="265">
        <v>52</v>
      </c>
      <c r="E153" s="258">
        <f t="shared" si="17"/>
        <v>104</v>
      </c>
      <c r="F153" s="259"/>
      <c r="G153" s="259">
        <f t="shared" si="16"/>
        <v>0</v>
      </c>
    </row>
    <row r="154" spans="1:7" s="255" customFormat="1" ht="9.9499999999999993" customHeight="1" x14ac:dyDescent="0.2">
      <c r="A154" s="248"/>
      <c r="B154" s="277" t="s">
        <v>693</v>
      </c>
      <c r="C154" s="264">
        <v>100</v>
      </c>
      <c r="D154" s="265">
        <v>34</v>
      </c>
      <c r="E154" s="258">
        <f t="shared" si="17"/>
        <v>68</v>
      </c>
      <c r="F154" s="259"/>
      <c r="G154" s="259">
        <f t="shared" si="16"/>
        <v>0</v>
      </c>
    </row>
    <row r="155" spans="1:7" s="255" customFormat="1" ht="9.9499999999999993" customHeight="1" x14ac:dyDescent="0.2">
      <c r="A155" s="248"/>
      <c r="B155" s="268" t="s">
        <v>694</v>
      </c>
      <c r="C155" s="264">
        <v>50</v>
      </c>
      <c r="D155" s="265">
        <v>46</v>
      </c>
      <c r="E155" s="258">
        <f t="shared" si="17"/>
        <v>92</v>
      </c>
      <c r="F155" s="259"/>
      <c r="G155" s="259">
        <f t="shared" si="16"/>
        <v>0</v>
      </c>
    </row>
    <row r="156" spans="1:7" s="255" customFormat="1" ht="9.9499999999999993" customHeight="1" x14ac:dyDescent="0.2">
      <c r="A156" s="248"/>
      <c r="B156" s="268" t="s">
        <v>695</v>
      </c>
      <c r="C156" s="264">
        <v>50</v>
      </c>
      <c r="D156" s="265">
        <v>61</v>
      </c>
      <c r="E156" s="258">
        <f t="shared" si="17"/>
        <v>122</v>
      </c>
      <c r="F156" s="259"/>
      <c r="G156" s="259">
        <f t="shared" si="16"/>
        <v>0</v>
      </c>
    </row>
    <row r="157" spans="1:7" s="255" customFormat="1" ht="9.9499999999999993" customHeight="1" x14ac:dyDescent="0.2">
      <c r="A157" s="248"/>
      <c r="B157" s="270" t="s">
        <v>696</v>
      </c>
      <c r="C157" s="264">
        <v>50</v>
      </c>
      <c r="D157" s="265">
        <v>34</v>
      </c>
      <c r="E157" s="258">
        <f t="shared" si="17"/>
        <v>68</v>
      </c>
      <c r="F157" s="259"/>
      <c r="G157" s="259">
        <f t="shared" si="16"/>
        <v>0</v>
      </c>
    </row>
    <row r="158" spans="1:7" s="255" customFormat="1" ht="9.9499999999999993" customHeight="1" x14ac:dyDescent="0.2">
      <c r="A158" s="248"/>
      <c r="B158" s="268" t="s">
        <v>697</v>
      </c>
      <c r="C158" s="264">
        <v>100</v>
      </c>
      <c r="D158" s="265">
        <v>52</v>
      </c>
      <c r="E158" s="258">
        <f t="shared" si="17"/>
        <v>104</v>
      </c>
      <c r="F158" s="259"/>
      <c r="G158" s="259">
        <f t="shared" si="16"/>
        <v>0</v>
      </c>
    </row>
    <row r="159" spans="1:7" s="255" customFormat="1" ht="9.9499999999999993" customHeight="1" x14ac:dyDescent="0.2">
      <c r="A159" s="248"/>
      <c r="B159" s="269" t="s">
        <v>698</v>
      </c>
      <c r="C159" s="264"/>
      <c r="D159" s="265"/>
      <c r="E159" s="258"/>
      <c r="F159" s="259"/>
      <c r="G159" s="259"/>
    </row>
    <row r="160" spans="1:7" s="255" customFormat="1" ht="9.9499999999999993" customHeight="1" x14ac:dyDescent="0.2">
      <c r="A160" s="248"/>
      <c r="B160" s="282" t="s">
        <v>699</v>
      </c>
      <c r="C160" s="280">
        <v>100</v>
      </c>
      <c r="D160" s="258">
        <v>41</v>
      </c>
      <c r="E160" s="258">
        <f t="shared" ref="E160:E174" si="18">D160*2</f>
        <v>82</v>
      </c>
      <c r="F160" s="258"/>
      <c r="G160" s="258">
        <f t="shared" ref="G160:G174" si="19">D160*F160</f>
        <v>0</v>
      </c>
    </row>
    <row r="161" spans="1:7" s="255" customFormat="1" ht="9.9499999999999993" customHeight="1" x14ac:dyDescent="0.2">
      <c r="A161" s="248"/>
      <c r="B161" s="283" t="s">
        <v>700</v>
      </c>
      <c r="C161" s="284">
        <v>100</v>
      </c>
      <c r="D161" s="275">
        <v>70</v>
      </c>
      <c r="E161" s="275">
        <f t="shared" si="18"/>
        <v>140</v>
      </c>
      <c r="F161" s="275"/>
      <c r="G161" s="275">
        <f t="shared" si="19"/>
        <v>0</v>
      </c>
    </row>
    <row r="162" spans="1:7" s="255" customFormat="1" ht="9.9499999999999993" customHeight="1" x14ac:dyDescent="0.2">
      <c r="A162" s="248"/>
      <c r="B162" s="270" t="s">
        <v>1172</v>
      </c>
      <c r="C162" s="264">
        <v>50</v>
      </c>
      <c r="D162" s="265">
        <v>213</v>
      </c>
      <c r="E162" s="258">
        <f t="shared" si="18"/>
        <v>426</v>
      </c>
      <c r="F162" s="259"/>
      <c r="G162" s="259">
        <f t="shared" si="19"/>
        <v>0</v>
      </c>
    </row>
    <row r="163" spans="1:7" s="255" customFormat="1" ht="9.9499999999999993" customHeight="1" x14ac:dyDescent="0.2">
      <c r="A163" s="248"/>
      <c r="B163" s="270" t="s">
        <v>1173</v>
      </c>
      <c r="C163" s="264">
        <v>50</v>
      </c>
      <c r="D163" s="265">
        <v>81</v>
      </c>
      <c r="E163" s="258">
        <f t="shared" si="18"/>
        <v>162</v>
      </c>
      <c r="F163" s="259"/>
      <c r="G163" s="259">
        <f t="shared" si="19"/>
        <v>0</v>
      </c>
    </row>
    <row r="164" spans="1:7" s="255" customFormat="1" ht="9.9499999999999993" customHeight="1" x14ac:dyDescent="0.2">
      <c r="A164" s="248"/>
      <c r="B164" s="268" t="s">
        <v>701</v>
      </c>
      <c r="C164" s="264">
        <v>100</v>
      </c>
      <c r="D164" s="265">
        <v>20</v>
      </c>
      <c r="E164" s="258">
        <f t="shared" si="18"/>
        <v>40</v>
      </c>
      <c r="F164" s="259"/>
      <c r="G164" s="259">
        <f t="shared" si="19"/>
        <v>0</v>
      </c>
    </row>
    <row r="165" spans="1:7" s="255" customFormat="1" ht="9.9499999999999993" customHeight="1" x14ac:dyDescent="0.2">
      <c r="A165" s="248"/>
      <c r="B165" s="263" t="s">
        <v>702</v>
      </c>
      <c r="C165" s="264">
        <v>50</v>
      </c>
      <c r="D165" s="265">
        <v>62</v>
      </c>
      <c r="E165" s="258">
        <f t="shared" si="18"/>
        <v>124</v>
      </c>
      <c r="F165" s="259"/>
      <c r="G165" s="259">
        <f t="shared" si="19"/>
        <v>0</v>
      </c>
    </row>
    <row r="166" spans="1:7" s="255" customFormat="1" ht="9.9499999999999993" customHeight="1" x14ac:dyDescent="0.2">
      <c r="A166" s="248"/>
      <c r="B166" s="268" t="s">
        <v>703</v>
      </c>
      <c r="C166" s="264">
        <v>50</v>
      </c>
      <c r="D166" s="265">
        <v>36</v>
      </c>
      <c r="E166" s="258">
        <f t="shared" si="18"/>
        <v>72</v>
      </c>
      <c r="F166" s="259"/>
      <c r="G166" s="259">
        <f t="shared" si="19"/>
        <v>0</v>
      </c>
    </row>
    <row r="167" spans="1:7" s="255" customFormat="1" ht="9.9499999999999993" customHeight="1" x14ac:dyDescent="0.2">
      <c r="A167" s="248"/>
      <c r="B167" s="271" t="s">
        <v>704</v>
      </c>
      <c r="C167" s="264">
        <v>30</v>
      </c>
      <c r="D167" s="265">
        <v>65</v>
      </c>
      <c r="E167" s="258">
        <f t="shared" si="18"/>
        <v>130</v>
      </c>
      <c r="F167" s="259"/>
      <c r="G167" s="259">
        <f t="shared" si="19"/>
        <v>0</v>
      </c>
    </row>
    <row r="168" spans="1:7" s="255" customFormat="1" ht="9.9499999999999993" customHeight="1" x14ac:dyDescent="0.2">
      <c r="A168" s="248"/>
      <c r="B168" s="268" t="s">
        <v>705</v>
      </c>
      <c r="C168" s="264">
        <v>30</v>
      </c>
      <c r="D168" s="265">
        <v>27</v>
      </c>
      <c r="E168" s="258">
        <f t="shared" si="18"/>
        <v>54</v>
      </c>
      <c r="F168" s="259"/>
      <c r="G168" s="259">
        <f t="shared" si="19"/>
        <v>0</v>
      </c>
    </row>
    <row r="169" spans="1:7" s="255" customFormat="1" ht="9.9499999999999993" customHeight="1" x14ac:dyDescent="0.2">
      <c r="A169" s="248"/>
      <c r="B169" s="268" t="s">
        <v>706</v>
      </c>
      <c r="C169" s="264">
        <v>100</v>
      </c>
      <c r="D169" s="265">
        <v>52</v>
      </c>
      <c r="E169" s="258">
        <f t="shared" si="18"/>
        <v>104</v>
      </c>
      <c r="F169" s="259"/>
      <c r="G169" s="259">
        <f t="shared" si="19"/>
        <v>0</v>
      </c>
    </row>
    <row r="170" spans="1:7" s="255" customFormat="1" ht="9.9499999999999993" customHeight="1" x14ac:dyDescent="0.2">
      <c r="A170" s="248"/>
      <c r="B170" s="268" t="s">
        <v>707</v>
      </c>
      <c r="C170" s="264">
        <v>100</v>
      </c>
      <c r="D170" s="265">
        <v>70</v>
      </c>
      <c r="E170" s="258">
        <f t="shared" si="18"/>
        <v>140</v>
      </c>
      <c r="F170" s="259"/>
      <c r="G170" s="259">
        <f t="shared" si="19"/>
        <v>0</v>
      </c>
    </row>
    <row r="171" spans="1:7" s="255" customFormat="1" ht="9.9499999999999993" customHeight="1" x14ac:dyDescent="0.2">
      <c r="A171" s="248"/>
      <c r="B171" s="268" t="s">
        <v>708</v>
      </c>
      <c r="C171" s="264">
        <v>50</v>
      </c>
      <c r="D171" s="265">
        <v>70</v>
      </c>
      <c r="E171" s="258">
        <f t="shared" si="18"/>
        <v>140</v>
      </c>
      <c r="F171" s="259"/>
      <c r="G171" s="259">
        <f t="shared" si="19"/>
        <v>0</v>
      </c>
    </row>
    <row r="172" spans="1:7" s="255" customFormat="1" ht="9.9499999999999993" customHeight="1" x14ac:dyDescent="0.2">
      <c r="A172" s="248"/>
      <c r="B172" s="268" t="s">
        <v>709</v>
      </c>
      <c r="C172" s="264">
        <v>100</v>
      </c>
      <c r="D172" s="265">
        <v>121</v>
      </c>
      <c r="E172" s="258">
        <f t="shared" si="18"/>
        <v>242</v>
      </c>
      <c r="F172" s="259"/>
      <c r="G172" s="259">
        <f t="shared" si="19"/>
        <v>0</v>
      </c>
    </row>
    <row r="173" spans="1:7" s="255" customFormat="1" ht="9.9499999999999993" customHeight="1" x14ac:dyDescent="0.2">
      <c r="A173" s="248"/>
      <c r="B173" s="268" t="s">
        <v>710</v>
      </c>
      <c r="C173" s="264">
        <v>100</v>
      </c>
      <c r="D173" s="265">
        <v>22</v>
      </c>
      <c r="E173" s="258">
        <f t="shared" si="18"/>
        <v>44</v>
      </c>
      <c r="F173" s="259"/>
      <c r="G173" s="259">
        <f t="shared" si="19"/>
        <v>0</v>
      </c>
    </row>
    <row r="174" spans="1:7" s="255" customFormat="1" ht="9.9499999999999993" customHeight="1" x14ac:dyDescent="0.2">
      <c r="A174" s="248"/>
      <c r="B174" s="268" t="s">
        <v>711</v>
      </c>
      <c r="C174" s="264">
        <v>100</v>
      </c>
      <c r="D174" s="265">
        <v>75</v>
      </c>
      <c r="E174" s="258">
        <f t="shared" si="18"/>
        <v>150</v>
      </c>
      <c r="F174" s="259"/>
      <c r="G174" s="259">
        <f t="shared" si="19"/>
        <v>0</v>
      </c>
    </row>
    <row r="175" spans="1:7" s="255" customFormat="1" ht="9.9499999999999993" customHeight="1" x14ac:dyDescent="0.2">
      <c r="A175" s="248"/>
      <c r="B175" s="269" t="s">
        <v>712</v>
      </c>
      <c r="C175" s="264"/>
      <c r="D175" s="265"/>
      <c r="E175" s="258"/>
      <c r="F175" s="259"/>
      <c r="G175" s="259"/>
    </row>
    <row r="176" spans="1:7" s="255" customFormat="1" ht="9.9499999999999993" customHeight="1" x14ac:dyDescent="0.2">
      <c r="A176" s="248"/>
      <c r="B176" s="270" t="s">
        <v>1174</v>
      </c>
      <c r="C176" s="264">
        <v>50</v>
      </c>
      <c r="D176" s="265">
        <v>36</v>
      </c>
      <c r="E176" s="258">
        <f t="shared" ref="E176:E190" si="20">D176*2</f>
        <v>72</v>
      </c>
      <c r="F176" s="259"/>
      <c r="G176" s="259">
        <f t="shared" ref="G176:G190" si="21">D176*F176</f>
        <v>0</v>
      </c>
    </row>
    <row r="177" spans="1:7" s="255" customFormat="1" ht="9.9499999999999993" customHeight="1" x14ac:dyDescent="0.2">
      <c r="A177" s="248"/>
      <c r="B177" s="270" t="s">
        <v>1175</v>
      </c>
      <c r="C177" s="264">
        <v>100</v>
      </c>
      <c r="D177" s="265">
        <v>66</v>
      </c>
      <c r="E177" s="258">
        <f t="shared" si="20"/>
        <v>132</v>
      </c>
      <c r="F177" s="259"/>
      <c r="G177" s="259">
        <f t="shared" si="21"/>
        <v>0</v>
      </c>
    </row>
    <row r="178" spans="1:7" s="255" customFormat="1" ht="9.9499999999999993" customHeight="1" x14ac:dyDescent="0.2">
      <c r="A178" s="248"/>
      <c r="B178" s="268" t="s">
        <v>713</v>
      </c>
      <c r="C178" s="264">
        <v>50</v>
      </c>
      <c r="D178" s="265">
        <v>37</v>
      </c>
      <c r="E178" s="258">
        <f t="shared" si="20"/>
        <v>74</v>
      </c>
      <c r="F178" s="259"/>
      <c r="G178" s="259">
        <f t="shared" si="21"/>
        <v>0</v>
      </c>
    </row>
    <row r="179" spans="1:7" s="255" customFormat="1" ht="9.9499999999999993" customHeight="1" x14ac:dyDescent="0.2">
      <c r="A179" s="248"/>
      <c r="B179" s="268" t="s">
        <v>713</v>
      </c>
      <c r="C179" s="264">
        <v>100</v>
      </c>
      <c r="D179" s="265">
        <v>64</v>
      </c>
      <c r="E179" s="258">
        <f t="shared" si="20"/>
        <v>128</v>
      </c>
      <c r="F179" s="259"/>
      <c r="G179" s="259">
        <f t="shared" si="21"/>
        <v>0</v>
      </c>
    </row>
    <row r="180" spans="1:7" s="255" customFormat="1" ht="9.9499999999999993" customHeight="1" x14ac:dyDescent="0.2">
      <c r="A180" s="248"/>
      <c r="B180" s="263" t="s">
        <v>714</v>
      </c>
      <c r="C180" s="264">
        <v>100</v>
      </c>
      <c r="D180" s="265">
        <v>34</v>
      </c>
      <c r="E180" s="258">
        <f t="shared" si="20"/>
        <v>68</v>
      </c>
      <c r="F180" s="259"/>
      <c r="G180" s="259">
        <f t="shared" si="21"/>
        <v>0</v>
      </c>
    </row>
    <row r="181" spans="1:7" s="255" customFormat="1" ht="9.9499999999999993" customHeight="1" x14ac:dyDescent="0.2">
      <c r="A181" s="248"/>
      <c r="B181" s="263" t="s">
        <v>715</v>
      </c>
      <c r="C181" s="264">
        <v>100</v>
      </c>
      <c r="D181" s="265">
        <v>57</v>
      </c>
      <c r="E181" s="258">
        <f t="shared" si="20"/>
        <v>114</v>
      </c>
      <c r="F181" s="259"/>
      <c r="G181" s="259">
        <f t="shared" si="21"/>
        <v>0</v>
      </c>
    </row>
    <row r="182" spans="1:7" s="255" customFormat="1" ht="9.9499999999999993" customHeight="1" x14ac:dyDescent="0.2">
      <c r="A182" s="248"/>
      <c r="B182" s="263" t="s">
        <v>716</v>
      </c>
      <c r="C182" s="264">
        <v>50</v>
      </c>
      <c r="D182" s="265">
        <v>31</v>
      </c>
      <c r="E182" s="258">
        <f t="shared" si="20"/>
        <v>62</v>
      </c>
      <c r="F182" s="259"/>
      <c r="G182" s="259">
        <f t="shared" si="21"/>
        <v>0</v>
      </c>
    </row>
    <row r="183" spans="1:7" s="255" customFormat="1" ht="9.9499999999999993" customHeight="1" x14ac:dyDescent="0.2">
      <c r="A183" s="248"/>
      <c r="B183" s="263" t="s">
        <v>717</v>
      </c>
      <c r="C183" s="264">
        <v>100</v>
      </c>
      <c r="D183" s="265">
        <v>36</v>
      </c>
      <c r="E183" s="258">
        <f t="shared" si="20"/>
        <v>72</v>
      </c>
      <c r="F183" s="259"/>
      <c r="G183" s="259">
        <f t="shared" si="21"/>
        <v>0</v>
      </c>
    </row>
    <row r="184" spans="1:7" s="255" customFormat="1" ht="9.9499999999999993" customHeight="1" x14ac:dyDescent="0.2">
      <c r="A184" s="248"/>
      <c r="B184" s="263" t="s">
        <v>718</v>
      </c>
      <c r="C184" s="264">
        <v>100</v>
      </c>
      <c r="D184" s="265">
        <v>34</v>
      </c>
      <c r="E184" s="258">
        <f t="shared" si="20"/>
        <v>68</v>
      </c>
      <c r="F184" s="259"/>
      <c r="G184" s="259">
        <f t="shared" si="21"/>
        <v>0</v>
      </c>
    </row>
    <row r="185" spans="1:7" s="255" customFormat="1" ht="9.9499999999999993" customHeight="1" x14ac:dyDescent="0.2">
      <c r="A185" s="248"/>
      <c r="B185" s="277" t="s">
        <v>1176</v>
      </c>
      <c r="C185" s="264">
        <v>50</v>
      </c>
      <c r="D185" s="265">
        <v>43</v>
      </c>
      <c r="E185" s="258">
        <f t="shared" si="20"/>
        <v>86</v>
      </c>
      <c r="F185" s="259"/>
      <c r="G185" s="259">
        <f t="shared" si="21"/>
        <v>0</v>
      </c>
    </row>
    <row r="186" spans="1:7" s="255" customFormat="1" ht="9.9499999999999993" customHeight="1" x14ac:dyDescent="0.2">
      <c r="A186" s="248"/>
      <c r="B186" s="268" t="s">
        <v>1177</v>
      </c>
      <c r="C186" s="273">
        <v>100</v>
      </c>
      <c r="D186" s="274">
        <v>66</v>
      </c>
      <c r="E186" s="258">
        <f t="shared" si="20"/>
        <v>132</v>
      </c>
      <c r="F186" s="259"/>
      <c r="G186" s="259">
        <f t="shared" si="21"/>
        <v>0</v>
      </c>
    </row>
    <row r="187" spans="1:7" s="255" customFormat="1" ht="9.9499999999999993" customHeight="1" x14ac:dyDescent="0.2">
      <c r="A187" s="248"/>
      <c r="B187" s="268" t="s">
        <v>719</v>
      </c>
      <c r="C187" s="264">
        <v>100</v>
      </c>
      <c r="D187" s="265">
        <v>50</v>
      </c>
      <c r="E187" s="258">
        <f t="shared" si="20"/>
        <v>100</v>
      </c>
      <c r="F187" s="259"/>
      <c r="G187" s="259">
        <f t="shared" si="21"/>
        <v>0</v>
      </c>
    </row>
    <row r="188" spans="1:7" s="255" customFormat="1" ht="9.9499999999999993" customHeight="1" x14ac:dyDescent="0.2">
      <c r="A188" s="248"/>
      <c r="B188" s="268" t="s">
        <v>720</v>
      </c>
      <c r="C188" s="264">
        <v>100</v>
      </c>
      <c r="D188" s="265">
        <v>39</v>
      </c>
      <c r="E188" s="258">
        <f t="shared" si="20"/>
        <v>78</v>
      </c>
      <c r="F188" s="259"/>
      <c r="G188" s="259">
        <f t="shared" si="21"/>
        <v>0</v>
      </c>
    </row>
    <row r="189" spans="1:7" s="255" customFormat="1" ht="9.9499999999999993" customHeight="1" x14ac:dyDescent="0.2">
      <c r="A189" s="248"/>
      <c r="B189" s="268" t="s">
        <v>721</v>
      </c>
      <c r="C189" s="264">
        <v>50</v>
      </c>
      <c r="D189" s="265">
        <v>29</v>
      </c>
      <c r="E189" s="258">
        <f t="shared" si="20"/>
        <v>58</v>
      </c>
      <c r="F189" s="259"/>
      <c r="G189" s="259">
        <f t="shared" si="21"/>
        <v>0</v>
      </c>
    </row>
    <row r="190" spans="1:7" s="255" customFormat="1" ht="9.9499999999999993" customHeight="1" x14ac:dyDescent="0.2">
      <c r="A190" s="248"/>
      <c r="B190" s="268" t="s">
        <v>722</v>
      </c>
      <c r="C190" s="264">
        <v>50</v>
      </c>
      <c r="D190" s="265">
        <v>43</v>
      </c>
      <c r="E190" s="258">
        <f t="shared" si="20"/>
        <v>86</v>
      </c>
      <c r="F190" s="259"/>
      <c r="G190" s="259">
        <f t="shared" si="21"/>
        <v>0</v>
      </c>
    </row>
    <row r="191" spans="1:7" s="255" customFormat="1" ht="9.9499999999999993" customHeight="1" x14ac:dyDescent="0.2">
      <c r="A191" s="248"/>
      <c r="B191" s="269" t="s">
        <v>723</v>
      </c>
      <c r="C191" s="264"/>
      <c r="D191" s="265"/>
      <c r="E191" s="258"/>
      <c r="F191" s="259"/>
      <c r="G191" s="259"/>
    </row>
    <row r="192" spans="1:7" s="255" customFormat="1" ht="9.9499999999999993" customHeight="1" x14ac:dyDescent="0.2">
      <c r="A192" s="248"/>
      <c r="B192" s="270" t="s">
        <v>1178</v>
      </c>
      <c r="C192" s="264">
        <v>100</v>
      </c>
      <c r="D192" s="265">
        <v>34</v>
      </c>
      <c r="E192" s="258">
        <f t="shared" ref="E192:E203" si="22">D192*2</f>
        <v>68</v>
      </c>
      <c r="F192" s="259"/>
      <c r="G192" s="259">
        <f t="shared" ref="G192:G203" si="23">D192*F192</f>
        <v>0</v>
      </c>
    </row>
    <row r="193" spans="1:7" s="255" customFormat="1" ht="9.9499999999999993" customHeight="1" x14ac:dyDescent="0.2">
      <c r="A193" s="248"/>
      <c r="B193" s="263" t="s">
        <v>724</v>
      </c>
      <c r="C193" s="264">
        <v>50</v>
      </c>
      <c r="D193" s="265">
        <v>26</v>
      </c>
      <c r="E193" s="258">
        <f t="shared" si="22"/>
        <v>52</v>
      </c>
      <c r="F193" s="259"/>
      <c r="G193" s="259">
        <f t="shared" si="23"/>
        <v>0</v>
      </c>
    </row>
    <row r="194" spans="1:7" s="255" customFormat="1" ht="9.9499999999999993" customHeight="1" x14ac:dyDescent="0.2">
      <c r="A194" s="248"/>
      <c r="B194" s="263" t="s">
        <v>725</v>
      </c>
      <c r="C194" s="264">
        <v>100</v>
      </c>
      <c r="D194" s="265">
        <v>36</v>
      </c>
      <c r="E194" s="258">
        <f t="shared" si="22"/>
        <v>72</v>
      </c>
      <c r="F194" s="259"/>
      <c r="G194" s="259">
        <f t="shared" si="23"/>
        <v>0</v>
      </c>
    </row>
    <row r="195" spans="1:7" s="255" customFormat="1" ht="9.9499999999999993" customHeight="1" x14ac:dyDescent="0.2">
      <c r="A195" s="248"/>
      <c r="B195" s="263" t="s">
        <v>726</v>
      </c>
      <c r="C195" s="264">
        <v>50</v>
      </c>
      <c r="D195" s="265">
        <v>133</v>
      </c>
      <c r="E195" s="258">
        <f t="shared" si="22"/>
        <v>266</v>
      </c>
      <c r="F195" s="259"/>
      <c r="G195" s="259">
        <f t="shared" si="23"/>
        <v>0</v>
      </c>
    </row>
    <row r="196" spans="1:7" s="255" customFormat="1" ht="9.9499999999999993" customHeight="1" x14ac:dyDescent="0.2">
      <c r="A196" s="248"/>
      <c r="B196" s="263" t="s">
        <v>727</v>
      </c>
      <c r="C196" s="264">
        <v>30</v>
      </c>
      <c r="D196" s="265">
        <v>145</v>
      </c>
      <c r="E196" s="258">
        <f>D196*1.725</f>
        <v>250.125</v>
      </c>
      <c r="F196" s="259"/>
      <c r="G196" s="259">
        <f t="shared" si="23"/>
        <v>0</v>
      </c>
    </row>
    <row r="197" spans="1:7" s="255" customFormat="1" ht="9.9499999999999993" customHeight="1" x14ac:dyDescent="0.2">
      <c r="A197" s="248"/>
      <c r="B197" s="263" t="s">
        <v>728</v>
      </c>
      <c r="C197" s="264">
        <v>50</v>
      </c>
      <c r="D197" s="265">
        <v>47</v>
      </c>
      <c r="E197" s="258">
        <f t="shared" si="22"/>
        <v>94</v>
      </c>
      <c r="F197" s="259"/>
      <c r="G197" s="259">
        <f t="shared" si="23"/>
        <v>0</v>
      </c>
    </row>
    <row r="198" spans="1:7" s="255" customFormat="1" ht="9.9499999999999993" customHeight="1" x14ac:dyDescent="0.2">
      <c r="A198" s="248"/>
      <c r="B198" s="268" t="s">
        <v>729</v>
      </c>
      <c r="C198" s="264">
        <v>50</v>
      </c>
      <c r="D198" s="265">
        <v>115</v>
      </c>
      <c r="E198" s="258">
        <f>D198*1.74</f>
        <v>200.1</v>
      </c>
      <c r="F198" s="259"/>
      <c r="G198" s="259">
        <f t="shared" si="23"/>
        <v>0</v>
      </c>
    </row>
    <row r="199" spans="1:7" s="255" customFormat="1" ht="9.9499999999999993" customHeight="1" x14ac:dyDescent="0.2">
      <c r="A199" s="248"/>
      <c r="B199" s="263" t="s">
        <v>1179</v>
      </c>
      <c r="C199" s="264">
        <v>100</v>
      </c>
      <c r="D199" s="265">
        <v>89</v>
      </c>
      <c r="E199" s="258">
        <f t="shared" si="22"/>
        <v>178</v>
      </c>
      <c r="F199" s="259"/>
      <c r="G199" s="259">
        <f t="shared" si="23"/>
        <v>0</v>
      </c>
    </row>
    <row r="200" spans="1:7" s="255" customFormat="1" ht="9.9499999999999993" customHeight="1" x14ac:dyDescent="0.2">
      <c r="A200" s="248"/>
      <c r="B200" s="285" t="s">
        <v>1180</v>
      </c>
      <c r="C200" s="264">
        <v>50</v>
      </c>
      <c r="D200" s="265">
        <v>47</v>
      </c>
      <c r="E200" s="258">
        <f t="shared" si="22"/>
        <v>94</v>
      </c>
      <c r="F200" s="259"/>
      <c r="G200" s="259">
        <f t="shared" si="23"/>
        <v>0</v>
      </c>
    </row>
    <row r="201" spans="1:7" s="255" customFormat="1" ht="9.9499999999999993" customHeight="1" x14ac:dyDescent="0.2">
      <c r="A201" s="248"/>
      <c r="B201" s="268" t="s">
        <v>730</v>
      </c>
      <c r="C201" s="264">
        <v>100</v>
      </c>
      <c r="D201" s="265">
        <v>52</v>
      </c>
      <c r="E201" s="258">
        <f t="shared" si="22"/>
        <v>104</v>
      </c>
      <c r="F201" s="259"/>
      <c r="G201" s="259">
        <f t="shared" si="23"/>
        <v>0</v>
      </c>
    </row>
    <row r="202" spans="1:7" s="255" customFormat="1" ht="9.9499999999999993" customHeight="1" x14ac:dyDescent="0.2">
      <c r="A202" s="248"/>
      <c r="B202" s="268" t="s">
        <v>731</v>
      </c>
      <c r="C202" s="264">
        <v>100</v>
      </c>
      <c r="D202" s="265">
        <v>47</v>
      </c>
      <c r="E202" s="258">
        <f t="shared" si="22"/>
        <v>94</v>
      </c>
      <c r="F202" s="259"/>
      <c r="G202" s="259">
        <f t="shared" si="23"/>
        <v>0</v>
      </c>
    </row>
    <row r="203" spans="1:7" s="255" customFormat="1" ht="9.9499999999999993" customHeight="1" x14ac:dyDescent="0.2">
      <c r="A203" s="248"/>
      <c r="B203" s="268" t="s">
        <v>732</v>
      </c>
      <c r="C203" s="264">
        <v>50</v>
      </c>
      <c r="D203" s="265">
        <v>27</v>
      </c>
      <c r="E203" s="258">
        <f t="shared" si="22"/>
        <v>54</v>
      </c>
      <c r="F203" s="259"/>
      <c r="G203" s="259">
        <f t="shared" si="23"/>
        <v>0</v>
      </c>
    </row>
    <row r="204" spans="1:7" s="255" customFormat="1" ht="9.9499999999999993" customHeight="1" x14ac:dyDescent="0.2">
      <c r="A204" s="248"/>
      <c r="B204" s="269" t="s">
        <v>733</v>
      </c>
      <c r="C204" s="264"/>
      <c r="D204" s="265"/>
      <c r="E204" s="258"/>
      <c r="F204" s="259"/>
      <c r="G204" s="259"/>
    </row>
    <row r="205" spans="1:7" s="255" customFormat="1" ht="9.9499999999999993" customHeight="1" x14ac:dyDescent="0.2">
      <c r="A205" s="248"/>
      <c r="B205" s="268" t="s">
        <v>734</v>
      </c>
      <c r="C205" s="264">
        <v>100</v>
      </c>
      <c r="D205" s="265">
        <v>52</v>
      </c>
      <c r="E205" s="258">
        <f t="shared" ref="E205:E221" si="24">D205*2</f>
        <v>104</v>
      </c>
      <c r="F205" s="259"/>
      <c r="G205" s="259">
        <f t="shared" ref="G205:G221" si="25">D205*F205</f>
        <v>0</v>
      </c>
    </row>
    <row r="206" spans="1:7" s="255" customFormat="1" ht="9.9499999999999993" customHeight="1" x14ac:dyDescent="0.2">
      <c r="A206" s="248"/>
      <c r="B206" s="271" t="s">
        <v>735</v>
      </c>
      <c r="C206" s="264">
        <v>50</v>
      </c>
      <c r="D206" s="265">
        <v>29</v>
      </c>
      <c r="E206" s="258">
        <f t="shared" si="24"/>
        <v>58</v>
      </c>
      <c r="F206" s="259"/>
      <c r="G206" s="259">
        <f t="shared" si="25"/>
        <v>0</v>
      </c>
    </row>
    <row r="207" spans="1:7" s="255" customFormat="1" ht="9.9499999999999993" customHeight="1" x14ac:dyDescent="0.2">
      <c r="A207" s="248"/>
      <c r="B207" s="271" t="s">
        <v>736</v>
      </c>
      <c r="C207" s="264">
        <v>100</v>
      </c>
      <c r="D207" s="265">
        <v>45</v>
      </c>
      <c r="E207" s="258">
        <f t="shared" si="24"/>
        <v>90</v>
      </c>
      <c r="F207" s="259"/>
      <c r="G207" s="259">
        <f t="shared" si="25"/>
        <v>0</v>
      </c>
    </row>
    <row r="208" spans="1:7" s="255" customFormat="1" ht="9.9499999999999993" customHeight="1" x14ac:dyDescent="0.2">
      <c r="A208" s="248"/>
      <c r="B208" s="271" t="s">
        <v>1181</v>
      </c>
      <c r="C208" s="264">
        <v>50</v>
      </c>
      <c r="D208" s="265">
        <v>58</v>
      </c>
      <c r="E208" s="258">
        <f t="shared" si="24"/>
        <v>116</v>
      </c>
      <c r="F208" s="259"/>
      <c r="G208" s="259">
        <f t="shared" si="25"/>
        <v>0</v>
      </c>
    </row>
    <row r="209" spans="1:7" s="255" customFormat="1" ht="9.9499999999999993" customHeight="1" x14ac:dyDescent="0.2">
      <c r="A209" s="248"/>
      <c r="B209" s="272" t="s">
        <v>737</v>
      </c>
      <c r="C209" s="273">
        <v>50</v>
      </c>
      <c r="D209" s="274">
        <v>38</v>
      </c>
      <c r="E209" s="258">
        <f t="shared" si="24"/>
        <v>76</v>
      </c>
      <c r="F209" s="259"/>
      <c r="G209" s="259">
        <f t="shared" si="25"/>
        <v>0</v>
      </c>
    </row>
    <row r="210" spans="1:7" s="255" customFormat="1" ht="9.9499999999999993" customHeight="1" x14ac:dyDescent="0.2">
      <c r="A210" s="248"/>
      <c r="B210" s="270" t="s">
        <v>738</v>
      </c>
      <c r="C210" s="264">
        <v>50</v>
      </c>
      <c r="D210" s="265">
        <v>50</v>
      </c>
      <c r="E210" s="258">
        <f t="shared" si="24"/>
        <v>100</v>
      </c>
      <c r="F210" s="259"/>
      <c r="G210" s="259">
        <f t="shared" si="25"/>
        <v>0</v>
      </c>
    </row>
    <row r="211" spans="1:7" s="255" customFormat="1" ht="9.9499999999999993" customHeight="1" x14ac:dyDescent="0.2">
      <c r="A211" s="248"/>
      <c r="B211" s="270" t="s">
        <v>739</v>
      </c>
      <c r="C211" s="264">
        <v>100</v>
      </c>
      <c r="D211" s="265">
        <v>93</v>
      </c>
      <c r="E211" s="258">
        <f t="shared" si="24"/>
        <v>186</v>
      </c>
      <c r="F211" s="259"/>
      <c r="G211" s="259">
        <f t="shared" si="25"/>
        <v>0</v>
      </c>
    </row>
    <row r="212" spans="1:7" s="255" customFormat="1" ht="9.9499999999999993" customHeight="1" x14ac:dyDescent="0.2">
      <c r="A212" s="248"/>
      <c r="B212" s="268" t="s">
        <v>740</v>
      </c>
      <c r="C212" s="264">
        <v>50</v>
      </c>
      <c r="D212" s="265">
        <v>265</v>
      </c>
      <c r="E212" s="258">
        <f t="shared" si="24"/>
        <v>530</v>
      </c>
      <c r="F212" s="259"/>
      <c r="G212" s="259">
        <f t="shared" si="25"/>
        <v>0</v>
      </c>
    </row>
    <row r="213" spans="1:7" s="255" customFormat="1" ht="9.9499999999999993" customHeight="1" x14ac:dyDescent="0.2">
      <c r="A213" s="248"/>
      <c r="B213" s="268" t="s">
        <v>741</v>
      </c>
      <c r="C213" s="264">
        <v>100</v>
      </c>
      <c r="D213" s="265">
        <v>41</v>
      </c>
      <c r="E213" s="258">
        <f t="shared" si="24"/>
        <v>82</v>
      </c>
      <c r="F213" s="259"/>
      <c r="G213" s="259">
        <f t="shared" si="25"/>
        <v>0</v>
      </c>
    </row>
    <row r="214" spans="1:7" s="255" customFormat="1" ht="9.9499999999999993" customHeight="1" x14ac:dyDescent="0.2">
      <c r="A214" s="248"/>
      <c r="B214" s="268" t="s">
        <v>742</v>
      </c>
      <c r="C214" s="264">
        <v>100</v>
      </c>
      <c r="D214" s="265">
        <v>34</v>
      </c>
      <c r="E214" s="258">
        <f t="shared" si="24"/>
        <v>68</v>
      </c>
      <c r="F214" s="259"/>
      <c r="G214" s="259">
        <f t="shared" si="25"/>
        <v>0</v>
      </c>
    </row>
    <row r="215" spans="1:7" s="255" customFormat="1" ht="9.9499999999999993" customHeight="1" x14ac:dyDescent="0.2">
      <c r="A215" s="248"/>
      <c r="B215" s="268" t="s">
        <v>743</v>
      </c>
      <c r="C215" s="264">
        <v>50</v>
      </c>
      <c r="D215" s="265">
        <v>43</v>
      </c>
      <c r="E215" s="258">
        <f t="shared" si="24"/>
        <v>86</v>
      </c>
      <c r="F215" s="259"/>
      <c r="G215" s="259">
        <f t="shared" si="25"/>
        <v>0</v>
      </c>
    </row>
    <row r="216" spans="1:7" s="255" customFormat="1" ht="9.9499999999999993" customHeight="1" x14ac:dyDescent="0.2">
      <c r="A216" s="248"/>
      <c r="B216" s="271" t="s">
        <v>744</v>
      </c>
      <c r="C216" s="264">
        <v>50</v>
      </c>
      <c r="D216" s="265">
        <v>61</v>
      </c>
      <c r="E216" s="258">
        <f t="shared" si="24"/>
        <v>122</v>
      </c>
      <c r="F216" s="259"/>
      <c r="G216" s="259">
        <f t="shared" si="25"/>
        <v>0</v>
      </c>
    </row>
    <row r="217" spans="1:7" s="255" customFormat="1" ht="9.9499999999999993" customHeight="1" x14ac:dyDescent="0.2">
      <c r="A217" s="248"/>
      <c r="B217" s="271" t="s">
        <v>745</v>
      </c>
      <c r="C217" s="264">
        <v>100</v>
      </c>
      <c r="D217" s="265">
        <v>68</v>
      </c>
      <c r="E217" s="258">
        <f t="shared" si="24"/>
        <v>136</v>
      </c>
      <c r="F217" s="259"/>
      <c r="G217" s="259">
        <f t="shared" si="25"/>
        <v>0</v>
      </c>
    </row>
    <row r="218" spans="1:7" s="255" customFormat="1" ht="9.9499999999999993" customHeight="1" x14ac:dyDescent="0.2">
      <c r="A218" s="248"/>
      <c r="B218" s="271" t="s">
        <v>746</v>
      </c>
      <c r="C218" s="264">
        <v>50</v>
      </c>
      <c r="D218" s="265">
        <v>18</v>
      </c>
      <c r="E218" s="258">
        <f t="shared" si="24"/>
        <v>36</v>
      </c>
      <c r="F218" s="259"/>
      <c r="G218" s="259">
        <f t="shared" si="25"/>
        <v>0</v>
      </c>
    </row>
    <row r="219" spans="1:7" s="255" customFormat="1" ht="9.9499999999999993" customHeight="1" x14ac:dyDescent="0.2">
      <c r="A219" s="248"/>
      <c r="B219" s="271" t="s">
        <v>747</v>
      </c>
      <c r="C219" s="264">
        <v>50</v>
      </c>
      <c r="D219" s="265">
        <v>110</v>
      </c>
      <c r="E219" s="258">
        <f t="shared" si="24"/>
        <v>220</v>
      </c>
      <c r="F219" s="259"/>
      <c r="G219" s="259">
        <f t="shared" si="25"/>
        <v>0</v>
      </c>
    </row>
    <row r="220" spans="1:7" s="255" customFormat="1" ht="9.9499999999999993" customHeight="1" x14ac:dyDescent="0.2">
      <c r="A220" s="248"/>
      <c r="B220" s="271" t="s">
        <v>748</v>
      </c>
      <c r="C220" s="264">
        <v>50</v>
      </c>
      <c r="D220" s="265">
        <v>53</v>
      </c>
      <c r="E220" s="258">
        <f t="shared" si="24"/>
        <v>106</v>
      </c>
      <c r="F220" s="259"/>
      <c r="G220" s="259">
        <f t="shared" si="25"/>
        <v>0</v>
      </c>
    </row>
    <row r="221" spans="1:7" s="255" customFormat="1" ht="9.9499999999999993" customHeight="1" x14ac:dyDescent="0.2">
      <c r="A221" s="248"/>
      <c r="B221" s="271" t="s">
        <v>749</v>
      </c>
      <c r="C221" s="264">
        <v>50</v>
      </c>
      <c r="D221" s="265">
        <v>27</v>
      </c>
      <c r="E221" s="258">
        <f t="shared" si="24"/>
        <v>54</v>
      </c>
      <c r="F221" s="259"/>
      <c r="G221" s="259">
        <f t="shared" si="25"/>
        <v>0</v>
      </c>
    </row>
    <row r="222" spans="1:7" s="255" customFormat="1" ht="9.9499999999999993" customHeight="1" x14ac:dyDescent="0.2">
      <c r="A222" s="248"/>
      <c r="B222" s="269" t="s">
        <v>750</v>
      </c>
      <c r="C222" s="264"/>
      <c r="D222" s="265"/>
      <c r="E222" s="258"/>
      <c r="F222" s="259"/>
      <c r="G222" s="259"/>
    </row>
    <row r="223" spans="1:7" s="255" customFormat="1" ht="9.9499999999999993" customHeight="1" x14ac:dyDescent="0.2">
      <c r="A223" s="248"/>
      <c r="B223" s="279" t="s">
        <v>1182</v>
      </c>
      <c r="C223" s="264">
        <v>100</v>
      </c>
      <c r="D223" s="265">
        <v>46</v>
      </c>
      <c r="E223" s="258">
        <f>D223*2</f>
        <v>92</v>
      </c>
      <c r="F223" s="259"/>
      <c r="G223" s="259">
        <f>D223*F223</f>
        <v>0</v>
      </c>
    </row>
    <row r="224" spans="1:7" s="255" customFormat="1" ht="9.9499999999999993" customHeight="1" x14ac:dyDescent="0.2">
      <c r="A224" s="248"/>
      <c r="B224" s="271" t="s">
        <v>1183</v>
      </c>
      <c r="C224" s="264">
        <v>100</v>
      </c>
      <c r="D224" s="265">
        <v>80</v>
      </c>
      <c r="E224" s="258">
        <f>D224*2</f>
        <v>160</v>
      </c>
      <c r="F224" s="259"/>
      <c r="G224" s="259">
        <f>D224*F224</f>
        <v>0</v>
      </c>
    </row>
    <row r="225" spans="1:7" s="255" customFormat="1" ht="9.9499999999999993" customHeight="1" x14ac:dyDescent="0.2">
      <c r="A225" s="248"/>
      <c r="B225" s="271" t="s">
        <v>751</v>
      </c>
      <c r="C225" s="264">
        <v>100</v>
      </c>
      <c r="D225" s="265">
        <v>75</v>
      </c>
      <c r="E225" s="258">
        <f>D225*2</f>
        <v>150</v>
      </c>
      <c r="F225" s="259"/>
      <c r="G225" s="259">
        <f>D225*F225</f>
        <v>0</v>
      </c>
    </row>
    <row r="226" spans="1:7" s="255" customFormat="1" ht="9.9499999999999993" customHeight="1" x14ac:dyDescent="0.2">
      <c r="A226" s="248"/>
      <c r="B226" s="271" t="s">
        <v>752</v>
      </c>
      <c r="C226" s="264">
        <v>50</v>
      </c>
      <c r="D226" s="265">
        <v>23</v>
      </c>
      <c r="E226" s="258">
        <f>D226*2</f>
        <v>46</v>
      </c>
      <c r="F226" s="259"/>
      <c r="G226" s="259">
        <f>D226*F226</f>
        <v>0</v>
      </c>
    </row>
    <row r="227" spans="1:7" s="255" customFormat="1" ht="9.9499999999999993" customHeight="1" x14ac:dyDescent="0.2">
      <c r="A227" s="248"/>
      <c r="B227" s="271" t="s">
        <v>752</v>
      </c>
      <c r="C227" s="264">
        <v>100</v>
      </c>
      <c r="D227" s="265">
        <v>36</v>
      </c>
      <c r="E227" s="258">
        <f>D227*2</f>
        <v>72</v>
      </c>
      <c r="F227" s="259"/>
      <c r="G227" s="259">
        <f>D227*F227</f>
        <v>0</v>
      </c>
    </row>
    <row r="228" spans="1:7" s="255" customFormat="1" ht="9.9499999999999993" customHeight="1" x14ac:dyDescent="0.2">
      <c r="A228" s="248"/>
      <c r="B228" s="269" t="s">
        <v>753</v>
      </c>
      <c r="C228" s="264"/>
      <c r="D228" s="265"/>
      <c r="E228" s="258"/>
      <c r="F228" s="259"/>
      <c r="G228" s="259"/>
    </row>
    <row r="229" spans="1:7" s="255" customFormat="1" ht="9.9499999999999993" customHeight="1" x14ac:dyDescent="0.2">
      <c r="A229" s="248"/>
      <c r="B229" s="279" t="s">
        <v>1184</v>
      </c>
      <c r="C229" s="264">
        <v>100</v>
      </c>
      <c r="D229" s="265">
        <v>43</v>
      </c>
      <c r="E229" s="258">
        <f t="shared" ref="E229:E234" si="26">D229*2</f>
        <v>86</v>
      </c>
      <c r="F229" s="259"/>
      <c r="G229" s="259">
        <f t="shared" ref="G229:G234" si="27">D229*F229</f>
        <v>0</v>
      </c>
    </row>
    <row r="230" spans="1:7" s="255" customFormat="1" ht="9.9499999999999993" customHeight="1" x14ac:dyDescent="0.2">
      <c r="A230" s="248"/>
      <c r="B230" s="271" t="s">
        <v>754</v>
      </c>
      <c r="C230" s="264">
        <v>50</v>
      </c>
      <c r="D230" s="265">
        <v>35</v>
      </c>
      <c r="E230" s="258">
        <f t="shared" si="26"/>
        <v>70</v>
      </c>
      <c r="F230" s="259"/>
      <c r="G230" s="259">
        <f t="shared" si="27"/>
        <v>0</v>
      </c>
    </row>
    <row r="231" spans="1:7" s="255" customFormat="1" ht="9.9499999999999993" customHeight="1" x14ac:dyDescent="0.2">
      <c r="A231" s="248"/>
      <c r="B231" s="279" t="s">
        <v>1185</v>
      </c>
      <c r="C231" s="264">
        <v>50</v>
      </c>
      <c r="D231" s="265">
        <v>24</v>
      </c>
      <c r="E231" s="258">
        <f t="shared" si="26"/>
        <v>48</v>
      </c>
      <c r="F231" s="259"/>
      <c r="G231" s="259">
        <f t="shared" si="27"/>
        <v>0</v>
      </c>
    </row>
    <row r="232" spans="1:7" s="255" customFormat="1" ht="9.9499999999999993" customHeight="1" x14ac:dyDescent="0.2">
      <c r="A232" s="248"/>
      <c r="B232" s="268" t="s">
        <v>755</v>
      </c>
      <c r="C232" s="264">
        <v>100</v>
      </c>
      <c r="D232" s="265">
        <v>29</v>
      </c>
      <c r="E232" s="258">
        <f t="shared" si="26"/>
        <v>58</v>
      </c>
      <c r="F232" s="259"/>
      <c r="G232" s="259">
        <f t="shared" si="27"/>
        <v>0</v>
      </c>
    </row>
    <row r="233" spans="1:7" s="255" customFormat="1" ht="9.9499999999999993" customHeight="1" x14ac:dyDescent="0.2">
      <c r="A233" s="248"/>
      <c r="B233" s="268" t="s">
        <v>756</v>
      </c>
      <c r="C233" s="264">
        <v>100</v>
      </c>
      <c r="D233" s="265">
        <v>96</v>
      </c>
      <c r="E233" s="258">
        <f t="shared" si="26"/>
        <v>192</v>
      </c>
      <c r="F233" s="259"/>
      <c r="G233" s="259">
        <f t="shared" si="27"/>
        <v>0</v>
      </c>
    </row>
    <row r="234" spans="1:7" s="255" customFormat="1" ht="9.9499999999999993" customHeight="1" x14ac:dyDescent="0.2">
      <c r="A234" s="248"/>
      <c r="B234" s="268" t="s">
        <v>757</v>
      </c>
      <c r="C234" s="264">
        <v>100</v>
      </c>
      <c r="D234" s="265">
        <v>45</v>
      </c>
      <c r="E234" s="258">
        <f t="shared" si="26"/>
        <v>90</v>
      </c>
      <c r="F234" s="259"/>
      <c r="G234" s="259">
        <f t="shared" si="27"/>
        <v>0</v>
      </c>
    </row>
    <row r="235" spans="1:7" s="255" customFormat="1" ht="9.9499999999999993" customHeight="1" x14ac:dyDescent="0.2">
      <c r="A235" s="248"/>
      <c r="B235" s="269" t="s">
        <v>758</v>
      </c>
      <c r="C235" s="264"/>
      <c r="D235" s="265"/>
      <c r="E235" s="258"/>
      <c r="F235" s="259"/>
      <c r="G235" s="259"/>
    </row>
    <row r="236" spans="1:7" s="255" customFormat="1" ht="9.9499999999999993" customHeight="1" x14ac:dyDescent="0.2">
      <c r="A236" s="248"/>
      <c r="B236" s="268" t="s">
        <v>759</v>
      </c>
      <c r="C236" s="264">
        <v>100</v>
      </c>
      <c r="D236" s="265">
        <v>200</v>
      </c>
      <c r="E236" s="258">
        <f t="shared" ref="E236:E243" si="28">D236*2</f>
        <v>400</v>
      </c>
      <c r="F236" s="259"/>
      <c r="G236" s="259">
        <f t="shared" ref="G236:G243" si="29">D236*F236</f>
        <v>0</v>
      </c>
    </row>
    <row r="237" spans="1:7" s="255" customFormat="1" ht="9.9499999999999993" customHeight="1" x14ac:dyDescent="0.2">
      <c r="A237" s="248"/>
      <c r="B237" s="270" t="s">
        <v>1186</v>
      </c>
      <c r="C237" s="264">
        <v>50</v>
      </c>
      <c r="D237" s="265">
        <v>27</v>
      </c>
      <c r="E237" s="258">
        <f t="shared" si="28"/>
        <v>54</v>
      </c>
      <c r="F237" s="259"/>
      <c r="G237" s="259">
        <f t="shared" si="29"/>
        <v>0</v>
      </c>
    </row>
    <row r="238" spans="1:7" s="255" customFormat="1" ht="9.9499999999999993" customHeight="1" x14ac:dyDescent="0.2">
      <c r="A238" s="248"/>
      <c r="B238" s="270" t="s">
        <v>1186</v>
      </c>
      <c r="C238" s="264">
        <v>100</v>
      </c>
      <c r="D238" s="265">
        <v>43</v>
      </c>
      <c r="E238" s="258">
        <f t="shared" si="28"/>
        <v>86</v>
      </c>
      <c r="F238" s="259"/>
      <c r="G238" s="259">
        <f t="shared" si="29"/>
        <v>0</v>
      </c>
    </row>
    <row r="239" spans="1:7" s="255" customFormat="1" ht="9.9499999999999993" customHeight="1" x14ac:dyDescent="0.2">
      <c r="A239" s="248"/>
      <c r="B239" s="268" t="s">
        <v>760</v>
      </c>
      <c r="C239" s="264">
        <v>50</v>
      </c>
      <c r="D239" s="265">
        <v>54</v>
      </c>
      <c r="E239" s="258">
        <f t="shared" si="28"/>
        <v>108</v>
      </c>
      <c r="F239" s="259"/>
      <c r="G239" s="259">
        <f t="shared" si="29"/>
        <v>0</v>
      </c>
    </row>
    <row r="240" spans="1:7" s="255" customFormat="1" ht="9.9499999999999993" customHeight="1" x14ac:dyDescent="0.2">
      <c r="A240" s="248"/>
      <c r="B240" s="268" t="s">
        <v>761</v>
      </c>
      <c r="C240" s="264">
        <v>100</v>
      </c>
      <c r="D240" s="265">
        <v>103</v>
      </c>
      <c r="E240" s="258">
        <f t="shared" si="28"/>
        <v>206</v>
      </c>
      <c r="F240" s="259"/>
      <c r="G240" s="259">
        <f t="shared" si="29"/>
        <v>0</v>
      </c>
    </row>
    <row r="241" spans="1:7" s="255" customFormat="1" ht="9.9499999999999993" customHeight="1" x14ac:dyDescent="0.2">
      <c r="A241" s="248"/>
      <c r="B241" s="268" t="s">
        <v>762</v>
      </c>
      <c r="C241" s="264">
        <v>30</v>
      </c>
      <c r="D241" s="265">
        <v>130</v>
      </c>
      <c r="E241" s="258">
        <f t="shared" si="28"/>
        <v>260</v>
      </c>
      <c r="F241" s="259"/>
      <c r="G241" s="259">
        <f t="shared" si="29"/>
        <v>0</v>
      </c>
    </row>
    <row r="242" spans="1:7" s="255" customFormat="1" ht="9.9499999999999993" customHeight="1" x14ac:dyDescent="0.2">
      <c r="A242" s="248"/>
      <c r="B242" s="270" t="s">
        <v>1187</v>
      </c>
      <c r="C242" s="264">
        <v>100</v>
      </c>
      <c r="D242" s="265">
        <v>73</v>
      </c>
      <c r="E242" s="258">
        <f t="shared" si="28"/>
        <v>146</v>
      </c>
      <c r="F242" s="259"/>
      <c r="G242" s="259">
        <f t="shared" si="29"/>
        <v>0</v>
      </c>
    </row>
    <row r="243" spans="1:7" s="255" customFormat="1" ht="9.9499999999999993" customHeight="1" x14ac:dyDescent="0.2">
      <c r="A243" s="248"/>
      <c r="B243" s="268" t="s">
        <v>763</v>
      </c>
      <c r="C243" s="264">
        <v>50</v>
      </c>
      <c r="D243" s="265">
        <v>25</v>
      </c>
      <c r="E243" s="258">
        <f t="shared" si="28"/>
        <v>50</v>
      </c>
      <c r="F243" s="259"/>
      <c r="G243" s="259">
        <f t="shared" si="29"/>
        <v>0</v>
      </c>
    </row>
    <row r="244" spans="1:7" s="255" customFormat="1" ht="9.9499999999999993" customHeight="1" x14ac:dyDescent="0.2">
      <c r="A244" s="248"/>
      <c r="B244" s="269" t="s">
        <v>764</v>
      </c>
      <c r="C244" s="264"/>
      <c r="D244" s="265"/>
      <c r="E244" s="258"/>
      <c r="F244" s="259"/>
      <c r="G244" s="259"/>
    </row>
    <row r="245" spans="1:7" s="255" customFormat="1" ht="9.9499999999999993" customHeight="1" x14ac:dyDescent="0.2">
      <c r="A245" s="248"/>
      <c r="B245" s="270" t="s">
        <v>765</v>
      </c>
      <c r="C245" s="264">
        <v>50</v>
      </c>
      <c r="D245" s="265">
        <v>46</v>
      </c>
      <c r="E245" s="258">
        <f>D245*2.03</f>
        <v>93.38</v>
      </c>
      <c r="F245" s="259"/>
      <c r="G245" s="259">
        <f t="shared" ref="G245:G258" si="30">D245*F245</f>
        <v>0</v>
      </c>
    </row>
    <row r="246" spans="1:7" s="255" customFormat="1" ht="9.9499999999999993" customHeight="1" x14ac:dyDescent="0.2">
      <c r="A246" s="248"/>
      <c r="B246" s="263" t="s">
        <v>766</v>
      </c>
      <c r="C246" s="264">
        <v>100</v>
      </c>
      <c r="D246" s="265">
        <v>52</v>
      </c>
      <c r="E246" s="258">
        <f t="shared" ref="E246:E258" si="31">D246*2</f>
        <v>104</v>
      </c>
      <c r="F246" s="259"/>
      <c r="G246" s="259">
        <f t="shared" si="30"/>
        <v>0</v>
      </c>
    </row>
    <row r="247" spans="1:7" s="255" customFormat="1" ht="9.9499999999999993" customHeight="1" x14ac:dyDescent="0.2">
      <c r="A247" s="248"/>
      <c r="B247" s="263" t="s">
        <v>767</v>
      </c>
      <c r="C247" s="264">
        <v>50</v>
      </c>
      <c r="D247" s="265">
        <v>34</v>
      </c>
      <c r="E247" s="258">
        <f t="shared" si="31"/>
        <v>68</v>
      </c>
      <c r="F247" s="259"/>
      <c r="G247" s="259">
        <f t="shared" si="30"/>
        <v>0</v>
      </c>
    </row>
    <row r="248" spans="1:7" s="255" customFormat="1" ht="9.9499999999999993" customHeight="1" x14ac:dyDescent="0.2">
      <c r="A248" s="248"/>
      <c r="B248" s="263" t="s">
        <v>767</v>
      </c>
      <c r="C248" s="264">
        <v>100</v>
      </c>
      <c r="D248" s="265">
        <v>57</v>
      </c>
      <c r="E248" s="258">
        <f t="shared" si="31"/>
        <v>114</v>
      </c>
      <c r="F248" s="259"/>
      <c r="G248" s="259">
        <f t="shared" si="30"/>
        <v>0</v>
      </c>
    </row>
    <row r="249" spans="1:7" s="255" customFormat="1" ht="9.9499999999999993" customHeight="1" x14ac:dyDescent="0.2">
      <c r="A249" s="248"/>
      <c r="B249" s="268" t="s">
        <v>768</v>
      </c>
      <c r="C249" s="264">
        <v>100</v>
      </c>
      <c r="D249" s="265">
        <v>36</v>
      </c>
      <c r="E249" s="258">
        <f t="shared" si="31"/>
        <v>72</v>
      </c>
      <c r="F249" s="259"/>
      <c r="G249" s="259">
        <f t="shared" si="30"/>
        <v>0</v>
      </c>
    </row>
    <row r="250" spans="1:7" s="255" customFormat="1" ht="9.9499999999999993" customHeight="1" x14ac:dyDescent="0.2">
      <c r="A250" s="248"/>
      <c r="B250" s="268" t="s">
        <v>769</v>
      </c>
      <c r="C250" s="264">
        <v>50</v>
      </c>
      <c r="D250" s="265">
        <v>50</v>
      </c>
      <c r="E250" s="258">
        <f t="shared" si="31"/>
        <v>100</v>
      </c>
      <c r="F250" s="259"/>
      <c r="G250" s="259">
        <f t="shared" si="30"/>
        <v>0</v>
      </c>
    </row>
    <row r="251" spans="1:7" s="255" customFormat="1" ht="9.9499999999999993" customHeight="1" x14ac:dyDescent="0.2">
      <c r="A251" s="248"/>
      <c r="B251" s="263" t="s">
        <v>770</v>
      </c>
      <c r="C251" s="264">
        <v>50</v>
      </c>
      <c r="D251" s="265">
        <v>41</v>
      </c>
      <c r="E251" s="258">
        <f t="shared" si="31"/>
        <v>82</v>
      </c>
      <c r="F251" s="259"/>
      <c r="G251" s="259">
        <f t="shared" si="30"/>
        <v>0</v>
      </c>
    </row>
    <row r="252" spans="1:7" s="255" customFormat="1" ht="9.9499999999999993" customHeight="1" x14ac:dyDescent="0.2">
      <c r="A252" s="248"/>
      <c r="B252" s="263" t="s">
        <v>771</v>
      </c>
      <c r="C252" s="264">
        <v>50</v>
      </c>
      <c r="D252" s="265">
        <v>47</v>
      </c>
      <c r="E252" s="258">
        <f t="shared" si="31"/>
        <v>94</v>
      </c>
      <c r="F252" s="259"/>
      <c r="G252" s="259">
        <f t="shared" si="30"/>
        <v>0</v>
      </c>
    </row>
    <row r="253" spans="1:7" s="255" customFormat="1" ht="9.9499999999999993" customHeight="1" x14ac:dyDescent="0.2">
      <c r="A253" s="248"/>
      <c r="B253" s="286" t="s">
        <v>1188</v>
      </c>
      <c r="C253" s="264">
        <v>100</v>
      </c>
      <c r="D253" s="265"/>
      <c r="E253" s="258">
        <f t="shared" si="31"/>
        <v>0</v>
      </c>
      <c r="F253" s="259"/>
      <c r="G253" s="259">
        <f t="shared" si="30"/>
        <v>0</v>
      </c>
    </row>
    <row r="254" spans="1:7" s="255" customFormat="1" ht="9.9499999999999993" customHeight="1" x14ac:dyDescent="0.2">
      <c r="A254" s="248"/>
      <c r="B254" s="263" t="s">
        <v>1189</v>
      </c>
      <c r="C254" s="264">
        <v>100</v>
      </c>
      <c r="D254" s="265">
        <v>47</v>
      </c>
      <c r="E254" s="258">
        <f t="shared" si="31"/>
        <v>94</v>
      </c>
      <c r="F254" s="259"/>
      <c r="G254" s="259">
        <f t="shared" si="30"/>
        <v>0</v>
      </c>
    </row>
    <row r="255" spans="1:7" s="255" customFormat="1" ht="9.9499999999999993" customHeight="1" x14ac:dyDescent="0.2">
      <c r="A255" s="248"/>
      <c r="B255" s="271" t="s">
        <v>772</v>
      </c>
      <c r="C255" s="264">
        <v>100</v>
      </c>
      <c r="D255" s="265">
        <v>52</v>
      </c>
      <c r="E255" s="258">
        <f t="shared" si="31"/>
        <v>104</v>
      </c>
      <c r="F255" s="259"/>
      <c r="G255" s="259">
        <f t="shared" si="30"/>
        <v>0</v>
      </c>
    </row>
    <row r="256" spans="1:7" s="255" customFormat="1" ht="9.9499999999999993" customHeight="1" x14ac:dyDescent="0.2">
      <c r="A256" s="248"/>
      <c r="B256" s="263" t="s">
        <v>773</v>
      </c>
      <c r="C256" s="264">
        <v>50</v>
      </c>
      <c r="D256" s="265">
        <v>27</v>
      </c>
      <c r="E256" s="258">
        <f t="shared" si="31"/>
        <v>54</v>
      </c>
      <c r="F256" s="259"/>
      <c r="G256" s="259">
        <f t="shared" si="30"/>
        <v>0</v>
      </c>
    </row>
    <row r="257" spans="1:7" s="255" customFormat="1" ht="9.9499999999999993" customHeight="1" x14ac:dyDescent="0.2">
      <c r="A257" s="248"/>
      <c r="B257" s="263" t="s">
        <v>773</v>
      </c>
      <c r="C257" s="264">
        <v>100</v>
      </c>
      <c r="D257" s="265">
        <v>47</v>
      </c>
      <c r="E257" s="258">
        <f t="shared" si="31"/>
        <v>94</v>
      </c>
      <c r="F257" s="259"/>
      <c r="G257" s="259">
        <f t="shared" si="30"/>
        <v>0</v>
      </c>
    </row>
    <row r="258" spans="1:7" s="255" customFormat="1" ht="9.9499999999999993" customHeight="1" x14ac:dyDescent="0.2">
      <c r="A258" s="248"/>
      <c r="B258" s="287" t="s">
        <v>774</v>
      </c>
      <c r="C258" s="273">
        <v>50</v>
      </c>
      <c r="D258" s="274">
        <v>75</v>
      </c>
      <c r="E258" s="258">
        <f t="shared" si="31"/>
        <v>150</v>
      </c>
      <c r="F258" s="259"/>
      <c r="G258" s="259">
        <f t="shared" si="30"/>
        <v>0</v>
      </c>
    </row>
    <row r="259" spans="1:7" s="255" customFormat="1" ht="9.9499999999999993" customHeight="1" x14ac:dyDescent="0.2">
      <c r="A259" s="248"/>
      <c r="B259" s="269" t="s">
        <v>775</v>
      </c>
      <c r="C259" s="273"/>
      <c r="D259" s="274"/>
      <c r="E259" s="258"/>
      <c r="F259" s="259"/>
      <c r="G259" s="259"/>
    </row>
    <row r="260" spans="1:7" s="255" customFormat="1" ht="9.9499999999999993" customHeight="1" x14ac:dyDescent="0.2">
      <c r="A260" s="248"/>
      <c r="B260" s="267" t="s">
        <v>1190</v>
      </c>
      <c r="C260" s="264">
        <v>50</v>
      </c>
      <c r="D260" s="265">
        <v>29</v>
      </c>
      <c r="E260" s="258">
        <f t="shared" ref="E260:E266" si="32">D260*2</f>
        <v>58</v>
      </c>
      <c r="F260" s="259"/>
      <c r="G260" s="259">
        <f t="shared" ref="G260:G266" si="33">D260*F260</f>
        <v>0</v>
      </c>
    </row>
    <row r="261" spans="1:7" s="255" customFormat="1" ht="9.9499999999999993" customHeight="1" x14ac:dyDescent="0.2">
      <c r="A261" s="248"/>
      <c r="B261" s="263" t="s">
        <v>776</v>
      </c>
      <c r="C261" s="264">
        <v>100</v>
      </c>
      <c r="D261" s="265">
        <v>52</v>
      </c>
      <c r="E261" s="258">
        <f t="shared" si="32"/>
        <v>104</v>
      </c>
      <c r="F261" s="259"/>
      <c r="G261" s="259">
        <f t="shared" si="33"/>
        <v>0</v>
      </c>
    </row>
    <row r="262" spans="1:7" s="255" customFormat="1" ht="9.9499999999999993" customHeight="1" x14ac:dyDescent="0.2">
      <c r="A262" s="248"/>
      <c r="B262" s="263" t="s">
        <v>777</v>
      </c>
      <c r="C262" s="264">
        <v>50</v>
      </c>
      <c r="D262" s="265">
        <v>29</v>
      </c>
      <c r="E262" s="258">
        <f t="shared" si="32"/>
        <v>58</v>
      </c>
      <c r="F262" s="259"/>
      <c r="G262" s="259">
        <f t="shared" si="33"/>
        <v>0</v>
      </c>
    </row>
    <row r="263" spans="1:7" s="255" customFormat="1" ht="9.9499999999999993" customHeight="1" x14ac:dyDescent="0.2">
      <c r="A263" s="248"/>
      <c r="B263" s="263" t="s">
        <v>1191</v>
      </c>
      <c r="C263" s="264">
        <v>50</v>
      </c>
      <c r="D263" s="265">
        <v>38</v>
      </c>
      <c r="E263" s="258">
        <f t="shared" si="32"/>
        <v>76</v>
      </c>
      <c r="F263" s="259"/>
      <c r="G263" s="259">
        <f t="shared" si="33"/>
        <v>0</v>
      </c>
    </row>
    <row r="264" spans="1:7" s="255" customFormat="1" ht="9.9499999999999993" customHeight="1" x14ac:dyDescent="0.2">
      <c r="A264" s="248"/>
      <c r="B264" s="263" t="s">
        <v>1192</v>
      </c>
      <c r="C264" s="264">
        <v>50</v>
      </c>
      <c r="D264" s="265">
        <v>38</v>
      </c>
      <c r="E264" s="258">
        <f t="shared" si="32"/>
        <v>76</v>
      </c>
      <c r="F264" s="259"/>
      <c r="G264" s="259">
        <f t="shared" si="33"/>
        <v>0</v>
      </c>
    </row>
    <row r="265" spans="1:7" s="255" customFormat="1" ht="9.9499999999999993" customHeight="1" x14ac:dyDescent="0.2">
      <c r="A265" s="248"/>
      <c r="B265" s="268" t="s">
        <v>1193</v>
      </c>
      <c r="C265" s="264">
        <v>50</v>
      </c>
      <c r="D265" s="265">
        <v>39</v>
      </c>
      <c r="E265" s="258">
        <f t="shared" si="32"/>
        <v>78</v>
      </c>
      <c r="F265" s="259"/>
      <c r="G265" s="259">
        <f t="shared" si="33"/>
        <v>0</v>
      </c>
    </row>
    <row r="266" spans="1:7" s="255" customFormat="1" ht="9.9499999999999993" customHeight="1" x14ac:dyDescent="0.2">
      <c r="A266" s="248"/>
      <c r="B266" s="263" t="s">
        <v>778</v>
      </c>
      <c r="C266" s="264">
        <v>50</v>
      </c>
      <c r="D266" s="265">
        <v>121</v>
      </c>
      <c r="E266" s="258">
        <f t="shared" si="32"/>
        <v>242</v>
      </c>
      <c r="F266" s="259"/>
      <c r="G266" s="259">
        <f t="shared" si="33"/>
        <v>0</v>
      </c>
    </row>
    <row r="267" spans="1:7" s="255" customFormat="1" ht="9.9499999999999993" customHeight="1" x14ac:dyDescent="0.2">
      <c r="A267" s="248"/>
      <c r="B267" s="269" t="s">
        <v>779</v>
      </c>
      <c r="C267" s="264"/>
      <c r="D267" s="265"/>
      <c r="E267" s="258"/>
      <c r="F267" s="259"/>
      <c r="G267" s="259"/>
    </row>
    <row r="268" spans="1:7" s="255" customFormat="1" ht="9.9499999999999993" customHeight="1" x14ac:dyDescent="0.2">
      <c r="A268" s="248"/>
      <c r="B268" s="267" t="s">
        <v>1194</v>
      </c>
      <c r="C268" s="264">
        <v>50</v>
      </c>
      <c r="D268" s="265">
        <v>26</v>
      </c>
      <c r="E268" s="258">
        <f t="shared" ref="E268:E277" si="34">D268*2</f>
        <v>52</v>
      </c>
      <c r="F268" s="259"/>
      <c r="G268" s="259">
        <f t="shared" ref="G268:G277" si="35">D268*F268</f>
        <v>0</v>
      </c>
    </row>
    <row r="269" spans="1:7" s="255" customFormat="1" ht="9.9499999999999993" customHeight="1" x14ac:dyDescent="0.2">
      <c r="A269" s="248"/>
      <c r="B269" s="263" t="s">
        <v>780</v>
      </c>
      <c r="C269" s="264">
        <v>30</v>
      </c>
      <c r="D269" s="265">
        <v>144</v>
      </c>
      <c r="E269" s="258">
        <f t="shared" si="34"/>
        <v>288</v>
      </c>
      <c r="F269" s="259"/>
      <c r="G269" s="259">
        <f t="shared" si="35"/>
        <v>0</v>
      </c>
    </row>
    <row r="270" spans="1:7" s="255" customFormat="1" ht="9.9499999999999993" customHeight="1" x14ac:dyDescent="0.2">
      <c r="A270" s="248"/>
      <c r="B270" s="268" t="s">
        <v>781</v>
      </c>
      <c r="C270" s="264">
        <v>10</v>
      </c>
      <c r="D270" s="265">
        <v>91</v>
      </c>
      <c r="E270" s="258">
        <f t="shared" si="34"/>
        <v>182</v>
      </c>
      <c r="F270" s="259"/>
      <c r="G270" s="259">
        <f t="shared" si="35"/>
        <v>0</v>
      </c>
    </row>
    <row r="271" spans="1:7" s="255" customFormat="1" ht="9.9499999999999993" customHeight="1" x14ac:dyDescent="0.2">
      <c r="A271" s="248"/>
      <c r="B271" s="263" t="s">
        <v>782</v>
      </c>
      <c r="C271" s="264">
        <v>50</v>
      </c>
      <c r="D271" s="265">
        <v>32</v>
      </c>
      <c r="E271" s="258">
        <f t="shared" si="34"/>
        <v>64</v>
      </c>
      <c r="F271" s="259"/>
      <c r="G271" s="259">
        <f t="shared" si="35"/>
        <v>0</v>
      </c>
    </row>
    <row r="272" spans="1:7" s="255" customFormat="1" ht="9.9499999999999993" customHeight="1" x14ac:dyDescent="0.2">
      <c r="A272" s="248"/>
      <c r="B272" s="268" t="s">
        <v>783</v>
      </c>
      <c r="C272" s="264">
        <v>100</v>
      </c>
      <c r="D272" s="265">
        <v>41</v>
      </c>
      <c r="E272" s="258">
        <f t="shared" si="34"/>
        <v>82</v>
      </c>
      <c r="F272" s="259"/>
      <c r="G272" s="259">
        <f t="shared" si="35"/>
        <v>0</v>
      </c>
    </row>
    <row r="273" spans="1:7" s="255" customFormat="1" ht="9.9499999999999993" customHeight="1" x14ac:dyDescent="0.2">
      <c r="A273" s="248"/>
      <c r="B273" s="263" t="s">
        <v>784</v>
      </c>
      <c r="C273" s="264">
        <v>50</v>
      </c>
      <c r="D273" s="265">
        <v>29</v>
      </c>
      <c r="E273" s="258">
        <f t="shared" si="34"/>
        <v>58</v>
      </c>
      <c r="F273" s="259"/>
      <c r="G273" s="259">
        <f t="shared" si="35"/>
        <v>0</v>
      </c>
    </row>
    <row r="274" spans="1:7" s="255" customFormat="1" ht="9.9499999999999993" customHeight="1" x14ac:dyDescent="0.2">
      <c r="A274" s="248"/>
      <c r="B274" s="263" t="s">
        <v>785</v>
      </c>
      <c r="C274" s="264">
        <v>50</v>
      </c>
      <c r="D274" s="265">
        <v>42</v>
      </c>
      <c r="E274" s="258">
        <f t="shared" si="34"/>
        <v>84</v>
      </c>
      <c r="F274" s="259"/>
      <c r="G274" s="259">
        <f t="shared" si="35"/>
        <v>0</v>
      </c>
    </row>
    <row r="275" spans="1:7" s="255" customFormat="1" ht="9.9499999999999993" customHeight="1" x14ac:dyDescent="0.2">
      <c r="A275" s="248"/>
      <c r="B275" s="263" t="s">
        <v>786</v>
      </c>
      <c r="C275" s="264">
        <v>100</v>
      </c>
      <c r="D275" s="265">
        <v>36</v>
      </c>
      <c r="E275" s="258">
        <f t="shared" si="34"/>
        <v>72</v>
      </c>
      <c r="F275" s="259"/>
      <c r="G275" s="259">
        <f t="shared" si="35"/>
        <v>0</v>
      </c>
    </row>
    <row r="276" spans="1:7" s="255" customFormat="1" ht="9.9499999999999993" customHeight="1" x14ac:dyDescent="0.2">
      <c r="A276" s="248"/>
      <c r="B276" s="263" t="s">
        <v>787</v>
      </c>
      <c r="C276" s="264">
        <v>50</v>
      </c>
      <c r="D276" s="265">
        <v>34</v>
      </c>
      <c r="E276" s="258">
        <f t="shared" si="34"/>
        <v>68</v>
      </c>
      <c r="F276" s="259"/>
      <c r="G276" s="259">
        <f t="shared" si="35"/>
        <v>0</v>
      </c>
    </row>
    <row r="277" spans="1:7" s="255" customFormat="1" ht="9.9499999999999993" customHeight="1" x14ac:dyDescent="0.2">
      <c r="A277" s="248"/>
      <c r="B277" s="263" t="s">
        <v>788</v>
      </c>
      <c r="C277" s="264">
        <v>10</v>
      </c>
      <c r="D277" s="265">
        <v>150</v>
      </c>
      <c r="E277" s="258">
        <f t="shared" si="34"/>
        <v>300</v>
      </c>
      <c r="F277" s="259"/>
      <c r="G277" s="259">
        <f t="shared" si="35"/>
        <v>0</v>
      </c>
    </row>
    <row r="278" spans="1:7" s="255" customFormat="1" ht="9.9499999999999993" customHeight="1" x14ac:dyDescent="0.2">
      <c r="A278" s="248"/>
      <c r="B278" s="288" t="s">
        <v>789</v>
      </c>
      <c r="C278" s="289"/>
      <c r="D278" s="290"/>
      <c r="E278" s="291"/>
      <c r="F278" s="291"/>
      <c r="G278" s="292">
        <f>SUM(G17:G277)</f>
        <v>0</v>
      </c>
    </row>
    <row r="279" spans="1:7" s="255" customFormat="1" ht="9.9499999999999993" customHeight="1" x14ac:dyDescent="0.2">
      <c r="A279" s="293"/>
      <c r="B279" s="518" t="s">
        <v>789</v>
      </c>
      <c r="C279" s="519"/>
      <c r="D279" s="519"/>
      <c r="E279" s="519"/>
      <c r="F279" s="294">
        <f>SUM(F14:F278)</f>
        <v>0</v>
      </c>
      <c r="G279" s="294">
        <f>SUM(G14:G278)</f>
        <v>0</v>
      </c>
    </row>
  </sheetData>
  <mergeCells count="12">
    <mergeCell ref="B279:E279"/>
    <mergeCell ref="B12:G12"/>
    <mergeCell ref="C3:E3"/>
    <mergeCell ref="B5:G5"/>
    <mergeCell ref="B6:G6"/>
    <mergeCell ref="B7:E7"/>
    <mergeCell ref="B8:E8"/>
    <mergeCell ref="B9:E9"/>
    <mergeCell ref="B10:E10"/>
    <mergeCell ref="A11:B11"/>
    <mergeCell ref="D11:E11"/>
    <mergeCell ref="F11:G1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9"/>
  <sheetViews>
    <sheetView view="pageLayout" topLeftCell="A211" zoomScale="85" zoomScaleNormal="40" zoomScalePageLayoutView="85" workbookViewId="0">
      <selection activeCell="E178" sqref="E178"/>
    </sheetView>
  </sheetViews>
  <sheetFormatPr defaultRowHeight="21" x14ac:dyDescent="0.35"/>
  <cols>
    <col min="1" max="1" width="7.85546875" style="21" customWidth="1"/>
    <col min="2" max="2" width="31" style="311" customWidth="1"/>
    <col min="3" max="3" width="13.85546875" style="355" customWidth="1"/>
    <col min="4" max="4" width="17.42578125" style="312" customWidth="1"/>
    <col min="5" max="5" width="67.5703125" style="440" customWidth="1"/>
  </cols>
  <sheetData>
    <row r="1" spans="1:5" ht="40.5" customHeight="1" x14ac:dyDescent="0.25">
      <c r="A1" s="521" t="s">
        <v>418</v>
      </c>
      <c r="B1" s="522"/>
      <c r="C1" s="522"/>
      <c r="D1" s="522"/>
      <c r="E1" s="522"/>
    </row>
    <row r="2" spans="1:5" s="115" customFormat="1" ht="48" customHeight="1" x14ac:dyDescent="0.3">
      <c r="A2" s="111" t="s">
        <v>319</v>
      </c>
      <c r="B2" s="297" t="s">
        <v>415</v>
      </c>
      <c r="C2" s="298" t="s">
        <v>419</v>
      </c>
      <c r="D2" s="297" t="s">
        <v>416</v>
      </c>
      <c r="E2" s="433" t="s">
        <v>9</v>
      </c>
    </row>
    <row r="3" spans="1:5" s="20" customFormat="1" ht="28.5" customHeight="1" x14ac:dyDescent="0.4">
      <c r="A3" s="24"/>
      <c r="B3" s="523" t="s">
        <v>196</v>
      </c>
      <c r="C3" s="524"/>
      <c r="D3" s="524"/>
      <c r="E3" s="525"/>
    </row>
    <row r="4" spans="1:5" ht="137.25" customHeight="1" x14ac:dyDescent="0.25">
      <c r="A4" s="22" t="s">
        <v>308</v>
      </c>
      <c r="B4" s="299" t="s">
        <v>420</v>
      </c>
      <c r="C4" s="347">
        <v>4631137112937</v>
      </c>
      <c r="D4" s="300" t="s">
        <v>206</v>
      </c>
      <c r="E4" s="432" t="s">
        <v>388</v>
      </c>
    </row>
    <row r="5" spans="1:5" ht="117" customHeight="1" x14ac:dyDescent="0.25">
      <c r="A5" s="22" t="s">
        <v>309</v>
      </c>
      <c r="B5" s="299" t="s">
        <v>421</v>
      </c>
      <c r="C5" s="347">
        <v>4631137112938</v>
      </c>
      <c r="D5" s="300" t="s">
        <v>422</v>
      </c>
      <c r="E5" s="432" t="s">
        <v>45</v>
      </c>
    </row>
    <row r="6" spans="1:5" ht="148.5" customHeight="1" x14ac:dyDescent="0.25">
      <c r="A6" s="22" t="s">
        <v>310</v>
      </c>
      <c r="B6" s="299" t="s">
        <v>193</v>
      </c>
      <c r="C6" s="347">
        <v>4631137112939</v>
      </c>
      <c r="D6" s="300" t="s">
        <v>209</v>
      </c>
      <c r="E6" s="432" t="s">
        <v>46</v>
      </c>
    </row>
    <row r="7" spans="1:5" ht="117" customHeight="1" x14ac:dyDescent="0.25">
      <c r="A7" s="22" t="s">
        <v>311</v>
      </c>
      <c r="B7" s="299" t="s">
        <v>47</v>
      </c>
      <c r="C7" s="347">
        <v>4631137112940</v>
      </c>
      <c r="D7" s="300" t="s">
        <v>210</v>
      </c>
      <c r="E7" s="432" t="s">
        <v>48</v>
      </c>
    </row>
    <row r="8" spans="1:5" ht="153.75" customHeight="1" x14ac:dyDescent="0.25">
      <c r="A8" s="22" t="s">
        <v>312</v>
      </c>
      <c r="B8" s="299" t="s">
        <v>49</v>
      </c>
      <c r="C8" s="347">
        <v>4631137112941</v>
      </c>
      <c r="D8" s="300" t="s">
        <v>212</v>
      </c>
      <c r="E8" s="432" t="s">
        <v>194</v>
      </c>
    </row>
    <row r="9" spans="1:5" ht="111.75" customHeight="1" x14ac:dyDescent="0.25">
      <c r="A9" s="22" t="s">
        <v>313</v>
      </c>
      <c r="B9" s="299" t="s">
        <v>50</v>
      </c>
      <c r="C9" s="347">
        <v>4631137112942</v>
      </c>
      <c r="D9" s="300" t="s">
        <v>211</v>
      </c>
      <c r="E9" s="432" t="s">
        <v>51</v>
      </c>
    </row>
    <row r="10" spans="1:5" ht="136.5" customHeight="1" x14ac:dyDescent="0.25">
      <c r="A10" s="22" t="s">
        <v>314</v>
      </c>
      <c r="B10" s="299" t="s">
        <v>52</v>
      </c>
      <c r="C10" s="347">
        <v>4631137112943</v>
      </c>
      <c r="D10" s="300" t="s">
        <v>213</v>
      </c>
      <c r="E10" s="432" t="s">
        <v>53</v>
      </c>
    </row>
    <row r="11" spans="1:5" ht="161.25" customHeight="1" x14ac:dyDescent="0.25">
      <c r="A11" s="22" t="s">
        <v>315</v>
      </c>
      <c r="B11" s="299" t="s">
        <v>1438</v>
      </c>
      <c r="C11" s="347">
        <v>4631137112944</v>
      </c>
      <c r="D11" s="300" t="s">
        <v>214</v>
      </c>
      <c r="E11" s="432" t="s">
        <v>54</v>
      </c>
    </row>
    <row r="12" spans="1:5" ht="125.25" customHeight="1" x14ac:dyDescent="0.25">
      <c r="A12" s="22" t="s">
        <v>316</v>
      </c>
      <c r="B12" s="299" t="s">
        <v>55</v>
      </c>
      <c r="C12" s="347">
        <v>4631137112945</v>
      </c>
      <c r="D12" s="300" t="s">
        <v>215</v>
      </c>
      <c r="E12" s="432" t="s">
        <v>56</v>
      </c>
    </row>
    <row r="13" spans="1:5" ht="114.75" customHeight="1" x14ac:dyDescent="0.25">
      <c r="A13" s="22" t="s">
        <v>317</v>
      </c>
      <c r="B13" s="299" t="s">
        <v>57</v>
      </c>
      <c r="C13" s="347">
        <v>4631137112946</v>
      </c>
      <c r="D13" s="300" t="s">
        <v>216</v>
      </c>
      <c r="E13" s="432" t="s">
        <v>1439</v>
      </c>
    </row>
    <row r="14" spans="1:5" ht="136.5" customHeight="1" x14ac:dyDescent="0.25">
      <c r="A14" s="22" t="s">
        <v>318</v>
      </c>
      <c r="B14" s="299" t="s">
        <v>58</v>
      </c>
      <c r="C14" s="347">
        <v>4631137112947</v>
      </c>
      <c r="D14" s="300" t="s">
        <v>195</v>
      </c>
      <c r="E14" s="432" t="s">
        <v>59</v>
      </c>
    </row>
    <row r="15" spans="1:5" ht="37.5" customHeight="1" x14ac:dyDescent="0.25">
      <c r="A15" s="25"/>
      <c r="B15" s="526" t="s">
        <v>60</v>
      </c>
      <c r="C15" s="527"/>
      <c r="D15" s="527"/>
      <c r="E15" s="527"/>
    </row>
    <row r="16" spans="1:5" ht="119.25" customHeight="1" x14ac:dyDescent="0.25">
      <c r="A16" s="22" t="s">
        <v>389</v>
      </c>
      <c r="B16" s="299" t="s">
        <v>197</v>
      </c>
      <c r="C16" s="347">
        <v>4631137112949</v>
      </c>
      <c r="D16" s="300" t="s">
        <v>217</v>
      </c>
      <c r="E16" s="432" t="s">
        <v>61</v>
      </c>
    </row>
    <row r="17" spans="1:5" ht="127.5" customHeight="1" x14ac:dyDescent="0.25">
      <c r="A17" s="22" t="s">
        <v>390</v>
      </c>
      <c r="B17" s="299" t="s">
        <v>62</v>
      </c>
      <c r="C17" s="347">
        <v>4631137112950</v>
      </c>
      <c r="D17" s="300" t="s">
        <v>218</v>
      </c>
      <c r="E17" s="432" t="s">
        <v>1440</v>
      </c>
    </row>
    <row r="18" spans="1:5" ht="111.75" customHeight="1" x14ac:dyDescent="0.25">
      <c r="A18" s="22" t="s">
        <v>391</v>
      </c>
      <c r="B18" s="299" t="s">
        <v>63</v>
      </c>
      <c r="C18" s="347">
        <v>4631137112951</v>
      </c>
      <c r="D18" s="300" t="s">
        <v>254</v>
      </c>
      <c r="E18" s="432" t="s">
        <v>64</v>
      </c>
    </row>
    <row r="19" spans="1:5" ht="111.75" customHeight="1" x14ac:dyDescent="0.25">
      <c r="A19" s="22" t="s">
        <v>392</v>
      </c>
      <c r="B19" s="299" t="s">
        <v>198</v>
      </c>
      <c r="C19" s="347">
        <v>4631137112952</v>
      </c>
      <c r="D19" s="300" t="s">
        <v>235</v>
      </c>
      <c r="E19" s="432" t="s">
        <v>65</v>
      </c>
    </row>
    <row r="20" spans="1:5" ht="144" customHeight="1" x14ac:dyDescent="0.25">
      <c r="A20" s="22" t="s">
        <v>393</v>
      </c>
      <c r="B20" s="299" t="s">
        <v>66</v>
      </c>
      <c r="C20" s="347">
        <v>4631137112953</v>
      </c>
      <c r="D20" s="300" t="s">
        <v>236</v>
      </c>
      <c r="E20" s="432" t="s">
        <v>1441</v>
      </c>
    </row>
    <row r="21" spans="1:5" ht="121.5" customHeight="1" x14ac:dyDescent="0.25">
      <c r="A21" s="22" t="s">
        <v>394</v>
      </c>
      <c r="B21" s="299" t="s">
        <v>67</v>
      </c>
      <c r="C21" s="347">
        <v>4631137112954</v>
      </c>
      <c r="D21" s="300" t="s">
        <v>219</v>
      </c>
      <c r="E21" s="432" t="s">
        <v>68</v>
      </c>
    </row>
    <row r="22" spans="1:5" ht="99.75" customHeight="1" x14ac:dyDescent="0.25">
      <c r="A22" s="22" t="s">
        <v>395</v>
      </c>
      <c r="B22" s="299" t="s">
        <v>69</v>
      </c>
      <c r="C22" s="347">
        <v>4631137112955</v>
      </c>
      <c r="D22" s="300" t="s">
        <v>220</v>
      </c>
      <c r="E22" s="432" t="s">
        <v>70</v>
      </c>
    </row>
    <row r="23" spans="1:5" ht="130.5" customHeight="1" x14ac:dyDescent="0.25">
      <c r="A23" s="22" t="s">
        <v>396</v>
      </c>
      <c r="B23" s="299" t="s">
        <v>71</v>
      </c>
      <c r="C23" s="347">
        <v>4631137112956</v>
      </c>
      <c r="D23" s="300" t="s">
        <v>1442</v>
      </c>
      <c r="E23" s="432" t="s">
        <v>199</v>
      </c>
    </row>
    <row r="24" spans="1:5" ht="127.5" customHeight="1" x14ac:dyDescent="0.25">
      <c r="A24" s="22" t="s">
        <v>397</v>
      </c>
      <c r="B24" s="299" t="s">
        <v>72</v>
      </c>
      <c r="C24" s="347">
        <v>4631137112957</v>
      </c>
      <c r="D24" s="300" t="s">
        <v>221</v>
      </c>
      <c r="E24" s="432" t="s">
        <v>73</v>
      </c>
    </row>
    <row r="25" spans="1:5" ht="121.5" customHeight="1" x14ac:dyDescent="0.25">
      <c r="A25" s="22" t="s">
        <v>398</v>
      </c>
      <c r="B25" s="299" t="s">
        <v>74</v>
      </c>
      <c r="C25" s="347">
        <v>4631137112958</v>
      </c>
      <c r="D25" s="300" t="s">
        <v>222</v>
      </c>
      <c r="E25" s="432" t="s">
        <v>75</v>
      </c>
    </row>
    <row r="26" spans="1:5" ht="135.75" customHeight="1" x14ac:dyDescent="0.25">
      <c r="A26" s="22" t="s">
        <v>399</v>
      </c>
      <c r="B26" s="299" t="s">
        <v>76</v>
      </c>
      <c r="C26" s="347">
        <v>4631137112959</v>
      </c>
      <c r="D26" s="300" t="s">
        <v>223</v>
      </c>
      <c r="E26" s="432" t="s">
        <v>77</v>
      </c>
    </row>
    <row r="27" spans="1:5" ht="150.75" customHeight="1" x14ac:dyDescent="0.25">
      <c r="A27" s="22" t="s">
        <v>400</v>
      </c>
      <c r="B27" s="299" t="s">
        <v>78</v>
      </c>
      <c r="C27" s="347">
        <v>4631137112960</v>
      </c>
      <c r="D27" s="300" t="s">
        <v>224</v>
      </c>
      <c r="E27" s="432" t="s">
        <v>79</v>
      </c>
    </row>
    <row r="28" spans="1:5" ht="32.25" customHeight="1" x14ac:dyDescent="0.25">
      <c r="A28" s="26"/>
      <c r="B28" s="523" t="s">
        <v>80</v>
      </c>
      <c r="C28" s="524"/>
      <c r="D28" s="524"/>
      <c r="E28" s="525"/>
    </row>
    <row r="29" spans="1:5" ht="117.75" customHeight="1" x14ac:dyDescent="0.25">
      <c r="A29" s="23" t="s">
        <v>401</v>
      </c>
      <c r="B29" s="299" t="s">
        <v>200</v>
      </c>
      <c r="C29" s="347">
        <v>4631137112962</v>
      </c>
      <c r="D29" s="300" t="s">
        <v>225</v>
      </c>
      <c r="E29" s="432" t="s">
        <v>81</v>
      </c>
    </row>
    <row r="30" spans="1:5" ht="98.25" customHeight="1" x14ac:dyDescent="0.25">
      <c r="A30" s="23" t="s">
        <v>402</v>
      </c>
      <c r="B30" s="299" t="s">
        <v>82</v>
      </c>
      <c r="C30" s="347">
        <v>4631137112963</v>
      </c>
      <c r="D30" s="300" t="s">
        <v>226</v>
      </c>
      <c r="E30" s="432" t="s">
        <v>1443</v>
      </c>
    </row>
    <row r="31" spans="1:5" ht="114.75" customHeight="1" x14ac:dyDescent="0.25">
      <c r="A31" s="23" t="s">
        <v>403</v>
      </c>
      <c r="B31" s="299" t="s">
        <v>83</v>
      </c>
      <c r="C31" s="347">
        <v>4631137112964</v>
      </c>
      <c r="D31" s="300" t="s">
        <v>227</v>
      </c>
      <c r="E31" s="432" t="s">
        <v>84</v>
      </c>
    </row>
    <row r="32" spans="1:5" ht="133.5" customHeight="1" x14ac:dyDescent="0.25">
      <c r="A32" s="23" t="s">
        <v>404</v>
      </c>
      <c r="B32" s="299" t="s">
        <v>85</v>
      </c>
      <c r="C32" s="347">
        <v>4631137112965</v>
      </c>
      <c r="D32" s="300" t="s">
        <v>228</v>
      </c>
      <c r="E32" s="432" t="s">
        <v>1444</v>
      </c>
    </row>
    <row r="33" spans="1:5" ht="150" customHeight="1" x14ac:dyDescent="0.25">
      <c r="A33" s="23" t="s">
        <v>320</v>
      </c>
      <c r="B33" s="299" t="s">
        <v>86</v>
      </c>
      <c r="C33" s="347">
        <v>4631137112966</v>
      </c>
      <c r="D33" s="300" t="s">
        <v>229</v>
      </c>
      <c r="E33" s="432" t="s">
        <v>1445</v>
      </c>
    </row>
    <row r="34" spans="1:5" ht="98.25" customHeight="1" x14ac:dyDescent="0.25">
      <c r="A34" s="23" t="s">
        <v>321</v>
      </c>
      <c r="B34" s="299" t="s">
        <v>87</v>
      </c>
      <c r="C34" s="347">
        <v>4631137112967</v>
      </c>
      <c r="D34" s="300" t="s">
        <v>230</v>
      </c>
      <c r="E34" s="432" t="s">
        <v>88</v>
      </c>
    </row>
    <row r="35" spans="1:5" ht="123.75" customHeight="1" x14ac:dyDescent="0.25">
      <c r="A35" s="23" t="s">
        <v>322</v>
      </c>
      <c r="B35" s="299" t="s">
        <v>89</v>
      </c>
      <c r="C35" s="347">
        <v>4631137112968</v>
      </c>
      <c r="D35" s="300" t="s">
        <v>255</v>
      </c>
      <c r="E35" s="432" t="s">
        <v>90</v>
      </c>
    </row>
    <row r="36" spans="1:5" ht="138" customHeight="1" x14ac:dyDescent="0.25">
      <c r="A36" s="23" t="s">
        <v>323</v>
      </c>
      <c r="B36" s="299" t="s">
        <v>91</v>
      </c>
      <c r="C36" s="347">
        <v>4631137112969</v>
      </c>
      <c r="D36" s="300" t="s">
        <v>237</v>
      </c>
      <c r="E36" s="432" t="s">
        <v>92</v>
      </c>
    </row>
    <row r="37" spans="1:5" ht="126.75" customHeight="1" x14ac:dyDescent="0.25">
      <c r="A37" s="23" t="s">
        <v>324</v>
      </c>
      <c r="B37" s="299" t="s">
        <v>93</v>
      </c>
      <c r="C37" s="347">
        <v>4631137112970</v>
      </c>
      <c r="D37" s="300" t="s">
        <v>238</v>
      </c>
      <c r="E37" s="432" t="s">
        <v>1446</v>
      </c>
    </row>
    <row r="38" spans="1:5" ht="100.5" customHeight="1" x14ac:dyDescent="0.25">
      <c r="A38" s="23" t="s">
        <v>325</v>
      </c>
      <c r="B38" s="299" t="s">
        <v>94</v>
      </c>
      <c r="C38" s="347">
        <v>4631137112971</v>
      </c>
      <c r="D38" s="300" t="s">
        <v>231</v>
      </c>
      <c r="E38" s="432" t="s">
        <v>95</v>
      </c>
    </row>
    <row r="39" spans="1:5" ht="32.25" customHeight="1" x14ac:dyDescent="0.25">
      <c r="A39" s="123"/>
      <c r="B39" s="528" t="s">
        <v>96</v>
      </c>
      <c r="C39" s="529"/>
      <c r="D39" s="529"/>
      <c r="E39" s="530"/>
    </row>
    <row r="40" spans="1:5" ht="128.25" customHeight="1" x14ac:dyDescent="0.25">
      <c r="A40" s="22" t="s">
        <v>405</v>
      </c>
      <c r="B40" s="299" t="s">
        <v>97</v>
      </c>
      <c r="C40" s="347">
        <v>4631137112973</v>
      </c>
      <c r="D40" s="300" t="s">
        <v>232</v>
      </c>
      <c r="E40" s="432" t="s">
        <v>98</v>
      </c>
    </row>
    <row r="41" spans="1:5" ht="97.5" customHeight="1" x14ac:dyDescent="0.25">
      <c r="A41" s="22" t="s">
        <v>406</v>
      </c>
      <c r="B41" s="299" t="s">
        <v>233</v>
      </c>
      <c r="C41" s="347">
        <v>4631137112974</v>
      </c>
      <c r="D41" s="300" t="s">
        <v>234</v>
      </c>
      <c r="E41" s="432" t="s">
        <v>99</v>
      </c>
    </row>
    <row r="42" spans="1:5" ht="117" customHeight="1" x14ac:dyDescent="0.25">
      <c r="A42" s="22" t="s">
        <v>407</v>
      </c>
      <c r="B42" s="299" t="s">
        <v>240</v>
      </c>
      <c r="C42" s="347">
        <v>4631137112975</v>
      </c>
      <c r="D42" s="300" t="s">
        <v>239</v>
      </c>
      <c r="E42" s="432" t="s">
        <v>100</v>
      </c>
    </row>
    <row r="43" spans="1:5" ht="108" customHeight="1" x14ac:dyDescent="0.25">
      <c r="A43" s="22" t="s">
        <v>408</v>
      </c>
      <c r="B43" s="299" t="s">
        <v>101</v>
      </c>
      <c r="C43" s="347">
        <v>4631137112976</v>
      </c>
      <c r="D43" s="300" t="s">
        <v>241</v>
      </c>
      <c r="E43" s="432" t="s">
        <v>102</v>
      </c>
    </row>
    <row r="44" spans="1:5" ht="12" customHeight="1" x14ac:dyDescent="0.25">
      <c r="A44" s="27"/>
      <c r="B44" s="301"/>
      <c r="C44" s="348"/>
      <c r="D44" s="302"/>
      <c r="E44" s="434"/>
    </row>
    <row r="45" spans="1:5" ht="42.75" customHeight="1" x14ac:dyDescent="0.25">
      <c r="A45" s="534" t="s">
        <v>417</v>
      </c>
      <c r="B45" s="535"/>
      <c r="C45" s="535"/>
      <c r="D45" s="535"/>
      <c r="E45" s="535"/>
    </row>
    <row r="46" spans="1:5" s="19" customFormat="1" ht="34.5" customHeight="1" x14ac:dyDescent="0.45">
      <c r="A46" s="124"/>
      <c r="B46" s="523" t="s">
        <v>103</v>
      </c>
      <c r="C46" s="524"/>
      <c r="D46" s="524"/>
      <c r="E46" s="525"/>
    </row>
    <row r="47" spans="1:5" ht="117.75" customHeight="1" x14ac:dyDescent="0.25">
      <c r="A47" s="22" t="s">
        <v>326</v>
      </c>
      <c r="B47" s="299" t="s">
        <v>104</v>
      </c>
      <c r="C47" s="347">
        <v>4631137112978</v>
      </c>
      <c r="D47" s="300" t="s">
        <v>256</v>
      </c>
      <c r="E47" s="432" t="s">
        <v>1447</v>
      </c>
    </row>
    <row r="48" spans="1:5" ht="180" customHeight="1" x14ac:dyDescent="0.25">
      <c r="A48" s="22" t="s">
        <v>327</v>
      </c>
      <c r="B48" s="299" t="s">
        <v>203</v>
      </c>
      <c r="C48" s="347">
        <v>4631137112979</v>
      </c>
      <c r="D48" s="300" t="s">
        <v>242</v>
      </c>
      <c r="E48" s="432" t="s">
        <v>105</v>
      </c>
    </row>
    <row r="49" spans="1:5" ht="159.75" customHeight="1" x14ac:dyDescent="0.25">
      <c r="A49" s="22" t="s">
        <v>328</v>
      </c>
      <c r="B49" s="299" t="s">
        <v>106</v>
      </c>
      <c r="C49" s="347">
        <v>4631137112980</v>
      </c>
      <c r="D49" s="303" t="s">
        <v>423</v>
      </c>
      <c r="E49" s="432" t="s">
        <v>202</v>
      </c>
    </row>
    <row r="50" spans="1:5" ht="96.75" customHeight="1" x14ac:dyDescent="0.25">
      <c r="A50" s="22" t="s">
        <v>329</v>
      </c>
      <c r="B50" s="299" t="s">
        <v>107</v>
      </c>
      <c r="C50" s="347">
        <v>4631137112981</v>
      </c>
      <c r="D50" s="300" t="s">
        <v>257</v>
      </c>
      <c r="E50" s="432" t="s">
        <v>108</v>
      </c>
    </row>
    <row r="51" spans="1:5" ht="97.5" customHeight="1" x14ac:dyDescent="0.25">
      <c r="A51" s="22" t="s">
        <v>330</v>
      </c>
      <c r="B51" s="299" t="s">
        <v>424</v>
      </c>
      <c r="C51" s="347">
        <v>4631137112982</v>
      </c>
      <c r="D51" s="300" t="s">
        <v>258</v>
      </c>
      <c r="E51" s="432" t="s">
        <v>1448</v>
      </c>
    </row>
    <row r="52" spans="1:5" ht="196.5" customHeight="1" x14ac:dyDescent="0.25">
      <c r="A52" s="22" t="s">
        <v>331</v>
      </c>
      <c r="B52" s="299" t="s">
        <v>109</v>
      </c>
      <c r="C52" s="347">
        <v>4631137112983</v>
      </c>
      <c r="D52" s="300" t="s">
        <v>425</v>
      </c>
      <c r="E52" s="432" t="s">
        <v>1449</v>
      </c>
    </row>
    <row r="53" spans="1:5" ht="119.25" customHeight="1" x14ac:dyDescent="0.25">
      <c r="A53" s="22" t="s">
        <v>332</v>
      </c>
      <c r="B53" s="299" t="s">
        <v>110</v>
      </c>
      <c r="C53" s="347">
        <v>4631137112984</v>
      </c>
      <c r="D53" s="304" t="s">
        <v>243</v>
      </c>
      <c r="E53" s="432" t="s">
        <v>111</v>
      </c>
    </row>
    <row r="54" spans="1:5" ht="114.75" customHeight="1" x14ac:dyDescent="0.25">
      <c r="A54" s="22" t="s">
        <v>333</v>
      </c>
      <c r="B54" s="299" t="s">
        <v>112</v>
      </c>
      <c r="C54" s="347">
        <v>4631137112985</v>
      </c>
      <c r="D54" s="300" t="s">
        <v>244</v>
      </c>
      <c r="E54" s="432" t="s">
        <v>201</v>
      </c>
    </row>
    <row r="55" spans="1:5" ht="30" customHeight="1" x14ac:dyDescent="0.25">
      <c r="A55" s="125"/>
      <c r="B55" s="523" t="s">
        <v>113</v>
      </c>
      <c r="C55" s="524"/>
      <c r="D55" s="524"/>
      <c r="E55" s="524"/>
    </row>
    <row r="56" spans="1:5" ht="87" customHeight="1" x14ac:dyDescent="0.25">
      <c r="A56" s="22" t="s">
        <v>334</v>
      </c>
      <c r="B56" s="299" t="s">
        <v>204</v>
      </c>
      <c r="C56" s="347">
        <v>4631137112987</v>
      </c>
      <c r="D56" s="300" t="s">
        <v>245</v>
      </c>
      <c r="E56" s="432" t="s">
        <v>114</v>
      </c>
    </row>
    <row r="57" spans="1:5" ht="131.25" customHeight="1" x14ac:dyDescent="0.25">
      <c r="A57" s="22" t="s">
        <v>335</v>
      </c>
      <c r="B57" s="299" t="s">
        <v>115</v>
      </c>
      <c r="C57" s="347">
        <v>4631137112988</v>
      </c>
      <c r="D57" s="300" t="s">
        <v>246</v>
      </c>
      <c r="E57" s="432" t="s">
        <v>116</v>
      </c>
    </row>
    <row r="58" spans="1:5" ht="117.75" customHeight="1" x14ac:dyDescent="0.25">
      <c r="A58" s="22" t="s">
        <v>336</v>
      </c>
      <c r="B58" s="299" t="s">
        <v>247</v>
      </c>
      <c r="C58" s="347">
        <v>4631137112989</v>
      </c>
      <c r="D58" s="300" t="s">
        <v>248</v>
      </c>
      <c r="E58" s="432" t="s">
        <v>1450</v>
      </c>
    </row>
    <row r="59" spans="1:5" ht="122.25" customHeight="1" x14ac:dyDescent="0.25">
      <c r="A59" s="22" t="s">
        <v>337</v>
      </c>
      <c r="B59" s="299" t="s">
        <v>117</v>
      </c>
      <c r="C59" s="347">
        <v>4631137112990</v>
      </c>
      <c r="D59" s="303" t="s">
        <v>249</v>
      </c>
      <c r="E59" s="432" t="s">
        <v>118</v>
      </c>
    </row>
    <row r="60" spans="1:5" ht="96.75" customHeight="1" x14ac:dyDescent="0.25">
      <c r="A60" s="22" t="s">
        <v>338</v>
      </c>
      <c r="B60" s="299" t="s">
        <v>251</v>
      </c>
      <c r="C60" s="347">
        <v>4631137112991</v>
      </c>
      <c r="D60" s="300" t="s">
        <v>250</v>
      </c>
      <c r="E60" s="432" t="s">
        <v>119</v>
      </c>
    </row>
    <row r="61" spans="1:5" ht="170.25" customHeight="1" x14ac:dyDescent="0.25">
      <c r="A61" s="22" t="s">
        <v>339</v>
      </c>
      <c r="B61" s="299" t="s">
        <v>120</v>
      </c>
      <c r="C61" s="347">
        <v>4631137112992</v>
      </c>
      <c r="D61" s="300" t="s">
        <v>252</v>
      </c>
      <c r="E61" s="432" t="s">
        <v>121</v>
      </c>
    </row>
    <row r="62" spans="1:5" ht="25.5" customHeight="1" x14ac:dyDescent="0.25">
      <c r="A62" s="114"/>
      <c r="B62" s="523" t="s">
        <v>122</v>
      </c>
      <c r="C62" s="524"/>
      <c r="D62" s="524"/>
      <c r="E62" s="525"/>
    </row>
    <row r="63" spans="1:5" ht="108.75" customHeight="1" x14ac:dyDescent="0.25">
      <c r="A63" s="22" t="s">
        <v>340</v>
      </c>
      <c r="B63" s="299" t="s">
        <v>1451</v>
      </c>
      <c r="C63" s="347">
        <v>4631137112994</v>
      </c>
      <c r="D63" s="300" t="s">
        <v>253</v>
      </c>
      <c r="E63" s="432" t="s">
        <v>1452</v>
      </c>
    </row>
    <row r="64" spans="1:5" ht="100.5" customHeight="1" x14ac:dyDescent="0.25">
      <c r="A64" s="22" t="s">
        <v>341</v>
      </c>
      <c r="B64" s="299" t="s">
        <v>1453</v>
      </c>
      <c r="C64" s="347">
        <v>4631137112995</v>
      </c>
      <c r="D64" s="300" t="s">
        <v>259</v>
      </c>
      <c r="E64" s="432" t="s">
        <v>123</v>
      </c>
    </row>
    <row r="65" spans="1:5" ht="78" customHeight="1" x14ac:dyDescent="0.25">
      <c r="A65" s="22" t="s">
        <v>342</v>
      </c>
      <c r="B65" s="299" t="s">
        <v>124</v>
      </c>
      <c r="C65" s="347">
        <v>4631137112996</v>
      </c>
      <c r="D65" s="300" t="s">
        <v>260</v>
      </c>
      <c r="E65" s="432" t="s">
        <v>125</v>
      </c>
    </row>
    <row r="66" spans="1:5" ht="194.25" customHeight="1" x14ac:dyDescent="0.25">
      <c r="A66" s="22" t="s">
        <v>343</v>
      </c>
      <c r="B66" s="299" t="s">
        <v>126</v>
      </c>
      <c r="C66" s="347">
        <v>4631137112997</v>
      </c>
      <c r="D66" s="303" t="s">
        <v>261</v>
      </c>
      <c r="E66" s="432" t="s">
        <v>1454</v>
      </c>
    </row>
    <row r="67" spans="1:5" ht="139.5" customHeight="1" x14ac:dyDescent="0.25">
      <c r="A67" s="22" t="s">
        <v>344</v>
      </c>
      <c r="B67" s="299" t="s">
        <v>127</v>
      </c>
      <c r="C67" s="347">
        <v>4631137112998</v>
      </c>
      <c r="D67" s="300" t="s">
        <v>262</v>
      </c>
      <c r="E67" s="432" t="s">
        <v>128</v>
      </c>
    </row>
    <row r="68" spans="1:5" ht="119.25" customHeight="1" x14ac:dyDescent="0.25">
      <c r="A68" s="22" t="s">
        <v>345</v>
      </c>
      <c r="B68" s="299" t="s">
        <v>129</v>
      </c>
      <c r="C68" s="347">
        <v>4631137112999</v>
      </c>
      <c r="D68" s="300" t="s">
        <v>263</v>
      </c>
      <c r="E68" s="432" t="s">
        <v>130</v>
      </c>
    </row>
    <row r="69" spans="1:5" ht="183" customHeight="1" x14ac:dyDescent="0.25">
      <c r="A69" s="22" t="s">
        <v>346</v>
      </c>
      <c r="B69" s="299" t="s">
        <v>131</v>
      </c>
      <c r="C69" s="347">
        <v>4631137113000</v>
      </c>
      <c r="D69" s="300" t="s">
        <v>264</v>
      </c>
      <c r="E69" s="432" t="s">
        <v>132</v>
      </c>
    </row>
    <row r="70" spans="1:5" ht="174.75" customHeight="1" x14ac:dyDescent="0.25">
      <c r="A70" s="22" t="s">
        <v>347</v>
      </c>
      <c r="B70" s="299" t="s">
        <v>133</v>
      </c>
      <c r="C70" s="347">
        <v>4631137113001</v>
      </c>
      <c r="D70" s="300" t="s">
        <v>265</v>
      </c>
      <c r="E70" s="432" t="s">
        <v>205</v>
      </c>
    </row>
    <row r="71" spans="1:5" ht="89.25" customHeight="1" x14ac:dyDescent="0.25">
      <c r="A71" s="22" t="s">
        <v>348</v>
      </c>
      <c r="B71" s="299" t="s">
        <v>134</v>
      </c>
      <c r="C71" s="347">
        <v>4631137113002</v>
      </c>
      <c r="D71" s="300" t="s">
        <v>266</v>
      </c>
      <c r="E71" s="432" t="s">
        <v>135</v>
      </c>
    </row>
    <row r="72" spans="1:5" ht="112.5" customHeight="1" x14ac:dyDescent="0.25">
      <c r="A72" s="22" t="s">
        <v>349</v>
      </c>
      <c r="B72" s="299" t="s">
        <v>136</v>
      </c>
      <c r="C72" s="347">
        <v>4631137113003</v>
      </c>
      <c r="D72" s="300" t="s">
        <v>267</v>
      </c>
      <c r="E72" s="432" t="s">
        <v>137</v>
      </c>
    </row>
    <row r="73" spans="1:5" ht="33" customHeight="1" x14ac:dyDescent="0.25">
      <c r="A73" s="126"/>
      <c r="B73" s="531" t="s">
        <v>138</v>
      </c>
      <c r="C73" s="532"/>
      <c r="D73" s="532"/>
      <c r="E73" s="533"/>
    </row>
    <row r="74" spans="1:5" ht="87.75" customHeight="1" x14ac:dyDescent="0.25">
      <c r="A74" s="22" t="s">
        <v>350</v>
      </c>
      <c r="B74" s="299" t="s">
        <v>269</v>
      </c>
      <c r="C74" s="347">
        <v>4631137113005</v>
      </c>
      <c r="D74" s="300" t="s">
        <v>268</v>
      </c>
      <c r="E74" s="432" t="s">
        <v>139</v>
      </c>
    </row>
    <row r="75" spans="1:5" ht="146.25" customHeight="1" x14ac:dyDescent="0.25">
      <c r="A75" s="22" t="s">
        <v>351</v>
      </c>
      <c r="B75" s="299" t="s">
        <v>277</v>
      </c>
      <c r="C75" s="347">
        <v>4631137113006</v>
      </c>
      <c r="D75" s="300" t="s">
        <v>278</v>
      </c>
      <c r="E75" s="432" t="s">
        <v>1455</v>
      </c>
    </row>
    <row r="76" spans="1:5" ht="113.25" customHeight="1" x14ac:dyDescent="0.25">
      <c r="A76" s="22" t="s">
        <v>352</v>
      </c>
      <c r="B76" s="299" t="s">
        <v>271</v>
      </c>
      <c r="C76" s="347">
        <v>4631137113007</v>
      </c>
      <c r="D76" s="300" t="s">
        <v>270</v>
      </c>
      <c r="E76" s="432" t="s">
        <v>140</v>
      </c>
    </row>
    <row r="77" spans="1:5" ht="110.25" customHeight="1" x14ac:dyDescent="0.25">
      <c r="A77" s="22" t="s">
        <v>353</v>
      </c>
      <c r="B77" s="299" t="s">
        <v>272</v>
      </c>
      <c r="C77" s="347">
        <v>4631137113008</v>
      </c>
      <c r="D77" s="300" t="s">
        <v>273</v>
      </c>
      <c r="E77" s="432" t="s">
        <v>1456</v>
      </c>
    </row>
    <row r="78" spans="1:5" ht="108" customHeight="1" x14ac:dyDescent="0.25">
      <c r="A78" s="22" t="s">
        <v>354</v>
      </c>
      <c r="B78" s="299" t="s">
        <v>141</v>
      </c>
      <c r="C78" s="347">
        <v>4631137113009</v>
      </c>
      <c r="D78" s="300" t="s">
        <v>274</v>
      </c>
      <c r="E78" s="432" t="s">
        <v>142</v>
      </c>
    </row>
    <row r="79" spans="1:5" ht="27.75" customHeight="1" x14ac:dyDescent="0.25">
      <c r="A79" s="127"/>
      <c r="B79" s="523" t="s">
        <v>143</v>
      </c>
      <c r="C79" s="524"/>
      <c r="D79" s="524"/>
      <c r="E79" s="525"/>
    </row>
    <row r="80" spans="1:5" ht="141.75" customHeight="1" x14ac:dyDescent="0.25">
      <c r="A80" s="22" t="s">
        <v>355</v>
      </c>
      <c r="B80" s="299" t="s">
        <v>144</v>
      </c>
      <c r="C80" s="347">
        <v>4631137113011</v>
      </c>
      <c r="D80" s="300" t="s">
        <v>275</v>
      </c>
      <c r="E80" s="432" t="s">
        <v>207</v>
      </c>
    </row>
    <row r="81" spans="1:5" ht="132.75" customHeight="1" x14ac:dyDescent="0.25">
      <c r="A81" s="22" t="s">
        <v>356</v>
      </c>
      <c r="B81" s="299" t="s">
        <v>145</v>
      </c>
      <c r="C81" s="347">
        <v>4631137113012</v>
      </c>
      <c r="D81" s="300" t="s">
        <v>276</v>
      </c>
      <c r="E81" s="432" t="s">
        <v>1457</v>
      </c>
    </row>
    <row r="82" spans="1:5" ht="219" customHeight="1" x14ac:dyDescent="0.25">
      <c r="A82" s="22" t="s">
        <v>357</v>
      </c>
      <c r="B82" s="299" t="s">
        <v>280</v>
      </c>
      <c r="C82" s="347">
        <v>4631137113013</v>
      </c>
      <c r="D82" s="303" t="s">
        <v>279</v>
      </c>
      <c r="E82" s="432" t="s">
        <v>146</v>
      </c>
    </row>
    <row r="83" spans="1:5" ht="145.5" customHeight="1" x14ac:dyDescent="0.25">
      <c r="A83" s="22" t="s">
        <v>358</v>
      </c>
      <c r="B83" s="299" t="s">
        <v>147</v>
      </c>
      <c r="C83" s="347">
        <v>4631137113014</v>
      </c>
      <c r="D83" s="300" t="s">
        <v>281</v>
      </c>
      <c r="E83" s="432" t="s">
        <v>148</v>
      </c>
    </row>
    <row r="84" spans="1:5" ht="88.5" customHeight="1" x14ac:dyDescent="0.25">
      <c r="A84" s="22" t="s">
        <v>359</v>
      </c>
      <c r="B84" s="299" t="s">
        <v>149</v>
      </c>
      <c r="C84" s="347">
        <v>4631137113015</v>
      </c>
      <c r="D84" s="300" t="s">
        <v>305</v>
      </c>
      <c r="E84" s="432" t="s">
        <v>150</v>
      </c>
    </row>
    <row r="85" spans="1:5" ht="105" customHeight="1" x14ac:dyDescent="0.25">
      <c r="A85" s="22" t="s">
        <v>360</v>
      </c>
      <c r="B85" s="299" t="s">
        <v>151</v>
      </c>
      <c r="C85" s="347">
        <v>4631137113016</v>
      </c>
      <c r="D85" s="300" t="s">
        <v>304</v>
      </c>
      <c r="E85" s="432" t="s">
        <v>152</v>
      </c>
    </row>
    <row r="86" spans="1:5" ht="92.25" customHeight="1" x14ac:dyDescent="0.25">
      <c r="A86" s="22" t="s">
        <v>361</v>
      </c>
      <c r="B86" s="299" t="s">
        <v>153</v>
      </c>
      <c r="C86" s="347">
        <v>4631137113017</v>
      </c>
      <c r="D86" s="300" t="s">
        <v>282</v>
      </c>
      <c r="E86" s="432" t="s">
        <v>154</v>
      </c>
    </row>
    <row r="87" spans="1:5" ht="120.75" customHeight="1" x14ac:dyDescent="0.25">
      <c r="A87" s="22" t="s">
        <v>362</v>
      </c>
      <c r="B87" s="299" t="s">
        <v>155</v>
      </c>
      <c r="C87" s="347">
        <v>4631137113018</v>
      </c>
      <c r="D87" s="300" t="s">
        <v>283</v>
      </c>
      <c r="E87" s="432" t="s">
        <v>156</v>
      </c>
    </row>
    <row r="88" spans="1:5" s="19" customFormat="1" ht="33" customHeight="1" x14ac:dyDescent="0.45">
      <c r="A88" s="128"/>
      <c r="B88" s="523" t="s">
        <v>157</v>
      </c>
      <c r="C88" s="524"/>
      <c r="D88" s="524"/>
      <c r="E88" s="525"/>
    </row>
    <row r="89" spans="1:5" ht="87" customHeight="1" x14ac:dyDescent="0.25">
      <c r="A89" s="22" t="s">
        <v>363</v>
      </c>
      <c r="B89" s="299" t="s">
        <v>158</v>
      </c>
      <c r="C89" s="347">
        <v>4631137113020</v>
      </c>
      <c r="D89" s="300" t="s">
        <v>208</v>
      </c>
      <c r="E89" s="432" t="s">
        <v>159</v>
      </c>
    </row>
    <row r="90" spans="1:5" ht="139.5" customHeight="1" x14ac:dyDescent="0.25">
      <c r="A90" s="22" t="s">
        <v>364</v>
      </c>
      <c r="B90" s="299" t="s">
        <v>160</v>
      </c>
      <c r="C90" s="347">
        <v>4631137113021</v>
      </c>
      <c r="D90" s="300" t="s">
        <v>284</v>
      </c>
      <c r="E90" s="432" t="s">
        <v>161</v>
      </c>
    </row>
    <row r="91" spans="1:5" ht="139.5" customHeight="1" x14ac:dyDescent="0.25">
      <c r="A91" s="22" t="s">
        <v>365</v>
      </c>
      <c r="B91" s="299" t="s">
        <v>285</v>
      </c>
      <c r="C91" s="347">
        <v>4631137113022</v>
      </c>
      <c r="D91" s="300" t="s">
        <v>286</v>
      </c>
      <c r="E91" s="432" t="s">
        <v>287</v>
      </c>
    </row>
    <row r="92" spans="1:5" ht="112.5" customHeight="1" x14ac:dyDescent="0.25">
      <c r="A92" s="22" t="s">
        <v>366</v>
      </c>
      <c r="B92" s="299" t="s">
        <v>162</v>
      </c>
      <c r="C92" s="347">
        <v>4631137113023</v>
      </c>
      <c r="D92" s="300" t="s">
        <v>288</v>
      </c>
      <c r="E92" s="432" t="s">
        <v>163</v>
      </c>
    </row>
    <row r="93" spans="1:5" ht="113.25" customHeight="1" x14ac:dyDescent="0.25">
      <c r="A93" s="22" t="s">
        <v>367</v>
      </c>
      <c r="B93" s="299" t="s">
        <v>164</v>
      </c>
      <c r="C93" s="347">
        <v>4631137113024</v>
      </c>
      <c r="D93" s="300" t="s">
        <v>303</v>
      </c>
      <c r="E93" s="432" t="s">
        <v>165</v>
      </c>
    </row>
    <row r="94" spans="1:5" s="19" customFormat="1" ht="33" customHeight="1" x14ac:dyDescent="0.45">
      <c r="A94" s="123"/>
      <c r="B94" s="523" t="s">
        <v>166</v>
      </c>
      <c r="C94" s="524"/>
      <c r="D94" s="524"/>
      <c r="E94" s="525"/>
    </row>
    <row r="95" spans="1:5" ht="96" customHeight="1" x14ac:dyDescent="0.25">
      <c r="A95" s="22" t="s">
        <v>368</v>
      </c>
      <c r="B95" s="299" t="s">
        <v>167</v>
      </c>
      <c r="C95" s="347">
        <v>4631137113026</v>
      </c>
      <c r="D95" s="300" t="s">
        <v>289</v>
      </c>
      <c r="E95" s="432" t="s">
        <v>168</v>
      </c>
    </row>
    <row r="96" spans="1:5" ht="117" customHeight="1" x14ac:dyDescent="0.25">
      <c r="A96" s="22" t="s">
        <v>369</v>
      </c>
      <c r="B96" s="299" t="s">
        <v>169</v>
      </c>
      <c r="C96" s="347">
        <v>4631137113027</v>
      </c>
      <c r="D96" s="300" t="s">
        <v>290</v>
      </c>
      <c r="E96" s="432" t="s">
        <v>1458</v>
      </c>
    </row>
    <row r="97" spans="1:5" ht="120" customHeight="1" x14ac:dyDescent="0.25">
      <c r="A97" s="22" t="s">
        <v>370</v>
      </c>
      <c r="B97" s="299" t="s">
        <v>170</v>
      </c>
      <c r="C97" s="347">
        <v>4631137113028</v>
      </c>
      <c r="D97" s="300" t="s">
        <v>291</v>
      </c>
      <c r="E97" s="432" t="s">
        <v>171</v>
      </c>
    </row>
    <row r="98" spans="1:5" ht="94.5" customHeight="1" x14ac:dyDescent="0.25">
      <c r="A98" s="22" t="s">
        <v>371</v>
      </c>
      <c r="B98" s="299" t="s">
        <v>172</v>
      </c>
      <c r="C98" s="347">
        <v>4631137113029</v>
      </c>
      <c r="D98" s="300" t="s">
        <v>292</v>
      </c>
      <c r="E98" s="432" t="s">
        <v>173</v>
      </c>
    </row>
    <row r="99" spans="1:5" ht="113.25" customHeight="1" x14ac:dyDescent="0.25">
      <c r="A99" s="22" t="s">
        <v>372</v>
      </c>
      <c r="B99" s="299" t="s">
        <v>174</v>
      </c>
      <c r="C99" s="347">
        <v>4631137113030</v>
      </c>
      <c r="D99" s="300" t="s">
        <v>293</v>
      </c>
      <c r="E99" s="432" t="s">
        <v>175</v>
      </c>
    </row>
    <row r="100" spans="1:5" ht="93.75" customHeight="1" x14ac:dyDescent="0.25">
      <c r="A100" s="22" t="s">
        <v>373</v>
      </c>
      <c r="B100" s="299" t="s">
        <v>176</v>
      </c>
      <c r="C100" s="347">
        <v>4631137113031</v>
      </c>
      <c r="D100" s="300" t="s">
        <v>294</v>
      </c>
      <c r="E100" s="432" t="s">
        <v>177</v>
      </c>
    </row>
    <row r="101" spans="1:5" ht="31.5" customHeight="1" x14ac:dyDescent="0.25">
      <c r="A101" s="129"/>
      <c r="B101" s="523" t="s">
        <v>178</v>
      </c>
      <c r="C101" s="524"/>
      <c r="D101" s="524"/>
      <c r="E101" s="525"/>
    </row>
    <row r="102" spans="1:5" ht="134.25" customHeight="1" x14ac:dyDescent="0.25">
      <c r="A102" s="22" t="s">
        <v>374</v>
      </c>
      <c r="B102" s="299" t="s">
        <v>179</v>
      </c>
      <c r="C102" s="347">
        <v>4631137113033</v>
      </c>
      <c r="D102" s="300" t="s">
        <v>295</v>
      </c>
      <c r="E102" s="432" t="s">
        <v>180</v>
      </c>
    </row>
    <row r="103" spans="1:5" ht="134.25" customHeight="1" x14ac:dyDescent="0.25">
      <c r="A103" s="22" t="s">
        <v>375</v>
      </c>
      <c r="B103" s="299" t="s">
        <v>181</v>
      </c>
      <c r="C103" s="347">
        <v>4631137113034</v>
      </c>
      <c r="D103" s="300" t="s">
        <v>296</v>
      </c>
      <c r="E103" s="432" t="s">
        <v>1459</v>
      </c>
    </row>
    <row r="104" spans="1:5" ht="31.5" customHeight="1" x14ac:dyDescent="0.25">
      <c r="A104" s="130"/>
      <c r="B104" s="523" t="s">
        <v>182</v>
      </c>
      <c r="C104" s="524"/>
      <c r="D104" s="524"/>
      <c r="E104" s="525"/>
    </row>
    <row r="105" spans="1:5" ht="133.5" customHeight="1" x14ac:dyDescent="0.25">
      <c r="A105" s="22" t="s">
        <v>409</v>
      </c>
      <c r="B105" s="299" t="s">
        <v>183</v>
      </c>
      <c r="C105" s="347">
        <v>4631137113036</v>
      </c>
      <c r="D105" s="305" t="s">
        <v>297</v>
      </c>
      <c r="E105" s="432" t="s">
        <v>184</v>
      </c>
    </row>
    <row r="106" spans="1:5" ht="114.75" customHeight="1" x14ac:dyDescent="0.25">
      <c r="A106" s="22" t="s">
        <v>410</v>
      </c>
      <c r="B106" s="299" t="s">
        <v>1460</v>
      </c>
      <c r="C106" s="347">
        <v>4631137113037</v>
      </c>
      <c r="D106" s="300" t="s">
        <v>298</v>
      </c>
      <c r="E106" s="432" t="s">
        <v>1461</v>
      </c>
    </row>
    <row r="107" spans="1:5" ht="93" customHeight="1" x14ac:dyDescent="0.25">
      <c r="A107" s="22" t="s">
        <v>411</v>
      </c>
      <c r="B107" s="299" t="s">
        <v>185</v>
      </c>
      <c r="C107" s="347">
        <v>4631137113038</v>
      </c>
      <c r="D107" s="300" t="s">
        <v>299</v>
      </c>
      <c r="E107" s="432" t="s">
        <v>186</v>
      </c>
    </row>
    <row r="108" spans="1:5" ht="129" customHeight="1" x14ac:dyDescent="0.25">
      <c r="A108" s="22" t="s">
        <v>412</v>
      </c>
      <c r="B108" s="299" t="s">
        <v>187</v>
      </c>
      <c r="C108" s="347">
        <v>4631137113039</v>
      </c>
      <c r="D108" s="300" t="s">
        <v>300</v>
      </c>
      <c r="E108" s="432" t="s">
        <v>188</v>
      </c>
    </row>
    <row r="109" spans="1:5" ht="105" customHeight="1" x14ac:dyDescent="0.25">
      <c r="A109" s="22" t="s">
        <v>413</v>
      </c>
      <c r="B109" s="299" t="s">
        <v>189</v>
      </c>
      <c r="C109" s="347">
        <v>4631137113040</v>
      </c>
      <c r="D109" s="300" t="s">
        <v>301</v>
      </c>
      <c r="E109" s="432" t="s">
        <v>190</v>
      </c>
    </row>
    <row r="110" spans="1:5" ht="117.75" customHeight="1" x14ac:dyDescent="0.25">
      <c r="A110" s="22" t="s">
        <v>414</v>
      </c>
      <c r="B110" s="299" t="s">
        <v>191</v>
      </c>
      <c r="C110" s="347">
        <v>4631137113041</v>
      </c>
      <c r="D110" s="300" t="s">
        <v>302</v>
      </c>
      <c r="E110" s="432" t="s">
        <v>192</v>
      </c>
    </row>
    <row r="111" spans="1:5" ht="42" customHeight="1" x14ac:dyDescent="0.25">
      <c r="A111" s="536" t="s">
        <v>427</v>
      </c>
      <c r="B111" s="537"/>
      <c r="C111" s="537"/>
      <c r="D111" s="537"/>
      <c r="E111" s="537"/>
    </row>
    <row r="112" spans="1:5" ht="33" customHeight="1" x14ac:dyDescent="0.25">
      <c r="A112" s="56"/>
      <c r="B112" s="306" t="s">
        <v>7</v>
      </c>
      <c r="C112" s="349"/>
      <c r="D112" s="307" t="s">
        <v>416</v>
      </c>
      <c r="E112" s="435" t="s">
        <v>9</v>
      </c>
    </row>
    <row r="113" spans="1:5" ht="47.25" customHeight="1" x14ac:dyDescent="0.25">
      <c r="A113" s="57" t="s">
        <v>13</v>
      </c>
      <c r="B113" s="30" t="s">
        <v>428</v>
      </c>
      <c r="C113" s="350"/>
      <c r="D113" s="305" t="s">
        <v>451</v>
      </c>
      <c r="E113" s="308" t="s">
        <v>14</v>
      </c>
    </row>
    <row r="114" spans="1:5" ht="36.75" customHeight="1" x14ac:dyDescent="0.25">
      <c r="A114" s="57" t="s">
        <v>15</v>
      </c>
      <c r="B114" s="30" t="s">
        <v>429</v>
      </c>
      <c r="C114" s="350"/>
      <c r="D114" s="305" t="s">
        <v>450</v>
      </c>
      <c r="E114" s="308" t="s">
        <v>16</v>
      </c>
    </row>
    <row r="115" spans="1:5" ht="39" customHeight="1" x14ac:dyDescent="0.25">
      <c r="A115" s="57" t="s">
        <v>17</v>
      </c>
      <c r="B115" s="30" t="s">
        <v>430</v>
      </c>
      <c r="C115" s="350"/>
      <c r="D115" s="305" t="s">
        <v>449</v>
      </c>
      <c r="E115" s="308" t="s">
        <v>18</v>
      </c>
    </row>
    <row r="116" spans="1:5" ht="85.5" customHeight="1" x14ac:dyDescent="0.25">
      <c r="A116" s="57" t="s">
        <v>19</v>
      </c>
      <c r="B116" s="30" t="s">
        <v>431</v>
      </c>
      <c r="C116" s="350"/>
      <c r="D116" s="305" t="s">
        <v>448</v>
      </c>
      <c r="E116" s="308" t="s">
        <v>20</v>
      </c>
    </row>
    <row r="117" spans="1:5" ht="45" customHeight="1" x14ac:dyDescent="0.25">
      <c r="A117" s="57" t="s">
        <v>21</v>
      </c>
      <c r="B117" s="30" t="s">
        <v>432</v>
      </c>
      <c r="C117" s="350"/>
      <c r="D117" s="305" t="s">
        <v>452</v>
      </c>
      <c r="E117" s="308" t="s">
        <v>22</v>
      </c>
    </row>
    <row r="118" spans="1:5" ht="58.5" customHeight="1" x14ac:dyDescent="0.25">
      <c r="A118" s="57" t="s">
        <v>23</v>
      </c>
      <c r="B118" s="30" t="s">
        <v>433</v>
      </c>
      <c r="C118" s="350"/>
      <c r="D118" s="305" t="s">
        <v>453</v>
      </c>
      <c r="E118" s="308" t="s">
        <v>24</v>
      </c>
    </row>
    <row r="119" spans="1:5" ht="93.75" customHeight="1" x14ac:dyDescent="0.25">
      <c r="A119" s="57" t="s">
        <v>25</v>
      </c>
      <c r="B119" s="30" t="s">
        <v>434</v>
      </c>
      <c r="C119" s="350"/>
      <c r="D119" s="305" t="s">
        <v>454</v>
      </c>
      <c r="E119" s="308" t="s">
        <v>26</v>
      </c>
    </row>
    <row r="120" spans="1:5" ht="36.75" customHeight="1" x14ac:dyDescent="0.25">
      <c r="A120" s="57" t="s">
        <v>27</v>
      </c>
      <c r="B120" s="30" t="s">
        <v>435</v>
      </c>
      <c r="C120" s="350"/>
      <c r="D120" s="305" t="s">
        <v>455</v>
      </c>
      <c r="E120" s="308" t="s">
        <v>28</v>
      </c>
    </row>
    <row r="121" spans="1:5" ht="45" customHeight="1" x14ac:dyDescent="0.25">
      <c r="A121" s="57" t="s">
        <v>29</v>
      </c>
      <c r="B121" s="30" t="s">
        <v>436</v>
      </c>
      <c r="C121" s="350"/>
      <c r="D121" s="305" t="s">
        <v>456</v>
      </c>
      <c r="E121" s="308" t="s">
        <v>30</v>
      </c>
    </row>
    <row r="122" spans="1:5" ht="63.75" customHeight="1" x14ac:dyDescent="0.25">
      <c r="A122" s="57" t="s">
        <v>31</v>
      </c>
      <c r="B122" s="30" t="s">
        <v>438</v>
      </c>
      <c r="C122" s="350"/>
      <c r="D122" s="305" t="s">
        <v>457</v>
      </c>
      <c r="E122" s="308" t="s">
        <v>32</v>
      </c>
    </row>
    <row r="123" spans="1:5" ht="82.5" customHeight="1" x14ac:dyDescent="0.25">
      <c r="A123" s="57" t="s">
        <v>33</v>
      </c>
      <c r="B123" s="30" t="s">
        <v>437</v>
      </c>
      <c r="C123" s="350"/>
      <c r="D123" s="305" t="s">
        <v>458</v>
      </c>
      <c r="E123" s="308" t="s">
        <v>34</v>
      </c>
    </row>
    <row r="124" spans="1:5" ht="36.75" customHeight="1" x14ac:dyDescent="0.25">
      <c r="A124" s="57" t="s">
        <v>35</v>
      </c>
      <c r="B124" s="30" t="s">
        <v>439</v>
      </c>
      <c r="C124" s="350"/>
      <c r="D124" s="305" t="s">
        <v>459</v>
      </c>
      <c r="E124" s="308" t="s">
        <v>36</v>
      </c>
    </row>
    <row r="125" spans="1:5" ht="47.25" customHeight="1" x14ac:dyDescent="0.25">
      <c r="A125" s="57" t="s">
        <v>37</v>
      </c>
      <c r="B125" s="30" t="s">
        <v>440</v>
      </c>
      <c r="C125" s="351"/>
      <c r="D125" s="305" t="s">
        <v>460</v>
      </c>
      <c r="E125" s="309" t="s">
        <v>38</v>
      </c>
    </row>
    <row r="126" spans="1:5" ht="45" customHeight="1" x14ac:dyDescent="0.25">
      <c r="A126" s="58" t="s">
        <v>39</v>
      </c>
      <c r="B126" s="30" t="s">
        <v>442</v>
      </c>
      <c r="C126" s="350"/>
      <c r="D126" s="305" t="s">
        <v>461</v>
      </c>
      <c r="E126" s="310" t="s">
        <v>40</v>
      </c>
    </row>
    <row r="127" spans="1:5" ht="47.25" customHeight="1" x14ac:dyDescent="0.25">
      <c r="A127" s="57" t="s">
        <v>41</v>
      </c>
      <c r="B127" s="30" t="s">
        <v>443</v>
      </c>
      <c r="C127" s="350"/>
      <c r="D127" s="31" t="s">
        <v>445</v>
      </c>
      <c r="E127" s="308" t="s">
        <v>42</v>
      </c>
    </row>
    <row r="128" spans="1:5" ht="65.25" customHeight="1" x14ac:dyDescent="0.25">
      <c r="A128" s="57" t="s">
        <v>43</v>
      </c>
      <c r="B128" s="30" t="s">
        <v>444</v>
      </c>
      <c r="C128" s="350"/>
      <c r="D128" s="31" t="s">
        <v>446</v>
      </c>
      <c r="E128" s="308" t="s">
        <v>44</v>
      </c>
    </row>
    <row r="129" spans="1:5" ht="92.25" customHeight="1" x14ac:dyDescent="0.25">
      <c r="A129" s="57" t="s">
        <v>466</v>
      </c>
      <c r="B129" s="112" t="s">
        <v>441</v>
      </c>
      <c r="C129" s="350"/>
      <c r="D129" s="113" t="s">
        <v>447</v>
      </c>
      <c r="E129" s="308" t="s">
        <v>44</v>
      </c>
    </row>
    <row r="130" spans="1:5" x14ac:dyDescent="0.35">
      <c r="A130" s="59"/>
      <c r="C130" s="352"/>
      <c r="E130" s="362"/>
    </row>
    <row r="131" spans="1:5" ht="20.25" x14ac:dyDescent="0.25">
      <c r="A131" s="468" t="s">
        <v>876</v>
      </c>
      <c r="B131" s="468"/>
      <c r="C131" s="468"/>
      <c r="D131" s="468"/>
      <c r="E131" s="468"/>
    </row>
    <row r="132" spans="1:5" ht="20.25" x14ac:dyDescent="0.25">
      <c r="A132" s="342"/>
      <c r="B132" s="343" t="s">
        <v>7</v>
      </c>
      <c r="C132" s="345"/>
      <c r="D132" s="344" t="s">
        <v>416</v>
      </c>
      <c r="E132" s="436" t="s">
        <v>9</v>
      </c>
    </row>
    <row r="133" spans="1:5" ht="164.25" customHeight="1" x14ac:dyDescent="0.3">
      <c r="A133" s="346">
        <v>1</v>
      </c>
      <c r="B133" s="316" t="s">
        <v>1608</v>
      </c>
      <c r="C133" s="353"/>
      <c r="D133" s="317" t="s">
        <v>1606</v>
      </c>
      <c r="E133" s="433" t="s">
        <v>1605</v>
      </c>
    </row>
    <row r="134" spans="1:5" ht="173.25" customHeight="1" x14ac:dyDescent="0.3">
      <c r="A134" s="346">
        <v>2</v>
      </c>
      <c r="B134" s="316" t="s">
        <v>1609</v>
      </c>
      <c r="C134" s="353"/>
      <c r="D134" s="319" t="s">
        <v>1607</v>
      </c>
      <c r="E134" s="437" t="s">
        <v>1426</v>
      </c>
    </row>
    <row r="135" spans="1:5" ht="114.75" customHeight="1" x14ac:dyDescent="0.3">
      <c r="A135" s="346">
        <v>3</v>
      </c>
      <c r="B135" s="357" t="s">
        <v>1610</v>
      </c>
      <c r="C135" s="353"/>
      <c r="D135" s="317" t="s">
        <v>1611</v>
      </c>
      <c r="E135" s="432" t="s">
        <v>1427</v>
      </c>
    </row>
    <row r="136" spans="1:5" ht="210" customHeight="1" x14ac:dyDescent="0.3">
      <c r="A136" s="346">
        <v>4</v>
      </c>
      <c r="B136" s="357" t="s">
        <v>1612</v>
      </c>
      <c r="C136" s="353"/>
      <c r="D136" s="317" t="s">
        <v>1613</v>
      </c>
      <c r="E136" s="438" t="s">
        <v>1659</v>
      </c>
    </row>
    <row r="137" spans="1:5" ht="186.75" customHeight="1" x14ac:dyDescent="0.3">
      <c r="A137" s="346">
        <v>5</v>
      </c>
      <c r="B137" s="357" t="s">
        <v>464</v>
      </c>
      <c r="C137" s="353"/>
      <c r="D137" s="317" t="s">
        <v>1614</v>
      </c>
      <c r="E137" s="438" t="s">
        <v>1428</v>
      </c>
    </row>
    <row r="138" spans="1:5" ht="105" x14ac:dyDescent="0.3">
      <c r="A138" s="346">
        <v>6</v>
      </c>
      <c r="B138" s="357" t="s">
        <v>463</v>
      </c>
      <c r="C138" s="353"/>
      <c r="D138" s="319" t="s">
        <v>1615</v>
      </c>
      <c r="E138" s="438" t="s">
        <v>1429</v>
      </c>
    </row>
    <row r="139" spans="1:5" ht="141.75" customHeight="1" x14ac:dyDescent="0.3">
      <c r="A139" s="346">
        <v>7</v>
      </c>
      <c r="B139" s="320" t="s">
        <v>1617</v>
      </c>
      <c r="C139" s="353"/>
      <c r="D139" s="317" t="s">
        <v>1616</v>
      </c>
      <c r="E139" s="438" t="s">
        <v>1634</v>
      </c>
    </row>
    <row r="140" spans="1:5" ht="132.75" customHeight="1" x14ac:dyDescent="0.3">
      <c r="A140" s="346">
        <v>8</v>
      </c>
      <c r="B140" s="320" t="s">
        <v>1618</v>
      </c>
      <c r="C140" s="353"/>
      <c r="D140" s="317" t="s">
        <v>1619</v>
      </c>
      <c r="E140" s="438" t="s">
        <v>1635</v>
      </c>
    </row>
    <row r="141" spans="1:5" ht="177" customHeight="1" x14ac:dyDescent="0.3">
      <c r="A141" s="346">
        <v>9</v>
      </c>
      <c r="B141" s="320" t="s">
        <v>1620</v>
      </c>
      <c r="C141" s="353"/>
      <c r="D141" s="317" t="s">
        <v>1621</v>
      </c>
      <c r="E141" s="438" t="s">
        <v>1430</v>
      </c>
    </row>
    <row r="142" spans="1:5" ht="184.5" customHeight="1" x14ac:dyDescent="0.3">
      <c r="A142" s="346">
        <v>10</v>
      </c>
      <c r="B142" s="320" t="s">
        <v>1622</v>
      </c>
      <c r="C142" s="353"/>
      <c r="D142" s="319" t="s">
        <v>1623</v>
      </c>
      <c r="E142" s="438" t="s">
        <v>1431</v>
      </c>
    </row>
    <row r="143" spans="1:5" ht="167.25" customHeight="1" x14ac:dyDescent="0.3">
      <c r="A143" s="346">
        <v>11</v>
      </c>
      <c r="B143" s="320" t="s">
        <v>562</v>
      </c>
      <c r="C143" s="353"/>
      <c r="D143" s="317" t="s">
        <v>1624</v>
      </c>
      <c r="E143" s="438" t="s">
        <v>1432</v>
      </c>
    </row>
    <row r="144" spans="1:5" ht="180" x14ac:dyDescent="0.3">
      <c r="A144" s="346">
        <v>12</v>
      </c>
      <c r="B144" s="320" t="s">
        <v>462</v>
      </c>
      <c r="C144" s="353"/>
      <c r="D144" s="319" t="s">
        <v>1625</v>
      </c>
      <c r="E144" s="438" t="s">
        <v>1433</v>
      </c>
    </row>
    <row r="145" spans="1:5" ht="135" x14ac:dyDescent="0.3">
      <c r="A145" s="346">
        <v>13</v>
      </c>
      <c r="B145" s="320" t="s">
        <v>1626</v>
      </c>
      <c r="C145" s="353"/>
      <c r="D145" s="319" t="s">
        <v>1627</v>
      </c>
      <c r="E145" s="438" t="s">
        <v>1434</v>
      </c>
    </row>
    <row r="146" spans="1:5" ht="199.5" customHeight="1" x14ac:dyDescent="0.3">
      <c r="A146" s="346">
        <v>14</v>
      </c>
      <c r="B146" s="320" t="s">
        <v>1628</v>
      </c>
      <c r="C146" s="353"/>
      <c r="D146" s="319" t="s">
        <v>1629</v>
      </c>
      <c r="E146" s="438" t="s">
        <v>1435</v>
      </c>
    </row>
    <row r="147" spans="1:5" ht="167.25" customHeight="1" x14ac:dyDescent="0.3">
      <c r="A147" s="346">
        <v>15</v>
      </c>
      <c r="B147" s="320" t="s">
        <v>1631</v>
      </c>
      <c r="C147" s="353"/>
      <c r="D147" s="319" t="s">
        <v>1630</v>
      </c>
      <c r="E147" s="438" t="s">
        <v>1436</v>
      </c>
    </row>
    <row r="148" spans="1:5" ht="151.5" customHeight="1" x14ac:dyDescent="0.3">
      <c r="A148" s="346">
        <v>16</v>
      </c>
      <c r="B148" s="316" t="s">
        <v>1632</v>
      </c>
      <c r="C148" s="353"/>
      <c r="D148" s="317" t="s">
        <v>1633</v>
      </c>
      <c r="E148" s="438" t="s">
        <v>1437</v>
      </c>
    </row>
    <row r="149" spans="1:5" x14ac:dyDescent="0.35">
      <c r="A149" s="105"/>
      <c r="B149" s="321" t="s">
        <v>789</v>
      </c>
      <c r="C149" s="354"/>
      <c r="D149" s="322"/>
      <c r="E149" s="439"/>
    </row>
    <row r="150" spans="1:5" ht="20.25" x14ac:dyDescent="0.3">
      <c r="A150" s="17"/>
      <c r="B150" s="323"/>
      <c r="C150" s="325"/>
      <c r="D150" s="324"/>
    </row>
    <row r="151" spans="1:5" ht="28.5" customHeight="1" x14ac:dyDescent="0.25">
      <c r="A151" s="468" t="s">
        <v>875</v>
      </c>
      <c r="B151" s="468"/>
      <c r="C151" s="468"/>
      <c r="D151" s="468"/>
      <c r="E151" s="468"/>
    </row>
    <row r="152" spans="1:5" ht="20.25" x14ac:dyDescent="0.25">
      <c r="A152" s="60"/>
      <c r="B152" s="313" t="s">
        <v>7</v>
      </c>
      <c r="C152" s="315"/>
      <c r="D152" s="314" t="s">
        <v>416</v>
      </c>
      <c r="E152" s="441" t="s">
        <v>9</v>
      </c>
    </row>
    <row r="153" spans="1:5" ht="20.25" x14ac:dyDescent="0.25">
      <c r="A153" s="32"/>
      <c r="B153" s="326" t="s">
        <v>572</v>
      </c>
      <c r="C153" s="328"/>
      <c r="D153" s="327"/>
      <c r="E153" s="442"/>
    </row>
    <row r="154" spans="1:5" ht="108.75" customHeight="1" x14ac:dyDescent="0.3">
      <c r="A154" s="99" t="s">
        <v>888</v>
      </c>
      <c r="B154" s="329" t="s">
        <v>563</v>
      </c>
      <c r="C154" s="331"/>
      <c r="D154" s="330"/>
      <c r="E154" s="443" t="s">
        <v>1595</v>
      </c>
    </row>
    <row r="155" spans="1:5" ht="150" x14ac:dyDescent="0.3">
      <c r="A155" s="99" t="s">
        <v>889</v>
      </c>
      <c r="B155" s="329" t="s">
        <v>573</v>
      </c>
      <c r="C155" s="331"/>
      <c r="D155" s="330"/>
      <c r="E155" s="444" t="s">
        <v>59</v>
      </c>
    </row>
    <row r="156" spans="1:5" ht="180" x14ac:dyDescent="0.3">
      <c r="A156" s="99" t="s">
        <v>890</v>
      </c>
      <c r="B156" s="329" t="s">
        <v>564</v>
      </c>
      <c r="C156" s="331"/>
      <c r="D156" s="330"/>
      <c r="E156" s="444" t="s">
        <v>1596</v>
      </c>
    </row>
    <row r="157" spans="1:5" ht="165" x14ac:dyDescent="0.3">
      <c r="A157" s="99" t="s">
        <v>891</v>
      </c>
      <c r="B157" s="329" t="s">
        <v>566</v>
      </c>
      <c r="C157" s="331"/>
      <c r="D157" s="330"/>
      <c r="E157" s="444" t="s">
        <v>1597</v>
      </c>
    </row>
    <row r="158" spans="1:5" ht="165" x14ac:dyDescent="0.3">
      <c r="A158" s="99" t="s">
        <v>892</v>
      </c>
      <c r="B158" s="329" t="s">
        <v>567</v>
      </c>
      <c r="C158" s="331"/>
      <c r="D158" s="330"/>
      <c r="E158" s="444" t="s">
        <v>1598</v>
      </c>
    </row>
    <row r="159" spans="1:5" ht="195" x14ac:dyDescent="0.3">
      <c r="A159" s="99" t="s">
        <v>894</v>
      </c>
      <c r="B159" s="329" t="s">
        <v>565</v>
      </c>
      <c r="C159" s="331"/>
      <c r="D159" s="300" t="s">
        <v>232</v>
      </c>
      <c r="E159" s="432" t="s">
        <v>98</v>
      </c>
    </row>
    <row r="160" spans="1:5" ht="180" x14ac:dyDescent="0.3">
      <c r="A160" s="99" t="s">
        <v>893</v>
      </c>
      <c r="B160" s="329" t="s">
        <v>568</v>
      </c>
      <c r="C160" s="331"/>
      <c r="D160" s="330"/>
      <c r="E160" s="444" t="s">
        <v>81</v>
      </c>
    </row>
    <row r="161" spans="1:5" ht="20.25" x14ac:dyDescent="0.3">
      <c r="A161" s="55"/>
      <c r="B161" s="329"/>
      <c r="C161" s="331"/>
      <c r="D161" s="330"/>
      <c r="E161" s="445"/>
    </row>
    <row r="162" spans="1:5" ht="20.25" x14ac:dyDescent="0.25">
      <c r="A162" s="55"/>
      <c r="B162" s="332" t="s">
        <v>574</v>
      </c>
      <c r="C162" s="331"/>
      <c r="D162" s="330"/>
      <c r="E162" s="445"/>
    </row>
    <row r="163" spans="1:5" ht="135" x14ac:dyDescent="0.3">
      <c r="A163" s="55" t="s">
        <v>895</v>
      </c>
      <c r="B163" s="329" t="s">
        <v>569</v>
      </c>
      <c r="C163" s="331"/>
      <c r="D163" s="330"/>
      <c r="E163" s="444" t="s">
        <v>1599</v>
      </c>
    </row>
    <row r="164" spans="1:5" ht="165" x14ac:dyDescent="0.3">
      <c r="A164" s="55" t="s">
        <v>896</v>
      </c>
      <c r="B164" s="329" t="s">
        <v>577</v>
      </c>
      <c r="C164" s="331"/>
      <c r="D164" s="330"/>
      <c r="E164" s="444" t="s">
        <v>1600</v>
      </c>
    </row>
    <row r="165" spans="1:5" ht="135" x14ac:dyDescent="0.3">
      <c r="A165" s="55" t="s">
        <v>897</v>
      </c>
      <c r="B165" s="329" t="s">
        <v>576</v>
      </c>
      <c r="C165" s="331"/>
      <c r="D165" s="330"/>
      <c r="E165" s="444" t="s">
        <v>1601</v>
      </c>
    </row>
    <row r="166" spans="1:5" ht="20.25" x14ac:dyDescent="0.3">
      <c r="A166" s="55"/>
      <c r="B166" s="329"/>
      <c r="C166" s="331"/>
      <c r="D166" s="330"/>
      <c r="E166" s="445"/>
    </row>
    <row r="167" spans="1:5" ht="20.25" x14ac:dyDescent="0.25">
      <c r="A167" s="55"/>
      <c r="B167" s="332" t="s">
        <v>575</v>
      </c>
      <c r="C167" s="331"/>
      <c r="D167" s="330"/>
      <c r="E167" s="445"/>
    </row>
    <row r="168" spans="1:5" ht="150" x14ac:dyDescent="0.3">
      <c r="A168" s="57" t="s">
        <v>898</v>
      </c>
      <c r="B168" s="329" t="s">
        <v>570</v>
      </c>
      <c r="C168" s="331"/>
      <c r="D168" s="330"/>
      <c r="E168" s="444" t="s">
        <v>1604</v>
      </c>
    </row>
    <row r="169" spans="1:5" ht="60" x14ac:dyDescent="0.3">
      <c r="A169" s="57" t="s">
        <v>899</v>
      </c>
      <c r="B169" s="329" t="s">
        <v>571</v>
      </c>
      <c r="C169" s="331"/>
      <c r="D169" s="330"/>
      <c r="E169" s="444" t="s">
        <v>1603</v>
      </c>
    </row>
    <row r="170" spans="1:5" ht="120" x14ac:dyDescent="0.3">
      <c r="A170" s="57" t="s">
        <v>900</v>
      </c>
      <c r="B170" s="359" t="s">
        <v>1462</v>
      </c>
      <c r="C170" s="331"/>
      <c r="D170" s="330"/>
      <c r="E170" s="446" t="s">
        <v>1602</v>
      </c>
    </row>
    <row r="171" spans="1:5" ht="20.25" x14ac:dyDescent="0.3">
      <c r="A171" s="55"/>
      <c r="B171" s="329"/>
      <c r="C171" s="331"/>
      <c r="D171" s="330"/>
      <c r="E171" s="445"/>
    </row>
    <row r="172" spans="1:5" ht="20.25" x14ac:dyDescent="0.3">
      <c r="A172" s="107"/>
      <c r="B172" s="333" t="s">
        <v>870</v>
      </c>
      <c r="C172" s="335"/>
      <c r="D172" s="334"/>
      <c r="E172" s="447"/>
    </row>
    <row r="173" spans="1:5" ht="20.25" x14ac:dyDescent="0.25">
      <c r="A173" s="468" t="s">
        <v>874</v>
      </c>
      <c r="B173" s="468"/>
      <c r="C173" s="468"/>
      <c r="D173" s="468"/>
      <c r="E173" s="468"/>
    </row>
    <row r="174" spans="1:5" ht="18.75" x14ac:dyDescent="0.25">
      <c r="A174" s="60"/>
      <c r="B174" s="336" t="s">
        <v>7</v>
      </c>
      <c r="C174" s="315"/>
      <c r="D174" s="314" t="s">
        <v>416</v>
      </c>
      <c r="E174" s="441" t="s">
        <v>9</v>
      </c>
    </row>
    <row r="175" spans="1:5" s="88" customFormat="1" ht="135.75" thickBot="1" x14ac:dyDescent="0.3">
      <c r="A175" s="461" t="s">
        <v>1823</v>
      </c>
      <c r="B175" s="358" t="s">
        <v>902</v>
      </c>
      <c r="C175" s="328"/>
      <c r="D175" s="327" t="s">
        <v>903</v>
      </c>
      <c r="E175" s="448" t="s">
        <v>1636</v>
      </c>
    </row>
    <row r="176" spans="1:5" ht="240.75" thickBot="1" x14ac:dyDescent="0.3">
      <c r="A176" s="80" t="s">
        <v>531</v>
      </c>
      <c r="B176" s="80" t="s">
        <v>507</v>
      </c>
      <c r="C176" s="356"/>
      <c r="D176" s="337" t="s">
        <v>901</v>
      </c>
      <c r="E176" s="449" t="s">
        <v>1639</v>
      </c>
    </row>
    <row r="177" spans="1:5" ht="120.75" thickBot="1" x14ac:dyDescent="0.3">
      <c r="A177" s="80" t="s">
        <v>532</v>
      </c>
      <c r="B177" s="139" t="s">
        <v>508</v>
      </c>
      <c r="C177" s="356"/>
      <c r="D177" s="337" t="s">
        <v>904</v>
      </c>
      <c r="E177" s="450" t="s">
        <v>1637</v>
      </c>
    </row>
    <row r="178" spans="1:5" ht="126" x14ac:dyDescent="0.25">
      <c r="A178" s="80" t="s">
        <v>533</v>
      </c>
      <c r="B178" s="139" t="s">
        <v>509</v>
      </c>
      <c r="C178" s="356"/>
      <c r="D178" s="339" t="s">
        <v>1824</v>
      </c>
      <c r="E178" s="449" t="s">
        <v>1638</v>
      </c>
    </row>
    <row r="179" spans="1:5" ht="105.75" thickBot="1" x14ac:dyDescent="0.3">
      <c r="A179" s="80" t="s">
        <v>534</v>
      </c>
      <c r="B179" s="139" t="s">
        <v>510</v>
      </c>
      <c r="C179" s="356"/>
      <c r="D179" s="340" t="s">
        <v>905</v>
      </c>
      <c r="E179" s="448" t="s">
        <v>1640</v>
      </c>
    </row>
    <row r="180" spans="1:5" ht="120.75" thickBot="1" x14ac:dyDescent="0.3">
      <c r="A180" s="80" t="s">
        <v>535</v>
      </c>
      <c r="B180" s="139" t="s">
        <v>511</v>
      </c>
      <c r="C180" s="356"/>
      <c r="D180" s="340" t="s">
        <v>906</v>
      </c>
      <c r="E180" s="450" t="s">
        <v>1641</v>
      </c>
    </row>
    <row r="181" spans="1:5" ht="110.25" customHeight="1" thickBot="1" x14ac:dyDescent="0.3">
      <c r="A181" s="80" t="s">
        <v>536</v>
      </c>
      <c r="B181" s="139" t="s">
        <v>512</v>
      </c>
      <c r="C181" s="356"/>
      <c r="D181" s="318" t="s">
        <v>907</v>
      </c>
      <c r="E181" s="338" t="s">
        <v>1642</v>
      </c>
    </row>
    <row r="182" spans="1:5" ht="150.75" thickBot="1" x14ac:dyDescent="0.3">
      <c r="A182" s="80" t="s">
        <v>537</v>
      </c>
      <c r="B182" s="139" t="s">
        <v>513</v>
      </c>
      <c r="C182" s="356"/>
      <c r="D182" s="337" t="s">
        <v>908</v>
      </c>
      <c r="E182" s="450" t="s">
        <v>1643</v>
      </c>
    </row>
    <row r="183" spans="1:5" ht="45" customHeight="1" x14ac:dyDescent="0.25">
      <c r="A183" s="80" t="s">
        <v>538</v>
      </c>
      <c r="B183" s="139" t="s">
        <v>514</v>
      </c>
      <c r="C183" s="356"/>
      <c r="D183" s="337" t="s">
        <v>909</v>
      </c>
      <c r="E183" s="338" t="s">
        <v>1644</v>
      </c>
    </row>
    <row r="184" spans="1:5" ht="120" x14ac:dyDescent="0.25">
      <c r="A184" s="80" t="s">
        <v>539</v>
      </c>
      <c r="B184" s="139" t="s">
        <v>515</v>
      </c>
      <c r="C184" s="356"/>
      <c r="D184" s="337" t="s">
        <v>910</v>
      </c>
      <c r="E184" s="338" t="s">
        <v>1645</v>
      </c>
    </row>
    <row r="185" spans="1:5" ht="105" x14ac:dyDescent="0.25">
      <c r="A185" s="80" t="s">
        <v>540</v>
      </c>
      <c r="B185" s="139" t="s">
        <v>516</v>
      </c>
      <c r="C185" s="356"/>
      <c r="D185" s="337" t="s">
        <v>911</v>
      </c>
      <c r="E185" s="338" t="s">
        <v>1646</v>
      </c>
    </row>
    <row r="186" spans="1:5" ht="120" x14ac:dyDescent="0.25">
      <c r="A186" s="80" t="s">
        <v>541</v>
      </c>
      <c r="B186" s="139" t="s">
        <v>517</v>
      </c>
      <c r="C186" s="356"/>
      <c r="D186" s="337" t="s">
        <v>912</v>
      </c>
      <c r="E186" s="338" t="s">
        <v>1647</v>
      </c>
    </row>
    <row r="187" spans="1:5" ht="120" x14ac:dyDescent="0.25">
      <c r="A187" s="80" t="s">
        <v>542</v>
      </c>
      <c r="B187" s="139" t="s">
        <v>518</v>
      </c>
      <c r="C187" s="356"/>
      <c r="D187" s="337" t="s">
        <v>914</v>
      </c>
      <c r="E187" s="338" t="s">
        <v>1648</v>
      </c>
    </row>
    <row r="188" spans="1:5" ht="144.75" customHeight="1" x14ac:dyDescent="0.25">
      <c r="A188" s="80" t="s">
        <v>543</v>
      </c>
      <c r="B188" s="139" t="s">
        <v>519</v>
      </c>
      <c r="C188" s="356"/>
      <c r="D188" s="337" t="s">
        <v>913</v>
      </c>
      <c r="E188" s="338" t="s">
        <v>1649</v>
      </c>
    </row>
    <row r="189" spans="1:5" ht="144.75" customHeight="1" x14ac:dyDescent="0.25">
      <c r="A189" s="80" t="s">
        <v>544</v>
      </c>
      <c r="B189" s="139" t="s">
        <v>520</v>
      </c>
      <c r="C189" s="356"/>
      <c r="D189" s="337" t="s">
        <v>915</v>
      </c>
      <c r="E189" s="338" t="s">
        <v>1650</v>
      </c>
    </row>
    <row r="190" spans="1:5" ht="135" x14ac:dyDescent="0.25">
      <c r="A190" s="80" t="s">
        <v>545</v>
      </c>
      <c r="B190" s="139" t="s">
        <v>521</v>
      </c>
      <c r="C190" s="356"/>
      <c r="D190" s="337" t="s">
        <v>916</v>
      </c>
      <c r="E190" s="338" t="s">
        <v>1651</v>
      </c>
    </row>
    <row r="191" spans="1:5" ht="150" x14ac:dyDescent="0.25">
      <c r="A191" s="80" t="s">
        <v>546</v>
      </c>
      <c r="B191" s="139" t="s">
        <v>522</v>
      </c>
      <c r="C191" s="356"/>
      <c r="D191" s="337" t="s">
        <v>917</v>
      </c>
      <c r="E191" s="338" t="s">
        <v>1652</v>
      </c>
    </row>
    <row r="192" spans="1:5" ht="120" x14ac:dyDescent="0.25">
      <c r="A192" s="80" t="s">
        <v>547</v>
      </c>
      <c r="B192" s="139" t="s">
        <v>523</v>
      </c>
      <c r="C192" s="356"/>
      <c r="D192" s="341" t="s">
        <v>918</v>
      </c>
      <c r="E192" s="338" t="s">
        <v>1653</v>
      </c>
    </row>
    <row r="193" spans="1:5" ht="165" x14ac:dyDescent="0.25">
      <c r="A193" s="80" t="s">
        <v>548</v>
      </c>
      <c r="B193" s="139" t="s">
        <v>524</v>
      </c>
      <c r="C193" s="356"/>
      <c r="D193" s="337" t="s">
        <v>919</v>
      </c>
      <c r="E193" s="338" t="s">
        <v>1654</v>
      </c>
    </row>
    <row r="194" spans="1:5" ht="165" x14ac:dyDescent="0.25">
      <c r="A194" s="80" t="s">
        <v>549</v>
      </c>
      <c r="B194" s="139" t="s">
        <v>525</v>
      </c>
      <c r="C194" s="356"/>
      <c r="D194" s="337" t="s">
        <v>920</v>
      </c>
      <c r="E194" s="338" t="s">
        <v>1655</v>
      </c>
    </row>
    <row r="195" spans="1:5" ht="105" x14ac:dyDescent="0.25">
      <c r="A195" s="80" t="s">
        <v>550</v>
      </c>
      <c r="B195" s="139" t="s">
        <v>526</v>
      </c>
      <c r="C195" s="356"/>
      <c r="D195" s="337" t="s">
        <v>921</v>
      </c>
      <c r="E195" s="338" t="s">
        <v>1656</v>
      </c>
    </row>
    <row r="196" spans="1:5" ht="198" customHeight="1" x14ac:dyDescent="0.25">
      <c r="A196" s="80" t="s">
        <v>551</v>
      </c>
      <c r="B196" s="139" t="s">
        <v>527</v>
      </c>
      <c r="C196" s="356"/>
      <c r="D196" s="337" t="s">
        <v>922</v>
      </c>
      <c r="E196" s="338" t="s">
        <v>1657</v>
      </c>
    </row>
    <row r="197" spans="1:5" ht="215.25" customHeight="1" x14ac:dyDescent="0.25">
      <c r="A197" s="80" t="s">
        <v>552</v>
      </c>
      <c r="B197" s="139" t="s">
        <v>528</v>
      </c>
      <c r="C197" s="356"/>
      <c r="D197" s="337" t="s">
        <v>923</v>
      </c>
      <c r="E197" s="338" t="s">
        <v>1658</v>
      </c>
    </row>
    <row r="198" spans="1:5" ht="60" x14ac:dyDescent="0.25">
      <c r="A198" s="80" t="s">
        <v>553</v>
      </c>
      <c r="B198" s="139" t="s">
        <v>529</v>
      </c>
      <c r="C198" s="356"/>
      <c r="D198" s="337" t="s">
        <v>924</v>
      </c>
      <c r="E198" s="338"/>
    </row>
    <row r="199" spans="1:5" ht="47.25" x14ac:dyDescent="0.25">
      <c r="A199" s="80" t="s">
        <v>554</v>
      </c>
      <c r="B199" s="139" t="s">
        <v>530</v>
      </c>
      <c r="C199" s="356"/>
      <c r="D199" s="337" t="s">
        <v>559</v>
      </c>
      <c r="E199" s="338"/>
    </row>
    <row r="200" spans="1:5" ht="15.75" x14ac:dyDescent="0.25">
      <c r="A200" s="80"/>
      <c r="B200" s="139"/>
      <c r="C200" s="356"/>
      <c r="D200" s="337"/>
      <c r="E200" s="338"/>
    </row>
    <row r="202" spans="1:5" ht="19.5" x14ac:dyDescent="0.4">
      <c r="A202" s="153"/>
      <c r="B202" s="467" t="s">
        <v>797</v>
      </c>
      <c r="C202" s="467"/>
      <c r="D202" s="467"/>
      <c r="E202" s="467"/>
    </row>
    <row r="203" spans="1:5" ht="15" x14ac:dyDescent="0.25">
      <c r="A203" s="154" t="s">
        <v>798</v>
      </c>
      <c r="B203" s="427" t="s">
        <v>1753</v>
      </c>
      <c r="C203" s="233"/>
      <c r="D203" s="234"/>
      <c r="E203" s="233"/>
    </row>
    <row r="204" spans="1:5" ht="26.25" x14ac:dyDescent="0.25">
      <c r="A204" s="154" t="s">
        <v>801</v>
      </c>
      <c r="B204" s="428" t="s">
        <v>1754</v>
      </c>
      <c r="C204" s="233"/>
      <c r="D204" s="234"/>
      <c r="E204" s="233"/>
    </row>
    <row r="205" spans="1:5" ht="15" x14ac:dyDescent="0.25">
      <c r="A205" s="154" t="s">
        <v>805</v>
      </c>
      <c r="B205" s="429" t="s">
        <v>1755</v>
      </c>
      <c r="C205" s="233"/>
      <c r="D205" s="234"/>
      <c r="E205" s="233"/>
    </row>
    <row r="206" spans="1:5" ht="26.25" x14ac:dyDescent="0.25">
      <c r="A206" s="154" t="s">
        <v>808</v>
      </c>
      <c r="B206" s="430" t="s">
        <v>1756</v>
      </c>
      <c r="C206" s="233"/>
      <c r="D206" s="234"/>
      <c r="E206" s="233"/>
    </row>
    <row r="207" spans="1:5" ht="26.25" x14ac:dyDescent="0.25">
      <c r="A207" s="154" t="s">
        <v>810</v>
      </c>
      <c r="B207" s="427" t="s">
        <v>1757</v>
      </c>
      <c r="C207" s="233"/>
      <c r="D207" s="234"/>
      <c r="E207" s="233"/>
    </row>
    <row r="208" spans="1:5" ht="15" x14ac:dyDescent="0.25">
      <c r="A208" s="151" t="s">
        <v>820</v>
      </c>
      <c r="B208" s="427" t="s">
        <v>1758</v>
      </c>
      <c r="C208" s="233"/>
      <c r="D208" s="234"/>
      <c r="E208" s="233"/>
    </row>
    <row r="209" spans="1:5" ht="26.25" x14ac:dyDescent="0.25">
      <c r="A209" s="154" t="s">
        <v>829</v>
      </c>
      <c r="B209" s="431" t="s">
        <v>1759</v>
      </c>
      <c r="C209" s="233"/>
      <c r="D209" s="234"/>
      <c r="E209" s="233"/>
    </row>
    <row r="210" spans="1:5" ht="26.25" x14ac:dyDescent="0.25">
      <c r="A210" s="154" t="s">
        <v>833</v>
      </c>
      <c r="B210" s="428" t="s">
        <v>834</v>
      </c>
      <c r="C210" s="233"/>
      <c r="D210" s="234"/>
      <c r="E210" s="233"/>
    </row>
    <row r="211" spans="1:5" ht="26.25" x14ac:dyDescent="0.25">
      <c r="A211" s="154" t="s">
        <v>836</v>
      </c>
      <c r="B211" s="428" t="s">
        <v>837</v>
      </c>
      <c r="C211" s="233"/>
      <c r="D211" s="234"/>
      <c r="E211" s="233"/>
    </row>
    <row r="212" spans="1:5" ht="15" x14ac:dyDescent="0.25">
      <c r="A212" s="151"/>
      <c r="B212" s="236"/>
      <c r="C212" s="237"/>
      <c r="D212" s="233"/>
      <c r="E212" s="451"/>
    </row>
    <row r="213" spans="1:5" ht="15.75" x14ac:dyDescent="0.25">
      <c r="A213" s="151"/>
      <c r="B213" s="517" t="s">
        <v>838</v>
      </c>
      <c r="C213" s="517"/>
      <c r="D213" s="517"/>
      <c r="E213" s="517"/>
    </row>
    <row r="214" spans="1:5" ht="15" x14ac:dyDescent="0.25">
      <c r="A214" s="154" t="s">
        <v>839</v>
      </c>
      <c r="B214" s="239" t="s">
        <v>840</v>
      </c>
      <c r="C214" s="240"/>
      <c r="D214" s="241"/>
      <c r="E214" s="452"/>
    </row>
    <row r="215" spans="1:5" ht="15" x14ac:dyDescent="0.25">
      <c r="A215" s="154" t="s">
        <v>842</v>
      </c>
      <c r="B215" s="239" t="s">
        <v>843</v>
      </c>
      <c r="C215" s="240"/>
      <c r="D215" s="241"/>
      <c r="E215" s="452"/>
    </row>
    <row r="216" spans="1:5" ht="15" x14ac:dyDescent="0.25">
      <c r="A216" s="154" t="s">
        <v>844</v>
      </c>
      <c r="B216" s="239" t="s">
        <v>845</v>
      </c>
      <c r="C216" s="240"/>
      <c r="D216" s="241"/>
      <c r="E216" s="452"/>
    </row>
    <row r="217" spans="1:5" ht="15" x14ac:dyDescent="0.25">
      <c r="A217" s="154" t="s">
        <v>846</v>
      </c>
      <c r="B217" s="239" t="s">
        <v>847</v>
      </c>
      <c r="C217" s="240"/>
      <c r="D217" s="241"/>
      <c r="E217" s="452"/>
    </row>
    <row r="218" spans="1:5" ht="15" x14ac:dyDescent="0.25">
      <c r="A218" s="154" t="s">
        <v>848</v>
      </c>
      <c r="B218" s="239" t="s">
        <v>849</v>
      </c>
      <c r="C218" s="240"/>
      <c r="D218" s="241"/>
      <c r="E218" s="452"/>
    </row>
    <row r="219" spans="1:5" ht="15" x14ac:dyDescent="0.25">
      <c r="A219" s="154" t="s">
        <v>850</v>
      </c>
      <c r="B219" s="239" t="s">
        <v>851</v>
      </c>
      <c r="C219" s="240"/>
      <c r="D219" s="241"/>
      <c r="E219" s="452"/>
    </row>
    <row r="220" spans="1:5" ht="15" x14ac:dyDescent="0.25">
      <c r="A220" s="154" t="s">
        <v>852</v>
      </c>
      <c r="B220" s="239" t="s">
        <v>853</v>
      </c>
      <c r="C220" s="240"/>
      <c r="D220" s="241"/>
      <c r="E220" s="452"/>
    </row>
    <row r="221" spans="1:5" ht="15" x14ac:dyDescent="0.25">
      <c r="A221" s="154" t="s">
        <v>854</v>
      </c>
      <c r="B221" s="239" t="s">
        <v>855</v>
      </c>
      <c r="C221" s="240"/>
      <c r="D221" s="241"/>
      <c r="E221" s="452"/>
    </row>
    <row r="222" spans="1:5" ht="15" x14ac:dyDescent="0.25">
      <c r="A222" s="154" t="s">
        <v>856</v>
      </c>
      <c r="B222" s="239" t="s">
        <v>857</v>
      </c>
      <c r="C222" s="240"/>
      <c r="D222" s="241"/>
      <c r="E222" s="452"/>
    </row>
    <row r="223" spans="1:5" ht="15" x14ac:dyDescent="0.25">
      <c r="A223" s="154" t="s">
        <v>858</v>
      </c>
      <c r="B223" s="239" t="s">
        <v>859</v>
      </c>
      <c r="C223" s="240"/>
      <c r="D223" s="241"/>
      <c r="E223" s="452"/>
    </row>
    <row r="224" spans="1:5" ht="15" x14ac:dyDescent="0.25">
      <c r="A224" s="154" t="s">
        <v>860</v>
      </c>
      <c r="B224" s="239" t="s">
        <v>1141</v>
      </c>
      <c r="C224" s="240"/>
      <c r="D224" s="241"/>
      <c r="E224" s="452"/>
    </row>
    <row r="225" spans="1:5" ht="15" x14ac:dyDescent="0.25">
      <c r="A225" s="154" t="s">
        <v>861</v>
      </c>
      <c r="B225" s="239" t="s">
        <v>1142</v>
      </c>
      <c r="C225" s="240"/>
      <c r="D225" s="241"/>
      <c r="E225" s="452"/>
    </row>
    <row r="226" spans="1:5" ht="15" x14ac:dyDescent="0.25">
      <c r="A226" s="154" t="s">
        <v>862</v>
      </c>
      <c r="B226" s="239" t="s">
        <v>863</v>
      </c>
      <c r="C226" s="240"/>
      <c r="D226" s="241"/>
      <c r="E226" s="452"/>
    </row>
    <row r="227" spans="1:5" ht="15" x14ac:dyDescent="0.25">
      <c r="A227" s="154" t="s">
        <v>864</v>
      </c>
      <c r="B227" s="239" t="s">
        <v>865</v>
      </c>
      <c r="C227" s="240"/>
      <c r="D227" s="241"/>
      <c r="E227" s="452"/>
    </row>
    <row r="228" spans="1:5" ht="15" x14ac:dyDescent="0.25">
      <c r="A228" s="154" t="s">
        <v>866</v>
      </c>
      <c r="B228" s="239" t="s">
        <v>867</v>
      </c>
      <c r="C228" s="240"/>
      <c r="D228" s="241"/>
      <c r="E228" s="452"/>
    </row>
    <row r="229" spans="1:5" ht="15" x14ac:dyDescent="0.25">
      <c r="A229" s="154"/>
      <c r="B229" s="239"/>
      <c r="C229" s="244"/>
      <c r="D229" s="240"/>
      <c r="E229" s="453"/>
    </row>
  </sheetData>
  <mergeCells count="21">
    <mergeCell ref="B202:E202"/>
    <mergeCell ref="B213:E213"/>
    <mergeCell ref="B88:E88"/>
    <mergeCell ref="B94:E94"/>
    <mergeCell ref="B62:E62"/>
    <mergeCell ref="A173:E173"/>
    <mergeCell ref="A131:E131"/>
    <mergeCell ref="A151:E151"/>
    <mergeCell ref="A111:E111"/>
    <mergeCell ref="B101:E101"/>
    <mergeCell ref="B104:E104"/>
    <mergeCell ref="B46:E46"/>
    <mergeCell ref="B55:E55"/>
    <mergeCell ref="B73:E73"/>
    <mergeCell ref="B79:E79"/>
    <mergeCell ref="A45:E45"/>
    <mergeCell ref="A1:E1"/>
    <mergeCell ref="B3:E3"/>
    <mergeCell ref="B15:E15"/>
    <mergeCell ref="B28:E28"/>
    <mergeCell ref="B39:E39"/>
  </mergeCells>
  <pageMargins left="0.23622047244094491" right="0.23622047244094491" top="0.19685039370078741" bottom="0.19685039370078741" header="0.31496062992125984" footer="0.31496062992125984"/>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3"/>
  <sheetViews>
    <sheetView workbookViewId="0">
      <selection activeCell="F1" sqref="F1:F3"/>
    </sheetView>
  </sheetViews>
  <sheetFormatPr defaultRowHeight="15" x14ac:dyDescent="0.25"/>
  <sheetData>
    <row r="1" spans="3:13" s="132" customFormat="1" ht="9.75" customHeight="1" x14ac:dyDescent="0.2">
      <c r="C1" s="546" t="s">
        <v>878</v>
      </c>
      <c r="D1" s="549" t="s">
        <v>584</v>
      </c>
      <c r="E1" s="552" t="s">
        <v>879</v>
      </c>
      <c r="F1" s="554" t="s">
        <v>880</v>
      </c>
      <c r="G1" s="557" t="s">
        <v>419</v>
      </c>
      <c r="H1" s="557" t="s">
        <v>881</v>
      </c>
      <c r="I1" s="538" t="s">
        <v>882</v>
      </c>
      <c r="J1" s="539"/>
      <c r="K1" s="133"/>
      <c r="L1" s="542" t="s">
        <v>883</v>
      </c>
      <c r="M1" s="542" t="s">
        <v>884</v>
      </c>
    </row>
    <row r="2" spans="3:13" s="132" customFormat="1" ht="19.5" customHeight="1" thickBot="1" x14ac:dyDescent="0.25">
      <c r="C2" s="547"/>
      <c r="D2" s="550"/>
      <c r="E2" s="553"/>
      <c r="F2" s="555"/>
      <c r="G2" s="553"/>
      <c r="H2" s="553"/>
      <c r="I2" s="540"/>
      <c r="J2" s="541"/>
      <c r="K2" s="544" t="s">
        <v>885</v>
      </c>
      <c r="L2" s="543"/>
      <c r="M2" s="543"/>
    </row>
    <row r="3" spans="3:13" s="132" customFormat="1" ht="49.5" thickBot="1" x14ac:dyDescent="0.25">
      <c r="C3" s="548"/>
      <c r="D3" s="551"/>
      <c r="E3" s="548"/>
      <c r="F3" s="556"/>
      <c r="G3" s="548"/>
      <c r="H3" s="548"/>
      <c r="I3" s="134" t="s">
        <v>886</v>
      </c>
      <c r="J3" s="135" t="s">
        <v>887</v>
      </c>
      <c r="K3" s="545"/>
      <c r="L3" s="136">
        <f>SUM(L5:L220)</f>
        <v>0</v>
      </c>
      <c r="M3" s="136">
        <f>SUM(M5:M220)</f>
        <v>0</v>
      </c>
    </row>
  </sheetData>
  <mergeCells count="10">
    <mergeCell ref="I1:J2"/>
    <mergeCell ref="L1:L2"/>
    <mergeCell ref="M1:M2"/>
    <mergeCell ref="K2:K3"/>
    <mergeCell ref="C1:C3"/>
    <mergeCell ref="D1:D3"/>
    <mergeCell ref="E1:E3"/>
    <mergeCell ref="F1:F3"/>
    <mergeCell ref="G1:G3"/>
    <mergeCell ref="H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продукция алтион</vt:lpstr>
      <vt:lpstr>монотравы</vt:lpstr>
      <vt:lpstr>Штрихкоды описание и состав</vt:lpstr>
      <vt:lpstr>Лист4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Olga</cp:lastModifiedBy>
  <cp:lastPrinted>2017-11-28T10:27:04Z</cp:lastPrinted>
  <dcterms:created xsi:type="dcterms:W3CDTF">2017-04-27T01:38:38Z</dcterms:created>
  <dcterms:modified xsi:type="dcterms:W3CDTF">2018-01-09T06:49:57Z</dcterms:modified>
</cp:coreProperties>
</file>