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8855" windowHeight="7875" activeTab="0"/>
  </bookViews>
  <sheets>
    <sheet name="Ответы на форму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<sst xmlns="http://schemas.openxmlformats.org/spreadsheetml/2006/main" count="51" uniqueCount="31">
  <si>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Sarapka</t>
  </si>
  <si>
    <t>tazya79</t>
  </si>
  <si>
    <t>Катюха!</t>
  </si>
  <si>
    <t>Tati78</t>
  </si>
  <si>
    <t>Weleda Regenerating Hair Mask with Oat 150ml</t>
  </si>
  <si>
    <t>Bioderma Nodé DS+ Anti-Recurrence Antidandruff Shampoo 125ml</t>
  </si>
  <si>
    <t>InnaMarka</t>
  </si>
  <si>
    <t>La Roche-Posay Iso-Urea 400ml</t>
  </si>
  <si>
    <t>galkira</t>
  </si>
  <si>
    <t>Lierac Phytolastil Stretch Mark Correction Serum 20x5ml 
1 шт.,
http://www.cocooncenter.co.uk/Lierac-Phytolastil-Stretch-Mark-Correction-Serum-20x5ml!11774.html</t>
  </si>
  <si>
    <t>КОШАТНИЦА63</t>
  </si>
  <si>
    <t>tatiana.sidorenko</t>
  </si>
  <si>
    <t>Mustela 9 Months Stretch Marks Double Action 2 x 150ml 1 шт  евро 30,90</t>
  </si>
  <si>
    <t>Vichy Purete Thermale Foaming Cleansing Water 150ml  1 шт.
http://www.cocooncenter.co.uk/Vichy-Purete-Thermale-Foaming-Cleansing-Water-150ml!1495.html</t>
  </si>
  <si>
    <t>Vichy Liftactiv Derme Source Eyes 15ml  1 шт.
http://www.cocooncenter.co.uk/Vichy-Liftactiv-Derme-Source-Eyes-15ml!12668.html</t>
  </si>
  <si>
    <t>La Roche-Posay Lipikar Surgras Body Wash 2 x 400ml
http://www.cocooncenter.co.uk/La-Roche-Posay-Lipikar-Surgras-Body-Wash-2-x-400ml!3260.html</t>
  </si>
  <si>
    <t>La Roche-Posay Lipikar Balm AP 400ml
http://www.cocooncenter.co.uk/La-Roche-Posay-Lipikar-Balm-AP-400ml!5790.html</t>
  </si>
  <si>
    <t>Vichy Neovadiol Gf Normal to Combination Skins 50ml € 30.50-1 шт.</t>
  </si>
  <si>
    <t>Vichy Neovadiol Gf Eyes and Lips Contour 15ml € 21.90- 1 шт.</t>
  </si>
  <si>
    <t>Ducray Anacaps Tri-Activ 3 x 30 Capsules,1, http://www.cocooncenter.co.uk/Ducray-Anacaps-Tri-Activ-3-x-30-Capsules!1033.html</t>
  </si>
  <si>
    <t>Puressentiel Respiratory Balm with 19 Essential Oils 50ml,1,http://www.cocooncenter.co.uk/Puressentiel-Respiratory-Balm-with-19-Essential-Oils-50ml!155.html</t>
  </si>
  <si>
    <t>Filorga OPTIM-EYES Eye Contour 15ml 26.91$ 1 шт http://www.cocooncenter.co.uk/Filorga-OPTIM-EYES-Eye-Contour-15ml!1728.html</t>
  </si>
  <si>
    <t>Filorga HYDRA-FILLER 50ml  31,41$    1 шт  http://www.cocooncenter.co.uk/Filorga-HYDRA-FILLER-50ml!12766.html</t>
  </si>
  <si>
    <t>INS Micronutrition Sevragil Tobacco - Addiction 60 Capsules 10.20 $ 1 шт http://www.cocooncenter.co.uk/INS-Micronutrition-Sevragil-Tobacco-Addiction-60-Capsules!14835.html</t>
  </si>
  <si>
    <t>Lierac Phytolastil Stretch Mark Prevention Gel 2 x 200ml,2 шт,
http://www.cocooncenter.co.uk/Lierac-Phytolastil-Stretch-Mark-Prevention-Gel-2-x-200ml!15772.html</t>
  </si>
  <si>
    <t>нет</t>
  </si>
  <si>
    <t>цена в евро</t>
  </si>
  <si>
    <t>транспорт в евро</t>
  </si>
  <si>
    <t>сумма в руб с орг % и транспортом</t>
  </si>
  <si>
    <t>сдано</t>
  </si>
  <si>
    <t>баланс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</si>
</sst>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wrapText="1"/>
    </xf>
    <xf numFmtId="0" fontId="39" fillId="13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173" fontId="40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1" fontId="41" fillId="33" borderId="10" xfId="0" applyNumberFormat="1" applyFont="1" applyFill="1" applyBorder="1" applyAlignment="1">
      <alignment horizontal="center" vertical="top" wrapText="1"/>
    </xf>
    <xf numFmtId="0" fontId="41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40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2" fontId="0" fillId="13" borderId="10" xfId="0" applyNumberFormat="1" applyFill="1" applyBorder="1" applyAlignment="1">
      <alignment horizontal="center" vertical="top" wrapText="1"/>
    </xf>
    <xf numFmtId="173" fontId="40" fillId="13" borderId="10" xfId="0" applyNumberFormat="1" applyFont="1" applyFill="1" applyBorder="1" applyAlignment="1">
      <alignment horizontal="center" vertical="top" wrapText="1"/>
    </xf>
    <xf numFmtId="0" fontId="0" fillId="13" borderId="10" xfId="0" applyFont="1" applyFill="1" applyBorder="1" applyAlignment="1">
      <alignment vertical="top" wrapText="1"/>
    </xf>
    <xf numFmtId="1" fontId="41" fillId="13" borderId="10" xfId="0" applyNumberFormat="1" applyFont="1" applyFill="1" applyBorder="1" applyAlignment="1">
      <alignment horizontal="center" vertical="top" wrapText="1"/>
    </xf>
    <xf numFmtId="0" fontId="0" fillId="1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7</xdr:row>
      <xdr:rowOff>0</xdr:rowOff>
    </xdr:from>
    <xdr:to>
      <xdr:col>15</xdr:col>
      <xdr:colOff>257175</xdr:colOff>
      <xdr:row>8</xdr:row>
      <xdr:rowOff>180975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124200"/>
          <a:ext cx="257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1</xdr:row>
      <xdr:rowOff>238125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80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1</xdr:row>
      <xdr:rowOff>238125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80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1</xdr:row>
      <xdr:rowOff>238125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80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1</xdr:row>
      <xdr:rowOff>361950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809625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1</xdr:row>
      <xdr:rowOff>238125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80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1</xdr:row>
      <xdr:rowOff>361950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809625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6"/>
  <sheetViews>
    <sheetView tabSelected="1" zoomScalePageLayoutView="0" workbookViewId="0" topLeftCell="A1">
      <pane xSplit="16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4" sqref="A24:IV26"/>
    </sheetView>
  </sheetViews>
  <sheetFormatPr defaultColWidth="17.140625" defaultRowHeight="12.75"/>
  <cols>
    <col min="1" max="1" width="29.57421875" style="9" customWidth="1"/>
    <col min="2" max="2" width="44.57421875" style="8" customWidth="1"/>
    <col min="3" max="3" width="7.00390625" style="4" customWidth="1"/>
    <col min="4" max="8" width="11.00390625" style="4" customWidth="1"/>
    <col min="9" max="14" width="5.421875" style="4" customWidth="1"/>
    <col min="15" max="15" width="6.57421875" style="3" customWidth="1"/>
    <col min="16" max="16" width="17.140625" style="3" customWidth="1"/>
    <col min="17" max="17" width="57.57421875" style="3" customWidth="1"/>
    <col min="18" max="22" width="11.7109375" style="3" customWidth="1"/>
    <col min="23" max="16384" width="17.140625" style="3" customWidth="1"/>
  </cols>
  <sheetData>
    <row r="1" spans="1:14" s="12" customFormat="1" ht="63.75">
      <c r="A1" s="11"/>
      <c r="B1" s="13"/>
      <c r="C1" s="14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4"/>
      <c r="J1" s="14"/>
      <c r="K1" s="14"/>
      <c r="L1" s="14"/>
      <c r="M1" s="14"/>
      <c r="N1" s="14"/>
    </row>
    <row r="2" spans="1:6" ht="45">
      <c r="A2" s="9" t="s">
        <v>8</v>
      </c>
      <c r="B2" s="8" t="s">
        <v>9</v>
      </c>
      <c r="C2" s="4">
        <v>26.67</v>
      </c>
      <c r="D2" s="4">
        <v>31.9</v>
      </c>
      <c r="E2" s="2">
        <f>(17.9+1.8)/22</f>
        <v>0.8954545454545454</v>
      </c>
      <c r="F2" s="5">
        <f>(D2+E2)*45</f>
        <v>1475.7954545454545</v>
      </c>
    </row>
    <row r="3" spans="1:6" ht="33.75">
      <c r="A3" s="9" t="s">
        <v>8</v>
      </c>
      <c r="B3" s="8" t="s">
        <v>24</v>
      </c>
      <c r="C3" s="4">
        <f>23.33*2</f>
        <v>46.66</v>
      </c>
      <c r="D3" s="4">
        <f>27.9*2</f>
        <v>55.8</v>
      </c>
      <c r="E3" s="2">
        <f>(17.9+1.8)/22</f>
        <v>0.8954545454545454</v>
      </c>
      <c r="F3" s="5">
        <f aca="true" t="shared" si="0" ref="F3:F25">(D3+E3)*45</f>
        <v>2551.2954545454545</v>
      </c>
    </row>
    <row r="4" spans="1:8" ht="18">
      <c r="A4" s="9" t="s">
        <v>8</v>
      </c>
      <c r="E4" s="2"/>
      <c r="F4" s="10">
        <f>SUM(F2:F3)</f>
        <v>4027.090909090909</v>
      </c>
      <c r="G4" s="10"/>
      <c r="H4" s="10">
        <f>G4-F4</f>
        <v>-4027.090909090909</v>
      </c>
    </row>
    <row r="5" spans="1:17" s="12" customFormat="1" ht="33.75">
      <c r="A5" s="11" t="s">
        <v>6</v>
      </c>
      <c r="B5" s="13" t="s">
        <v>16</v>
      </c>
      <c r="C5" s="14">
        <v>16.3</v>
      </c>
      <c r="D5" s="14">
        <v>19.5</v>
      </c>
      <c r="E5" s="15">
        <f>(17.9+1.8)/22</f>
        <v>0.8954545454545454</v>
      </c>
      <c r="F5" s="16">
        <f t="shared" si="0"/>
        <v>917.7954545454545</v>
      </c>
      <c r="G5" s="14"/>
      <c r="H5" s="14"/>
      <c r="I5" s="14"/>
      <c r="J5" s="14"/>
      <c r="K5" s="14"/>
      <c r="L5" s="14"/>
      <c r="M5" s="14"/>
      <c r="N5" s="14"/>
      <c r="Q5" s="17"/>
    </row>
    <row r="6" spans="1:17" s="12" customFormat="1" ht="33.75">
      <c r="A6" s="11" t="s">
        <v>6</v>
      </c>
      <c r="B6" s="13" t="s">
        <v>15</v>
      </c>
      <c r="C6" s="14">
        <v>19.98</v>
      </c>
      <c r="D6" s="14">
        <v>23.9</v>
      </c>
      <c r="E6" s="15">
        <f>(17.9+1.8)/22</f>
        <v>0.8954545454545454</v>
      </c>
      <c r="F6" s="16">
        <f t="shared" si="0"/>
        <v>1115.7954545454545</v>
      </c>
      <c r="G6" s="14"/>
      <c r="H6" s="14"/>
      <c r="I6" s="14"/>
      <c r="J6" s="14"/>
      <c r="K6" s="14"/>
      <c r="L6" s="14"/>
      <c r="M6" s="14"/>
      <c r="N6" s="14"/>
      <c r="Q6" s="17"/>
    </row>
    <row r="7" spans="1:17" s="12" customFormat="1" ht="18">
      <c r="A7" s="11" t="s">
        <v>6</v>
      </c>
      <c r="B7" s="13"/>
      <c r="C7" s="14"/>
      <c r="D7" s="14"/>
      <c r="E7" s="15"/>
      <c r="F7" s="18">
        <f>SUM(F5:F6)</f>
        <v>2033.590909090909</v>
      </c>
      <c r="G7" s="18"/>
      <c r="H7" s="18">
        <f>G7-F7</f>
        <v>-2033.590909090909</v>
      </c>
      <c r="I7" s="14"/>
      <c r="J7" s="14"/>
      <c r="K7" s="14"/>
      <c r="L7" s="14"/>
      <c r="M7" s="14"/>
      <c r="N7" s="14"/>
      <c r="Q7" s="17"/>
    </row>
    <row r="8" spans="1:17" ht="33.75">
      <c r="A8" s="9" t="s">
        <v>0</v>
      </c>
      <c r="B8" s="8" t="s">
        <v>14</v>
      </c>
      <c r="C8" s="4">
        <v>17.14</v>
      </c>
      <c r="D8" s="4">
        <v>20.5</v>
      </c>
      <c r="E8" s="2">
        <f>(17.9+1.8)/22</f>
        <v>0.8954545454545454</v>
      </c>
      <c r="F8" s="5">
        <f t="shared" si="0"/>
        <v>962.7954545454545</v>
      </c>
      <c r="Q8" s="6"/>
    </row>
    <row r="9" spans="1:17" ht="45">
      <c r="A9" s="9" t="s">
        <v>0</v>
      </c>
      <c r="B9" s="8" t="s">
        <v>13</v>
      </c>
      <c r="C9" s="4">
        <v>9.62</v>
      </c>
      <c r="D9" s="4">
        <v>11.5</v>
      </c>
      <c r="E9" s="2">
        <f>(17.9+1.8)/22</f>
        <v>0.8954545454545454</v>
      </c>
      <c r="F9" s="5">
        <f t="shared" si="0"/>
        <v>557.7954545454545</v>
      </c>
      <c r="Q9" s="6"/>
    </row>
    <row r="10" spans="1:17" ht="18">
      <c r="A10" s="9" t="s">
        <v>0</v>
      </c>
      <c r="E10" s="2"/>
      <c r="F10" s="10">
        <f>SUM(F8:F9)</f>
        <v>1520.590909090909</v>
      </c>
      <c r="G10" s="10"/>
      <c r="H10" s="10">
        <f>G10-F10</f>
        <v>-1520.590909090909</v>
      </c>
      <c r="Q10" s="6"/>
    </row>
    <row r="11" spans="1:17" s="12" customFormat="1" ht="33.75">
      <c r="A11" s="11" t="s">
        <v>3</v>
      </c>
      <c r="B11" s="13" t="s">
        <v>21</v>
      </c>
      <c r="C11" s="14">
        <v>22.5</v>
      </c>
      <c r="D11" s="14">
        <v>26.91</v>
      </c>
      <c r="E11" s="15">
        <f>(17.9+1.8)/22</f>
        <v>0.8954545454545454</v>
      </c>
      <c r="F11" s="16">
        <f t="shared" si="0"/>
        <v>1251.2454545454545</v>
      </c>
      <c r="G11" s="14"/>
      <c r="H11" s="14"/>
      <c r="I11" s="14"/>
      <c r="J11" s="14"/>
      <c r="K11" s="14"/>
      <c r="L11" s="14"/>
      <c r="M11" s="14"/>
      <c r="N11" s="14"/>
      <c r="Q11" s="17"/>
    </row>
    <row r="12" spans="1:17" s="12" customFormat="1" ht="33.75">
      <c r="A12" s="11" t="s">
        <v>3</v>
      </c>
      <c r="B12" s="13" t="s">
        <v>22</v>
      </c>
      <c r="C12" s="14">
        <v>26.26</v>
      </c>
      <c r="D12" s="14">
        <v>31.41</v>
      </c>
      <c r="E12" s="15">
        <f>(17.9+1.8)/22</f>
        <v>0.8954545454545454</v>
      </c>
      <c r="F12" s="16">
        <f t="shared" si="0"/>
        <v>1453.7454545454545</v>
      </c>
      <c r="G12" s="14"/>
      <c r="H12" s="14"/>
      <c r="I12" s="14"/>
      <c r="J12" s="14"/>
      <c r="K12" s="14"/>
      <c r="L12" s="14"/>
      <c r="M12" s="14"/>
      <c r="N12" s="14"/>
      <c r="Q12" s="17"/>
    </row>
    <row r="13" spans="1:17" s="12" customFormat="1" ht="45">
      <c r="A13" s="11" t="s">
        <v>3</v>
      </c>
      <c r="B13" s="13" t="s">
        <v>23</v>
      </c>
      <c r="C13" s="14">
        <v>9.67</v>
      </c>
      <c r="D13" s="14">
        <v>10.2</v>
      </c>
      <c r="E13" s="15">
        <f>(17.9+1.8)/22</f>
        <v>0.8954545454545454</v>
      </c>
      <c r="F13" s="16">
        <f t="shared" si="0"/>
        <v>499.2954545454545</v>
      </c>
      <c r="G13" s="14"/>
      <c r="H13" s="14"/>
      <c r="I13" s="14"/>
      <c r="J13" s="14"/>
      <c r="K13" s="14"/>
      <c r="L13" s="14"/>
      <c r="M13" s="14"/>
      <c r="N13" s="14"/>
      <c r="Q13" s="17"/>
    </row>
    <row r="14" spans="1:17" s="12" customFormat="1" ht="18">
      <c r="A14" s="11" t="s">
        <v>3</v>
      </c>
      <c r="B14" s="13"/>
      <c r="C14" s="14"/>
      <c r="D14" s="14"/>
      <c r="E14" s="15"/>
      <c r="F14" s="18">
        <f>SUM(F11:F13)</f>
        <v>3204.2863636363636</v>
      </c>
      <c r="G14" s="18"/>
      <c r="H14" s="18">
        <f>G14-F14</f>
        <v>-3204.2863636363636</v>
      </c>
      <c r="I14" s="14"/>
      <c r="J14" s="14"/>
      <c r="K14" s="14"/>
      <c r="L14" s="14"/>
      <c r="M14" s="14"/>
      <c r="N14" s="14"/>
      <c r="Q14" s="17"/>
    </row>
    <row r="15" spans="1:6" ht="22.5">
      <c r="A15" s="9" t="s">
        <v>11</v>
      </c>
      <c r="B15" s="8" t="s">
        <v>12</v>
      </c>
      <c r="C15" s="4">
        <v>25.84</v>
      </c>
      <c r="D15" s="4">
        <v>30.9</v>
      </c>
      <c r="E15" s="2">
        <f>(17.9+1.8)/22</f>
        <v>0.8954545454545454</v>
      </c>
      <c r="F15" s="5">
        <f t="shared" si="0"/>
        <v>1430.7954545454545</v>
      </c>
    </row>
    <row r="16" spans="1:8" ht="18">
      <c r="A16" s="9" t="s">
        <v>11</v>
      </c>
      <c r="E16" s="2"/>
      <c r="F16" s="10">
        <f>F15</f>
        <v>1430.7954545454545</v>
      </c>
      <c r="G16" s="10"/>
      <c r="H16" s="10">
        <f>G16-F16</f>
        <v>-1430.7954545454545</v>
      </c>
    </row>
    <row r="17" spans="1:17" s="12" customFormat="1" ht="33.75">
      <c r="A17" s="11" t="s">
        <v>1</v>
      </c>
      <c r="B17" s="13" t="s">
        <v>19</v>
      </c>
      <c r="C17" s="14">
        <v>28.34</v>
      </c>
      <c r="D17" s="14">
        <v>29.9</v>
      </c>
      <c r="E17" s="15">
        <f>(17.9+1.8)/22</f>
        <v>0.8954545454545454</v>
      </c>
      <c r="F17" s="16">
        <f t="shared" si="0"/>
        <v>1385.7954545454545</v>
      </c>
      <c r="G17" s="14"/>
      <c r="H17" s="14"/>
      <c r="I17" s="14"/>
      <c r="J17" s="14"/>
      <c r="K17" s="14"/>
      <c r="L17" s="14"/>
      <c r="M17" s="14"/>
      <c r="N17" s="14"/>
      <c r="Q17" s="17"/>
    </row>
    <row r="18" spans="1:17" s="12" customFormat="1" ht="33.75">
      <c r="A18" s="11" t="s">
        <v>1</v>
      </c>
      <c r="B18" s="13" t="s">
        <v>20</v>
      </c>
      <c r="C18" s="14">
        <v>6.27</v>
      </c>
      <c r="D18" s="14">
        <v>7.5</v>
      </c>
      <c r="E18" s="15">
        <f>(17.9+1.8)/22</f>
        <v>0.8954545454545454</v>
      </c>
      <c r="F18" s="16">
        <f t="shared" si="0"/>
        <v>377.7954545454545</v>
      </c>
      <c r="G18" s="14"/>
      <c r="H18" s="14"/>
      <c r="I18" s="14"/>
      <c r="J18" s="14"/>
      <c r="K18" s="14"/>
      <c r="L18" s="14"/>
      <c r="M18" s="14"/>
      <c r="N18" s="14"/>
      <c r="Q18" s="17"/>
    </row>
    <row r="19" spans="1:17" s="12" customFormat="1" ht="18">
      <c r="A19" s="11" t="s">
        <v>1</v>
      </c>
      <c r="B19" s="13"/>
      <c r="C19" s="14"/>
      <c r="D19" s="14"/>
      <c r="E19" s="15"/>
      <c r="F19" s="18">
        <f>SUM(F17:F18)</f>
        <v>1763.590909090909</v>
      </c>
      <c r="G19" s="18"/>
      <c r="H19" s="18">
        <f>G19-F19</f>
        <v>-1763.590909090909</v>
      </c>
      <c r="I19" s="14"/>
      <c r="J19" s="14"/>
      <c r="K19" s="14"/>
      <c r="L19" s="14"/>
      <c r="M19" s="14"/>
      <c r="N19" s="14"/>
      <c r="Q19" s="17"/>
    </row>
    <row r="20" spans="1:6" ht="22.5">
      <c r="A20" s="9" t="s">
        <v>2</v>
      </c>
      <c r="B20" s="8" t="s">
        <v>5</v>
      </c>
      <c r="C20" s="7" t="s">
        <v>25</v>
      </c>
      <c r="D20" s="7" t="s">
        <v>25</v>
      </c>
      <c r="E20" s="2"/>
      <c r="F20" s="5"/>
    </row>
    <row r="21" spans="1:6" ht="18">
      <c r="A21" s="9" t="s">
        <v>2</v>
      </c>
      <c r="B21" s="8" t="s">
        <v>7</v>
      </c>
      <c r="C21" s="4">
        <v>20.48</v>
      </c>
      <c r="D21" s="4">
        <v>24.5</v>
      </c>
      <c r="E21" s="2">
        <f>(17.9+1.8)/22</f>
        <v>0.8954545454545454</v>
      </c>
      <c r="F21" s="5">
        <f t="shared" si="0"/>
        <v>1142.7954545454545</v>
      </c>
    </row>
    <row r="22" spans="1:6" ht="18">
      <c r="A22" s="9" t="s">
        <v>2</v>
      </c>
      <c r="B22" s="8" t="s">
        <v>4</v>
      </c>
      <c r="C22" s="4">
        <v>7.11</v>
      </c>
      <c r="D22" s="4">
        <v>8.5</v>
      </c>
      <c r="E22" s="2">
        <f>(17.9+1.8)/22</f>
        <v>0.8954545454545454</v>
      </c>
      <c r="F22" s="5">
        <f t="shared" si="0"/>
        <v>422.7954545454545</v>
      </c>
    </row>
    <row r="23" spans="1:8" ht="18">
      <c r="A23" s="9" t="s">
        <v>2</v>
      </c>
      <c r="E23" s="2"/>
      <c r="F23" s="10">
        <f>SUM(F21:F22)</f>
        <v>1565.590909090909</v>
      </c>
      <c r="G23" s="10"/>
      <c r="H23" s="10">
        <f>G23-F23</f>
        <v>-1565.590909090909</v>
      </c>
    </row>
    <row r="24" spans="1:17" s="12" customFormat="1" ht="22.5">
      <c r="A24" s="11" t="s">
        <v>10</v>
      </c>
      <c r="B24" s="13" t="s">
        <v>17</v>
      </c>
      <c r="C24" s="19" t="s">
        <v>25</v>
      </c>
      <c r="D24" s="19" t="s">
        <v>25</v>
      </c>
      <c r="E24" s="15"/>
      <c r="F24" s="16"/>
      <c r="G24" s="14"/>
      <c r="H24" s="14"/>
      <c r="I24" s="14"/>
      <c r="J24" s="14"/>
      <c r="K24" s="14"/>
      <c r="L24" s="14"/>
      <c r="M24" s="14"/>
      <c r="N24" s="14"/>
      <c r="Q24" s="17"/>
    </row>
    <row r="25" spans="1:17" s="12" customFormat="1" ht="22.5">
      <c r="A25" s="11" t="s">
        <v>10</v>
      </c>
      <c r="B25" s="13" t="s">
        <v>18</v>
      </c>
      <c r="C25" s="14">
        <v>18.31</v>
      </c>
      <c r="D25" s="14">
        <v>21.9</v>
      </c>
      <c r="E25" s="15">
        <f>(17.9+1.8)/22</f>
        <v>0.8954545454545454</v>
      </c>
      <c r="F25" s="16">
        <f t="shared" si="0"/>
        <v>1025.7954545454545</v>
      </c>
      <c r="G25" s="14"/>
      <c r="H25" s="14"/>
      <c r="I25" s="14"/>
      <c r="J25" s="14"/>
      <c r="K25" s="14"/>
      <c r="L25" s="14"/>
      <c r="M25" s="14"/>
      <c r="N25" s="14"/>
      <c r="Q25" s="17"/>
    </row>
    <row r="26" spans="1:14" s="12" customFormat="1" ht="18">
      <c r="A26" s="11" t="s">
        <v>10</v>
      </c>
      <c r="B26" s="13"/>
      <c r="C26" s="14"/>
      <c r="D26" s="14"/>
      <c r="E26" s="14"/>
      <c r="F26" s="18">
        <f>SUM(F24:F25)</f>
        <v>1025.7954545454545</v>
      </c>
      <c r="G26" s="18"/>
      <c r="H26" s="18">
        <f>G26-F26</f>
        <v>-1025.7954545454545</v>
      </c>
      <c r="I26" s="14"/>
      <c r="J26" s="14"/>
      <c r="K26" s="14"/>
      <c r="L26" s="14"/>
      <c r="M26" s="14"/>
      <c r="N26" s="1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2013-11-30T20:40:17Z</dcterms:created>
  <dcterms:modified xsi:type="dcterms:W3CDTF">2013-11-30T20:52:01Z</dcterms:modified>
  <cp:category/>
  <cp:version/>
  <cp:contentType/>
  <cp:contentStatus/>
</cp:coreProperties>
</file>