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8855" windowHeight="7875" activeTab="0"/>
  </bookViews>
  <sheets>
    <sheet name="Ответы на форму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<sst xmlns="http://schemas.openxmlformats.org/spreadsheetml/2006/main" count="54" uniqueCount="35">
  <si>
    <t>Ваш ник</t>
  </si>
  <si>
    <t>Ваш заказ</t>
  </si>
  <si>
    <t>katytka</t>
  </si>
  <si>
    <t>Катюха!</t>
  </si>
  <si>
    <t>Bioderma Nodé DS+ Anti-Recurrence Antidandruff Shampoo 125ml</t>
  </si>
  <si>
    <t>Innoxa Blue Drops 10ml, 1 шт, http://www.cocooncenter.co.uk/Innoxa-Blue-Drops-10ml!8350.html</t>
  </si>
  <si>
    <t>Holiday</t>
  </si>
  <si>
    <t>Vichy Normaderm Deep Cleansing Purifying Gel 400ml € 10.50 
1 шт.
http://www.cocooncenter.co.uk/Vichy-Normaderm-Deep-Cleansing-Purifying-Gel-400ml!10188.html</t>
  </si>
  <si>
    <t>Vichy Normaderm Anti-Imperfection Global Moisturising Care 50ml € 12.50 
1 шт.
http://www.cocooncenter.co.uk/Vichy-Normaderm-Anti-Imperfection-Global-Moisturising-Care-50ml!10194.html</t>
  </si>
  <si>
    <t>Vichy Normaderm Anti-Imperfections Cover-Up Stick € 8.50 
1 шт.
http://www.cocooncenter.co.uk/Vichy-Normaderm-Anti-Imperfections-Cover-Up-Stick!7803794.html</t>
  </si>
  <si>
    <t>Vichy Liftactiv Derme Source Normal to Combination Skins 50ml € 28.50 
1 шт.
http://www.cocooncenter.co.uk/Vichy-Liftactiv-Derme-Source-Normal-to-Combination-Skins-50ml!10976.html</t>
  </si>
  <si>
    <t>La Roche-Posay Cicaplast 100ml, 1 шт, http://www.cocooncenter.co.uk/La-Roche-Posay-Cicaplast-100ml!12490.html</t>
  </si>
  <si>
    <t>кошатница63</t>
  </si>
  <si>
    <t>СказкаНаНочь</t>
  </si>
  <si>
    <t>Vichy Idéalia Smoothing Light Cream Dry Skin 50ml (Крем создающий идеальную кожу Vichy Idealia для сухой кожи), 1 шт., 
http://www.cocooncenter.co.uk/Vichy-Idealia-Smoothing-Light-Cream-Dry-Skin-50ml!12669.html</t>
  </si>
  <si>
    <t>Bioderma Sebium Purifying Foaming Gel 200ml Цена: 9.5</t>
  </si>
  <si>
    <t>Bioderma Sebium Hydra Moisturising Cream 40ml Цена: 9.5</t>
  </si>
  <si>
    <t>Phyto Phytophanère Hair and Nails 2 x 120 Gel-Caps, € 27.5</t>
  </si>
  <si>
    <r>
      <t>La Roche-Posay Effaclar Duo 40ml Цена: 11,50 евро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 http://www.cocooncenter.co.uk/La-Roche-Posay-Effaclar-Duo-40ml!6080.html</t>
    </r>
  </si>
  <si>
    <r>
      <t>La Roche-Posay Effaclar Mat Seboregulating Moisturiser 40ml Цена: 12,20 евро </t>
    </r>
    <r>
      <rPr>
        <b/>
        <sz val="8"/>
        <color indexed="8"/>
        <rFont val="Arial"/>
        <family val="2"/>
      </rPr>
      <t>Дополнительно:</t>
    </r>
    <r>
      <rPr>
        <sz val="8"/>
        <color indexed="8"/>
        <rFont val="Arial"/>
        <family val="2"/>
      </rPr>
      <t>http://www.cocooncenter.co.uk/La-Roche-Posay-Effaclar-Mat-Seboregulating-Moisturiser-40ml!12751.html</t>
    </r>
  </si>
  <si>
    <t>La Roche-Posay Physiological Soothing Lotion 200ml; 1 шт, http://www.cocooncenter.co.uk/La-Roche-Posay-Physiological-Soothing-Lotion-200ml!5341.html</t>
  </si>
  <si>
    <t>La Roche-Posay Lipikar Balm AP 400ml; 1 шт, http://www.cocooncenter.co.uk/La-Roche-Posay-Lipikar-Balm-AP-400ml!5790.html</t>
  </si>
  <si>
    <t>Дорогая Юлия</t>
  </si>
  <si>
    <t>Caudalie Foot Beauty Cream 75ml</t>
  </si>
  <si>
    <t>Vichy Neovadiol Gf Normal to Combination Skins 50ml € 30.50-1 шт.</t>
  </si>
  <si>
    <t>Bioderma Atoderm Lips Moisturising Stick 2 + 1 Free</t>
  </si>
  <si>
    <t>Intelex Кролик Микроволновой печи Furry Теплее</t>
  </si>
  <si>
    <t>цена в евро</t>
  </si>
  <si>
    <t>доставка+
страховка в евро</t>
  </si>
  <si>
    <t>Сумма в руб с орг %</t>
  </si>
  <si>
    <t>Сдано</t>
  </si>
  <si>
    <t>Баланс</t>
  </si>
  <si>
    <t>Татьяна Баканова</t>
  </si>
  <si>
    <t>Яна Ходырева</t>
  </si>
  <si>
    <t>ღஐღ Ира ღஐღ 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</si>
</sst>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\ h:mm:ss;@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4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color indexed="8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14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 wrapText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44" fillId="0" borderId="10" xfId="0" applyFont="1" applyFill="1" applyBorder="1" applyAlignment="1">
      <alignment vertical="top" wrapText="1"/>
    </xf>
    <xf numFmtId="2" fontId="0" fillId="0" borderId="10" xfId="0" applyNumberFormat="1" applyFill="1" applyBorder="1" applyAlignment="1">
      <alignment horizontal="center" vertical="top" wrapText="1"/>
    </xf>
    <xf numFmtId="175" fontId="0" fillId="0" borderId="10" xfId="0" applyNumberForma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1" fontId="0" fillId="0" borderId="10" xfId="0" applyNumberFormat="1" applyFill="1" applyBorder="1" applyAlignment="1">
      <alignment vertical="top" wrapText="1"/>
    </xf>
    <xf numFmtId="0" fontId="45" fillId="0" borderId="10" xfId="0" applyFont="1" applyFill="1" applyBorder="1" applyAlignment="1">
      <alignment vertical="top" wrapText="1"/>
    </xf>
    <xf numFmtId="0" fontId="45" fillId="0" borderId="10" xfId="0" applyFont="1" applyFill="1" applyBorder="1" applyAlignment="1">
      <alignment horizontal="left" vertical="top" wrapText="1"/>
    </xf>
    <xf numFmtId="0" fontId="45" fillId="0" borderId="10" xfId="0" applyFont="1" applyBorder="1" applyAlignment="1">
      <alignment/>
    </xf>
    <xf numFmtId="1" fontId="45" fillId="0" borderId="10" xfId="0" applyNumberFormat="1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 horizontal="center" vertical="top" wrapText="1"/>
    </xf>
    <xf numFmtId="0" fontId="46" fillId="13" borderId="10" xfId="0" applyFont="1" applyFill="1" applyBorder="1" applyAlignment="1">
      <alignment horizontal="center" vertical="top" wrapText="1"/>
    </xf>
    <xf numFmtId="0" fontId="47" fillId="13" borderId="10" xfId="0" applyFont="1" applyFill="1" applyBorder="1" applyAlignment="1">
      <alignment horizontal="center" vertical="top" wrapText="1"/>
    </xf>
    <xf numFmtId="175" fontId="47" fillId="13" borderId="10" xfId="0" applyNumberFormat="1" applyFont="1" applyFill="1" applyBorder="1" applyAlignment="1">
      <alignment horizontal="center" vertical="top" wrapText="1"/>
    </xf>
    <xf numFmtId="0" fontId="0" fillId="13" borderId="10" xfId="0" applyFill="1" applyBorder="1" applyAlignment="1">
      <alignment vertical="top" wrapText="1"/>
    </xf>
    <xf numFmtId="0" fontId="45" fillId="13" borderId="10" xfId="0" applyFont="1" applyFill="1" applyBorder="1" applyAlignment="1">
      <alignment vertical="top" wrapText="1"/>
    </xf>
    <xf numFmtId="0" fontId="44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2" fontId="0" fillId="13" borderId="10" xfId="0" applyNumberFormat="1" applyFill="1" applyBorder="1" applyAlignment="1">
      <alignment horizontal="center" vertical="top" wrapText="1"/>
    </xf>
    <xf numFmtId="175" fontId="0" fillId="13" borderId="10" xfId="0" applyNumberFormat="1" applyFill="1" applyBorder="1" applyAlignment="1">
      <alignment horizontal="center" vertical="top" wrapText="1"/>
    </xf>
    <xf numFmtId="1" fontId="45" fillId="13" borderId="10" xfId="0" applyNumberFormat="1" applyFont="1" applyFill="1" applyBorder="1" applyAlignment="1">
      <alignment horizontal="center" vertical="top" wrapText="1"/>
    </xf>
    <xf numFmtId="0" fontId="45" fillId="13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bcatalog.ru/best/uid=459544328576&amp;typ=new_message&amp;act=new_message&amp;toname=%D0%AF%D0%BD%D0%B0+%D0%A5%D0%BE%D0%B4%D1%8B%D1%80%D0%B5%D0%B2%D0%B0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2" sqref="A22:E29"/>
    </sheetView>
  </sheetViews>
  <sheetFormatPr defaultColWidth="17.140625" defaultRowHeight="12.75"/>
  <cols>
    <col min="1" max="1" width="28.7109375" style="8" customWidth="1"/>
    <col min="2" max="2" width="57.57421875" style="3" customWidth="1"/>
    <col min="3" max="3" width="8.28125" style="1" customWidth="1"/>
    <col min="4" max="4" width="10.8515625" style="2" customWidth="1"/>
    <col min="5" max="7" width="12.421875" style="2" customWidth="1"/>
    <col min="8" max="16384" width="17.140625" style="2" customWidth="1"/>
  </cols>
  <sheetData>
    <row r="1" spans="1:7" s="16" customFormat="1" ht="38.25">
      <c r="A1" s="12" t="s">
        <v>0</v>
      </c>
      <c r="B1" s="13" t="s">
        <v>1</v>
      </c>
      <c r="C1" s="14" t="s">
        <v>27</v>
      </c>
      <c r="D1" s="14" t="s">
        <v>28</v>
      </c>
      <c r="E1" s="15" t="s">
        <v>29</v>
      </c>
      <c r="F1" s="14" t="s">
        <v>30</v>
      </c>
      <c r="G1" s="14" t="s">
        <v>31</v>
      </c>
    </row>
    <row r="2" spans="1:5" ht="45">
      <c r="A2" s="8" t="s">
        <v>6</v>
      </c>
      <c r="B2" s="3" t="s">
        <v>10</v>
      </c>
      <c r="C2" s="1">
        <v>28.5</v>
      </c>
      <c r="D2" s="4">
        <f>(17.9+1.8)/18</f>
        <v>1.0944444444444443</v>
      </c>
      <c r="E2" s="5">
        <f>(C2+D2)*45.8</f>
        <v>1355.4255555555555</v>
      </c>
    </row>
    <row r="3" spans="1:5" ht="45">
      <c r="A3" s="8" t="s">
        <v>6</v>
      </c>
      <c r="B3" s="3" t="s">
        <v>8</v>
      </c>
      <c r="C3" s="1">
        <v>12.5</v>
      </c>
      <c r="D3" s="4">
        <f>(17.9+1.8)/18</f>
        <v>1.0944444444444443</v>
      </c>
      <c r="E3" s="5">
        <f aca="true" t="shared" si="0" ref="E3:E20">(C3+D3)*45.8</f>
        <v>622.6255555555556</v>
      </c>
    </row>
    <row r="4" spans="1:5" ht="45">
      <c r="A4" s="8" t="s">
        <v>6</v>
      </c>
      <c r="B4" s="3" t="s">
        <v>9</v>
      </c>
      <c r="C4" s="1">
        <v>8.5</v>
      </c>
      <c r="D4" s="4">
        <f>(17.9+1.8)/18</f>
        <v>1.0944444444444443</v>
      </c>
      <c r="E4" s="5">
        <f t="shared" si="0"/>
        <v>439.42555555555555</v>
      </c>
    </row>
    <row r="5" spans="1:5" ht="45">
      <c r="A5" s="8" t="s">
        <v>6</v>
      </c>
      <c r="B5" s="3" t="s">
        <v>7</v>
      </c>
      <c r="C5" s="1">
        <v>10.5</v>
      </c>
      <c r="D5" s="4">
        <f>(17.9+1.8)/18</f>
        <v>1.0944444444444443</v>
      </c>
      <c r="E5" s="5">
        <f t="shared" si="0"/>
        <v>531.0255555555556</v>
      </c>
    </row>
    <row r="6" spans="1:7" ht="18">
      <c r="A6" s="8" t="s">
        <v>6</v>
      </c>
      <c r="D6" s="4"/>
      <c r="E6" s="11">
        <f>SUM(E2:E5)</f>
        <v>2948.502222222222</v>
      </c>
      <c r="F6" s="11"/>
      <c r="G6" s="11">
        <f>F6-E6</f>
        <v>-2948.502222222222</v>
      </c>
    </row>
    <row r="7" spans="1:5" s="16" customFormat="1" ht="22.5">
      <c r="A7" s="17" t="s">
        <v>2</v>
      </c>
      <c r="B7" s="18" t="s">
        <v>5</v>
      </c>
      <c r="C7" s="19"/>
      <c r="D7" s="20"/>
      <c r="E7" s="21">
        <v>297</v>
      </c>
    </row>
    <row r="8" spans="1:5" s="16" customFormat="1" ht="22.5">
      <c r="A8" s="17" t="s">
        <v>2</v>
      </c>
      <c r="B8" s="18" t="s">
        <v>11</v>
      </c>
      <c r="C8" s="19">
        <v>11.9</v>
      </c>
      <c r="D8" s="20">
        <f>(17.9+1.8)/18</f>
        <v>1.0944444444444443</v>
      </c>
      <c r="E8" s="21">
        <f t="shared" si="0"/>
        <v>595.1455555555556</v>
      </c>
    </row>
    <row r="9" spans="1:5" s="16" customFormat="1" ht="33.75">
      <c r="A9" s="17" t="s">
        <v>2</v>
      </c>
      <c r="B9" s="18" t="s">
        <v>21</v>
      </c>
      <c r="C9" s="19">
        <v>19.5</v>
      </c>
      <c r="D9" s="20">
        <f>(17.9+1.8)/18</f>
        <v>1.0944444444444443</v>
      </c>
      <c r="E9" s="21">
        <f t="shared" si="0"/>
        <v>943.2255555555555</v>
      </c>
    </row>
    <row r="10" spans="1:5" s="16" customFormat="1" ht="33.75">
      <c r="A10" s="17" t="s">
        <v>2</v>
      </c>
      <c r="B10" s="18" t="s">
        <v>20</v>
      </c>
      <c r="C10" s="19">
        <v>13.5</v>
      </c>
      <c r="D10" s="20">
        <f>(17.9+1.8)/18</f>
        <v>1.0944444444444443</v>
      </c>
      <c r="E10" s="21">
        <f t="shared" si="0"/>
        <v>668.4255555555555</v>
      </c>
    </row>
    <row r="11" spans="1:7" s="16" customFormat="1" ht="18">
      <c r="A11" s="17" t="s">
        <v>2</v>
      </c>
      <c r="B11" s="18"/>
      <c r="C11" s="19"/>
      <c r="D11" s="20"/>
      <c r="E11" s="22">
        <f>SUM(E7:E10)</f>
        <v>2503.7966666666666</v>
      </c>
      <c r="F11" s="22"/>
      <c r="G11" s="22">
        <f>F11-E11</f>
        <v>-2503.7966666666666</v>
      </c>
    </row>
    <row r="12" spans="1:5" ht="18">
      <c r="A12" s="9" t="s">
        <v>22</v>
      </c>
      <c r="B12" s="6" t="s">
        <v>25</v>
      </c>
      <c r="C12" s="1">
        <v>4.9</v>
      </c>
      <c r="D12" s="4">
        <f>(17.9+1.8)/18</f>
        <v>1.0944444444444443</v>
      </c>
      <c r="E12" s="5">
        <f t="shared" si="0"/>
        <v>274.54555555555555</v>
      </c>
    </row>
    <row r="13" spans="1:5" ht="18">
      <c r="A13" s="9" t="s">
        <v>22</v>
      </c>
      <c r="B13" s="6" t="s">
        <v>23</v>
      </c>
      <c r="C13" s="1">
        <v>11.5</v>
      </c>
      <c r="D13" s="4">
        <f>(17.9+1.8)/18</f>
        <v>1.0944444444444443</v>
      </c>
      <c r="E13" s="5">
        <f t="shared" si="0"/>
        <v>576.8255555555555</v>
      </c>
    </row>
    <row r="14" spans="1:5" ht="18">
      <c r="A14" s="9" t="s">
        <v>22</v>
      </c>
      <c r="B14" s="6" t="s">
        <v>26</v>
      </c>
      <c r="C14" s="1">
        <v>19.9</v>
      </c>
      <c r="D14" s="4">
        <f>(17.9+1.8)/18</f>
        <v>1.0944444444444443</v>
      </c>
      <c r="E14" s="5">
        <f t="shared" si="0"/>
        <v>961.5455555555554</v>
      </c>
    </row>
    <row r="15" spans="1:7" ht="18">
      <c r="A15" s="9" t="s">
        <v>22</v>
      </c>
      <c r="B15" s="6"/>
      <c r="D15" s="4"/>
      <c r="E15" s="11">
        <f>SUM(E12:E14)</f>
        <v>1812.9166666666665</v>
      </c>
      <c r="F15" s="11"/>
      <c r="G15" s="11">
        <f>F15-E15</f>
        <v>-1812.9166666666665</v>
      </c>
    </row>
    <row r="16" spans="1:5" s="16" customFormat="1" ht="18">
      <c r="A16" s="17" t="s">
        <v>3</v>
      </c>
      <c r="B16" s="18" t="s">
        <v>4</v>
      </c>
      <c r="C16" s="19">
        <v>11.5</v>
      </c>
      <c r="D16" s="20">
        <f>(17.9+1.8)/18</f>
        <v>1.0944444444444443</v>
      </c>
      <c r="E16" s="21">
        <f t="shared" si="0"/>
        <v>576.8255555555555</v>
      </c>
    </row>
    <row r="17" spans="1:7" s="16" customFormat="1" ht="18">
      <c r="A17" s="17" t="s">
        <v>3</v>
      </c>
      <c r="B17" s="18"/>
      <c r="C17" s="19"/>
      <c r="D17" s="20"/>
      <c r="E17" s="22">
        <f>E16</f>
        <v>576.8255555555555</v>
      </c>
      <c r="F17" s="22"/>
      <c r="G17" s="22">
        <f>F17-E17</f>
        <v>-576.8255555555555</v>
      </c>
    </row>
    <row r="18" spans="1:5" ht="18">
      <c r="A18" s="8" t="s">
        <v>12</v>
      </c>
      <c r="B18" s="3" t="s">
        <v>24</v>
      </c>
      <c r="C18" s="1">
        <v>30.5</v>
      </c>
      <c r="D18" s="4">
        <f>(17.9+1.8)/18</f>
        <v>1.0944444444444443</v>
      </c>
      <c r="E18" s="5">
        <f t="shared" si="0"/>
        <v>1447.0255555555555</v>
      </c>
    </row>
    <row r="19" spans="1:7" ht="18">
      <c r="A19" s="8" t="s">
        <v>12</v>
      </c>
      <c r="D19" s="4"/>
      <c r="E19" s="11">
        <f>E18</f>
        <v>1447.0255555555555</v>
      </c>
      <c r="F19" s="11"/>
      <c r="G19" s="11">
        <f>F19-E19</f>
        <v>-1447.0255555555555</v>
      </c>
    </row>
    <row r="20" spans="1:5" s="16" customFormat="1" ht="45">
      <c r="A20" s="17" t="s">
        <v>13</v>
      </c>
      <c r="B20" s="18" t="s">
        <v>14</v>
      </c>
      <c r="C20" s="19">
        <v>26.9</v>
      </c>
      <c r="D20" s="20">
        <f>(17.9+1.8)/18</f>
        <v>1.0944444444444443</v>
      </c>
      <c r="E20" s="21">
        <f t="shared" si="0"/>
        <v>1282.1455555555553</v>
      </c>
    </row>
    <row r="21" spans="1:7" s="16" customFormat="1" ht="18">
      <c r="A21" s="17" t="s">
        <v>13</v>
      </c>
      <c r="B21" s="18"/>
      <c r="C21" s="19"/>
      <c r="D21" s="20"/>
      <c r="E21" s="22">
        <f>E20</f>
        <v>1282.1455555555553</v>
      </c>
      <c r="F21" s="22"/>
      <c r="G21" s="22">
        <f>F21-E21</f>
        <v>-1282.1455555555553</v>
      </c>
    </row>
    <row r="22" spans="1:5" ht="18">
      <c r="A22" s="10" t="s">
        <v>32</v>
      </c>
      <c r="B22" s="3" t="s">
        <v>16</v>
      </c>
      <c r="C22" s="1">
        <v>9.5</v>
      </c>
      <c r="D22" s="4">
        <f>(17.9+1.8)/18</f>
        <v>1.0944444444444443</v>
      </c>
      <c r="E22" s="5">
        <f>(C22+D22)*45.8*1.16</f>
        <v>562.8616444444444</v>
      </c>
    </row>
    <row r="23" spans="1:5" ht="18">
      <c r="A23" s="10" t="s">
        <v>32</v>
      </c>
      <c r="B23" s="3" t="s">
        <v>15</v>
      </c>
      <c r="C23" s="1">
        <v>9.5</v>
      </c>
      <c r="D23" s="4">
        <f>(17.9+1.8)/18</f>
        <v>1.0944444444444443</v>
      </c>
      <c r="E23" s="5">
        <f aca="true" t="shared" si="1" ref="E23:E28">(C23+D23)*45.8*1.16</f>
        <v>562.8616444444444</v>
      </c>
    </row>
    <row r="24" spans="1:7" ht="18">
      <c r="A24" s="10" t="s">
        <v>32</v>
      </c>
      <c r="D24" s="4"/>
      <c r="E24" s="11">
        <f>SUM(E22:E23)</f>
        <v>1125.7232888888889</v>
      </c>
      <c r="F24" s="11"/>
      <c r="G24" s="11">
        <f>F24-E24</f>
        <v>-1125.7232888888889</v>
      </c>
    </row>
    <row r="25" spans="1:5" s="16" customFormat="1" ht="33.75">
      <c r="A25" s="23" t="s">
        <v>33</v>
      </c>
      <c r="B25" s="18" t="s">
        <v>18</v>
      </c>
      <c r="C25" s="19">
        <v>11.5</v>
      </c>
      <c r="D25" s="20">
        <f>(17.9+1.8)/18</f>
        <v>1.0944444444444443</v>
      </c>
      <c r="E25" s="21">
        <f t="shared" si="1"/>
        <v>669.1176444444444</v>
      </c>
    </row>
    <row r="26" spans="1:5" s="16" customFormat="1" ht="33.75">
      <c r="A26" s="23" t="s">
        <v>33</v>
      </c>
      <c r="B26" s="18" t="s">
        <v>19</v>
      </c>
      <c r="C26" s="19">
        <v>12.2</v>
      </c>
      <c r="D26" s="20">
        <f>(17.9+1.8)/18</f>
        <v>1.0944444444444443</v>
      </c>
      <c r="E26" s="21">
        <f t="shared" si="1"/>
        <v>706.3072444444443</v>
      </c>
    </row>
    <row r="27" spans="1:7" s="16" customFormat="1" ht="18">
      <c r="A27" s="23" t="s">
        <v>33</v>
      </c>
      <c r="B27" s="18"/>
      <c r="C27" s="19"/>
      <c r="D27" s="20"/>
      <c r="E27" s="22">
        <f>SUM(E25:E26)</f>
        <v>1375.4248888888887</v>
      </c>
      <c r="F27" s="22"/>
      <c r="G27" s="22">
        <f>F27-E27</f>
        <v>-1375.4248888888887</v>
      </c>
    </row>
    <row r="28" spans="1:5" ht="18">
      <c r="A28" s="10" t="s">
        <v>34</v>
      </c>
      <c r="B28" s="3" t="s">
        <v>17</v>
      </c>
      <c r="C28" s="1">
        <v>27.5</v>
      </c>
      <c r="D28" s="4">
        <f>(17.9+1.8)/18</f>
        <v>1.0944444444444443</v>
      </c>
      <c r="E28" s="5">
        <f t="shared" si="1"/>
        <v>1519.1656444444443</v>
      </c>
    </row>
    <row r="29" spans="1:7" ht="18">
      <c r="A29" s="10" t="s">
        <v>34</v>
      </c>
      <c r="E29" s="11">
        <f>E28</f>
        <v>1519.1656444444443</v>
      </c>
      <c r="F29" s="11"/>
      <c r="G29" s="11">
        <f>F29-E29</f>
        <v>-1519.1656444444443</v>
      </c>
    </row>
    <row r="37" ht="18">
      <c r="D37" s="7"/>
    </row>
  </sheetData>
  <sheetProtection/>
  <hyperlinks>
    <hyperlink ref="A25" r:id="rId1" display="http://sibcatalog.ru/best/uid=459544328576&amp;typ=new_message&amp;act=new_message&amp;toname=%D0%AF%D0%BD%D0%B0+%D0%A5%D0%BE%D0%B4%D1%8B%D1%80%D0%B5%D0%B2%D0%B0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dcterms:created xsi:type="dcterms:W3CDTF">2013-12-21T20:42:40Z</dcterms:created>
  <dcterms:modified xsi:type="dcterms:W3CDTF">2013-12-21T20:57:29Z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