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<sst xmlns="http://schemas.openxmlformats.org/spreadsheetml/2006/main" count="39" uniqueCount="21">
  <si>
    <t>Code</t>
  </si>
  <si>
    <t>Désignation</t>
  </si>
  <si>
    <t>Quantité</t>
  </si>
  <si>
    <t>Prix Total HT</t>
  </si>
  <si>
    <t>транспорт</t>
  </si>
  <si>
    <t>итого, в руб (курс 49,7)</t>
  </si>
  <si>
    <t>Сдано</t>
  </si>
  <si>
    <t>Баланс</t>
  </si>
  <si>
    <t>(((Наталья Ивановна)))</t>
  </si>
  <si>
    <t>ок</t>
  </si>
  <si>
    <t>Bioderma Atoderm Nourishing Cream 2 x 500ml</t>
  </si>
  <si>
    <t>Bioderma Atoderm PP Ultra-Nourishing Balm 500ml (выкупила из пакетной позиции, получился объем в 2,5 раза больше, цена всего на 1 евро дороже, если не нужен не оплачивайте, заберу в пристрой)</t>
  </si>
  <si>
    <t>Bioderma Nodé K Keratoreducing Shampoo 150ml</t>
  </si>
  <si>
    <t>Bioderma Atoderm Gentle Shower Gel 1L</t>
  </si>
  <si>
    <t>Елена Красных (Карабельникова)</t>
  </si>
  <si>
    <t>Filorga OPTIM-EYES Eye Contour 15ml</t>
  </si>
  <si>
    <t>Яна Ходырева</t>
  </si>
  <si>
    <t>La Roche-Posay Rosaliac UV Rich 40ml</t>
  </si>
  <si>
    <t>La Roche-Posay Effaclar Purifying Foaming Gel 400ml</t>
  </si>
  <si>
    <t>La Roche-Posay Effaclar Astringent Micro-Exfoliating Lotion 200ml</t>
  </si>
  <si>
    <t>Сумма с орг 8 %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</si>
</sst>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Verdana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left" wrapText="1"/>
    </xf>
    <xf numFmtId="2" fontId="41" fillId="33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4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left" wrapText="1"/>
    </xf>
    <xf numFmtId="2" fontId="41" fillId="34" borderId="10" xfId="0" applyNumberFormat="1" applyFont="1" applyFill="1" applyBorder="1" applyAlignment="1">
      <alignment horizontal="center" wrapText="1"/>
    </xf>
    <xf numFmtId="164" fontId="43" fillId="34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0" fontId="0" fillId="34" borderId="10" xfId="0" applyFont="1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42" fillId="34" borderId="10" xfId="0" applyNumberFormat="1" applyFont="1" applyFill="1" applyBorder="1" applyAlignment="1">
      <alignment horizontal="center" wrapText="1"/>
    </xf>
    <xf numFmtId="0" fontId="42" fillId="34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9.7109375" style="11" customWidth="1"/>
    <col min="2" max="2" width="9.140625" style="3" customWidth="1"/>
    <col min="3" max="3" width="9.140625" style="12" customWidth="1"/>
    <col min="4" max="4" width="28.8515625" style="13" customWidth="1"/>
    <col min="5" max="5" width="9.140625" style="14" customWidth="1"/>
    <col min="6" max="6" width="9.140625" style="12" customWidth="1"/>
    <col min="7" max="7" width="9.140625" style="3" customWidth="1"/>
    <col min="8" max="8" width="11.57421875" style="3" bestFit="1" customWidth="1"/>
    <col min="9" max="9" width="9.57421875" style="3" bestFit="1" customWidth="1"/>
    <col min="10" max="10" width="9.140625" style="3" customWidth="1"/>
    <col min="11" max="11" width="10.140625" style="3" bestFit="1" customWidth="1"/>
    <col min="12" max="16384" width="9.140625" style="3" customWidth="1"/>
  </cols>
  <sheetData>
    <row r="1" spans="1:11" s="22" customFormat="1" ht="51">
      <c r="A1" s="15"/>
      <c r="B1" s="16"/>
      <c r="C1" s="17" t="s">
        <v>0</v>
      </c>
      <c r="D1" s="18" t="s">
        <v>1</v>
      </c>
      <c r="E1" s="19" t="s">
        <v>2</v>
      </c>
      <c r="F1" s="19" t="s">
        <v>3</v>
      </c>
      <c r="G1" s="20" t="s">
        <v>20</v>
      </c>
      <c r="H1" s="21" t="s">
        <v>4</v>
      </c>
      <c r="I1" s="21" t="s">
        <v>5</v>
      </c>
      <c r="J1" s="21" t="s">
        <v>6</v>
      </c>
      <c r="K1" s="21" t="s">
        <v>7</v>
      </c>
    </row>
    <row r="2" spans="1:11" ht="22.5">
      <c r="A2" s="1" t="s">
        <v>8</v>
      </c>
      <c r="B2" s="4" t="s">
        <v>9</v>
      </c>
      <c r="C2" s="5">
        <v>2630604</v>
      </c>
      <c r="D2" s="6" t="s">
        <v>10</v>
      </c>
      <c r="E2" s="7">
        <v>1</v>
      </c>
      <c r="F2" s="5">
        <v>22.9</v>
      </c>
      <c r="G2" s="8">
        <f>F2*1.08</f>
        <v>24.732</v>
      </c>
      <c r="H2" s="8">
        <f>(17.9+2.7)/35</f>
        <v>0.5885714285714285</v>
      </c>
      <c r="I2" s="8">
        <f>(G2+H2)*49.7</f>
        <v>1258.4324</v>
      </c>
      <c r="J2" s="2"/>
      <c r="K2" s="2"/>
    </row>
    <row r="3" spans="1:11" ht="85.5">
      <c r="A3" s="1" t="s">
        <v>8</v>
      </c>
      <c r="B3" s="4" t="s">
        <v>9</v>
      </c>
      <c r="C3" s="5">
        <v>2651983</v>
      </c>
      <c r="D3" s="6" t="s">
        <v>11</v>
      </c>
      <c r="E3" s="7">
        <f>1/2</f>
        <v>0.5</v>
      </c>
      <c r="F3" s="5">
        <f>29.9/2</f>
        <v>14.95</v>
      </c>
      <c r="G3" s="8">
        <f aca="true" t="shared" si="0" ref="G3:G12">F3*1.08</f>
        <v>16.146</v>
      </c>
      <c r="H3" s="8">
        <f aca="true" t="shared" si="1" ref="H3:H12">(17.9+2.7)/35</f>
        <v>0.5885714285714285</v>
      </c>
      <c r="I3" s="8">
        <f aca="true" t="shared" si="2" ref="I3:I12">(G3+H3)*49.7</f>
        <v>831.7082</v>
      </c>
      <c r="J3" s="2"/>
      <c r="K3" s="2"/>
    </row>
    <row r="4" spans="1:11" ht="22.5">
      <c r="A4" s="1" t="s">
        <v>8</v>
      </c>
      <c r="B4" s="4" t="s">
        <v>9</v>
      </c>
      <c r="C4" s="5">
        <v>7793995</v>
      </c>
      <c r="D4" s="6" t="s">
        <v>12</v>
      </c>
      <c r="E4" s="7">
        <v>1</v>
      </c>
      <c r="F4" s="5">
        <v>11.5</v>
      </c>
      <c r="G4" s="8">
        <f t="shared" si="0"/>
        <v>12.420000000000002</v>
      </c>
      <c r="H4" s="8">
        <f t="shared" si="1"/>
        <v>0.5885714285714285</v>
      </c>
      <c r="I4" s="8">
        <f t="shared" si="2"/>
        <v>646.5260000000002</v>
      </c>
      <c r="J4" s="2"/>
      <c r="K4" s="2"/>
    </row>
    <row r="5" spans="1:11" ht="22.5">
      <c r="A5" s="1" t="s">
        <v>8</v>
      </c>
      <c r="B5" s="4" t="s">
        <v>9</v>
      </c>
      <c r="C5" s="5">
        <v>7793995</v>
      </c>
      <c r="D5" s="6" t="s">
        <v>12</v>
      </c>
      <c r="E5" s="7">
        <v>1</v>
      </c>
      <c r="F5" s="5">
        <v>11.5</v>
      </c>
      <c r="G5" s="8">
        <f t="shared" si="0"/>
        <v>12.420000000000002</v>
      </c>
      <c r="H5" s="8">
        <f t="shared" si="1"/>
        <v>0.5885714285714285</v>
      </c>
      <c r="I5" s="8">
        <f t="shared" si="2"/>
        <v>646.5260000000002</v>
      </c>
      <c r="J5" s="2"/>
      <c r="K5" s="2"/>
    </row>
    <row r="6" spans="1:11" ht="22.5">
      <c r="A6" s="1" t="s">
        <v>8</v>
      </c>
      <c r="B6" s="4" t="s">
        <v>9</v>
      </c>
      <c r="C6" s="5">
        <v>9937292</v>
      </c>
      <c r="D6" s="6" t="s">
        <v>13</v>
      </c>
      <c r="E6" s="7">
        <v>1</v>
      </c>
      <c r="F6" s="5">
        <v>8.9</v>
      </c>
      <c r="G6" s="8">
        <f t="shared" si="0"/>
        <v>9.612000000000002</v>
      </c>
      <c r="H6" s="8">
        <f t="shared" si="1"/>
        <v>0.5885714285714285</v>
      </c>
      <c r="I6" s="8">
        <f t="shared" si="2"/>
        <v>506.96840000000014</v>
      </c>
      <c r="J6" s="2"/>
      <c r="K6" s="2"/>
    </row>
    <row r="7" spans="1:11" ht="18">
      <c r="A7" s="1" t="s">
        <v>8</v>
      </c>
      <c r="B7" s="4"/>
      <c r="C7" s="5"/>
      <c r="D7" s="6"/>
      <c r="E7" s="7"/>
      <c r="F7" s="5"/>
      <c r="G7" s="8"/>
      <c r="H7" s="8"/>
      <c r="I7" s="9">
        <f>SUM(I2:I6)</f>
        <v>3890.1610000000005</v>
      </c>
      <c r="J7" s="10"/>
      <c r="K7" s="9">
        <f>J7-I7</f>
        <v>-3890.1610000000005</v>
      </c>
    </row>
    <row r="8" spans="1:11" s="22" customFormat="1" ht="31.5">
      <c r="A8" s="15" t="s">
        <v>14</v>
      </c>
      <c r="B8" s="23" t="s">
        <v>9</v>
      </c>
      <c r="C8" s="17">
        <v>6105757</v>
      </c>
      <c r="D8" s="18" t="s">
        <v>15</v>
      </c>
      <c r="E8" s="19">
        <v>1</v>
      </c>
      <c r="F8" s="17">
        <v>29.9</v>
      </c>
      <c r="G8" s="24">
        <f t="shared" si="0"/>
        <v>32.292</v>
      </c>
      <c r="H8" s="24">
        <f t="shared" si="1"/>
        <v>0.5885714285714285</v>
      </c>
      <c r="I8" s="24">
        <f t="shared" si="2"/>
        <v>1634.1644000000001</v>
      </c>
      <c r="J8" s="16"/>
      <c r="K8" s="16"/>
    </row>
    <row r="9" spans="1:11" s="22" customFormat="1" ht="31.5">
      <c r="A9" s="15" t="s">
        <v>14</v>
      </c>
      <c r="B9" s="23"/>
      <c r="C9" s="17"/>
      <c r="D9" s="18"/>
      <c r="E9" s="19"/>
      <c r="F9" s="17"/>
      <c r="G9" s="24"/>
      <c r="H9" s="24"/>
      <c r="I9" s="25">
        <f>I8</f>
        <v>1634.1644000000001</v>
      </c>
      <c r="J9" s="26"/>
      <c r="K9" s="25">
        <f>J9-I9</f>
        <v>-1634.1644000000001</v>
      </c>
    </row>
    <row r="10" spans="1:11" ht="22.5">
      <c r="A10" s="1" t="s">
        <v>16</v>
      </c>
      <c r="B10" s="4" t="s">
        <v>9</v>
      </c>
      <c r="C10" s="5">
        <v>9637816</v>
      </c>
      <c r="D10" s="6" t="s">
        <v>17</v>
      </c>
      <c r="E10" s="7">
        <v>1</v>
      </c>
      <c r="F10" s="5">
        <v>17.15</v>
      </c>
      <c r="G10" s="8">
        <f t="shared" si="0"/>
        <v>18.522</v>
      </c>
      <c r="H10" s="8">
        <f t="shared" si="1"/>
        <v>0.5885714285714285</v>
      </c>
      <c r="I10" s="8">
        <f t="shared" si="2"/>
        <v>949.7953999999999</v>
      </c>
      <c r="J10" s="2"/>
      <c r="K10" s="2"/>
    </row>
    <row r="11" spans="1:11" ht="22.5">
      <c r="A11" s="1" t="s">
        <v>16</v>
      </c>
      <c r="B11" s="4" t="s">
        <v>9</v>
      </c>
      <c r="C11" s="5">
        <v>9601675</v>
      </c>
      <c r="D11" s="6" t="s">
        <v>18</v>
      </c>
      <c r="E11" s="7">
        <v>1</v>
      </c>
      <c r="F11" s="5">
        <v>11.9</v>
      </c>
      <c r="G11" s="8">
        <f t="shared" si="0"/>
        <v>12.852000000000002</v>
      </c>
      <c r="H11" s="8">
        <f t="shared" si="1"/>
        <v>0.5885714285714285</v>
      </c>
      <c r="I11" s="8">
        <f t="shared" si="2"/>
        <v>667.9964000000001</v>
      </c>
      <c r="J11" s="2"/>
      <c r="K11" s="2"/>
    </row>
    <row r="12" spans="1:11" ht="33">
      <c r="A12" s="1" t="s">
        <v>16</v>
      </c>
      <c r="B12" s="4" t="s">
        <v>9</v>
      </c>
      <c r="C12" s="5">
        <v>9585255</v>
      </c>
      <c r="D12" s="6" t="s">
        <v>19</v>
      </c>
      <c r="E12" s="7">
        <v>1</v>
      </c>
      <c r="F12" s="5">
        <v>8.25</v>
      </c>
      <c r="G12" s="8">
        <f t="shared" si="0"/>
        <v>8.91</v>
      </c>
      <c r="H12" s="8">
        <f t="shared" si="1"/>
        <v>0.5885714285714285</v>
      </c>
      <c r="I12" s="8">
        <f t="shared" si="2"/>
        <v>472.07900000000006</v>
      </c>
      <c r="J12" s="2"/>
      <c r="K12" s="2"/>
    </row>
    <row r="13" spans="1:11" ht="18">
      <c r="A13" s="1" t="s">
        <v>16</v>
      </c>
      <c r="B13" s="4"/>
      <c r="C13" s="5"/>
      <c r="D13" s="6"/>
      <c r="E13" s="7"/>
      <c r="F13" s="5"/>
      <c r="G13" s="8"/>
      <c r="H13" s="8"/>
      <c r="I13" s="9">
        <f>SUM(I10:I12)</f>
        <v>2089.8708</v>
      </c>
      <c r="J13" s="10"/>
      <c r="K13" s="9">
        <f>J13-I13</f>
        <v>-2089.8708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2014-02-24T08:50:40Z</dcterms:created>
  <dcterms:modified xsi:type="dcterms:W3CDTF">2014-02-24T11:01:20Z</dcterms:modified>
  <cp:category/>
  <cp:version/>
  <cp:contentType/>
  <cp:contentStatus/>
</cp:coreProperties>
</file>