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47951" sheetId="1" r:id="rId1"/>
  </sheets>
  <definedNames/>
  <calcPr fullCalcOnLoad="1" refMode="R1C1"/>
</workbook>
</file>

<file path=xl/sharedStrings.xml><?xml version="1.0" encoding="utf-8"?>
<sst xmlns="http://schemas.openxmlformats.org/spreadsheetml/2006/main" count="124" uniqueCount="63">
  <si>
    <t>УЗ</t>
  </si>
  <si>
    <t>Заказ</t>
  </si>
  <si>
    <t>Кол-во</t>
  </si>
  <si>
    <t>Цена за ед.</t>
  </si>
  <si>
    <t>Lussy</t>
  </si>
  <si>
    <t>Белоусова</t>
  </si>
  <si>
    <t>Bioderma Atoderm Lips Moisturising Stick 2 + 1 Free</t>
  </si>
  <si>
    <t>Никуляша</t>
  </si>
  <si>
    <t>Mustela Dermo-Cleansing 2 x 500ml</t>
  </si>
  <si>
    <t>daria_omel</t>
  </si>
  <si>
    <t>Nuxe Aroma-Perfection Unclogging Thermo-Active Mask 40ml</t>
  </si>
  <si>
    <t>Nuxe Aroma-Perfection Purifying Cleansing Gel 200ml</t>
  </si>
  <si>
    <t>Nuxe Aroma-Perfection Skin-Perfecting Purifying Lotion 200ml</t>
  </si>
  <si>
    <t>Nuxe Aroma-Perfection Anti-Imperfection Care 40ml + Free Micellar Cleansing Water 100ml</t>
  </si>
  <si>
    <t>Alphanova Baby Moisturizing Cream 100ml</t>
  </si>
  <si>
    <t>НатаTITO</t>
  </si>
  <si>
    <t>Mustela Stelatopia Emollient Cream 400ml</t>
  </si>
  <si>
    <t>Bioderma Atoderm Gentle Shower Gel 1L</t>
  </si>
  <si>
    <t>Катюха!</t>
  </si>
  <si>
    <t>Bioderma Nodé K Keratoreducing Shampoo 150ml</t>
  </si>
  <si>
    <t>Klorane Mask with Magnolia 150ml</t>
  </si>
  <si>
    <t>La Roche-Posay Hydraphase Intense Eyes 15ml</t>
  </si>
  <si>
    <t>La Roche-Posay Substiane+ Eyes 15ml Цена: €25.90</t>
  </si>
  <si>
    <t>Bioderma Sebium Pore Refiner 30ml</t>
  </si>
  <si>
    <t>Vichy Dercos Normalising Anti-Dandruff Treating Shampoo 200ml</t>
  </si>
  <si>
    <t>Nik255</t>
  </si>
  <si>
    <t>Nuxe Body Long-Lasting Deodorant 2 x 50ml</t>
  </si>
  <si>
    <t>lilu2010</t>
  </si>
  <si>
    <t>JerryJoy22</t>
  </si>
  <si>
    <t>Zuper Бэйба</t>
  </si>
  <si>
    <t>обрис</t>
  </si>
  <si>
    <t>мама Яськи</t>
  </si>
  <si>
    <t>ок</t>
  </si>
  <si>
    <t>Phyto Phytobaume Volume Express Conditioner 150ml</t>
  </si>
  <si>
    <t>Phyto Phytocitrus Restructuring Shampoo Color-Treated Hair 200ml</t>
  </si>
  <si>
    <t>Phyto Phytorhum Strenghtening Shampoo Lifeless Hair 200ml</t>
  </si>
  <si>
    <t xml:space="preserve">Avène TriAcnéal Care 30ml </t>
  </si>
  <si>
    <t>Bioderma Atoderm Hands Repairing Cream 3 x 50ml</t>
  </si>
  <si>
    <t>Klorane Conditioner with Oat Milk 150ml</t>
  </si>
  <si>
    <t>Klorane Shampoo with Citrus Pulp 400ml</t>
  </si>
  <si>
    <t>La Roche-Posay Lipikar Xerand Hands Cream 2 x 50ml</t>
  </si>
  <si>
    <t xml:space="preserve">La Roche-Posay Physiological Micellar Solution 400ml </t>
  </si>
  <si>
    <t xml:space="preserve">Mustela 9 Months Post Partum Body Restructuring Gel 200ml </t>
  </si>
  <si>
    <t xml:space="preserve">Mustela Baby Shampoo 200ml </t>
  </si>
  <si>
    <t xml:space="preserve">Mustela Change Cream 1 2 3 100ml </t>
  </si>
  <si>
    <t xml:space="preserve">Mustela Dermo-Cleansing 500 ml  1шт </t>
  </si>
  <si>
    <t xml:space="preserve">Mustela Hydra Baby Body Lotion 300 ml </t>
  </si>
  <si>
    <t xml:space="preserve">Vichy Normaderm Anti-Imperfection Global увлажняющий уход 50мл </t>
  </si>
  <si>
    <t>Kneipp Shower Cream Fig Argan 200ml</t>
  </si>
  <si>
    <t>Я</t>
  </si>
  <si>
    <t>Сумма</t>
  </si>
  <si>
    <t>В руб</t>
  </si>
  <si>
    <t>Тр.</t>
  </si>
  <si>
    <t>К оплате</t>
  </si>
  <si>
    <t>♥♥♥♥ Марина ♥♥♥♥ </t>
  </si>
  <si>
    <t>Alena Lezhneva</t>
  </si>
  <si>
    <t>Sветлана G</t>
  </si>
  <si>
    <t>Анна Беллер</t>
  </si>
  <si>
    <t>Наталья С</t>
  </si>
  <si>
    <t>Татьяна Баканова</t>
  </si>
  <si>
    <t>ღ Elena</t>
  </si>
  <si>
    <t>Оплачено</t>
  </si>
  <si>
    <t>Баланс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</si>
</sst>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45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0" fontId="22" fillId="0" borderId="10" xfId="42" applyFont="1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 applyProtection="1">
      <alignment horizontal="center" wrapText="1"/>
      <protection/>
    </xf>
    <xf numFmtId="0" fontId="43" fillId="0" borderId="10" xfId="0" applyFont="1" applyFill="1" applyBorder="1" applyAlignment="1" applyProtection="1">
      <alignment wrapText="1"/>
      <protection/>
    </xf>
    <xf numFmtId="2" fontId="0" fillId="0" borderId="10" xfId="0" applyNumberFormat="1" applyFont="1" applyFill="1" applyBorder="1" applyAlignment="1" applyProtection="1">
      <alignment wrapText="1"/>
      <protection/>
    </xf>
    <xf numFmtId="1" fontId="0" fillId="0" borderId="10" xfId="0" applyNumberFormat="1" applyFont="1" applyFill="1" applyBorder="1" applyAlignment="1" applyProtection="1">
      <alignment wrapText="1"/>
      <protection/>
    </xf>
    <xf numFmtId="0" fontId="44" fillId="0" borderId="10" xfId="42" applyFont="1" applyFill="1" applyBorder="1" applyAlignment="1" applyProtection="1">
      <alignment wrapText="1"/>
      <protection/>
    </xf>
    <xf numFmtId="0" fontId="23" fillId="0" borderId="10" xfId="0" applyFont="1" applyFill="1" applyBorder="1" applyAlignment="1" applyProtection="1">
      <alignment horizontal="center" wrapText="1"/>
      <protection/>
    </xf>
    <xf numFmtId="0" fontId="23" fillId="0" borderId="10" xfId="0" applyFont="1" applyFill="1" applyBorder="1" applyAlignment="1" applyProtection="1">
      <alignment/>
      <protection/>
    </xf>
    <xf numFmtId="0" fontId="23" fillId="0" borderId="10" xfId="0" applyFont="1" applyFill="1" applyBorder="1" applyAlignment="1" applyProtection="1">
      <alignment wrapText="1"/>
      <protection/>
    </xf>
    <xf numFmtId="0" fontId="23" fillId="0" borderId="10" xfId="0" applyFont="1" applyFill="1" applyBorder="1" applyAlignment="1">
      <alignment wrapText="1"/>
    </xf>
    <xf numFmtId="1" fontId="23" fillId="0" borderId="10" xfId="0" applyNumberFormat="1" applyFont="1" applyFill="1" applyBorder="1" applyAlignment="1" applyProtection="1">
      <alignment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30.140625" style="11" customWidth="1"/>
    <col min="2" max="2" width="5.7109375" style="1" customWidth="1"/>
    <col min="3" max="3" width="50.7109375" style="1" customWidth="1"/>
    <col min="4" max="4" width="7.00390625" style="1" customWidth="1"/>
    <col min="5" max="5" width="12.00390625" style="1" customWidth="1"/>
    <col min="6" max="7" width="9.140625" style="1" customWidth="1"/>
    <col min="8" max="8" width="6.57421875" style="1" customWidth="1"/>
    <col min="9" max="9" width="9.140625" style="1" customWidth="1"/>
    <col min="10" max="10" width="11.421875" style="1" customWidth="1"/>
    <col min="11" max="16384" width="9.140625" style="1" customWidth="1"/>
  </cols>
  <sheetData>
    <row r="1" spans="1:11" s="4" customFormat="1" ht="27">
      <c r="A1" s="9" t="s">
        <v>0</v>
      </c>
      <c r="C1" s="4" t="s">
        <v>1</v>
      </c>
      <c r="D1" s="4" t="s">
        <v>2</v>
      </c>
      <c r="E1" s="4" t="s">
        <v>3</v>
      </c>
      <c r="F1" s="4" t="s">
        <v>50</v>
      </c>
      <c r="G1" s="4" t="s">
        <v>51</v>
      </c>
      <c r="H1" s="4" t="s">
        <v>52</v>
      </c>
      <c r="I1" s="4" t="s">
        <v>53</v>
      </c>
      <c r="J1" s="4" t="s">
        <v>61</v>
      </c>
      <c r="K1" s="4" t="s">
        <v>62</v>
      </c>
    </row>
    <row r="2" spans="1:9" ht="27">
      <c r="A2" s="10" t="s">
        <v>54</v>
      </c>
      <c r="B2" s="8" t="s">
        <v>32</v>
      </c>
      <c r="C2" s="5" t="s">
        <v>47</v>
      </c>
      <c r="D2" s="1">
        <v>1</v>
      </c>
      <c r="E2" s="1">
        <v>12.5</v>
      </c>
      <c r="F2" s="6">
        <f>D2*E2</f>
        <v>12.5</v>
      </c>
      <c r="G2" s="6">
        <f>F2*48.39</f>
        <v>604.875</v>
      </c>
      <c r="H2" s="7">
        <f>(17.9+2.7)*48.39/37*D2</f>
        <v>26.94145945945946</v>
      </c>
      <c r="I2" s="6">
        <f>G2+H2</f>
        <v>631.8164594594595</v>
      </c>
    </row>
    <row r="3" spans="1:9" ht="20.25">
      <c r="A3" s="10" t="s">
        <v>54</v>
      </c>
      <c r="B3" s="8" t="s">
        <v>32</v>
      </c>
      <c r="C3" s="5" t="s">
        <v>37</v>
      </c>
      <c r="D3" s="1">
        <v>1</v>
      </c>
      <c r="E3" s="1">
        <v>6.5</v>
      </c>
      <c r="F3" s="6">
        <f>D3*E3</f>
        <v>6.5</v>
      </c>
      <c r="G3" s="6">
        <f>F3*48.39</f>
        <v>314.535</v>
      </c>
      <c r="H3" s="7">
        <f aca="true" t="shared" si="0" ref="H3:H58">(17.9+2.7)*48.39/37*D3</f>
        <v>26.94145945945946</v>
      </c>
      <c r="I3" s="6">
        <f>G3+H3</f>
        <v>341.4764594594595</v>
      </c>
    </row>
    <row r="4" spans="1:11" ht="20.25">
      <c r="A4" s="10" t="s">
        <v>54</v>
      </c>
      <c r="B4" s="8" t="s">
        <v>32</v>
      </c>
      <c r="C4" s="5"/>
      <c r="F4" s="6"/>
      <c r="G4" s="6"/>
      <c r="H4" s="7"/>
      <c r="I4" s="13">
        <f>SUM(I2:I3)</f>
        <v>973.292918918919</v>
      </c>
      <c r="K4" s="13">
        <f>J4-I4</f>
        <v>-973.292918918919</v>
      </c>
    </row>
    <row r="5" spans="1:9" ht="20.25">
      <c r="A5" s="10" t="s">
        <v>55</v>
      </c>
      <c r="B5" s="8" t="s">
        <v>32</v>
      </c>
      <c r="C5" s="5" t="s">
        <v>21</v>
      </c>
      <c r="D5" s="1">
        <v>1</v>
      </c>
      <c r="E5" s="1">
        <v>12.9</v>
      </c>
      <c r="F5" s="6">
        <f>D5*E5</f>
        <v>12.9</v>
      </c>
      <c r="G5" s="6">
        <f>F5*48.39</f>
        <v>624.231</v>
      </c>
      <c r="H5" s="7">
        <f t="shared" si="0"/>
        <v>26.94145945945946</v>
      </c>
      <c r="I5" s="6">
        <f>G5+H5</f>
        <v>651.1724594594594</v>
      </c>
    </row>
    <row r="6" spans="1:11" ht="20.25">
      <c r="A6" s="10" t="s">
        <v>55</v>
      </c>
      <c r="B6" s="8" t="s">
        <v>32</v>
      </c>
      <c r="C6" s="5"/>
      <c r="F6" s="6"/>
      <c r="G6" s="6"/>
      <c r="H6" s="7"/>
      <c r="I6" s="13">
        <f>I5</f>
        <v>651.1724594594594</v>
      </c>
      <c r="K6" s="13">
        <f>J6-I6</f>
        <v>-651.1724594594594</v>
      </c>
    </row>
    <row r="7" spans="1:9" ht="27">
      <c r="A7" s="10" t="s">
        <v>56</v>
      </c>
      <c r="B7" s="8" t="s">
        <v>32</v>
      </c>
      <c r="C7" s="5" t="s">
        <v>24</v>
      </c>
      <c r="D7" s="1">
        <v>1</v>
      </c>
      <c r="E7" s="1">
        <v>8.9</v>
      </c>
      <c r="F7" s="6">
        <f>D7*E7</f>
        <v>8.9</v>
      </c>
      <c r="G7" s="6">
        <f>F7*48.39</f>
        <v>430.67100000000005</v>
      </c>
      <c r="H7" s="7">
        <f t="shared" si="0"/>
        <v>26.94145945945946</v>
      </c>
      <c r="I7" s="6">
        <f>G7+H7</f>
        <v>457.6124594594595</v>
      </c>
    </row>
    <row r="8" spans="1:11" ht="20.25">
      <c r="A8" s="10" t="s">
        <v>56</v>
      </c>
      <c r="B8" s="8" t="s">
        <v>32</v>
      </c>
      <c r="C8" s="5"/>
      <c r="F8" s="6"/>
      <c r="G8" s="6"/>
      <c r="H8" s="7"/>
      <c r="I8" s="13">
        <f>I7</f>
        <v>457.6124594594595</v>
      </c>
      <c r="K8" s="13">
        <f>J8-I8</f>
        <v>-457.6124594594595</v>
      </c>
    </row>
    <row r="9" spans="1:9" ht="20.25">
      <c r="A9" s="10" t="s">
        <v>57</v>
      </c>
      <c r="B9" s="8" t="s">
        <v>32</v>
      </c>
      <c r="C9" s="5" t="s">
        <v>36</v>
      </c>
      <c r="D9" s="1">
        <v>1</v>
      </c>
      <c r="E9" s="1">
        <v>10.9</v>
      </c>
      <c r="F9" s="6">
        <f>D9*E9</f>
        <v>10.9</v>
      </c>
      <c r="G9" s="6">
        <f>F9*48.39</f>
        <v>527.451</v>
      </c>
      <c r="H9" s="7">
        <f t="shared" si="0"/>
        <v>26.94145945945946</v>
      </c>
      <c r="I9" s="6">
        <f>G9+H9</f>
        <v>554.3924594594595</v>
      </c>
    </row>
    <row r="10" spans="1:11" ht="20.25">
      <c r="A10" s="10" t="s">
        <v>57</v>
      </c>
      <c r="B10" s="8" t="s">
        <v>32</v>
      </c>
      <c r="C10" s="5"/>
      <c r="F10" s="6"/>
      <c r="G10" s="6"/>
      <c r="H10" s="7"/>
      <c r="I10" s="13">
        <f>I9</f>
        <v>554.3924594594595</v>
      </c>
      <c r="K10" s="13">
        <f>J10-I10</f>
        <v>-554.3924594594595</v>
      </c>
    </row>
    <row r="11" spans="1:9" ht="20.25">
      <c r="A11" s="10" t="s">
        <v>58</v>
      </c>
      <c r="B11" s="8" t="s">
        <v>32</v>
      </c>
      <c r="C11" s="5" t="s">
        <v>22</v>
      </c>
      <c r="D11" s="1">
        <v>1</v>
      </c>
      <c r="E11" s="1">
        <v>25.9</v>
      </c>
      <c r="F11" s="6">
        <f>D11*E11</f>
        <v>25.9</v>
      </c>
      <c r="G11" s="6">
        <f>F11*48.39</f>
        <v>1253.301</v>
      </c>
      <c r="H11" s="7">
        <f t="shared" si="0"/>
        <v>26.94145945945946</v>
      </c>
      <c r="I11" s="6">
        <f>G11+H11</f>
        <v>1280.2424594594595</v>
      </c>
    </row>
    <row r="12" spans="1:11" ht="20.25">
      <c r="A12" s="10" t="s">
        <v>58</v>
      </c>
      <c r="B12" s="8" t="s">
        <v>32</v>
      </c>
      <c r="C12" s="5"/>
      <c r="F12" s="6"/>
      <c r="G12" s="6"/>
      <c r="H12" s="7"/>
      <c r="I12" s="13">
        <f>I11</f>
        <v>1280.2424594594595</v>
      </c>
      <c r="K12" s="13">
        <f>J12-I12</f>
        <v>-1280.2424594594595</v>
      </c>
    </row>
    <row r="13" spans="1:9" ht="20.25">
      <c r="A13" s="10" t="s">
        <v>59</v>
      </c>
      <c r="B13" s="8" t="s">
        <v>32</v>
      </c>
      <c r="C13" s="5" t="s">
        <v>37</v>
      </c>
      <c r="D13" s="1">
        <v>1</v>
      </c>
      <c r="E13" s="1">
        <v>6.5</v>
      </c>
      <c r="F13" s="6">
        <f>D13*E13</f>
        <v>6.5</v>
      </c>
      <c r="G13" s="6">
        <f>F13*48.39</f>
        <v>314.535</v>
      </c>
      <c r="H13" s="7">
        <f t="shared" si="0"/>
        <v>26.94145945945946</v>
      </c>
      <c r="I13" s="6">
        <f>G13+H13</f>
        <v>341.4764594594595</v>
      </c>
    </row>
    <row r="14" spans="1:9" ht="20.25">
      <c r="A14" s="10" t="s">
        <v>59</v>
      </c>
      <c r="B14" s="8" t="s">
        <v>32</v>
      </c>
      <c r="C14" s="5" t="s">
        <v>38</v>
      </c>
      <c r="D14" s="1">
        <v>1</v>
      </c>
      <c r="E14" s="1">
        <v>7.9</v>
      </c>
      <c r="F14" s="6">
        <f>D14*E14</f>
        <v>7.9</v>
      </c>
      <c r="G14" s="6">
        <f>F14*48.39</f>
        <v>382.281</v>
      </c>
      <c r="H14" s="7">
        <f t="shared" si="0"/>
        <v>26.94145945945946</v>
      </c>
      <c r="I14" s="6">
        <f>G14+H14</f>
        <v>409.22245945945946</v>
      </c>
    </row>
    <row r="15" spans="1:9" ht="20.25">
      <c r="A15" s="10" t="s">
        <v>59</v>
      </c>
      <c r="B15" s="8" t="s">
        <v>32</v>
      </c>
      <c r="C15" s="5" t="s">
        <v>39</v>
      </c>
      <c r="D15" s="1">
        <v>1</v>
      </c>
      <c r="E15" s="1">
        <v>6.9</v>
      </c>
      <c r="F15" s="6">
        <f>D15*E15</f>
        <v>6.9</v>
      </c>
      <c r="G15" s="6">
        <f>F15*48.39</f>
        <v>333.891</v>
      </c>
      <c r="H15" s="7">
        <f t="shared" si="0"/>
        <v>26.94145945945946</v>
      </c>
      <c r="I15" s="6">
        <f>G15+H15</f>
        <v>360.83245945945947</v>
      </c>
    </row>
    <row r="16" spans="1:11" ht="20.25">
      <c r="A16" s="10" t="s">
        <v>59</v>
      </c>
      <c r="B16" s="8" t="s">
        <v>32</v>
      </c>
      <c r="C16" s="5"/>
      <c r="F16" s="6"/>
      <c r="G16" s="6"/>
      <c r="H16" s="7"/>
      <c r="I16" s="13">
        <f>SUM(I13:I15)</f>
        <v>1111.5313783783783</v>
      </c>
      <c r="K16" s="13">
        <f>J16-I16</f>
        <v>-1111.5313783783783</v>
      </c>
    </row>
    <row r="17" spans="1:9" ht="20.25">
      <c r="A17" s="10" t="s">
        <v>60</v>
      </c>
      <c r="B17" s="8" t="s">
        <v>32</v>
      </c>
      <c r="C17" s="5" t="s">
        <v>23</v>
      </c>
      <c r="D17" s="1">
        <v>1</v>
      </c>
      <c r="E17" s="1">
        <v>13.9</v>
      </c>
      <c r="F17" s="6">
        <f>D17*E17</f>
        <v>13.9</v>
      </c>
      <c r="G17" s="6">
        <f>F17*48.39</f>
        <v>672.621</v>
      </c>
      <c r="H17" s="7">
        <f t="shared" si="0"/>
        <v>26.94145945945946</v>
      </c>
      <c r="I17" s="6">
        <f>G17+H17</f>
        <v>699.5624594594594</v>
      </c>
    </row>
    <row r="18" spans="1:9" ht="20.25">
      <c r="A18" s="10" t="s">
        <v>60</v>
      </c>
      <c r="B18" s="8" t="s">
        <v>32</v>
      </c>
      <c r="C18" s="5" t="s">
        <v>21</v>
      </c>
      <c r="D18" s="1">
        <v>1</v>
      </c>
      <c r="E18" s="1">
        <v>12.9</v>
      </c>
      <c r="F18" s="6">
        <f>D18*E18</f>
        <v>12.9</v>
      </c>
      <c r="G18" s="6">
        <f>F18*48.39</f>
        <v>624.231</v>
      </c>
      <c r="H18" s="7">
        <f t="shared" si="0"/>
        <v>26.94145945945946</v>
      </c>
      <c r="I18" s="6">
        <f>G18+H18</f>
        <v>651.1724594594594</v>
      </c>
    </row>
    <row r="19" spans="1:11" ht="20.25">
      <c r="A19" s="10" t="s">
        <v>60</v>
      </c>
      <c r="B19" s="8" t="s">
        <v>32</v>
      </c>
      <c r="C19" s="5"/>
      <c r="F19" s="6"/>
      <c r="G19" s="6"/>
      <c r="H19" s="7"/>
      <c r="I19" s="13">
        <f>SUM(I17:I18)</f>
        <v>1350.734918918919</v>
      </c>
      <c r="K19" s="13">
        <f>J19-I19</f>
        <v>-1350.734918918919</v>
      </c>
    </row>
    <row r="20" spans="1:9" ht="27">
      <c r="A20" s="11" t="s">
        <v>9</v>
      </c>
      <c r="C20" s="1" t="s">
        <v>13</v>
      </c>
      <c r="D20" s="1">
        <v>1</v>
      </c>
      <c r="E20" s="1">
        <v>17.9</v>
      </c>
      <c r="F20" s="6">
        <f>D20*E20</f>
        <v>17.9</v>
      </c>
      <c r="G20" s="6">
        <f>F20*48.39</f>
        <v>866.1809999999999</v>
      </c>
      <c r="H20" s="7">
        <f t="shared" si="0"/>
        <v>26.94145945945946</v>
      </c>
      <c r="I20" s="6">
        <f>G20+H20</f>
        <v>893.1224594594594</v>
      </c>
    </row>
    <row r="21" spans="1:9" ht="20.25">
      <c r="A21" s="11" t="s">
        <v>9</v>
      </c>
      <c r="C21" s="1" t="s">
        <v>11</v>
      </c>
      <c r="D21" s="1">
        <v>1</v>
      </c>
      <c r="E21" s="1">
        <v>12.9</v>
      </c>
      <c r="F21" s="6">
        <f>D21*E21</f>
        <v>12.9</v>
      </c>
      <c r="G21" s="6">
        <f>F21*48.39</f>
        <v>624.231</v>
      </c>
      <c r="H21" s="7">
        <f t="shared" si="0"/>
        <v>26.94145945945946</v>
      </c>
      <c r="I21" s="6">
        <f>G21+H21</f>
        <v>651.1724594594594</v>
      </c>
    </row>
    <row r="22" spans="1:9" ht="27">
      <c r="A22" s="11" t="s">
        <v>9</v>
      </c>
      <c r="C22" s="1" t="s">
        <v>12</v>
      </c>
      <c r="D22" s="1">
        <v>1</v>
      </c>
      <c r="E22" s="1">
        <v>12.3</v>
      </c>
      <c r="F22" s="6">
        <f>D22*E22</f>
        <v>12.3</v>
      </c>
      <c r="G22" s="6">
        <f>F22*48.39</f>
        <v>595.197</v>
      </c>
      <c r="H22" s="7">
        <f t="shared" si="0"/>
        <v>26.94145945945946</v>
      </c>
      <c r="I22" s="6">
        <f>G22+H22</f>
        <v>622.1384594594595</v>
      </c>
    </row>
    <row r="23" spans="1:9" ht="27">
      <c r="A23" s="11" t="s">
        <v>9</v>
      </c>
      <c r="C23" s="1" t="s">
        <v>10</v>
      </c>
      <c r="D23" s="1">
        <v>1</v>
      </c>
      <c r="E23" s="1">
        <v>15.9</v>
      </c>
      <c r="F23" s="6">
        <f>D23*E23</f>
        <v>15.9</v>
      </c>
      <c r="G23" s="6">
        <f>F23*48.39</f>
        <v>769.4010000000001</v>
      </c>
      <c r="H23" s="7">
        <f t="shared" si="0"/>
        <v>26.94145945945946</v>
      </c>
      <c r="I23" s="6">
        <f>G23+H23</f>
        <v>796.3424594594595</v>
      </c>
    </row>
    <row r="24" spans="1:11" ht="20.25">
      <c r="A24" s="11" t="s">
        <v>9</v>
      </c>
      <c r="B24" s="8"/>
      <c r="C24" s="5"/>
      <c r="F24" s="6"/>
      <c r="G24" s="6"/>
      <c r="H24" s="7"/>
      <c r="I24" s="13">
        <f>SUM(I20:I23)</f>
        <v>2962.775837837838</v>
      </c>
      <c r="K24" s="13">
        <f>J24-I24</f>
        <v>-2962.775837837838</v>
      </c>
    </row>
    <row r="25" spans="1:9" ht="20.25">
      <c r="A25" s="12" t="s">
        <v>28</v>
      </c>
      <c r="B25" s="3"/>
      <c r="C25" s="3" t="s">
        <v>44</v>
      </c>
      <c r="D25" s="1">
        <v>1</v>
      </c>
      <c r="E25" s="1">
        <v>5.5</v>
      </c>
      <c r="F25" s="6">
        <f>D25*E25</f>
        <v>5.5</v>
      </c>
      <c r="G25" s="6">
        <f>F25*48.39</f>
        <v>266.145</v>
      </c>
      <c r="H25" s="7">
        <f t="shared" si="0"/>
        <v>26.94145945945946</v>
      </c>
      <c r="I25" s="6">
        <f>G25+H25</f>
        <v>293.08645945945943</v>
      </c>
    </row>
    <row r="26" spans="1:9" ht="20.25">
      <c r="A26" s="12" t="s">
        <v>28</v>
      </c>
      <c r="B26" s="3"/>
      <c r="C26" s="3" t="s">
        <v>45</v>
      </c>
      <c r="D26" s="1">
        <v>1</v>
      </c>
      <c r="E26" s="1">
        <v>6.9</v>
      </c>
      <c r="F26" s="6">
        <f>D26*E26</f>
        <v>6.9</v>
      </c>
      <c r="G26" s="6">
        <f>F26*48.39</f>
        <v>333.891</v>
      </c>
      <c r="H26" s="7">
        <f t="shared" si="0"/>
        <v>26.94145945945946</v>
      </c>
      <c r="I26" s="6">
        <f>G26+H26</f>
        <v>360.83245945945947</v>
      </c>
    </row>
    <row r="27" spans="1:9" ht="20.25">
      <c r="A27" s="12" t="s">
        <v>28</v>
      </c>
      <c r="B27" s="3"/>
      <c r="C27" s="3" t="s">
        <v>46</v>
      </c>
      <c r="D27" s="1">
        <v>1</v>
      </c>
      <c r="E27" s="1">
        <v>6.9</v>
      </c>
      <c r="F27" s="6">
        <f>D27*E27</f>
        <v>6.9</v>
      </c>
      <c r="G27" s="6">
        <f>F27*48.39</f>
        <v>333.891</v>
      </c>
      <c r="H27" s="7">
        <f t="shared" si="0"/>
        <v>26.94145945945946</v>
      </c>
      <c r="I27" s="6">
        <f>G27+H27</f>
        <v>360.83245945945947</v>
      </c>
    </row>
    <row r="28" spans="1:11" ht="20.25">
      <c r="A28" s="12" t="s">
        <v>28</v>
      </c>
      <c r="B28" s="8"/>
      <c r="C28" s="5"/>
      <c r="F28" s="6"/>
      <c r="G28" s="6"/>
      <c r="H28" s="7"/>
      <c r="I28" s="13">
        <f>SUM(I25:I27)</f>
        <v>1014.7513783783784</v>
      </c>
      <c r="K28" s="13">
        <f>J28-I28</f>
        <v>-1014.7513783783784</v>
      </c>
    </row>
    <row r="29" spans="1:9" ht="27">
      <c r="A29" s="12" t="s">
        <v>27</v>
      </c>
      <c r="B29" s="3"/>
      <c r="C29" s="3" t="s">
        <v>42</v>
      </c>
      <c r="D29" s="1">
        <v>1</v>
      </c>
      <c r="E29" s="1">
        <v>21.9</v>
      </c>
      <c r="F29" s="6">
        <f>D29*E29</f>
        <v>21.9</v>
      </c>
      <c r="G29" s="6">
        <f>F29*48.39</f>
        <v>1059.741</v>
      </c>
      <c r="H29" s="7">
        <f t="shared" si="0"/>
        <v>26.94145945945946</v>
      </c>
      <c r="I29" s="6">
        <f>G29+H29</f>
        <v>1086.6824594594596</v>
      </c>
    </row>
    <row r="30" spans="1:9" ht="20.25">
      <c r="A30" s="12" t="s">
        <v>27</v>
      </c>
      <c r="B30" s="3"/>
      <c r="C30" s="3" t="s">
        <v>43</v>
      </c>
      <c r="D30" s="1">
        <v>1</v>
      </c>
      <c r="E30" s="1">
        <v>6.4</v>
      </c>
      <c r="F30" s="6">
        <f>D30*E30</f>
        <v>6.4</v>
      </c>
      <c r="G30" s="6">
        <f>F30*48.39</f>
        <v>309.696</v>
      </c>
      <c r="H30" s="7">
        <f t="shared" si="0"/>
        <v>26.94145945945946</v>
      </c>
      <c r="I30" s="6">
        <f>G30+H30</f>
        <v>336.6374594594595</v>
      </c>
    </row>
    <row r="31" spans="1:9" ht="20.25">
      <c r="A31" s="12" t="s">
        <v>27</v>
      </c>
      <c r="B31" s="3"/>
      <c r="C31" s="3" t="s">
        <v>46</v>
      </c>
      <c r="D31" s="1">
        <v>1</v>
      </c>
      <c r="E31" s="1">
        <v>6.9</v>
      </c>
      <c r="F31" s="6">
        <f>D31*E31</f>
        <v>6.9</v>
      </c>
      <c r="G31" s="6">
        <f>F31*48.39</f>
        <v>333.891</v>
      </c>
      <c r="H31" s="7">
        <f t="shared" si="0"/>
        <v>26.94145945945946</v>
      </c>
      <c r="I31" s="6">
        <f>G31+H31</f>
        <v>360.83245945945947</v>
      </c>
    </row>
    <row r="32" spans="1:11" ht="20.25">
      <c r="A32" s="12" t="s">
        <v>27</v>
      </c>
      <c r="B32" s="8"/>
      <c r="C32" s="5"/>
      <c r="F32" s="6"/>
      <c r="G32" s="6"/>
      <c r="H32" s="7"/>
      <c r="I32" s="13">
        <f>SUM(I29:I31)</f>
        <v>1784.1523783783784</v>
      </c>
      <c r="K32" s="13">
        <f>J32-I32</f>
        <v>-1784.1523783783784</v>
      </c>
    </row>
    <row r="33" spans="1:9" ht="20.25">
      <c r="A33" s="11" t="s">
        <v>4</v>
      </c>
      <c r="C33" s="2" t="s">
        <v>26</v>
      </c>
      <c r="D33" s="1">
        <f>1/2</f>
        <v>0.5</v>
      </c>
      <c r="E33" s="1">
        <v>9.9</v>
      </c>
      <c r="F33" s="6">
        <f>D33*E33</f>
        <v>4.95</v>
      </c>
      <c r="G33" s="6">
        <f>F33*48.39</f>
        <v>239.53050000000002</v>
      </c>
      <c r="H33" s="7">
        <f t="shared" si="0"/>
        <v>13.47072972972973</v>
      </c>
      <c r="I33" s="6">
        <f>G33+H33</f>
        <v>253.00122972972974</v>
      </c>
    </row>
    <row r="34" spans="1:11" ht="20.25">
      <c r="A34" s="11" t="s">
        <v>4</v>
      </c>
      <c r="B34" s="8"/>
      <c r="C34" s="5"/>
      <c r="F34" s="6"/>
      <c r="G34" s="6"/>
      <c r="H34" s="7"/>
      <c r="I34" s="13">
        <f>I33</f>
        <v>253.00122972972974</v>
      </c>
      <c r="K34" s="13">
        <f>J34-I34</f>
        <v>-253.00122972972974</v>
      </c>
    </row>
    <row r="35" spans="1:9" ht="20.25">
      <c r="A35" s="11" t="s">
        <v>25</v>
      </c>
      <c r="C35" s="1" t="s">
        <v>6</v>
      </c>
      <c r="D35" s="1">
        <f>1/3</f>
        <v>0.3333333333333333</v>
      </c>
      <c r="E35" s="1">
        <v>4.9</v>
      </c>
      <c r="F35" s="6">
        <f>D35*E35</f>
        <v>1.6333333333333333</v>
      </c>
      <c r="G35" s="6">
        <f>F35*48.39</f>
        <v>79.037</v>
      </c>
      <c r="H35" s="7">
        <f t="shared" si="0"/>
        <v>8.980486486486486</v>
      </c>
      <c r="I35" s="6">
        <f>G35+H35</f>
        <v>88.01748648648649</v>
      </c>
    </row>
    <row r="36" spans="1:9" ht="20.25">
      <c r="A36" s="11" t="s">
        <v>25</v>
      </c>
      <c r="B36" s="3"/>
      <c r="C36" s="3" t="s">
        <v>40</v>
      </c>
      <c r="D36" s="1">
        <v>1</v>
      </c>
      <c r="E36" s="1">
        <v>7.5</v>
      </c>
      <c r="F36" s="6">
        <f>D36*E36</f>
        <v>7.5</v>
      </c>
      <c r="G36" s="6">
        <f>F36*48.39</f>
        <v>362.925</v>
      </c>
      <c r="H36" s="7">
        <f t="shared" si="0"/>
        <v>26.94145945945946</v>
      </c>
      <c r="I36" s="6">
        <f>G36+H36</f>
        <v>389.86645945945946</v>
      </c>
    </row>
    <row r="37" spans="1:11" ht="20.25">
      <c r="A37" s="11" t="s">
        <v>25</v>
      </c>
      <c r="B37" s="8"/>
      <c r="C37" s="5"/>
      <c r="F37" s="6"/>
      <c r="G37" s="6"/>
      <c r="H37" s="7"/>
      <c r="I37" s="13">
        <f>SUM(I35:I36)</f>
        <v>477.8839459459459</v>
      </c>
      <c r="K37" s="13">
        <f>J37-I37</f>
        <v>-477.8839459459459</v>
      </c>
    </row>
    <row r="38" spans="1:9" ht="20.25">
      <c r="A38" s="12" t="s">
        <v>29</v>
      </c>
      <c r="B38" s="3"/>
      <c r="C38" s="3" t="s">
        <v>33</v>
      </c>
      <c r="D38" s="1">
        <v>1</v>
      </c>
      <c r="E38" s="1">
        <v>11.5</v>
      </c>
      <c r="F38" s="6">
        <f>D38*E38</f>
        <v>11.5</v>
      </c>
      <c r="G38" s="6">
        <f>F38*48.39</f>
        <v>556.485</v>
      </c>
      <c r="H38" s="7">
        <f t="shared" si="0"/>
        <v>26.94145945945946</v>
      </c>
      <c r="I38" s="6">
        <f>G38+H38</f>
        <v>583.4264594594595</v>
      </c>
    </row>
    <row r="39" spans="1:9" ht="27">
      <c r="A39" s="12" t="s">
        <v>29</v>
      </c>
      <c r="B39" s="3"/>
      <c r="C39" s="3" t="s">
        <v>34</v>
      </c>
      <c r="D39" s="1">
        <v>1</v>
      </c>
      <c r="E39" s="1">
        <v>9.2</v>
      </c>
      <c r="F39" s="6">
        <f>D39*E39</f>
        <v>9.2</v>
      </c>
      <c r="G39" s="6">
        <f>F39*48.39</f>
        <v>445.188</v>
      </c>
      <c r="H39" s="7">
        <f t="shared" si="0"/>
        <v>26.94145945945946</v>
      </c>
      <c r="I39" s="6">
        <f>G39+H39</f>
        <v>472.12945945945944</v>
      </c>
    </row>
    <row r="40" spans="1:9" ht="27">
      <c r="A40" s="12" t="s">
        <v>29</v>
      </c>
      <c r="B40" s="3"/>
      <c r="C40" s="3" t="s">
        <v>35</v>
      </c>
      <c r="D40" s="1">
        <v>1</v>
      </c>
      <c r="E40" s="1">
        <v>9.2</v>
      </c>
      <c r="F40" s="6">
        <f>D40*E40</f>
        <v>9.2</v>
      </c>
      <c r="G40" s="6">
        <f>F40*48.39</f>
        <v>445.188</v>
      </c>
      <c r="H40" s="7">
        <f t="shared" si="0"/>
        <v>26.94145945945946</v>
      </c>
      <c r="I40" s="6">
        <f>G40+H40</f>
        <v>472.12945945945944</v>
      </c>
    </row>
    <row r="41" spans="1:11" ht="20.25">
      <c r="A41" s="12" t="s">
        <v>29</v>
      </c>
      <c r="B41" s="8"/>
      <c r="C41" s="5"/>
      <c r="F41" s="6"/>
      <c r="G41" s="6"/>
      <c r="H41" s="7"/>
      <c r="I41" s="13">
        <f>SUM(I38:I40)</f>
        <v>1527.6853783783783</v>
      </c>
      <c r="K41" s="13">
        <f>J41-I41</f>
        <v>-1527.6853783783783</v>
      </c>
    </row>
    <row r="42" spans="1:9" ht="20.25">
      <c r="A42" s="11" t="s">
        <v>5</v>
      </c>
      <c r="C42" s="1" t="s">
        <v>6</v>
      </c>
      <c r="D42" s="1">
        <f>2/3</f>
        <v>0.6666666666666666</v>
      </c>
      <c r="E42" s="1">
        <v>4.9</v>
      </c>
      <c r="F42" s="6">
        <f>D42*E42</f>
        <v>3.2666666666666666</v>
      </c>
      <c r="G42" s="6">
        <f>F42*48.39</f>
        <v>158.074</v>
      </c>
      <c r="H42" s="7">
        <f t="shared" si="0"/>
        <v>17.96097297297297</v>
      </c>
      <c r="I42" s="6">
        <f>G42+H42</f>
        <v>176.03497297297298</v>
      </c>
    </row>
    <row r="43" spans="1:11" ht="20.25">
      <c r="A43" s="11" t="s">
        <v>5</v>
      </c>
      <c r="B43" s="8"/>
      <c r="C43" s="5"/>
      <c r="F43" s="6"/>
      <c r="G43" s="6"/>
      <c r="H43" s="7"/>
      <c r="I43" s="13">
        <f>I42</f>
        <v>176.03497297297298</v>
      </c>
      <c r="K43" s="13">
        <f>J43-I43</f>
        <v>-176.03497297297298</v>
      </c>
    </row>
    <row r="44" spans="1:9" ht="20.25">
      <c r="A44" s="11" t="s">
        <v>18</v>
      </c>
      <c r="C44" s="1" t="s">
        <v>19</v>
      </c>
      <c r="D44" s="1">
        <v>1</v>
      </c>
      <c r="E44" s="1">
        <v>11.5</v>
      </c>
      <c r="F44" s="6">
        <f>D44*E44</f>
        <v>11.5</v>
      </c>
      <c r="G44" s="6">
        <f>F44*48.39</f>
        <v>556.485</v>
      </c>
      <c r="H44" s="7">
        <f t="shared" si="0"/>
        <v>26.94145945945946</v>
      </c>
      <c r="I44" s="6">
        <f>G44+H44</f>
        <v>583.4264594594595</v>
      </c>
    </row>
    <row r="45" spans="1:9" ht="20.25">
      <c r="A45" s="11" t="s">
        <v>18</v>
      </c>
      <c r="C45" s="1" t="s">
        <v>20</v>
      </c>
      <c r="D45" s="1">
        <v>1</v>
      </c>
      <c r="E45" s="1">
        <v>15.9</v>
      </c>
      <c r="F45" s="6">
        <f>D45*E45</f>
        <v>15.9</v>
      </c>
      <c r="G45" s="6">
        <f>F45*48.39</f>
        <v>769.4010000000001</v>
      </c>
      <c r="H45" s="7">
        <f t="shared" si="0"/>
        <v>26.94145945945946</v>
      </c>
      <c r="I45" s="6">
        <f>G45+H45</f>
        <v>796.3424594594595</v>
      </c>
    </row>
    <row r="46" spans="1:11" ht="20.25">
      <c r="A46" s="11" t="s">
        <v>18</v>
      </c>
      <c r="B46" s="8"/>
      <c r="C46" s="5"/>
      <c r="F46" s="6"/>
      <c r="G46" s="6"/>
      <c r="H46" s="7"/>
      <c r="I46" s="13">
        <f>SUM(I44:I45)</f>
        <v>1379.768918918919</v>
      </c>
      <c r="K46" s="13">
        <f>J46-I46</f>
        <v>-1379.768918918919</v>
      </c>
    </row>
    <row r="47" spans="1:9" ht="20.25">
      <c r="A47" s="11" t="s">
        <v>31</v>
      </c>
      <c r="C47" s="2" t="s">
        <v>26</v>
      </c>
      <c r="D47" s="1">
        <f>1/2</f>
        <v>0.5</v>
      </c>
      <c r="E47" s="1">
        <v>9.9</v>
      </c>
      <c r="F47" s="6">
        <f>D47*E47</f>
        <v>4.95</v>
      </c>
      <c r="G47" s="6">
        <f>F47*48.39</f>
        <v>239.53050000000002</v>
      </c>
      <c r="H47" s="7">
        <f t="shared" si="0"/>
        <v>13.47072972972973</v>
      </c>
      <c r="I47" s="6">
        <f>G47+H47</f>
        <v>253.00122972972974</v>
      </c>
    </row>
    <row r="48" spans="1:11" ht="20.25">
      <c r="A48" s="11" t="s">
        <v>31</v>
      </c>
      <c r="B48" s="8"/>
      <c r="C48" s="5"/>
      <c r="F48" s="6"/>
      <c r="G48" s="6"/>
      <c r="H48" s="7"/>
      <c r="I48" s="13">
        <f>I47</f>
        <v>253.00122972972974</v>
      </c>
      <c r="K48" s="13">
        <f>J48-I48</f>
        <v>-253.00122972972974</v>
      </c>
    </row>
    <row r="49" spans="1:9" ht="20.25">
      <c r="A49" s="11" t="s">
        <v>15</v>
      </c>
      <c r="C49" s="1" t="s">
        <v>17</v>
      </c>
      <c r="D49" s="1">
        <v>1</v>
      </c>
      <c r="E49" s="1">
        <v>8.9</v>
      </c>
      <c r="F49" s="6">
        <f>D49*E49</f>
        <v>8.9</v>
      </c>
      <c r="G49" s="6">
        <f>F49*48.39</f>
        <v>430.67100000000005</v>
      </c>
      <c r="H49" s="7">
        <f t="shared" si="0"/>
        <v>26.94145945945946</v>
      </c>
      <c r="I49" s="6">
        <f>G49+H49</f>
        <v>457.6124594594595</v>
      </c>
    </row>
    <row r="50" spans="1:9" ht="20.25">
      <c r="A50" s="11" t="s">
        <v>15</v>
      </c>
      <c r="C50" s="1" t="s">
        <v>6</v>
      </c>
      <c r="D50" s="1">
        <v>1</v>
      </c>
      <c r="E50" s="1">
        <v>4.9</v>
      </c>
      <c r="F50" s="6">
        <f>D50*E50</f>
        <v>4.9</v>
      </c>
      <c r="G50" s="6">
        <f>F50*48.39</f>
        <v>237.11100000000002</v>
      </c>
      <c r="H50" s="7">
        <f t="shared" si="0"/>
        <v>26.94145945945946</v>
      </c>
      <c r="I50" s="6">
        <f>G50+H50</f>
        <v>264.0524594594595</v>
      </c>
    </row>
    <row r="51" spans="1:9" ht="20.25">
      <c r="A51" s="11" t="s">
        <v>15</v>
      </c>
      <c r="C51" s="1" t="s">
        <v>16</v>
      </c>
      <c r="D51" s="1">
        <v>1</v>
      </c>
      <c r="E51" s="1">
        <v>17.5</v>
      </c>
      <c r="F51" s="6">
        <f>D51*E51</f>
        <v>17.5</v>
      </c>
      <c r="G51" s="6">
        <f>F51*48.39</f>
        <v>846.825</v>
      </c>
      <c r="H51" s="7">
        <f t="shared" si="0"/>
        <v>26.94145945945946</v>
      </c>
      <c r="I51" s="6">
        <f>G51+H51</f>
        <v>873.7664594594595</v>
      </c>
    </row>
    <row r="52" spans="1:11" ht="20.25">
      <c r="A52" s="11" t="s">
        <v>15</v>
      </c>
      <c r="B52" s="8"/>
      <c r="C52" s="5"/>
      <c r="F52" s="6"/>
      <c r="G52" s="6"/>
      <c r="H52" s="7"/>
      <c r="I52" s="13">
        <f>SUM(I49:I51)</f>
        <v>1595.4313783783787</v>
      </c>
      <c r="K52" s="13">
        <f>J52-I52</f>
        <v>-1595.4313783783787</v>
      </c>
    </row>
    <row r="53" spans="1:9" ht="20.25">
      <c r="A53" s="11" t="s">
        <v>7</v>
      </c>
      <c r="C53" s="1" t="s">
        <v>14</v>
      </c>
      <c r="D53" s="1">
        <v>1</v>
      </c>
      <c r="E53" s="1">
        <v>7.5</v>
      </c>
      <c r="F53" s="6">
        <f>D53*E53</f>
        <v>7.5</v>
      </c>
      <c r="G53" s="6">
        <f>F53*48.39</f>
        <v>362.925</v>
      </c>
      <c r="H53" s="7">
        <f t="shared" si="0"/>
        <v>26.94145945945946</v>
      </c>
      <c r="I53" s="6">
        <f>G53+H53</f>
        <v>389.86645945945946</v>
      </c>
    </row>
    <row r="54" spans="1:9" ht="20.25">
      <c r="A54" s="11" t="s">
        <v>7</v>
      </c>
      <c r="C54" s="1" t="s">
        <v>8</v>
      </c>
      <c r="D54" s="1">
        <v>1</v>
      </c>
      <c r="E54" s="1">
        <v>11.9</v>
      </c>
      <c r="F54" s="6">
        <f>D54*E54</f>
        <v>11.9</v>
      </c>
      <c r="G54" s="6">
        <f>F54*48.39</f>
        <v>575.841</v>
      </c>
      <c r="H54" s="7">
        <f t="shared" si="0"/>
        <v>26.94145945945946</v>
      </c>
      <c r="I54" s="6">
        <f>G54+H54</f>
        <v>602.7824594594595</v>
      </c>
    </row>
    <row r="55" spans="1:11" ht="20.25">
      <c r="A55" s="11" t="s">
        <v>7</v>
      </c>
      <c r="B55" s="8"/>
      <c r="C55" s="5"/>
      <c r="F55" s="6"/>
      <c r="G55" s="6"/>
      <c r="H55" s="7"/>
      <c r="I55" s="13">
        <f>SUM(I53:I54)</f>
        <v>992.648918918919</v>
      </c>
      <c r="K55" s="13">
        <f>J55-I55</f>
        <v>-992.648918918919</v>
      </c>
    </row>
    <row r="56" spans="1:9" ht="20.25">
      <c r="A56" s="12" t="s">
        <v>30</v>
      </c>
      <c r="B56" s="3"/>
      <c r="C56" s="3" t="s">
        <v>41</v>
      </c>
      <c r="D56" s="1">
        <v>1</v>
      </c>
      <c r="E56" s="1">
        <v>7.43</v>
      </c>
      <c r="F56" s="6">
        <f>D56*E56</f>
        <v>7.43</v>
      </c>
      <c r="G56" s="6">
        <f>F56*48.39</f>
        <v>359.5377</v>
      </c>
      <c r="H56" s="7">
        <f t="shared" si="0"/>
        <v>26.94145945945946</v>
      </c>
      <c r="I56" s="6">
        <f>G56+H56</f>
        <v>386.4791594594594</v>
      </c>
    </row>
    <row r="57" spans="1:11" ht="20.25">
      <c r="A57" s="12" t="s">
        <v>30</v>
      </c>
      <c r="B57" s="8"/>
      <c r="C57" s="5"/>
      <c r="F57" s="6"/>
      <c r="G57" s="6"/>
      <c r="H57" s="7"/>
      <c r="I57" s="13">
        <f>I56</f>
        <v>386.4791594594594</v>
      </c>
      <c r="K57" s="13">
        <f>J57-I57</f>
        <v>-386.4791594594594</v>
      </c>
    </row>
    <row r="58" spans="1:9" ht="20.25">
      <c r="A58" s="11" t="s">
        <v>49</v>
      </c>
      <c r="C58" s="1" t="s">
        <v>48</v>
      </c>
      <c r="D58" s="1">
        <v>1</v>
      </c>
      <c r="E58" s="1">
        <v>3.5</v>
      </c>
      <c r="F58" s="6">
        <f>D58*E58</f>
        <v>3.5</v>
      </c>
      <c r="G58" s="6">
        <f>F58*48.39</f>
        <v>169.365</v>
      </c>
      <c r="H58" s="7">
        <f t="shared" si="0"/>
        <v>26.94145945945946</v>
      </c>
      <c r="I58" s="6">
        <f>G58+H58</f>
        <v>196.30645945945946</v>
      </c>
    </row>
    <row r="59" spans="1:11" ht="20.25">
      <c r="A59" s="11" t="s">
        <v>49</v>
      </c>
      <c r="B59" s="8"/>
      <c r="C59" s="5"/>
      <c r="F59" s="6"/>
      <c r="G59" s="6"/>
      <c r="H59" s="7"/>
      <c r="I59" s="13">
        <f>I58</f>
        <v>196.30645945945946</v>
      </c>
      <c r="K59" s="13">
        <f>J59-I59</f>
        <v>-196.30645945945946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DNA7 X86</cp:lastModifiedBy>
  <dcterms:created xsi:type="dcterms:W3CDTF">2014-08-25T14:50:39Z</dcterms:created>
  <dcterms:modified xsi:type="dcterms:W3CDTF">2014-08-26T05:14:55Z</dcterms:modified>
  <cp:category/>
  <cp:version/>
  <cp:contentType/>
  <cp:contentStatus/>
</cp:coreProperties>
</file>