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'TDSheet'!$A$1:$J$31</definedName>
  </definedNames>
  <calcPr fullCalcOnLoad="1"/>
</workbook>
</file>

<file path=xl/sharedStrings.xml><?xml version="1.0" encoding="utf-8"?>
<sst xmlns="http://schemas.openxmlformats.org/spreadsheetml/2006/main" count="57" uniqueCount="40">
  <si>
    <t>Артикул</t>
  </si>
  <si>
    <t>Товары (работы, услуги)</t>
  </si>
  <si>
    <t>Количество</t>
  </si>
  <si>
    <t>Цена</t>
  </si>
  <si>
    <t>Сумма</t>
  </si>
  <si>
    <t>Ветровка мужская (52, оранжевый)</t>
  </si>
  <si>
    <t>Джемпер женский (54, бежевый)</t>
  </si>
  <si>
    <t>Джинсы женские (48, темно-серый)</t>
  </si>
  <si>
    <t>Джинсы мужские (48; рост 170-176, синий)</t>
  </si>
  <si>
    <t>Куртка мужская (осень) (56, шоколадный)</t>
  </si>
  <si>
    <t>Платье трикотажное (48, черный)</t>
  </si>
  <si>
    <t>Сорочка ночная женская (56, серый)</t>
  </si>
  <si>
    <t>Топ женский (46, бежевый)</t>
  </si>
  <si>
    <t>Футболка мужская (48, белый)</t>
  </si>
  <si>
    <t>Футболка мужская (48, шоколадный)</t>
  </si>
  <si>
    <t>Футболка мужская (50, серый)</t>
  </si>
  <si>
    <t>Футболка мужская (50, фисташковый)</t>
  </si>
  <si>
    <t>Худи (48, серый)</t>
  </si>
  <si>
    <t>Шарф мужской (26 на 110, цветной)</t>
  </si>
  <si>
    <t>Итого:</t>
  </si>
  <si>
    <t>Валерия Домашних (Тишина)</t>
  </si>
  <si>
    <t>♥❈๑ღМаринаღ๑❈ Ушакова</t>
  </si>
  <si>
    <t>Nata Sha</t>
  </si>
  <si>
    <t>✿✿✿✿Жанна Шкурина✿✿✿✿</t>
  </si>
  <si>
    <t>NU RA</t>
  </si>
  <si>
    <t>ღღღ Лана ღღღ</t>
  </si>
  <si>
    <t xml:space="preserve"> Топ VIS-A-VIS, Россия Артикул: 3190321 100% Хлопок (42, желтый)</t>
  </si>
  <si>
    <t>Вероника Tрушникова</t>
  </si>
  <si>
    <t>Ольга Цицина (Люлякова)</t>
  </si>
  <si>
    <t>Я</t>
  </si>
  <si>
    <t>Трусы (46, бордовый)</t>
  </si>
  <si>
    <t>Нина Таран</t>
  </si>
  <si>
    <t>Танюша """</t>
  </si>
  <si>
    <t>Наталья Покачалова</t>
  </si>
  <si>
    <t xml:space="preserve"> Юбка VIS-A-VIS, (50,  бордовый)</t>
  </si>
  <si>
    <t>Сумма с орг %</t>
  </si>
  <si>
    <t>Транспорт</t>
  </si>
  <si>
    <t>Сдано</t>
  </si>
  <si>
    <t>Баланс</t>
  </si>
  <si>
    <t>УЗ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</si>
</sst>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9">
    <font>
      <sz val="8"/>
      <name val="Arial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 wrapText="1"/>
    </xf>
    <xf numFmtId="0" fontId="0" fillId="0" borderId="12" xfId="0" applyNumberFormat="1" applyBorder="1" applyAlignment="1">
      <alignment horizontal="left" wrapText="1"/>
    </xf>
    <xf numFmtId="2" fontId="0" fillId="0" borderId="12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12" xfId="0" applyNumberFormat="1" applyBorder="1" applyAlignment="1">
      <alignment horizontal="left"/>
    </xf>
    <xf numFmtId="169" fontId="0" fillId="0" borderId="12" xfId="0" applyNumberFormat="1" applyBorder="1" applyAlignment="1">
      <alignment horizontal="left"/>
    </xf>
    <xf numFmtId="0" fontId="20" fillId="33" borderId="13" xfId="0" applyFont="1" applyFill="1" applyBorder="1" applyAlignment="1" applyProtection="1">
      <alignment horizontal="left" wrapText="1"/>
      <protection/>
    </xf>
    <xf numFmtId="0" fontId="20" fillId="0" borderId="0" xfId="0" applyFont="1" applyAlignment="1">
      <alignment horizontal="left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33" borderId="15" xfId="0" applyFont="1" applyFill="1" applyBorder="1" applyAlignment="1" applyProtection="1">
      <alignment horizontal="left" wrapText="1"/>
      <protection/>
    </xf>
    <xf numFmtId="1" fontId="20" fillId="0" borderId="13" xfId="0" applyNumberFormat="1" applyFont="1" applyBorder="1" applyAlignment="1">
      <alignment horizontal="left" wrapText="1"/>
    </xf>
    <xf numFmtId="1" fontId="1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3" sqref="G13"/>
    </sheetView>
  </sheetViews>
  <sheetFormatPr defaultColWidth="10.66015625" defaultRowHeight="11.25"/>
  <cols>
    <col min="1" max="1" width="53.33203125" style="17" customWidth="1"/>
    <col min="2" max="2" width="11" style="1" customWidth="1"/>
    <col min="3" max="3" width="40.33203125" style="1" customWidth="1"/>
    <col min="4" max="4" width="14.16015625" style="1" customWidth="1"/>
    <col min="5" max="10" width="14.33203125" style="1" customWidth="1"/>
    <col min="11" max="16384" width="10.66015625" style="1" customWidth="1"/>
  </cols>
  <sheetData>
    <row r="1" spans="1:10" s="13" customFormat="1" ht="25.5">
      <c r="A1" s="18" t="s">
        <v>39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4" t="s">
        <v>35</v>
      </c>
      <c r="H1" s="4" t="s">
        <v>36</v>
      </c>
      <c r="I1" s="4" t="s">
        <v>37</v>
      </c>
      <c r="J1" s="4" t="s">
        <v>38</v>
      </c>
    </row>
    <row r="2" spans="1:10" ht="20.25">
      <c r="A2" s="16" t="s">
        <v>21</v>
      </c>
      <c r="B2" s="5">
        <v>3600561</v>
      </c>
      <c r="C2" s="6" t="s">
        <v>6</v>
      </c>
      <c r="D2" s="5">
        <v>1</v>
      </c>
      <c r="E2" s="8">
        <v>580</v>
      </c>
      <c r="F2" s="8">
        <v>580</v>
      </c>
      <c r="G2" s="12">
        <f>F2*1.16</f>
        <v>672.8</v>
      </c>
      <c r="H2" s="15">
        <f>300/17</f>
        <v>17.647058823529413</v>
      </c>
      <c r="I2" s="12"/>
      <c r="J2" s="12"/>
    </row>
    <row r="3" spans="1:10" ht="20.25">
      <c r="A3" s="16" t="s">
        <v>21</v>
      </c>
      <c r="B3" s="5">
        <v>3150117</v>
      </c>
      <c r="C3" s="6" t="s">
        <v>11</v>
      </c>
      <c r="D3" s="5">
        <v>1</v>
      </c>
      <c r="E3" s="8">
        <v>470</v>
      </c>
      <c r="F3" s="8">
        <v>470</v>
      </c>
      <c r="G3" s="12">
        <f>F3*1.16</f>
        <v>545.1999999999999</v>
      </c>
      <c r="H3" s="15">
        <f>300/17</f>
        <v>17.647058823529413</v>
      </c>
      <c r="I3" s="12"/>
      <c r="J3" s="12"/>
    </row>
    <row r="4" spans="1:10" ht="20.25">
      <c r="A4" s="16" t="s">
        <v>21</v>
      </c>
      <c r="B4" s="5"/>
      <c r="C4" s="6"/>
      <c r="D4" s="5"/>
      <c r="E4" s="8"/>
      <c r="F4" s="8"/>
      <c r="G4" s="21">
        <f>SUM(G2:G3)</f>
        <v>1218</v>
      </c>
      <c r="H4" s="21">
        <f>SUM(H2:H3)</f>
        <v>35.294117647058826</v>
      </c>
      <c r="I4" s="21"/>
      <c r="J4" s="21">
        <f>I4-H4-G4</f>
        <v>-1253.2941176470588</v>
      </c>
    </row>
    <row r="5" spans="1:10" ht="40.5">
      <c r="A5" s="20" t="s">
        <v>23</v>
      </c>
      <c r="B5" s="5">
        <v>4450464</v>
      </c>
      <c r="C5" s="6" t="s">
        <v>8</v>
      </c>
      <c r="D5" s="5">
        <v>1</v>
      </c>
      <c r="E5" s="8">
        <v>590</v>
      </c>
      <c r="F5" s="8">
        <v>590</v>
      </c>
      <c r="G5" s="12">
        <f>F5*1.16</f>
        <v>684.4</v>
      </c>
      <c r="H5" s="15">
        <f>300/17</f>
        <v>17.647058823529413</v>
      </c>
      <c r="I5" s="12"/>
      <c r="J5" s="12"/>
    </row>
    <row r="6" spans="1:10" ht="40.5">
      <c r="A6" s="20" t="s">
        <v>23</v>
      </c>
      <c r="B6" s="5"/>
      <c r="C6" s="6"/>
      <c r="D6" s="5"/>
      <c r="E6" s="8"/>
      <c r="F6" s="8"/>
      <c r="G6" s="21">
        <f>G5</f>
        <v>684.4</v>
      </c>
      <c r="H6" s="21">
        <f>H5</f>
        <v>17.647058823529413</v>
      </c>
      <c r="I6" s="21"/>
      <c r="J6" s="21">
        <f>I6-H6-G6</f>
        <v>-702.0470588235294</v>
      </c>
    </row>
    <row r="7" spans="1:10" ht="20.25">
      <c r="A7" s="19" t="s">
        <v>22</v>
      </c>
      <c r="B7" s="5">
        <v>3450451</v>
      </c>
      <c r="C7" s="6" t="s">
        <v>7</v>
      </c>
      <c r="D7" s="5">
        <v>1</v>
      </c>
      <c r="E7" s="8">
        <v>620</v>
      </c>
      <c r="F7" s="8">
        <v>620</v>
      </c>
      <c r="G7" s="12">
        <f>F7*1.16</f>
        <v>719.1999999999999</v>
      </c>
      <c r="H7" s="15">
        <f>300/17</f>
        <v>17.647058823529413</v>
      </c>
      <c r="I7" s="12"/>
      <c r="J7" s="12"/>
    </row>
    <row r="8" spans="1:10" ht="20.25">
      <c r="A8" s="19" t="s">
        <v>22</v>
      </c>
      <c r="B8" s="5"/>
      <c r="C8" s="6"/>
      <c r="D8" s="5"/>
      <c r="E8" s="8"/>
      <c r="F8" s="8"/>
      <c r="G8" s="21">
        <f>G7</f>
        <v>719.1999999999999</v>
      </c>
      <c r="H8" s="21">
        <f>H7</f>
        <v>17.647058823529413</v>
      </c>
      <c r="I8" s="21"/>
      <c r="J8" s="21">
        <f>I8-H8-G8</f>
        <v>-736.8470588235293</v>
      </c>
    </row>
    <row r="9" spans="1:10" ht="20.25">
      <c r="A9" s="16" t="s">
        <v>24</v>
      </c>
      <c r="B9" s="5">
        <v>4220152</v>
      </c>
      <c r="C9" s="6" t="s">
        <v>9</v>
      </c>
      <c r="D9" s="5">
        <v>1</v>
      </c>
      <c r="E9" s="9">
        <v>2500</v>
      </c>
      <c r="F9" s="9">
        <v>2500</v>
      </c>
      <c r="G9" s="12">
        <f>F9*1.16</f>
        <v>2900</v>
      </c>
      <c r="H9" s="15">
        <f>300/17</f>
        <v>17.647058823529413</v>
      </c>
      <c r="I9" s="12"/>
      <c r="J9" s="12"/>
    </row>
    <row r="10" spans="1:10" ht="20.25">
      <c r="A10" s="16" t="s">
        <v>24</v>
      </c>
      <c r="B10" s="5"/>
      <c r="C10" s="6"/>
      <c r="D10" s="5"/>
      <c r="E10" s="8"/>
      <c r="F10" s="8"/>
      <c r="G10" s="21">
        <f>G9</f>
        <v>2900</v>
      </c>
      <c r="H10" s="21">
        <f>H9</f>
        <v>17.647058823529413</v>
      </c>
      <c r="I10" s="21"/>
      <c r="J10" s="21">
        <f>I10-H10-G10</f>
        <v>-2917.6470588235293</v>
      </c>
    </row>
    <row r="11" spans="1:10" ht="20.25">
      <c r="A11" s="16" t="s">
        <v>20</v>
      </c>
      <c r="B11" s="5">
        <v>4200118</v>
      </c>
      <c r="C11" s="7" t="s">
        <v>5</v>
      </c>
      <c r="D11" s="5">
        <v>1</v>
      </c>
      <c r="E11" s="8">
        <v>990</v>
      </c>
      <c r="F11" s="8">
        <v>990</v>
      </c>
      <c r="G11" s="12">
        <f>F11*1.16</f>
        <v>1148.3999999999999</v>
      </c>
      <c r="H11" s="15">
        <f>300/17</f>
        <v>17.647058823529413</v>
      </c>
      <c r="I11" s="12"/>
      <c r="J11" s="12"/>
    </row>
    <row r="12" spans="1:10" ht="20.25">
      <c r="A12" s="16" t="s">
        <v>20</v>
      </c>
      <c r="B12" s="5">
        <v>3760508</v>
      </c>
      <c r="C12" s="7" t="s">
        <v>34</v>
      </c>
      <c r="D12" s="5">
        <v>1</v>
      </c>
      <c r="E12" s="8">
        <v>590</v>
      </c>
      <c r="F12" s="8">
        <v>590</v>
      </c>
      <c r="G12" s="12">
        <f>F12*1.16</f>
        <v>684.4</v>
      </c>
      <c r="H12" s="15">
        <f>300/17</f>
        <v>17.647058823529413</v>
      </c>
      <c r="I12" s="12"/>
      <c r="J12" s="12"/>
    </row>
    <row r="13" spans="1:10" ht="20.25">
      <c r="A13" s="16" t="s">
        <v>20</v>
      </c>
      <c r="B13" s="5"/>
      <c r="C13" s="6"/>
      <c r="D13" s="5"/>
      <c r="E13" s="8"/>
      <c r="F13" s="8"/>
      <c r="G13" s="21">
        <f>SUM(G11:G12)</f>
        <v>1832.7999999999997</v>
      </c>
      <c r="H13" s="21">
        <f>SUM(H11:H12)</f>
        <v>35.294117647058826</v>
      </c>
      <c r="I13" s="21"/>
      <c r="J13" s="21">
        <f>I13-H13-G13</f>
        <v>-1868.0941176470585</v>
      </c>
    </row>
    <row r="14" spans="1:10" ht="24">
      <c r="A14" s="16" t="s">
        <v>27</v>
      </c>
      <c r="B14" s="5">
        <v>3190321</v>
      </c>
      <c r="C14" s="7" t="s">
        <v>26</v>
      </c>
      <c r="D14" s="5">
        <v>1</v>
      </c>
      <c r="E14" s="8">
        <v>390</v>
      </c>
      <c r="F14" s="8">
        <v>390</v>
      </c>
      <c r="G14" s="12">
        <f>F14*1.16</f>
        <v>452.4</v>
      </c>
      <c r="H14" s="15">
        <f>300/17</f>
        <v>17.647058823529413</v>
      </c>
      <c r="I14" s="12"/>
      <c r="J14" s="12"/>
    </row>
    <row r="15" spans="1:10" ht="20.25">
      <c r="A15" s="16" t="s">
        <v>27</v>
      </c>
      <c r="B15" s="5"/>
      <c r="C15" s="6"/>
      <c r="D15" s="5"/>
      <c r="E15" s="8"/>
      <c r="F15" s="8"/>
      <c r="G15" s="21">
        <f>G14</f>
        <v>452.4</v>
      </c>
      <c r="H15" s="21">
        <f>H14</f>
        <v>17.647058823529413</v>
      </c>
      <c r="I15" s="21"/>
      <c r="J15" s="21">
        <f>I15-H15-G15</f>
        <v>-470.04705882352937</v>
      </c>
    </row>
    <row r="16" spans="1:10" ht="20.25">
      <c r="A16" s="16" t="s">
        <v>33</v>
      </c>
      <c r="B16" s="5">
        <v>2360182</v>
      </c>
      <c r="C16" s="6" t="s">
        <v>18</v>
      </c>
      <c r="D16" s="5">
        <v>1</v>
      </c>
      <c r="E16" s="8">
        <v>360</v>
      </c>
      <c r="F16" s="8">
        <v>360</v>
      </c>
      <c r="G16" s="12">
        <f>F16*1.16</f>
        <v>417.59999999999997</v>
      </c>
      <c r="H16" s="15">
        <f>300/17</f>
        <v>17.647058823529413</v>
      </c>
      <c r="I16" s="12"/>
      <c r="J16" s="12"/>
    </row>
    <row r="17" spans="1:10" ht="20.25">
      <c r="A17" s="16" t="s">
        <v>33</v>
      </c>
      <c r="B17" s="5"/>
      <c r="C17" s="6"/>
      <c r="D17" s="5"/>
      <c r="E17" s="8"/>
      <c r="F17" s="8"/>
      <c r="G17" s="21">
        <f>G16</f>
        <v>417.59999999999997</v>
      </c>
      <c r="H17" s="21">
        <f>H16</f>
        <v>17.647058823529413</v>
      </c>
      <c r="I17" s="21"/>
      <c r="J17" s="21">
        <f>I17-H17-G17</f>
        <v>-435.24705882352936</v>
      </c>
    </row>
    <row r="18" spans="1:10" ht="20.25">
      <c r="A18" s="19" t="s">
        <v>31</v>
      </c>
      <c r="B18" s="5">
        <v>4570381</v>
      </c>
      <c r="C18" s="6" t="s">
        <v>13</v>
      </c>
      <c r="D18" s="5">
        <v>1</v>
      </c>
      <c r="E18" s="8">
        <v>420</v>
      </c>
      <c r="F18" s="8">
        <v>420</v>
      </c>
      <c r="G18" s="12">
        <f>F18*1.16</f>
        <v>487.2</v>
      </c>
      <c r="H18" s="15">
        <f>300/17</f>
        <v>17.647058823529413</v>
      </c>
      <c r="I18" s="12"/>
      <c r="J18" s="12"/>
    </row>
    <row r="19" spans="1:10" ht="20.25">
      <c r="A19" s="16" t="s">
        <v>31</v>
      </c>
      <c r="B19" s="5">
        <v>4570399</v>
      </c>
      <c r="C19" s="6" t="s">
        <v>14</v>
      </c>
      <c r="D19" s="5">
        <v>1</v>
      </c>
      <c r="E19" s="8">
        <v>390</v>
      </c>
      <c r="F19" s="8">
        <v>390</v>
      </c>
      <c r="G19" s="12">
        <f>F19*1.16</f>
        <v>452.4</v>
      </c>
      <c r="H19" s="15">
        <f>300/17</f>
        <v>17.647058823529413</v>
      </c>
      <c r="I19" s="12"/>
      <c r="J19" s="12"/>
    </row>
    <row r="20" spans="1:10" ht="20.25">
      <c r="A20" s="16" t="s">
        <v>31</v>
      </c>
      <c r="B20" s="5"/>
      <c r="C20" s="6"/>
      <c r="D20" s="5"/>
      <c r="E20" s="8"/>
      <c r="F20" s="8"/>
      <c r="G20" s="21">
        <f>SUM(G18:G19)</f>
        <v>939.5999999999999</v>
      </c>
      <c r="H20" s="21">
        <f>SUM(H18:H19)</f>
        <v>35.294117647058826</v>
      </c>
      <c r="I20" s="21"/>
      <c r="J20" s="21">
        <f>I20-H20-G20</f>
        <v>-974.8941176470587</v>
      </c>
    </row>
    <row r="21" spans="1:10" ht="20.25">
      <c r="A21" s="16" t="s">
        <v>28</v>
      </c>
      <c r="B21" s="5">
        <v>600201</v>
      </c>
      <c r="C21" s="6" t="s">
        <v>12</v>
      </c>
      <c r="D21" s="5">
        <v>1</v>
      </c>
      <c r="E21" s="8">
        <v>290</v>
      </c>
      <c r="F21" s="8">
        <v>290</v>
      </c>
      <c r="G21" s="12">
        <f>F21*1.16</f>
        <v>336.4</v>
      </c>
      <c r="H21" s="15">
        <f>300/17</f>
        <v>17.647058823529413</v>
      </c>
      <c r="I21" s="12"/>
      <c r="J21" s="12"/>
    </row>
    <row r="22" spans="1:10" ht="20.25">
      <c r="A22" s="16" t="s">
        <v>28</v>
      </c>
      <c r="B22" s="5"/>
      <c r="C22" s="6"/>
      <c r="D22" s="5"/>
      <c r="E22" s="8"/>
      <c r="F22" s="8"/>
      <c r="G22" s="21">
        <f>G21</f>
        <v>336.4</v>
      </c>
      <c r="H22" s="21">
        <f>H21</f>
        <v>17.647058823529413</v>
      </c>
      <c r="I22" s="21"/>
      <c r="J22" s="21">
        <f>I22-H22-G22</f>
        <v>-354.04705882352937</v>
      </c>
    </row>
    <row r="23" spans="1:10" ht="20.25">
      <c r="A23" s="16" t="s">
        <v>32</v>
      </c>
      <c r="B23" s="5">
        <v>4570328</v>
      </c>
      <c r="C23" s="6" t="s">
        <v>15</v>
      </c>
      <c r="D23" s="5">
        <v>1</v>
      </c>
      <c r="E23" s="8">
        <v>420</v>
      </c>
      <c r="F23" s="8">
        <v>420</v>
      </c>
      <c r="G23" s="12">
        <f>F23*1.16</f>
        <v>487.2</v>
      </c>
      <c r="H23" s="15">
        <f>300/17</f>
        <v>17.647058823529413</v>
      </c>
      <c r="I23" s="12"/>
      <c r="J23" s="12"/>
    </row>
    <row r="24" spans="1:10" ht="20.25">
      <c r="A24" s="16" t="s">
        <v>32</v>
      </c>
      <c r="B24" s="5">
        <v>4570365</v>
      </c>
      <c r="C24" s="6" t="s">
        <v>16</v>
      </c>
      <c r="D24" s="5">
        <v>1</v>
      </c>
      <c r="E24" s="8">
        <v>320</v>
      </c>
      <c r="F24" s="8">
        <v>320</v>
      </c>
      <c r="G24" s="12">
        <f>F24*1.16</f>
        <v>371.2</v>
      </c>
      <c r="H24" s="15">
        <f>300/17</f>
        <v>17.647058823529413</v>
      </c>
      <c r="I24" s="12"/>
      <c r="J24" s="12"/>
    </row>
    <row r="25" spans="1:10" ht="20.25">
      <c r="A25" s="16" t="s">
        <v>32</v>
      </c>
      <c r="B25" s="5">
        <v>3600668</v>
      </c>
      <c r="C25" s="6" t="s">
        <v>17</v>
      </c>
      <c r="D25" s="5">
        <v>1</v>
      </c>
      <c r="E25" s="8">
        <v>690</v>
      </c>
      <c r="F25" s="8">
        <v>690</v>
      </c>
      <c r="G25" s="12">
        <f>F25*1.16</f>
        <v>800.4</v>
      </c>
      <c r="H25" s="15">
        <f>300/17</f>
        <v>17.647058823529413</v>
      </c>
      <c r="I25" s="12"/>
      <c r="J25" s="12"/>
    </row>
    <row r="26" spans="1:10" ht="20.25">
      <c r="A26" s="16" t="s">
        <v>32</v>
      </c>
      <c r="B26" s="5"/>
      <c r="C26" s="6"/>
      <c r="D26" s="5"/>
      <c r="E26" s="8"/>
      <c r="F26" s="8"/>
      <c r="G26" s="21">
        <f>SUM(G23:G25)</f>
        <v>1658.8</v>
      </c>
      <c r="H26" s="21">
        <f>SUM(H23:H25)</f>
        <v>52.94117647058824</v>
      </c>
      <c r="I26" s="21"/>
      <c r="J26" s="21">
        <f>I26-H26-G26</f>
        <v>-1711.7411764705882</v>
      </c>
    </row>
    <row r="27" spans="1:10" ht="20.25">
      <c r="A27" s="20" t="s">
        <v>29</v>
      </c>
      <c r="B27" s="5">
        <v>13080</v>
      </c>
      <c r="C27" s="7" t="s">
        <v>30</v>
      </c>
      <c r="D27" s="5">
        <v>1</v>
      </c>
      <c r="E27" s="8">
        <v>115</v>
      </c>
      <c r="F27" s="8">
        <v>115</v>
      </c>
      <c r="G27" s="14">
        <f>F27</f>
        <v>115</v>
      </c>
      <c r="H27" s="15">
        <f>300/17</f>
        <v>17.647058823529413</v>
      </c>
      <c r="I27" s="12"/>
      <c r="J27" s="12"/>
    </row>
    <row r="28" spans="1:10" ht="20.25">
      <c r="A28" s="20" t="s">
        <v>29</v>
      </c>
      <c r="B28" s="5"/>
      <c r="C28" s="6"/>
      <c r="D28" s="5"/>
      <c r="E28" s="8"/>
      <c r="F28" s="8"/>
      <c r="G28" s="21">
        <f>G27</f>
        <v>115</v>
      </c>
      <c r="H28" s="21">
        <f>H27</f>
        <v>17.647058823529413</v>
      </c>
      <c r="I28" s="21"/>
      <c r="J28" s="21">
        <f>I28-H28-G28</f>
        <v>-132.64705882352942</v>
      </c>
    </row>
    <row r="29" spans="1:10" ht="20.25">
      <c r="A29" s="16" t="s">
        <v>25</v>
      </c>
      <c r="B29" s="5">
        <v>709505</v>
      </c>
      <c r="C29" s="6" t="s">
        <v>10</v>
      </c>
      <c r="D29" s="5">
        <v>1</v>
      </c>
      <c r="E29" s="8">
        <v>830</v>
      </c>
      <c r="F29" s="8">
        <v>830</v>
      </c>
      <c r="G29" s="12">
        <f>F29*1.16</f>
        <v>962.8</v>
      </c>
      <c r="H29" s="15">
        <f>300/17</f>
        <v>17.647058823529413</v>
      </c>
      <c r="I29" s="12"/>
      <c r="J29" s="12"/>
    </row>
    <row r="30" spans="1:10" ht="20.25">
      <c r="A30" s="16" t="s">
        <v>25</v>
      </c>
      <c r="B30" s="5"/>
      <c r="C30" s="6"/>
      <c r="D30" s="5"/>
      <c r="E30" s="8"/>
      <c r="F30" s="8"/>
      <c r="G30" s="21">
        <f>G29</f>
        <v>962.8</v>
      </c>
      <c r="H30" s="21">
        <f>H29</f>
        <v>17.647058823529413</v>
      </c>
      <c r="I30" s="21"/>
      <c r="J30" s="21">
        <f>I30-H30-G30</f>
        <v>-980.4470588235293</v>
      </c>
    </row>
    <row r="31" spans="5:6" ht="20.25">
      <c r="E31" s="10" t="s">
        <v>19</v>
      </c>
      <c r="F31" s="11">
        <v>10565</v>
      </c>
    </row>
  </sheetData>
  <sheetProtection/>
  <autoFilter ref="A1:J3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2015-03-03T12:35:05Z</cp:lastPrinted>
  <dcterms:created xsi:type="dcterms:W3CDTF">2015-03-03T12:35:05Z</dcterms:created>
  <dcterms:modified xsi:type="dcterms:W3CDTF">2015-03-03T14:49:56Z</dcterms:modified>
  <cp:category/>
  <cp:version/>
  <cp:contentType/>
  <cp:contentStatus/>
  <cp:revision>1</cp:revision>
</cp:coreProperties>
</file>