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(2)" sheetId="2" r:id="rId2"/>
  </sheets>
  <definedNames>
    <definedName name="_xlnm._FilterDatabase" localSheetId="1" hidden="1">'Worksheet (2)'!$A$1:$AU$136</definedName>
  </definedNames>
  <calcPr fullCalcOnLoad="1"/>
</workbook>
</file>

<file path=xl/sharedStrings.xml><?xml version="1.0" encoding="utf-8"?>
<sst xmlns="http://schemas.openxmlformats.org/spreadsheetml/2006/main" count="608" uniqueCount="203">
  <si>
    <t>Арт.</t>
  </si>
  <si>
    <t>Товар</t>
  </si>
  <si>
    <t>Кто заказал</t>
  </si>
  <si>
    <t>Описание</t>
  </si>
  <si>
    <t>Кол-во</t>
  </si>
  <si>
    <t>Цена</t>
  </si>
  <si>
    <t>Сумма</t>
  </si>
  <si>
    <t>Артикул: 0121CHCHANTAL SESSIO KERATIN Двухфазный бальзам с кератином 200мл</t>
  </si>
  <si>
    <t>Александр Битюцкий</t>
  </si>
  <si>
    <t xml:space="preserve"> 1</t>
  </si>
  <si>
    <t>DIKSON Восстанавливающий бальзам с экстрактом бамбука Crema Midollare Bambu 500 мл. Арт: 850</t>
  </si>
  <si>
    <t>1 шт</t>
  </si>
  <si>
    <t xml:space="preserve"> 655</t>
  </si>
  <si>
    <t>DIKSON Шампунь с активными компонентами против выпадения волос One`s Shampoo Nutritivo 1000 мл. Арт:  655</t>
  </si>
  <si>
    <t>NEXXT Маска-кондиционер против выпадения волос Anti Hair Loss Mask-Conditioner 200 мл. Арт: 211407</t>
  </si>
  <si>
    <t>NEXXT Шампунь против выпадения волос Anti Hair Loss Shampoo 250 мл. Арт: 211421</t>
  </si>
  <si>
    <t>CU300/S18</t>
  </si>
  <si>
    <t>Estel Curex Brilliance Блеск-шампунь для всех типов волос 300 мл Арт: CU300/S18 Цена: 180,40</t>
  </si>
  <si>
    <t>Ирина Саблина</t>
  </si>
  <si>
    <t>CU250/В17</t>
  </si>
  <si>
    <t>Estel Curex Brilliance Бальзам-сияние для всех типов волос 250 мл Арт: CU250/В17 Цена: 164</t>
  </si>
  <si>
    <t>CM0010</t>
  </si>
  <si>
    <t>Интенсивный пилинг для ног Molequle SPA Farma Vita Арт: CM0010 Цена: 136,12</t>
  </si>
  <si>
    <t>Елена Ефименко (Сюльжина)</t>
  </si>
  <si>
    <t>Camillen 60  Терка для педикюра Арт: 82601 Цена: 179</t>
  </si>
  <si>
    <t>LONDA   Мусс для создания прикорневого объема сильной фиксации Flat Ban Арт: 8551 Цена: 226,32</t>
  </si>
  <si>
    <t xml:space="preserve"> 8833-4847</t>
  </si>
  <si>
    <t>Wella CLEAN Шампунь против перхоти 250 мл. Арт:  8833-4847 Цена: 300, 12 Размер: 250мл</t>
  </si>
  <si>
    <t>****Олеся****** Разливинская (Курашова)</t>
  </si>
  <si>
    <t>L`Oreal Бальзам восстанавливающий Absolut Repair 250 мл. Арт: 72702 Цена: 558</t>
  </si>
  <si>
    <t>1шт</t>
  </si>
  <si>
    <t>Артикул: 81315065Ahava Средство для снятия макияжа с глаз 125мл</t>
  </si>
  <si>
    <t>T Block</t>
  </si>
  <si>
    <t xml:space="preserve">1 шт. </t>
  </si>
  <si>
    <t xml:space="preserve"> 80915165</t>
  </si>
  <si>
    <t>Ahava Успокаивающий крем для лица для чувствительной кожи  Арт:  80915165 Цена: 1766,28 руб Размер: 50мл</t>
  </si>
  <si>
    <t>Ahava Маска очищающая грязевая  Арт: 81515065 Цена: 1060,26 руб Размер: 100мл</t>
  </si>
  <si>
    <t>Kapous Окисляющая эмульсия Cremoxon 6% 150 мл Арт: 52245 Цена: 50.84</t>
  </si>
  <si>
    <t>Елена Пахомова</t>
  </si>
  <si>
    <t>Артикул: 8105</t>
  </si>
  <si>
    <t>Wella Wet Styling Лосьон для укладки Perfect Setting 150 мл Арт: Артикул: 8105 Цена: 323,90руб</t>
  </si>
  <si>
    <t>Зиночка А</t>
  </si>
  <si>
    <t>2 шт</t>
  </si>
  <si>
    <t>SD-60B</t>
  </si>
  <si>
    <t>Т/Е Нагреватель для 1-го картриджа "Sidu" - на базе с регулятором t, 50W Арт: SD-60B Цена: 957,76 руб.</t>
  </si>
  <si>
    <t>Олеся Гребнева</t>
  </si>
  <si>
    <t>1 шт.</t>
  </si>
  <si>
    <t>БПи-11</t>
  </si>
  <si>
    <t>Т/Е Kristal Бумажные полоски для депиляции цветные 100 шт. Арт: БПи-11 Цена: 152,52</t>
  </si>
  <si>
    <t>1 уп.</t>
  </si>
  <si>
    <t>40504/73801</t>
  </si>
  <si>
    <t>L`Oreal Шампунь восстанавливающий Absolut Repair Lipidium 250 мл. Арт: 40504/73801 Цена: 492 Размер: 250</t>
  </si>
  <si>
    <t>SHARY Ночная крем-маска для лица и шеи регенерирующая и увлажняющая Белое вино Арт: 23627 Цена: 50.84</t>
  </si>
  <si>
    <t>Юлия Юрьевна</t>
  </si>
  <si>
    <t>SHARY Ночная крем-маска для лица и шеи (детоксикация и увлажнение) Красное вино Арт: 23634 Цена: 50.84</t>
  </si>
  <si>
    <t>SHARY Маска для лица и шеи (интенсивное увлажнение и насыщение кислородом) Алоэ Арт: 23658 Цена: 50.84</t>
  </si>
  <si>
    <t>SHARY Интенсивная ампульная маска Ультраувлажнение Арт: 20923 Цена: 60.68</t>
  </si>
  <si>
    <t>DPLFX-BRZ</t>
  </si>
  <si>
    <t>Т/Е Depilflax Воск - Бразильский для сухой кожи и темных жестких волос 100 г. Арт: DPLFX-BRZ Цена: 108,24 руб</t>
  </si>
  <si>
    <t>8791-3550</t>
  </si>
  <si>
    <t>Wella BRILLIANCE Шампунь для окрашенных жестких волос 250 мл. Арт: 8791-3550 Цена: 300,12 Размер: = Дополнительно: =</t>
  </si>
  <si>
    <t>аღღღОксана Сенькинаღღღа</t>
  </si>
  <si>
    <t>8801-7573</t>
  </si>
  <si>
    <t>Wella BRILLIANCE Бальзам для окрашенных жестких волос 200 мл. Арт: 8801-7573 Цена: 461,66 Размер: = Дополнительно: =</t>
  </si>
  <si>
    <t>L`Oreal Крем восстанавливающий (несмываемый) Absolut Repair 150 мл. Арт: 61522 Цена: 669,94</t>
  </si>
  <si>
    <t xml:space="preserve">Ольга Лелявина (Запрягаева) </t>
  </si>
  <si>
    <t>40825/60648</t>
  </si>
  <si>
    <t>L`Oreal Маска восстанавливающая Absolut Repair Lipidium 500 мл. Арт: 40825/60648 Цена: 1476</t>
  </si>
  <si>
    <t xml:space="preserve"> 73105</t>
  </si>
  <si>
    <t>L`Oreal Шампунь восстанавливающий Absolut Repair Lipidium 500 мл. Арт:  73105 Цена: 825,74</t>
  </si>
  <si>
    <t xml:space="preserve"> 77393</t>
  </si>
  <si>
    <t>L`Oreal Шампунь для светлых волос Shine Blonde 500мл. Арт:  77393 Цена: 825,74</t>
  </si>
  <si>
    <t xml:space="preserve"> 07117</t>
  </si>
  <si>
    <t>L`Oreal Молочко-уход для окрашенных волос (несмываемый) Vitamino Color 150 мл. Арт:  07117 Цена: 774,90</t>
  </si>
  <si>
    <t>Hair Way Щетка HW Madam 9-и рядная Арт: 08186 Цена: 228,78</t>
  </si>
  <si>
    <t xml:space="preserve"> 08191</t>
  </si>
  <si>
    <t>Hair Way Щетка HW Black Imagin 5-и рядная Арт:  08191 Цена: 181,22</t>
  </si>
  <si>
    <t>Hair Way Щетка HW Venge 7-и рядная (малая) Арт: 08211 Цена: 244,36</t>
  </si>
  <si>
    <t>Артикул: 1507271 INDOLA Крем для создания локонов Curl Cream Setting 150 мл.</t>
  </si>
  <si>
    <t>Наталья Цыцарева (Горбанева)</t>
  </si>
  <si>
    <t xml:space="preserve">1 </t>
  </si>
  <si>
    <t>Planet Nails Гель однофазный густой вязкости 30 г. Арт: 11004 Цена: 595.32</t>
  </si>
  <si>
    <t>ღ Ю л е н ь к А ღ</t>
  </si>
  <si>
    <t>Артикул: 86164Кафе Красоты Бомбочка гейзер для Ванны "Ягодный сорбет", 120 гр.</t>
  </si>
  <si>
    <t>Иван Горбовой</t>
  </si>
  <si>
    <t>малина, виноград 3 шт</t>
  </si>
  <si>
    <t>Артикул: 86522Кафе Красоты Твёрдый Скраб для тела "Ванильный Макарони", 100 гр.</t>
  </si>
  <si>
    <t>Артикул: 1688732Schwarzkopf Silhouette Безупречный лосьон для ухода и стайлинга мягкой фиксации (жидкий лак) Flexible Hold Styling Care Lotion 200 мл.</t>
  </si>
  <si>
    <t>Р0590100/077974</t>
  </si>
  <si>
    <t>MATRIX Total Results Эликсир для восстановления волос 195 мл. Арт: Р0590100/077974</t>
  </si>
  <si>
    <t>Анна Исакова</t>
  </si>
  <si>
    <t>Артикул: 02556 L`Oreal Моделирующий спрей (конструктор) для фена Hot Style Constructor 150 мл.</t>
  </si>
  <si>
    <t xml:space="preserve">1 шт </t>
  </si>
  <si>
    <t>Шапочка для душа на резинке прозрачная 10шт/упак  Артикул: P-519  Цена: 45,00 руб Мелкий опт: 40,50 руб Средний опт: 36,90 руб В наличии</t>
  </si>
  <si>
    <t>Елена Лисицина (Шелепова)</t>
  </si>
  <si>
    <t>0135CH</t>
  </si>
  <si>
    <t>CHANTAL SESSIO Двухфазовая термозащита 200 мл. Арт: 0135CH Цена: 195,98</t>
  </si>
  <si>
    <t>Артикул: SPC-BR-150</t>
  </si>
  <si>
    <t>Т/Е Сахарная паста "SugaringPRO" Бразильская (плотная для бикини) 250 г. Арт: Артикул: SPC-BR-150 Цена: 460,84</t>
  </si>
  <si>
    <t>Валерия Шейникова (Мишенина)</t>
  </si>
  <si>
    <t xml:space="preserve"> 8111</t>
  </si>
  <si>
    <t>Wella Dry Styling Термозащитный спрей Thermal Image 150 мл Арт:  8111 Цена: 397,70 руб.</t>
  </si>
  <si>
    <t>ღღღ Лана ღღღ</t>
  </si>
  <si>
    <t xml:space="preserve">CU250/В3 </t>
  </si>
  <si>
    <t xml:space="preserve">Estel Curex Color Save Бальзам для поддержания цвета окрашенных волос 250 мл Арт: CU250/В3  Цена: 164,00 </t>
  </si>
  <si>
    <t>М@риШаღ @@@</t>
  </si>
  <si>
    <t xml:space="preserve"> CU300/S3</t>
  </si>
  <si>
    <t>Estel Curex Color Save Шампунь для поддержания цвета окрашенных волос 300 мл Арт:  CU300/S3 Цена: 180,40</t>
  </si>
  <si>
    <t xml:space="preserve"> CU500/M4</t>
  </si>
  <si>
    <t>Estel Curex Color Save Маска для поддержания цвета окрашенных волос 500 мл Арт:  CU500/M4 Цена: 270,6</t>
  </si>
  <si>
    <t>P-519</t>
  </si>
  <si>
    <t>ОП Шапочка для душа на резинке прозрачная 10шт/упак Арт: P-519 Цена: 36.90</t>
  </si>
  <si>
    <t>Артикул: 01368</t>
  </si>
  <si>
    <t>L`Oreal Шампунь-фиксатор цвета Vitamino Color 500 мл. Арт: Артикул: 01368 Цена: 825,74</t>
  </si>
  <si>
    <t>Анастасия Мурунова (Азарова)</t>
  </si>
  <si>
    <t>Артикул: 07247</t>
  </si>
  <si>
    <t>L`Oreal Крем-уход для окрашенных волос (смываемый) Vitamino Color 150 мл. Арт: Артикул: 07247 Цена: 676,5</t>
  </si>
  <si>
    <t>0320CH</t>
  </si>
  <si>
    <t>CHANTAL SESSIO PROSALON Увлажняющий шампунь Ваниль 1000мл Арт: 0320CH Цена: 290,28</t>
  </si>
  <si>
    <t>0317CH</t>
  </si>
  <si>
    <t>CHANTAL SESSIO PROSALON Увлажняющая маска Ваниль 1000мл Арт: 0317CH Цена: 399,14</t>
  </si>
  <si>
    <t>JB0018</t>
  </si>
  <si>
    <t>Dewal Зажим пластмассовый черный 11,8см 6шт/уп. Арт: JB0018 Цена: 81,18</t>
  </si>
  <si>
    <t>0150ru</t>
  </si>
  <si>
    <t>ruNail Инструмент для обработки кутикулы (стальная ручка) Арт: 0150ru Цена: 41,00</t>
  </si>
  <si>
    <t>Артикул: 1739294 INDOLA Маска восстанавливающая смываемая "Чарующее сияние" Glamorous Oil Treatment Hair Mask 200 мл.</t>
  </si>
  <si>
    <t>Роман и Ольга Саликовы</t>
  </si>
  <si>
    <t>Артикул: 1739297 INDOLA Шампунь "Чарующее сияние" Glamorous Oil Shampoo 250 мл.</t>
  </si>
  <si>
    <t>Артикул: 40721</t>
  </si>
  <si>
    <t>ORLY Лак для ногтей тон 721 Star Spangled 18 мл. Арт: Артикул: 40721 Цена: 195,98р</t>
  </si>
  <si>
    <t>Ollin Питательный крем для рук и ногтей Nutritive Cream Hand&amp;Nail 500 мл. Арт:720152</t>
  </si>
  <si>
    <t>Ольга Третьякова</t>
  </si>
  <si>
    <t xml:space="preserve"> 1шт.</t>
  </si>
  <si>
    <t>Артикул: 44422ORLY Средство для слоящихся ногтей Nail Defense 9 мл.</t>
  </si>
  <si>
    <t>Виктория Жарикова</t>
  </si>
  <si>
    <t>Артикул: 55400ORLY Жидкость для снятия лака без ацетона Nail Polish Remover 120 мл.</t>
  </si>
  <si>
    <t>Артикул: 44412ORLY Кальциевое укрепление Calcium Shild 9 мл.</t>
  </si>
  <si>
    <t>Артикул: 0014Frenchi Масло ВЕЧЕРНЕЙ ПРИМРОЗЫ 10 мл.</t>
  </si>
  <si>
    <t xml:space="preserve"> INDOLA Сыворотка-спрей кератиновое восстановление Kera Restore Sprey-Serum 50 мл.</t>
  </si>
  <si>
    <t>₮ฉтხ₰ϗฉ ℒἑоϗίɗоὦฉ</t>
  </si>
  <si>
    <t>Елена Юрьевна</t>
  </si>
  <si>
    <t>L`Oreal Термо-восстанавливающее молочко Absolut Repair Lipidium 150 мл.</t>
  </si>
  <si>
    <t>Лариса Лукина (Петеримова)</t>
  </si>
  <si>
    <t>Wella Dry Styling Термозащитный спрей Thermal Image 150 мл.</t>
  </si>
  <si>
    <t xml:space="preserve">ORLY Лак для ногтей Французский маникюр Silk Stockings 18 мл.Артикул: 42475 </t>
  </si>
  <si>
    <t>Артикул: 0052Frenchi Защитное масло для СВЕЖЕГО МАНИКЮРА 10 мл.</t>
  </si>
  <si>
    <t>UL-P/SOCOLOR</t>
  </si>
  <si>
    <t>MATRIX BEAUTY UL-P жемчужный 90 мл. Арт: UL-P/SOCOLOR Цена: 310.78</t>
  </si>
  <si>
    <t>Галина Мухортова (Павлова)</t>
  </si>
  <si>
    <t>10P</t>
  </si>
  <si>
    <t>MATRIX Color Sync 10P очень-очень светлый блондин жемчужный 90 мл. Арт: 10P Цена: 409.18</t>
  </si>
  <si>
    <t>GEHWOL Тонизирующий бальзам "Авокадо" для сухой кожи стоп Balm Dry Rough Skin 125 мл. Арт: 24704 Цена: 591,22</t>
  </si>
  <si>
    <t>smile smile</t>
  </si>
  <si>
    <t xml:space="preserve"> 1 шт</t>
  </si>
  <si>
    <t>ruNail Пилка для натуральных ногтей, цветная закругленная 240/240 Арт: 0207 Цена: 19,68</t>
  </si>
  <si>
    <t>ruNail Пилка для натуральных ногтей черная, бумеранг, 200/200 Арт: 0582 Цена: 14,76</t>
  </si>
  <si>
    <t>Артикул: 61522L`Oreal Крем восстанавливающий (несмываемый) Absolut Repair 150 мл.</t>
  </si>
  <si>
    <t>Mon Platin DSM Очищающий гель для лица 250 мл</t>
  </si>
  <si>
    <t>Артикул: 40211ORLY Лак для ногтей тон 211 Alabaster Verve 18 мл.</t>
  </si>
  <si>
    <t>Артикул: 1130knKEEN Флюид успокаивающий 125мл</t>
  </si>
  <si>
    <t>Артикул: 9258KEEN Шампунь против выпадения волос 250мл</t>
  </si>
  <si>
    <t>Артикул: k4-71</t>
  </si>
  <si>
    <t xml:space="preserve"> Wella Koleston Perfect 4/71 тирамису Арт: Артикул: k4-71 Цена: 409,18</t>
  </si>
  <si>
    <t>Артикул: k4-75</t>
  </si>
  <si>
    <t xml:space="preserve"> Wella Koleston Perfect 4/75 средне-коричневый коричневый махагон Арт: Артикул: k4-75 Цена: 409,18</t>
  </si>
  <si>
    <t>Schwarzkopf blonde шампунь доя поддержания теплых оттенков блонд. Волос Арт: 1813766 Цена: 458.38 Размер: 250</t>
  </si>
  <si>
    <t>Аня Салий</t>
  </si>
  <si>
    <t>Olin professional набор для ламинирования (3предмета) Арт: 10865 Цена: 860.18</t>
  </si>
  <si>
    <t>Estel Curex Color Save Бальзам для поддержания цвета окрашенных волос 250 мл Арт: CU250/В3 Кол-во: 1шт Размер: Цена: 164,00  Цена: 164</t>
  </si>
  <si>
    <t>Артикул: термо168</t>
  </si>
  <si>
    <t xml:space="preserve"> Dance Legend Лак для ногтей №168 Термо Арт: Артикул: термо168 Цена: 264.04 руб</t>
  </si>
  <si>
    <t>Яна Ходырева</t>
  </si>
  <si>
    <t>Артикул: 0241CHCHANTAL SESSIO Маска регенерирующая Молоко и Мед 500 мл.</t>
  </si>
  <si>
    <t xml:space="preserve">1шт </t>
  </si>
  <si>
    <t>Kapous Шампунь для окрашенных волос 1000 мл Арт: 51859 Цена: 339,48</t>
  </si>
  <si>
    <t>✿Танюшка ツ Кабанова✿</t>
  </si>
  <si>
    <t xml:space="preserve"> 51828</t>
  </si>
  <si>
    <t>Kapous Увлажняющая сыворотка двухфазная Dual Renascence 2phase 200 мл. Арт:  51828 Цена: 300,12</t>
  </si>
  <si>
    <t>Kapous Бальзам для окрашенных волос 1000 мл. Арт: 54645 Цена: 391,96</t>
  </si>
  <si>
    <t>Wella Perfomance Лак для волос экстрасильной фиксации 500мл. Цена: 401,8</t>
  </si>
  <si>
    <t>Estel ONLY looks Краска для бровей и ресниц тон коричневый Цена: 106,6</t>
  </si>
  <si>
    <t>лак Арт: 55031</t>
  </si>
  <si>
    <t>НИНА Белозерцева</t>
  </si>
  <si>
    <t>1ШТ.</t>
  </si>
  <si>
    <t>мусс Арт: 55086</t>
  </si>
  <si>
    <t>спрей Арт: 54973</t>
  </si>
  <si>
    <t>H&amp;B Шампунь против перхоти 400 мл. Арт: 26745 Цена:  362 Размер: = Дополнительно: =</t>
  </si>
  <si>
    <t>Р0333200/025623</t>
  </si>
  <si>
    <t>MATRIX Total Results Кондиционер экстра-объем и сила 1000 мл. Арт: Р0333200/025623</t>
  </si>
  <si>
    <t>Р0333450/025722</t>
  </si>
  <si>
    <t>MATRIX Total Results Шампунь экстра-объем и сила 1000 мл. Арт: Р0333450/025722</t>
  </si>
  <si>
    <t>Dance Legend Топ сушка Silver 15 мл Арт: 2823 Цена: 254,2</t>
  </si>
  <si>
    <t>Я</t>
  </si>
  <si>
    <t>твердый шампунь</t>
  </si>
  <si>
    <t>пристрой</t>
  </si>
  <si>
    <t>Капус. Спрей для прикорневого объема</t>
  </si>
  <si>
    <t>Артикул: 86164Кафе Красоты Бомбочка гейзер для Ванны "Ягодный сорбет", 120 гр. малина, виноград 3 шт</t>
  </si>
  <si>
    <t>мама</t>
  </si>
  <si>
    <t>жидкое мыло с гранатом</t>
  </si>
  <si>
    <t>Сумма с орг %</t>
  </si>
  <si>
    <t>Транспорт</t>
  </si>
  <si>
    <t>Сдано</t>
  </si>
  <si>
    <t>Баланс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</si>
</sst>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34" borderId="10" xfId="0" applyFill="1" applyBorder="1" applyAlignment="1" applyProtection="1">
      <alignment horizontal="left" wrapText="1"/>
      <protection/>
    </xf>
    <xf numFmtId="0" fontId="21" fillId="0" borderId="0" xfId="0" applyFont="1" applyFill="1" applyAlignment="1" applyProtection="1">
      <alignment horizontal="left" vertical="top" wrapText="1"/>
      <protection/>
    </xf>
    <xf numFmtId="0" fontId="19" fillId="0" borderId="0" xfId="0" applyFont="1" applyFill="1" applyAlignment="1" applyProtection="1">
      <alignment horizontal="left" vertical="top" wrapText="1"/>
      <protection/>
    </xf>
    <xf numFmtId="0" fontId="19" fillId="35" borderId="0" xfId="0" applyFont="1" applyFill="1" applyAlignment="1" applyProtection="1">
      <alignment horizontal="left" vertical="top" wrapText="1"/>
      <protection/>
    </xf>
    <xf numFmtId="0" fontId="18" fillId="0" borderId="0" xfId="0" applyFont="1" applyFill="1" applyAlignment="1" applyProtection="1">
      <alignment horizontal="left" vertical="top" wrapText="1"/>
      <protection/>
    </xf>
    <xf numFmtId="0" fontId="20" fillId="33" borderId="1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horizontal="center" vertical="top" wrapText="1"/>
      <protection/>
    </xf>
    <xf numFmtId="0" fontId="20" fillId="33" borderId="11" xfId="0" applyFont="1" applyFill="1" applyBorder="1" applyAlignment="1" applyProtection="1">
      <alignment horizontal="center" vertical="top" wrapText="1"/>
      <protection/>
    </xf>
    <xf numFmtId="0" fontId="20" fillId="33" borderId="12" xfId="0" applyFont="1" applyFill="1" applyBorder="1" applyAlignment="1" applyProtection="1">
      <alignment horizontal="center" vertical="top" wrapText="1"/>
      <protection/>
    </xf>
    <xf numFmtId="0" fontId="18" fillId="36" borderId="12" xfId="0" applyFont="1" applyFill="1" applyBorder="1" applyAlignment="1" applyProtection="1">
      <alignment horizontal="left" vertical="top" wrapText="1"/>
      <protection/>
    </xf>
    <xf numFmtId="0" fontId="21" fillId="36" borderId="12" xfId="0" applyFont="1" applyFill="1" applyBorder="1" applyAlignment="1" applyProtection="1">
      <alignment horizontal="left" vertical="top" wrapText="1"/>
      <protection/>
    </xf>
    <xf numFmtId="0" fontId="19" fillId="36" borderId="12" xfId="0" applyFont="1" applyFill="1" applyBorder="1" applyAlignment="1" applyProtection="1">
      <alignment horizontal="left" vertical="top" wrapText="1"/>
      <protection/>
    </xf>
    <xf numFmtId="0" fontId="19" fillId="0" borderId="12" xfId="0" applyFont="1" applyFill="1" applyBorder="1" applyAlignment="1" applyProtection="1">
      <alignment horizontal="left" vertical="top" wrapText="1"/>
      <protection/>
    </xf>
    <xf numFmtId="0" fontId="18" fillId="34" borderId="12" xfId="0" applyFont="1" applyFill="1" applyBorder="1" applyAlignment="1" applyProtection="1">
      <alignment horizontal="left" vertical="top" wrapText="1"/>
      <protection/>
    </xf>
    <xf numFmtId="0" fontId="21" fillId="34" borderId="12" xfId="0" applyFont="1" applyFill="1" applyBorder="1" applyAlignment="1" applyProtection="1">
      <alignment horizontal="left" vertical="top" wrapText="1"/>
      <protection/>
    </xf>
    <xf numFmtId="0" fontId="19" fillId="34" borderId="12" xfId="0" applyFont="1" applyFill="1" applyBorder="1" applyAlignment="1" applyProtection="1">
      <alignment horizontal="left" vertical="top" wrapText="1"/>
      <protection/>
    </xf>
    <xf numFmtId="0" fontId="18" fillId="0" borderId="12" xfId="0" applyFont="1" applyFill="1" applyBorder="1" applyAlignment="1" applyProtection="1">
      <alignment horizontal="left" vertical="top" wrapText="1"/>
      <protection/>
    </xf>
    <xf numFmtId="0" fontId="21" fillId="0" borderId="12" xfId="0" applyFont="1" applyFill="1" applyBorder="1" applyAlignment="1" applyProtection="1">
      <alignment horizontal="left" vertical="top" wrapText="1"/>
      <protection/>
    </xf>
    <xf numFmtId="1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30.8515625" style="2" customWidth="1"/>
    <col min="2" max="2" width="15.7109375" style="2" customWidth="1"/>
    <col min="3" max="3" width="52.00390625" style="2" customWidth="1"/>
    <col min="4" max="4" width="35.00390625" style="2" customWidth="1"/>
    <col min="5" max="7" width="7.00390625" style="2" customWidth="1"/>
    <col min="8" max="16384" width="9.140625" style="2" customWidth="1"/>
  </cols>
  <sheetData>
    <row r="1" spans="1:7" ht="31.5">
      <c r="A1" s="1" t="s">
        <v>2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">
      <c r="A2" s="3" t="s">
        <v>171</v>
      </c>
      <c r="B2" s="3" t="s">
        <v>169</v>
      </c>
      <c r="C2" s="3" t="s">
        <v>170</v>
      </c>
      <c r="D2" s="3" t="s">
        <v>46</v>
      </c>
      <c r="E2" s="3">
        <v>1</v>
      </c>
      <c r="F2" s="3">
        <v>264.04</v>
      </c>
      <c r="G2" s="3">
        <f>E2*F2</f>
        <v>264.04</v>
      </c>
    </row>
    <row r="3" spans="1:7" ht="30">
      <c r="A3" s="3" t="s">
        <v>139</v>
      </c>
      <c r="B3" s="3"/>
      <c r="C3" s="3" t="s">
        <v>138</v>
      </c>
      <c r="D3" s="3" t="s">
        <v>30</v>
      </c>
      <c r="E3" s="3">
        <v>1</v>
      </c>
      <c r="F3" s="3">
        <v>0</v>
      </c>
      <c r="G3" s="3">
        <f>E3*F3</f>
        <v>0</v>
      </c>
    </row>
    <row r="4" spans="1:7" ht="30">
      <c r="A4" s="3" t="s">
        <v>134</v>
      </c>
      <c r="B4" s="3" t="s">
        <v>161</v>
      </c>
      <c r="C4" s="3" t="s">
        <v>162</v>
      </c>
      <c r="D4" s="3">
        <v>1</v>
      </c>
      <c r="E4" s="3">
        <v>1</v>
      </c>
      <c r="F4" s="3">
        <v>409.18</v>
      </c>
      <c r="G4" s="3">
        <f>E4*F4</f>
        <v>409.18</v>
      </c>
    </row>
    <row r="5" spans="1:7" ht="30">
      <c r="A5" s="3" t="s">
        <v>134</v>
      </c>
      <c r="B5" s="3" t="s">
        <v>163</v>
      </c>
      <c r="C5" s="3" t="s">
        <v>164</v>
      </c>
      <c r="D5" s="3">
        <v>1</v>
      </c>
      <c r="E5" s="3">
        <v>1</v>
      </c>
      <c r="F5" s="3">
        <v>409.18</v>
      </c>
      <c r="G5" s="3">
        <f>E5*F5</f>
        <v>409.18</v>
      </c>
    </row>
    <row r="6" spans="1:7" ht="30">
      <c r="A6" s="3" t="s">
        <v>32</v>
      </c>
      <c r="B6" s="3">
        <v>81515065</v>
      </c>
      <c r="C6" s="3" t="s">
        <v>36</v>
      </c>
      <c r="D6" s="3" t="s">
        <v>11</v>
      </c>
      <c r="E6" s="3">
        <v>1</v>
      </c>
      <c r="F6" s="3">
        <v>1060.26</v>
      </c>
      <c r="G6" s="3">
        <f>E6*F6</f>
        <v>1060.26</v>
      </c>
    </row>
    <row r="7" spans="1:7" ht="45">
      <c r="A7" s="3" t="s">
        <v>32</v>
      </c>
      <c r="B7" s="3" t="s">
        <v>34</v>
      </c>
      <c r="C7" s="3" t="s">
        <v>35</v>
      </c>
      <c r="D7" s="3" t="s">
        <v>11</v>
      </c>
      <c r="E7" s="3">
        <v>1</v>
      </c>
      <c r="F7" s="3">
        <v>1766.28</v>
      </c>
      <c r="G7" s="3">
        <f>E7*F7</f>
        <v>1766.28</v>
      </c>
    </row>
    <row r="8" spans="1:7" ht="15">
      <c r="A8" s="3" t="s">
        <v>23</v>
      </c>
      <c r="B8" s="3">
        <v>82601</v>
      </c>
      <c r="C8" s="3" t="s">
        <v>24</v>
      </c>
      <c r="D8" s="3">
        <v>1</v>
      </c>
      <c r="E8" s="3">
        <v>1</v>
      </c>
      <c r="F8" s="3">
        <v>179</v>
      </c>
      <c r="G8" s="3">
        <f>E8*F8</f>
        <v>179</v>
      </c>
    </row>
    <row r="9" spans="1:7" ht="30">
      <c r="A9" s="3" t="s">
        <v>53</v>
      </c>
      <c r="B9" s="3" t="s">
        <v>119</v>
      </c>
      <c r="C9" s="3" t="s">
        <v>120</v>
      </c>
      <c r="D9" s="3">
        <v>1</v>
      </c>
      <c r="E9" s="3">
        <v>1</v>
      </c>
      <c r="F9" s="3">
        <v>399.14</v>
      </c>
      <c r="G9" s="3">
        <f>E9*F9</f>
        <v>399.14</v>
      </c>
    </row>
    <row r="10" spans="1:7" ht="30">
      <c r="A10" s="3" t="s">
        <v>53</v>
      </c>
      <c r="B10" s="3" t="s">
        <v>117</v>
      </c>
      <c r="C10" s="3" t="s">
        <v>118</v>
      </c>
      <c r="D10" s="3">
        <v>1</v>
      </c>
      <c r="E10" s="3">
        <v>1</v>
      </c>
      <c r="F10" s="3">
        <v>290.28</v>
      </c>
      <c r="G10" s="3">
        <f>E10*F10</f>
        <v>290.28</v>
      </c>
    </row>
    <row r="11" spans="1:7" ht="30">
      <c r="A11" s="3" t="s">
        <v>84</v>
      </c>
      <c r="B11" s="3" t="s">
        <v>95</v>
      </c>
      <c r="C11" s="3" t="s">
        <v>96</v>
      </c>
      <c r="D11" s="3" t="s">
        <v>11</v>
      </c>
      <c r="E11" s="3">
        <v>1</v>
      </c>
      <c r="F11" s="3">
        <v>195.98</v>
      </c>
      <c r="G11" s="3">
        <f>E11*F11</f>
        <v>195.98</v>
      </c>
    </row>
    <row r="12" spans="1:7" ht="30">
      <c r="A12" s="3" t="s">
        <v>140</v>
      </c>
      <c r="B12" s="3">
        <v>2823</v>
      </c>
      <c r="C12" s="3" t="s">
        <v>191</v>
      </c>
      <c r="D12" s="3" t="s">
        <v>46</v>
      </c>
      <c r="E12" s="3">
        <v>1</v>
      </c>
      <c r="F12" s="3">
        <v>254.2</v>
      </c>
      <c r="G12" s="3">
        <f>E12*F12</f>
        <v>254.2</v>
      </c>
    </row>
    <row r="13" spans="1:7" ht="30">
      <c r="A13" s="3" t="s">
        <v>84</v>
      </c>
      <c r="B13" s="3" t="s">
        <v>121</v>
      </c>
      <c r="C13" s="3" t="s">
        <v>122</v>
      </c>
      <c r="D13" s="3" t="s">
        <v>80</v>
      </c>
      <c r="E13" s="3">
        <v>1</v>
      </c>
      <c r="F13" s="3">
        <v>81.18</v>
      </c>
      <c r="G13" s="3">
        <f>E13*F13</f>
        <v>81.18</v>
      </c>
    </row>
    <row r="14" spans="1:7" ht="30">
      <c r="A14" s="3" t="s">
        <v>8</v>
      </c>
      <c r="B14" s="3">
        <v>850</v>
      </c>
      <c r="C14" s="3" t="s">
        <v>10</v>
      </c>
      <c r="D14" s="3" t="s">
        <v>11</v>
      </c>
      <c r="E14" s="3">
        <v>1</v>
      </c>
      <c r="F14" s="3">
        <v>0</v>
      </c>
      <c r="G14" s="3">
        <f>E14*F14</f>
        <v>0</v>
      </c>
    </row>
    <row r="15" spans="1:7" ht="45">
      <c r="A15" s="3" t="s">
        <v>8</v>
      </c>
      <c r="B15" s="3" t="s">
        <v>12</v>
      </c>
      <c r="C15" s="3" t="s">
        <v>13</v>
      </c>
      <c r="D15" s="3" t="s">
        <v>11</v>
      </c>
      <c r="E15" s="3">
        <v>1</v>
      </c>
      <c r="F15" s="3">
        <v>0</v>
      </c>
      <c r="G15" s="3">
        <f>E15*F15</f>
        <v>0</v>
      </c>
    </row>
    <row r="16" spans="1:7" ht="30">
      <c r="A16" s="3" t="s">
        <v>18</v>
      </c>
      <c r="B16" s="3" t="s">
        <v>19</v>
      </c>
      <c r="C16" s="3" t="s">
        <v>20</v>
      </c>
      <c r="D16" s="3">
        <v>1</v>
      </c>
      <c r="E16" s="3">
        <v>1</v>
      </c>
      <c r="F16" s="3">
        <v>164</v>
      </c>
      <c r="G16" s="3">
        <f>E16*F16</f>
        <v>164</v>
      </c>
    </row>
    <row r="17" spans="1:7" ht="30">
      <c r="A17" s="3" t="s">
        <v>18</v>
      </c>
      <c r="B17" s="3" t="s">
        <v>16</v>
      </c>
      <c r="C17" s="3" t="s">
        <v>17</v>
      </c>
      <c r="D17" s="3">
        <v>1</v>
      </c>
      <c r="E17" s="3">
        <v>1</v>
      </c>
      <c r="F17" s="3">
        <v>180.4</v>
      </c>
      <c r="G17" s="3">
        <f>E17*F17</f>
        <v>180.4</v>
      </c>
    </row>
    <row r="18" spans="1:7" ht="45">
      <c r="A18" s="3" t="s">
        <v>105</v>
      </c>
      <c r="B18" s="3" t="s">
        <v>103</v>
      </c>
      <c r="C18" s="3" t="s">
        <v>104</v>
      </c>
      <c r="D18" s="3" t="s">
        <v>30</v>
      </c>
      <c r="E18" s="3">
        <v>1</v>
      </c>
      <c r="F18" s="3">
        <v>164</v>
      </c>
      <c r="G18" s="3">
        <f>E18*F18</f>
        <v>164</v>
      </c>
    </row>
    <row r="19" spans="1:7" ht="45">
      <c r="A19" s="3" t="s">
        <v>134</v>
      </c>
      <c r="B19" s="3"/>
      <c r="C19" s="3" t="s">
        <v>168</v>
      </c>
      <c r="D19" s="3">
        <v>1</v>
      </c>
      <c r="E19" s="3">
        <v>1</v>
      </c>
      <c r="F19" s="3">
        <v>164</v>
      </c>
      <c r="G19" s="3">
        <f>E19*F19</f>
        <v>164</v>
      </c>
    </row>
    <row r="20" spans="1:7" ht="30">
      <c r="A20" s="3" t="s">
        <v>105</v>
      </c>
      <c r="B20" s="3" t="s">
        <v>108</v>
      </c>
      <c r="C20" s="3" t="s">
        <v>109</v>
      </c>
      <c r="D20" s="3" t="s">
        <v>30</v>
      </c>
      <c r="E20" s="3">
        <v>1</v>
      </c>
      <c r="F20" s="3">
        <v>270.6</v>
      </c>
      <c r="G20" s="3">
        <f>E20*F20</f>
        <v>270.6</v>
      </c>
    </row>
    <row r="21" spans="1:7" ht="45">
      <c r="A21" s="3" t="s">
        <v>105</v>
      </c>
      <c r="B21" s="3" t="s">
        <v>106</v>
      </c>
      <c r="C21" s="3" t="s">
        <v>107</v>
      </c>
      <c r="D21" s="3" t="s">
        <v>30</v>
      </c>
      <c r="E21" s="3">
        <v>1</v>
      </c>
      <c r="F21" s="3">
        <v>180.4</v>
      </c>
      <c r="G21" s="3">
        <f>E21*F21</f>
        <v>180.4</v>
      </c>
    </row>
    <row r="22" spans="1:7" ht="30">
      <c r="A22" s="3" t="s">
        <v>140</v>
      </c>
      <c r="B22" s="3"/>
      <c r="C22" s="3" t="s">
        <v>180</v>
      </c>
      <c r="D22" s="3" t="s">
        <v>46</v>
      </c>
      <c r="E22" s="3">
        <v>1</v>
      </c>
      <c r="F22" s="3">
        <v>106.6</v>
      </c>
      <c r="G22" s="3">
        <f>E22*F22</f>
        <v>106.6</v>
      </c>
    </row>
    <row r="23" spans="1:7" ht="45">
      <c r="A23" s="3" t="s">
        <v>152</v>
      </c>
      <c r="B23" s="3">
        <v>24704</v>
      </c>
      <c r="C23" s="3" t="s">
        <v>151</v>
      </c>
      <c r="D23" s="3">
        <v>1</v>
      </c>
      <c r="E23" s="3">
        <v>1</v>
      </c>
      <c r="F23" s="3">
        <v>591.22</v>
      </c>
      <c r="G23" s="3">
        <f>E23*F23</f>
        <v>591.22</v>
      </c>
    </row>
    <row r="24" spans="1:7" ht="30">
      <c r="A24" s="3" t="s">
        <v>61</v>
      </c>
      <c r="B24" s="3">
        <v>26745</v>
      </c>
      <c r="C24" s="3" t="s">
        <v>186</v>
      </c>
      <c r="D24" s="3">
        <v>1</v>
      </c>
      <c r="E24" s="3">
        <v>1</v>
      </c>
      <c r="F24" s="3">
        <v>362</v>
      </c>
      <c r="G24" s="3">
        <f>E24*F24</f>
        <v>362</v>
      </c>
    </row>
    <row r="25" spans="1:7" ht="30">
      <c r="A25" s="3" t="s">
        <v>65</v>
      </c>
      <c r="B25" s="3" t="s">
        <v>75</v>
      </c>
      <c r="C25" s="3" t="s">
        <v>76</v>
      </c>
      <c r="D25" s="3" t="s">
        <v>11</v>
      </c>
      <c r="E25" s="3">
        <v>1</v>
      </c>
      <c r="F25" s="3">
        <v>181.22</v>
      </c>
      <c r="G25" s="3">
        <f>E25*F25</f>
        <v>181.22</v>
      </c>
    </row>
    <row r="26" spans="1:7" ht="30">
      <c r="A26" s="3" t="s">
        <v>65</v>
      </c>
      <c r="B26" s="3">
        <v>8186</v>
      </c>
      <c r="C26" s="3" t="s">
        <v>74</v>
      </c>
      <c r="D26" s="3" t="s">
        <v>11</v>
      </c>
      <c r="E26" s="3">
        <v>1</v>
      </c>
      <c r="F26" s="3">
        <v>228.78</v>
      </c>
      <c r="G26" s="3">
        <f>E26*F26</f>
        <v>228.78</v>
      </c>
    </row>
    <row r="27" spans="1:7" ht="30">
      <c r="A27" s="3" t="s">
        <v>65</v>
      </c>
      <c r="B27" s="3">
        <v>8211</v>
      </c>
      <c r="C27" s="3" t="s">
        <v>77</v>
      </c>
      <c r="D27" s="3" t="s">
        <v>11</v>
      </c>
      <c r="E27" s="3">
        <v>1</v>
      </c>
      <c r="F27" s="3">
        <v>244.36</v>
      </c>
      <c r="G27" s="3">
        <f>E27*F27</f>
        <v>244.36</v>
      </c>
    </row>
    <row r="28" spans="1:7" ht="30">
      <c r="A28" s="3" t="s">
        <v>175</v>
      </c>
      <c r="B28" s="3">
        <v>54645</v>
      </c>
      <c r="C28" s="3" t="s">
        <v>178</v>
      </c>
      <c r="D28" s="3">
        <v>1</v>
      </c>
      <c r="E28" s="3">
        <v>1</v>
      </c>
      <c r="F28" s="3">
        <v>391.96</v>
      </c>
      <c r="G28" s="3">
        <f>E28*F28</f>
        <v>391.96</v>
      </c>
    </row>
    <row r="29" spans="1:7" ht="30">
      <c r="A29" s="3" t="s">
        <v>38</v>
      </c>
      <c r="B29" s="3">
        <v>52245</v>
      </c>
      <c r="C29" s="3" t="s">
        <v>37</v>
      </c>
      <c r="D29" s="3">
        <v>1</v>
      </c>
      <c r="E29" s="3">
        <v>1</v>
      </c>
      <c r="F29" s="3">
        <v>50.84</v>
      </c>
      <c r="G29" s="3">
        <f>E29*F29</f>
        <v>50.84</v>
      </c>
    </row>
    <row r="30" spans="1:7" ht="30">
      <c r="A30" s="3" t="s">
        <v>175</v>
      </c>
      <c r="B30" s="3" t="s">
        <v>176</v>
      </c>
      <c r="C30" s="3" t="s">
        <v>177</v>
      </c>
      <c r="D30" s="3">
        <v>1</v>
      </c>
      <c r="E30" s="3">
        <v>1</v>
      </c>
      <c r="F30" s="3">
        <v>300.12</v>
      </c>
      <c r="G30" s="3">
        <f>E30*F30</f>
        <v>300.12</v>
      </c>
    </row>
    <row r="31" spans="1:7" ht="30">
      <c r="A31" s="3" t="s">
        <v>175</v>
      </c>
      <c r="B31" s="3">
        <v>51859</v>
      </c>
      <c r="C31" s="3" t="s">
        <v>174</v>
      </c>
      <c r="D31" s="3">
        <v>1</v>
      </c>
      <c r="E31" s="3">
        <v>1</v>
      </c>
      <c r="F31" s="3">
        <v>339.48</v>
      </c>
      <c r="G31" s="3">
        <f>E31*F31</f>
        <v>339.48</v>
      </c>
    </row>
    <row r="32" spans="1:7" ht="30">
      <c r="A32" s="3" t="s">
        <v>28</v>
      </c>
      <c r="B32" s="3">
        <v>72702</v>
      </c>
      <c r="C32" s="3" t="s">
        <v>29</v>
      </c>
      <c r="D32" s="3" t="s">
        <v>30</v>
      </c>
      <c r="E32" s="3">
        <v>1</v>
      </c>
      <c r="F32" s="3">
        <v>558</v>
      </c>
      <c r="G32" s="3">
        <f>E32*F32</f>
        <v>558</v>
      </c>
    </row>
    <row r="33" spans="1:7" ht="30">
      <c r="A33" s="3" t="s">
        <v>65</v>
      </c>
      <c r="B33" s="3">
        <v>61522</v>
      </c>
      <c r="C33" s="3" t="s">
        <v>64</v>
      </c>
      <c r="D33" s="3" t="s">
        <v>11</v>
      </c>
      <c r="E33" s="3">
        <v>1</v>
      </c>
      <c r="F33" s="3">
        <v>669.94</v>
      </c>
      <c r="G33" s="3">
        <f>E33*F33</f>
        <v>669.94</v>
      </c>
    </row>
    <row r="34" spans="1:7" ht="45">
      <c r="A34" s="3" t="s">
        <v>114</v>
      </c>
      <c r="B34" s="3" t="s">
        <v>115</v>
      </c>
      <c r="C34" s="3" t="s">
        <v>116</v>
      </c>
      <c r="D34" s="3">
        <v>1</v>
      </c>
      <c r="E34" s="3">
        <v>1</v>
      </c>
      <c r="F34" s="3">
        <v>676.5</v>
      </c>
      <c r="G34" s="3">
        <f>E34*F34</f>
        <v>676.5</v>
      </c>
    </row>
    <row r="35" spans="1:7" ht="30">
      <c r="A35" s="3" t="s">
        <v>65</v>
      </c>
      <c r="B35" s="3" t="s">
        <v>66</v>
      </c>
      <c r="C35" s="3" t="s">
        <v>67</v>
      </c>
      <c r="D35" s="3" t="s">
        <v>11</v>
      </c>
      <c r="E35" s="3">
        <v>1</v>
      </c>
      <c r="F35" s="3">
        <v>1476</v>
      </c>
      <c r="G35" s="3">
        <f>E35*F35</f>
        <v>1476</v>
      </c>
    </row>
    <row r="36" spans="1:7" ht="45">
      <c r="A36" s="3" t="s">
        <v>65</v>
      </c>
      <c r="B36" s="3" t="s">
        <v>72</v>
      </c>
      <c r="C36" s="3" t="s">
        <v>73</v>
      </c>
      <c r="D36" s="3" t="s">
        <v>11</v>
      </c>
      <c r="E36" s="3">
        <v>1</v>
      </c>
      <c r="F36" s="3">
        <v>774.9</v>
      </c>
      <c r="G36" s="3">
        <f>E36*F36</f>
        <v>774.9</v>
      </c>
    </row>
    <row r="37" spans="1:7" ht="30">
      <c r="A37" s="3" t="s">
        <v>142</v>
      </c>
      <c r="B37" s="3"/>
      <c r="C37" s="3" t="s">
        <v>141</v>
      </c>
      <c r="D37" s="3">
        <v>1</v>
      </c>
      <c r="E37" s="3">
        <v>1</v>
      </c>
      <c r="F37" s="3">
        <v>0</v>
      </c>
      <c r="G37" s="3">
        <f>E37*F37</f>
        <v>0</v>
      </c>
    </row>
    <row r="38" spans="1:7" ht="45">
      <c r="A38" s="3" t="s">
        <v>28</v>
      </c>
      <c r="B38" s="3" t="s">
        <v>50</v>
      </c>
      <c r="C38" s="3" t="s">
        <v>51</v>
      </c>
      <c r="D38" s="3" t="s">
        <v>30</v>
      </c>
      <c r="E38" s="3">
        <v>1</v>
      </c>
      <c r="F38" s="3">
        <v>492</v>
      </c>
      <c r="G38" s="3">
        <f>E38*F38</f>
        <v>492</v>
      </c>
    </row>
    <row r="39" spans="1:7" ht="30">
      <c r="A39" s="3" t="s">
        <v>65</v>
      </c>
      <c r="B39" s="3" t="s">
        <v>68</v>
      </c>
      <c r="C39" s="3" t="s">
        <v>69</v>
      </c>
      <c r="D39" s="3" t="s">
        <v>11</v>
      </c>
      <c r="E39" s="3">
        <v>1</v>
      </c>
      <c r="F39" s="3">
        <v>825.74</v>
      </c>
      <c r="G39" s="3">
        <f>E39*F39</f>
        <v>825.74</v>
      </c>
    </row>
    <row r="40" spans="1:7" ht="30">
      <c r="A40" s="3" t="s">
        <v>65</v>
      </c>
      <c r="B40" s="3" t="s">
        <v>70</v>
      </c>
      <c r="C40" s="3" t="s">
        <v>71</v>
      </c>
      <c r="D40" s="3" t="s">
        <v>11</v>
      </c>
      <c r="E40" s="3">
        <v>1</v>
      </c>
      <c r="F40" s="3">
        <v>825.74</v>
      </c>
      <c r="G40" s="3">
        <f>E40*F40</f>
        <v>825.74</v>
      </c>
    </row>
    <row r="41" spans="1:7" ht="30">
      <c r="A41" s="3" t="s">
        <v>114</v>
      </c>
      <c r="B41" s="3" t="s">
        <v>112</v>
      </c>
      <c r="C41" s="3" t="s">
        <v>113</v>
      </c>
      <c r="D41" s="3">
        <v>1</v>
      </c>
      <c r="E41" s="3">
        <v>1</v>
      </c>
      <c r="F41" s="3">
        <v>825.74</v>
      </c>
      <c r="G41" s="3">
        <f>E41*F41</f>
        <v>825.74</v>
      </c>
    </row>
    <row r="42" spans="1:7" ht="30">
      <c r="A42" s="3" t="s">
        <v>23</v>
      </c>
      <c r="B42" s="3">
        <v>8551</v>
      </c>
      <c r="C42" s="3" t="s">
        <v>25</v>
      </c>
      <c r="D42" s="3">
        <v>1</v>
      </c>
      <c r="E42" s="3">
        <v>1</v>
      </c>
      <c r="F42" s="3">
        <v>226.32</v>
      </c>
      <c r="G42" s="3">
        <f>E42*F42</f>
        <v>226.32</v>
      </c>
    </row>
    <row r="43" spans="1:7" ht="30">
      <c r="A43" s="3" t="s">
        <v>148</v>
      </c>
      <c r="B43" s="3" t="s">
        <v>146</v>
      </c>
      <c r="C43" s="3" t="s">
        <v>147</v>
      </c>
      <c r="D43" s="3">
        <v>1</v>
      </c>
      <c r="E43" s="3">
        <v>1</v>
      </c>
      <c r="F43" s="3">
        <v>310.78</v>
      </c>
      <c r="G43" s="3">
        <f>E43*F43</f>
        <v>310.78</v>
      </c>
    </row>
    <row r="44" spans="1:7" ht="30">
      <c r="A44" s="3" t="s">
        <v>148</v>
      </c>
      <c r="B44" s="3" t="s">
        <v>149</v>
      </c>
      <c r="C44" s="3" t="s">
        <v>150</v>
      </c>
      <c r="D44" s="3">
        <v>1</v>
      </c>
      <c r="E44" s="3">
        <v>1</v>
      </c>
      <c r="F44" s="3">
        <v>409.18</v>
      </c>
      <c r="G44" s="3">
        <f>E44*F44</f>
        <v>409.18</v>
      </c>
    </row>
    <row r="45" spans="1:7" ht="30">
      <c r="A45" s="3" t="s">
        <v>90</v>
      </c>
      <c r="B45" s="3" t="s">
        <v>187</v>
      </c>
      <c r="C45" s="3" t="s">
        <v>188</v>
      </c>
      <c r="D45" s="3" t="s">
        <v>11</v>
      </c>
      <c r="E45" s="3">
        <v>1</v>
      </c>
      <c r="F45" s="3">
        <v>0</v>
      </c>
      <c r="G45" s="3">
        <f>E45*F45</f>
        <v>0</v>
      </c>
    </row>
    <row r="46" spans="1:7" ht="30">
      <c r="A46" s="3" t="s">
        <v>90</v>
      </c>
      <c r="B46" s="3" t="s">
        <v>189</v>
      </c>
      <c r="C46" s="3" t="s">
        <v>190</v>
      </c>
      <c r="D46" s="3" t="s">
        <v>11</v>
      </c>
      <c r="E46" s="3">
        <v>1</v>
      </c>
      <c r="F46" s="3">
        <v>0</v>
      </c>
      <c r="G46" s="3">
        <f>E46*F46</f>
        <v>0</v>
      </c>
    </row>
    <row r="47" spans="1:7" ht="30">
      <c r="A47" s="3" t="s">
        <v>90</v>
      </c>
      <c r="B47" s="3" t="s">
        <v>88</v>
      </c>
      <c r="C47" s="3" t="s">
        <v>89</v>
      </c>
      <c r="D47" s="3" t="s">
        <v>11</v>
      </c>
      <c r="E47" s="3">
        <v>1</v>
      </c>
      <c r="F47" s="3">
        <v>0</v>
      </c>
      <c r="G47" s="3">
        <f>E47*F47</f>
        <v>0</v>
      </c>
    </row>
    <row r="48" spans="1:7" ht="15">
      <c r="A48" s="3" t="s">
        <v>142</v>
      </c>
      <c r="B48" s="3"/>
      <c r="C48" s="3" t="s">
        <v>157</v>
      </c>
      <c r="D48" s="3">
        <v>1</v>
      </c>
      <c r="E48" s="3">
        <v>1</v>
      </c>
      <c r="F48" s="3">
        <v>0</v>
      </c>
      <c r="G48" s="3">
        <f>E48*F48</f>
        <v>0</v>
      </c>
    </row>
    <row r="49" spans="1:7" ht="30">
      <c r="A49" s="3" t="s">
        <v>8</v>
      </c>
      <c r="B49" s="3">
        <v>211407</v>
      </c>
      <c r="C49" s="3" t="s">
        <v>14</v>
      </c>
      <c r="D49" s="3" t="s">
        <v>11</v>
      </c>
      <c r="E49" s="3">
        <v>1</v>
      </c>
      <c r="F49" s="3">
        <v>0</v>
      </c>
      <c r="G49" s="3">
        <f>E49*F49</f>
        <v>0</v>
      </c>
    </row>
    <row r="50" spans="1:7" ht="30">
      <c r="A50" s="3" t="s">
        <v>8</v>
      </c>
      <c r="B50" s="3">
        <v>211421</v>
      </c>
      <c r="C50" s="3" t="s">
        <v>15</v>
      </c>
      <c r="D50" s="3" t="s">
        <v>11</v>
      </c>
      <c r="E50" s="3">
        <v>1</v>
      </c>
      <c r="F50" s="3">
        <v>0</v>
      </c>
      <c r="G50" s="3">
        <f>E50*F50</f>
        <v>0</v>
      </c>
    </row>
    <row r="51" spans="1:7" ht="30">
      <c r="A51" s="3" t="s">
        <v>166</v>
      </c>
      <c r="B51" s="3">
        <v>10865</v>
      </c>
      <c r="C51" s="3" t="s">
        <v>167</v>
      </c>
      <c r="D51" s="3">
        <v>1</v>
      </c>
      <c r="E51" s="3">
        <v>1</v>
      </c>
      <c r="F51" s="3">
        <v>860.18</v>
      </c>
      <c r="G51" s="3">
        <f>E51*F51</f>
        <v>860.18</v>
      </c>
    </row>
    <row r="52" spans="1:7" ht="30">
      <c r="A52" s="3" t="s">
        <v>131</v>
      </c>
      <c r="B52" s="3"/>
      <c r="C52" s="3" t="s">
        <v>130</v>
      </c>
      <c r="D52" s="3" t="s">
        <v>132</v>
      </c>
      <c r="E52" s="3">
        <v>1</v>
      </c>
      <c r="F52" s="3">
        <v>382.94</v>
      </c>
      <c r="G52" s="3">
        <f>E52*F52</f>
        <v>382.94</v>
      </c>
    </row>
    <row r="53" spans="1:7" ht="30">
      <c r="A53" s="3" t="s">
        <v>8</v>
      </c>
      <c r="B53" s="3"/>
      <c r="C53" s="3" t="s">
        <v>130</v>
      </c>
      <c r="D53" s="3" t="s">
        <v>153</v>
      </c>
      <c r="E53" s="3">
        <v>1</v>
      </c>
      <c r="F53" s="3">
        <v>382.94</v>
      </c>
      <c r="G53" s="3">
        <f>E53*F53</f>
        <v>382.94</v>
      </c>
    </row>
    <row r="54" spans="1:7" ht="30">
      <c r="A54" s="3" t="s">
        <v>134</v>
      </c>
      <c r="B54" s="3"/>
      <c r="C54" s="3" t="s">
        <v>130</v>
      </c>
      <c r="D54" s="3" t="s">
        <v>9</v>
      </c>
      <c r="E54" s="3">
        <v>1</v>
      </c>
      <c r="F54" s="3">
        <v>382.94</v>
      </c>
      <c r="G54" s="3">
        <f>E54*F54</f>
        <v>382.94</v>
      </c>
    </row>
    <row r="55" spans="1:7" ht="30">
      <c r="A55" s="3" t="s">
        <v>41</v>
      </c>
      <c r="B55" s="3" t="s">
        <v>128</v>
      </c>
      <c r="C55" s="3" t="s">
        <v>129</v>
      </c>
      <c r="D55" s="3" t="s">
        <v>11</v>
      </c>
      <c r="E55" s="3">
        <v>1</v>
      </c>
      <c r="F55" s="3">
        <v>195.98</v>
      </c>
      <c r="G55" s="3">
        <f>E55*F55</f>
        <v>195.98</v>
      </c>
    </row>
    <row r="56" spans="1:7" ht="30">
      <c r="A56" s="3" t="s">
        <v>134</v>
      </c>
      <c r="B56" s="3"/>
      <c r="C56" s="3" t="s">
        <v>144</v>
      </c>
      <c r="D56" s="3" t="s">
        <v>9</v>
      </c>
      <c r="E56" s="3">
        <v>1</v>
      </c>
      <c r="F56" s="3">
        <v>228.78</v>
      </c>
      <c r="G56" s="3">
        <f>E56*F56</f>
        <v>228.78</v>
      </c>
    </row>
    <row r="57" spans="1:7" ht="30">
      <c r="A57" s="3" t="s">
        <v>82</v>
      </c>
      <c r="B57" s="3">
        <v>11004</v>
      </c>
      <c r="C57" s="3" t="s">
        <v>81</v>
      </c>
      <c r="D57" s="3">
        <v>1</v>
      </c>
      <c r="E57" s="3">
        <v>1</v>
      </c>
      <c r="F57" s="3">
        <v>595.32</v>
      </c>
      <c r="G57" s="3">
        <f>E57*F57</f>
        <v>595.32</v>
      </c>
    </row>
    <row r="58" spans="1:7" ht="30">
      <c r="A58" s="3" t="s">
        <v>84</v>
      </c>
      <c r="B58" s="3" t="s">
        <v>123</v>
      </c>
      <c r="C58" s="3" t="s">
        <v>124</v>
      </c>
      <c r="D58" s="3" t="s">
        <v>11</v>
      </c>
      <c r="E58" s="3">
        <v>1</v>
      </c>
      <c r="F58" s="3">
        <v>41</v>
      </c>
      <c r="G58" s="3">
        <f>E58*F58</f>
        <v>41</v>
      </c>
    </row>
    <row r="59" spans="1:7" ht="30">
      <c r="A59" s="3" t="s">
        <v>152</v>
      </c>
      <c r="B59" s="3">
        <v>582</v>
      </c>
      <c r="C59" s="3" t="s">
        <v>155</v>
      </c>
      <c r="D59" s="3">
        <v>1</v>
      </c>
      <c r="E59" s="3">
        <v>1</v>
      </c>
      <c r="F59" s="3">
        <v>14.76</v>
      </c>
      <c r="G59" s="3">
        <f>E59*F59</f>
        <v>14.76</v>
      </c>
    </row>
    <row r="60" spans="1:7" ht="30">
      <c r="A60" s="3" t="s">
        <v>152</v>
      </c>
      <c r="B60" s="3">
        <v>207</v>
      </c>
      <c r="C60" s="3" t="s">
        <v>154</v>
      </c>
      <c r="D60" s="3">
        <v>1</v>
      </c>
      <c r="E60" s="3">
        <v>1</v>
      </c>
      <c r="F60" s="3">
        <v>19.68</v>
      </c>
      <c r="G60" s="3">
        <f>E60*F60</f>
        <v>19.68</v>
      </c>
    </row>
    <row r="61" spans="1:7" ht="45">
      <c r="A61" s="3" t="s">
        <v>166</v>
      </c>
      <c r="B61" s="3">
        <v>1813766</v>
      </c>
      <c r="C61" s="3" t="s">
        <v>165</v>
      </c>
      <c r="D61" s="3">
        <v>1</v>
      </c>
      <c r="E61" s="3">
        <v>1</v>
      </c>
      <c r="F61" s="3">
        <v>458.38</v>
      </c>
      <c r="G61" s="3">
        <f>E61*F61</f>
        <v>458.38</v>
      </c>
    </row>
    <row r="62" spans="1:7" ht="30">
      <c r="A62" s="3" t="s">
        <v>53</v>
      </c>
      <c r="B62" s="3">
        <v>20923</v>
      </c>
      <c r="C62" s="3" t="s">
        <v>56</v>
      </c>
      <c r="D62" s="3">
        <v>1</v>
      </c>
      <c r="E62" s="3">
        <v>1</v>
      </c>
      <c r="F62" s="3">
        <v>60.68</v>
      </c>
      <c r="G62" s="3">
        <f>E62*F62</f>
        <v>60.68</v>
      </c>
    </row>
    <row r="63" spans="1:7" ht="45">
      <c r="A63" s="3" t="s">
        <v>53</v>
      </c>
      <c r="B63" s="3">
        <v>23658</v>
      </c>
      <c r="C63" s="3" t="s">
        <v>55</v>
      </c>
      <c r="D63" s="3">
        <v>1</v>
      </c>
      <c r="E63" s="3">
        <v>1</v>
      </c>
      <c r="F63" s="3">
        <v>50.84</v>
      </c>
      <c r="G63" s="3">
        <f>E63*F63</f>
        <v>50.84</v>
      </c>
    </row>
    <row r="64" spans="1:7" ht="45">
      <c r="A64" s="3" t="s">
        <v>53</v>
      </c>
      <c r="B64" s="3">
        <v>23634</v>
      </c>
      <c r="C64" s="3" t="s">
        <v>54</v>
      </c>
      <c r="D64" s="3">
        <v>1</v>
      </c>
      <c r="E64" s="3">
        <v>1</v>
      </c>
      <c r="F64" s="3">
        <v>50.84</v>
      </c>
      <c r="G64" s="3">
        <f>E64*F64</f>
        <v>50.84</v>
      </c>
    </row>
    <row r="65" spans="1:7" ht="45">
      <c r="A65" s="3" t="s">
        <v>53</v>
      </c>
      <c r="B65" s="3">
        <v>23627</v>
      </c>
      <c r="C65" s="3" t="s">
        <v>52</v>
      </c>
      <c r="D65" s="3">
        <v>1</v>
      </c>
      <c r="E65" s="3">
        <v>1</v>
      </c>
      <c r="F65" s="3">
        <v>50.84</v>
      </c>
      <c r="G65" s="3">
        <f>E65*F65</f>
        <v>50.84</v>
      </c>
    </row>
    <row r="66" spans="1:7" ht="45">
      <c r="A66" s="3" t="s">
        <v>61</v>
      </c>
      <c r="B66" s="3" t="s">
        <v>62</v>
      </c>
      <c r="C66" s="3" t="s">
        <v>63</v>
      </c>
      <c r="D66" s="3">
        <v>1</v>
      </c>
      <c r="E66" s="3">
        <v>1</v>
      </c>
      <c r="F66" s="3">
        <v>461.66</v>
      </c>
      <c r="G66" s="3">
        <f>E66*F66</f>
        <v>461.66</v>
      </c>
    </row>
    <row r="67" spans="1:7" ht="45">
      <c r="A67" s="3" t="s">
        <v>61</v>
      </c>
      <c r="B67" s="3" t="s">
        <v>59</v>
      </c>
      <c r="C67" s="3" t="s">
        <v>60</v>
      </c>
      <c r="D67" s="3">
        <v>1</v>
      </c>
      <c r="E67" s="3">
        <v>1</v>
      </c>
      <c r="F67" s="3">
        <v>300.12</v>
      </c>
      <c r="G67" s="3">
        <f>E67*F67</f>
        <v>300.12</v>
      </c>
    </row>
    <row r="68" spans="1:7" ht="30">
      <c r="A68" s="3" t="s">
        <v>28</v>
      </c>
      <c r="B68" s="3" t="s">
        <v>26</v>
      </c>
      <c r="C68" s="3" t="s">
        <v>27</v>
      </c>
      <c r="D68" s="3">
        <v>1</v>
      </c>
      <c r="E68" s="3">
        <v>1</v>
      </c>
      <c r="F68" s="3">
        <v>300</v>
      </c>
      <c r="G68" s="3">
        <f>E68*F68</f>
        <v>300</v>
      </c>
    </row>
    <row r="69" spans="1:7" ht="30">
      <c r="A69" s="3" t="s">
        <v>102</v>
      </c>
      <c r="B69" s="3" t="s">
        <v>100</v>
      </c>
      <c r="C69" s="3" t="s">
        <v>101</v>
      </c>
      <c r="D69" s="3">
        <v>1</v>
      </c>
      <c r="E69" s="3">
        <v>1</v>
      </c>
      <c r="F69" s="3">
        <v>397.7</v>
      </c>
      <c r="G69" s="3">
        <f>E69*F69</f>
        <v>397.7</v>
      </c>
    </row>
    <row r="70" spans="1:7" ht="30">
      <c r="A70" s="3" t="s">
        <v>142</v>
      </c>
      <c r="B70" s="3"/>
      <c r="C70" s="3" t="s">
        <v>143</v>
      </c>
      <c r="D70" s="3">
        <v>1</v>
      </c>
      <c r="E70" s="3">
        <v>1</v>
      </c>
      <c r="F70" s="3">
        <v>0</v>
      </c>
      <c r="G70" s="3">
        <f>E70*F70</f>
        <v>0</v>
      </c>
    </row>
    <row r="71" spans="1:7" ht="30">
      <c r="A71" s="3" t="s">
        <v>140</v>
      </c>
      <c r="B71" s="3"/>
      <c r="C71" s="3" t="s">
        <v>179</v>
      </c>
      <c r="D71" s="3" t="s">
        <v>46</v>
      </c>
      <c r="E71" s="3">
        <v>1</v>
      </c>
      <c r="F71" s="3">
        <v>401.8</v>
      </c>
      <c r="G71" s="3">
        <f>E71*F71</f>
        <v>401.8</v>
      </c>
    </row>
    <row r="72" spans="1:7" ht="30">
      <c r="A72" s="3" t="s">
        <v>41</v>
      </c>
      <c r="B72" s="3" t="s">
        <v>39</v>
      </c>
      <c r="C72" s="3" t="s">
        <v>40</v>
      </c>
      <c r="D72" s="3" t="s">
        <v>42</v>
      </c>
      <c r="E72" s="3">
        <v>2</v>
      </c>
      <c r="F72" s="3">
        <v>323.9</v>
      </c>
      <c r="G72" s="3">
        <f>E72*F72</f>
        <v>647.8</v>
      </c>
    </row>
    <row r="73" spans="1:7" ht="30">
      <c r="A73" s="3" t="s">
        <v>90</v>
      </c>
      <c r="B73" s="3"/>
      <c r="C73" s="3" t="s">
        <v>137</v>
      </c>
      <c r="D73" s="3" t="s">
        <v>9</v>
      </c>
      <c r="E73" s="3">
        <v>1</v>
      </c>
      <c r="F73" s="3">
        <v>150</v>
      </c>
      <c r="G73" s="3">
        <f>E73*F73</f>
        <v>150</v>
      </c>
    </row>
    <row r="74" spans="1:7" ht="30">
      <c r="A74" s="3" t="s">
        <v>134</v>
      </c>
      <c r="B74" s="3"/>
      <c r="C74" s="3" t="s">
        <v>137</v>
      </c>
      <c r="D74" s="3" t="s">
        <v>9</v>
      </c>
      <c r="E74" s="3">
        <v>1</v>
      </c>
      <c r="F74" s="3">
        <v>150</v>
      </c>
      <c r="G74" s="3">
        <f>E74*F74</f>
        <v>150</v>
      </c>
    </row>
    <row r="75" spans="1:7" ht="30">
      <c r="A75" s="3" t="s">
        <v>28</v>
      </c>
      <c r="B75" s="3"/>
      <c r="C75" s="3" t="s">
        <v>145</v>
      </c>
      <c r="D75" s="3" t="s">
        <v>9</v>
      </c>
      <c r="E75" s="3">
        <v>1</v>
      </c>
      <c r="F75" s="3">
        <v>101</v>
      </c>
      <c r="G75" s="3">
        <f>E75*F75</f>
        <v>101</v>
      </c>
    </row>
    <row r="76" spans="1:7" ht="30">
      <c r="A76" s="3" t="s">
        <v>8</v>
      </c>
      <c r="B76" s="3"/>
      <c r="C76" s="3" t="s">
        <v>7</v>
      </c>
      <c r="D76" s="3" t="s">
        <v>9</v>
      </c>
      <c r="E76" s="3">
        <v>1</v>
      </c>
      <c r="F76" s="3">
        <v>178</v>
      </c>
      <c r="G76" s="3">
        <f>E76*F76</f>
        <v>178</v>
      </c>
    </row>
    <row r="77" spans="1:7" ht="30">
      <c r="A77" s="3" t="s">
        <v>134</v>
      </c>
      <c r="B77" s="3"/>
      <c r="C77" s="3" t="s">
        <v>7</v>
      </c>
      <c r="D77" s="3" t="s">
        <v>173</v>
      </c>
      <c r="E77" s="3">
        <v>1</v>
      </c>
      <c r="F77" s="3">
        <v>178</v>
      </c>
      <c r="G77" s="3">
        <f>E77*F77</f>
        <v>178</v>
      </c>
    </row>
    <row r="78" spans="1:7" ht="30">
      <c r="A78" s="3" t="s">
        <v>134</v>
      </c>
      <c r="B78" s="3"/>
      <c r="C78" s="3" t="s">
        <v>172</v>
      </c>
      <c r="D78" s="3" t="s">
        <v>173</v>
      </c>
      <c r="E78" s="3">
        <v>1</v>
      </c>
      <c r="F78" s="3">
        <v>165</v>
      </c>
      <c r="G78" s="3">
        <f>E78*F78</f>
        <v>165</v>
      </c>
    </row>
    <row r="79" spans="1:7" ht="30">
      <c r="A79" s="3" t="s">
        <v>32</v>
      </c>
      <c r="B79" s="3"/>
      <c r="C79" s="3" t="s">
        <v>91</v>
      </c>
      <c r="D79" s="3" t="s">
        <v>92</v>
      </c>
      <c r="E79" s="3">
        <v>1</v>
      </c>
      <c r="F79" s="3">
        <v>576</v>
      </c>
      <c r="G79" s="3">
        <f>E79*F79</f>
        <v>576</v>
      </c>
    </row>
    <row r="80" spans="1:7" ht="15">
      <c r="A80" s="3" t="s">
        <v>134</v>
      </c>
      <c r="B80" s="3"/>
      <c r="C80" s="3" t="s">
        <v>159</v>
      </c>
      <c r="D80" s="3" t="s">
        <v>9</v>
      </c>
      <c r="E80" s="3">
        <v>1</v>
      </c>
      <c r="F80" s="3">
        <v>133</v>
      </c>
      <c r="G80" s="3">
        <f>E80*F80</f>
        <v>133</v>
      </c>
    </row>
    <row r="81" spans="1:7" ht="30">
      <c r="A81" s="3" t="s">
        <v>79</v>
      </c>
      <c r="B81" s="3"/>
      <c r="C81" s="3" t="s">
        <v>78</v>
      </c>
      <c r="D81" s="3" t="s">
        <v>80</v>
      </c>
      <c r="E81" s="3">
        <v>1</v>
      </c>
      <c r="F81" s="3">
        <v>344</v>
      </c>
      <c r="G81" s="3">
        <f>E81*F81</f>
        <v>344</v>
      </c>
    </row>
    <row r="82" spans="1:7" ht="45">
      <c r="A82" s="3" t="s">
        <v>8</v>
      </c>
      <c r="B82" s="3"/>
      <c r="C82" s="3" t="s">
        <v>87</v>
      </c>
      <c r="D82" s="3" t="s">
        <v>9</v>
      </c>
      <c r="E82" s="3">
        <v>1</v>
      </c>
      <c r="F82" s="3">
        <v>294</v>
      </c>
      <c r="G82" s="3">
        <f>E82*F82</f>
        <v>294</v>
      </c>
    </row>
    <row r="83" spans="1:7" ht="45">
      <c r="A83" s="3" t="s">
        <v>126</v>
      </c>
      <c r="B83" s="3"/>
      <c r="C83" s="3" t="s">
        <v>125</v>
      </c>
      <c r="D83" s="3" t="s">
        <v>80</v>
      </c>
      <c r="E83" s="3">
        <v>1</v>
      </c>
      <c r="F83" s="3">
        <v>343</v>
      </c>
      <c r="G83" s="3">
        <f>E83*F83</f>
        <v>343</v>
      </c>
    </row>
    <row r="84" spans="1:7" ht="30">
      <c r="A84" s="3" t="s">
        <v>126</v>
      </c>
      <c r="B84" s="3"/>
      <c r="C84" s="3" t="s">
        <v>127</v>
      </c>
      <c r="D84" s="3" t="s">
        <v>80</v>
      </c>
      <c r="E84" s="3">
        <v>1</v>
      </c>
      <c r="F84" s="3">
        <v>273</v>
      </c>
      <c r="G84" s="3">
        <f>E84*F84</f>
        <v>273</v>
      </c>
    </row>
    <row r="85" spans="1:7" ht="30">
      <c r="A85" s="3" t="s">
        <v>134</v>
      </c>
      <c r="B85" s="3"/>
      <c r="C85" s="3" t="s">
        <v>158</v>
      </c>
      <c r="D85" s="3" t="s">
        <v>9</v>
      </c>
      <c r="E85" s="3">
        <v>1</v>
      </c>
      <c r="F85" s="3">
        <v>196</v>
      </c>
      <c r="G85" s="3">
        <f>E85*F85</f>
        <v>196</v>
      </c>
    </row>
    <row r="86" spans="1:7" ht="30">
      <c r="A86" s="3" t="s">
        <v>90</v>
      </c>
      <c r="B86" s="3"/>
      <c r="C86" s="3" t="s">
        <v>136</v>
      </c>
      <c r="D86" s="3" t="s">
        <v>9</v>
      </c>
      <c r="E86" s="3">
        <v>1</v>
      </c>
      <c r="F86" s="3">
        <v>166</v>
      </c>
      <c r="G86" s="3">
        <f>E86*F86</f>
        <v>166</v>
      </c>
    </row>
    <row r="87" spans="1:7" ht="30">
      <c r="A87" s="3" t="s">
        <v>134</v>
      </c>
      <c r="B87" s="3"/>
      <c r="C87" s="3" t="s">
        <v>133</v>
      </c>
      <c r="D87" s="3" t="s">
        <v>9</v>
      </c>
      <c r="E87" s="3">
        <v>1</v>
      </c>
      <c r="F87" s="3">
        <v>166</v>
      </c>
      <c r="G87" s="3">
        <f>E87*F87</f>
        <v>166</v>
      </c>
    </row>
    <row r="88" spans="1:7" ht="30">
      <c r="A88" s="3" t="s">
        <v>134</v>
      </c>
      <c r="B88" s="3"/>
      <c r="C88" s="3" t="s">
        <v>135</v>
      </c>
      <c r="D88" s="3" t="s">
        <v>9</v>
      </c>
      <c r="E88" s="3">
        <v>1</v>
      </c>
      <c r="F88" s="3">
        <v>116</v>
      </c>
      <c r="G88" s="3">
        <f>E88*F88</f>
        <v>116</v>
      </c>
    </row>
    <row r="89" spans="1:7" ht="30">
      <c r="A89" s="3" t="s">
        <v>90</v>
      </c>
      <c r="B89" s="3"/>
      <c r="C89" s="3" t="s">
        <v>135</v>
      </c>
      <c r="D89" s="3" t="s">
        <v>9</v>
      </c>
      <c r="E89" s="3">
        <v>1</v>
      </c>
      <c r="F89" s="3">
        <v>116</v>
      </c>
      <c r="G89" s="3">
        <f>E89*F89</f>
        <v>116</v>
      </c>
    </row>
    <row r="90" spans="1:7" ht="30">
      <c r="A90" s="3" t="s">
        <v>140</v>
      </c>
      <c r="B90" s="3"/>
      <c r="C90" s="3" t="s">
        <v>135</v>
      </c>
      <c r="D90" s="3" t="s">
        <v>80</v>
      </c>
      <c r="E90" s="3">
        <v>1</v>
      </c>
      <c r="F90" s="3">
        <v>116</v>
      </c>
      <c r="G90" s="3">
        <f>E90*F90</f>
        <v>116</v>
      </c>
    </row>
    <row r="91" spans="1:7" ht="30">
      <c r="A91" s="3" t="s">
        <v>28</v>
      </c>
      <c r="B91" s="3"/>
      <c r="C91" s="3" t="s">
        <v>156</v>
      </c>
      <c r="D91" s="3" t="s">
        <v>9</v>
      </c>
      <c r="E91" s="3">
        <v>1</v>
      </c>
      <c r="F91" s="3">
        <v>670</v>
      </c>
      <c r="G91" s="3">
        <f>E91*F91</f>
        <v>670</v>
      </c>
    </row>
    <row r="92" spans="1:7" ht="30">
      <c r="A92" s="3" t="s">
        <v>32</v>
      </c>
      <c r="B92" s="3"/>
      <c r="C92" s="3" t="s">
        <v>31</v>
      </c>
      <c r="D92" s="3" t="s">
        <v>33</v>
      </c>
      <c r="E92" s="3">
        <v>1</v>
      </c>
      <c r="F92" s="3">
        <v>730</v>
      </c>
      <c r="G92" s="3">
        <f>E92*F92</f>
        <v>730</v>
      </c>
    </row>
    <row r="93" spans="1:7" ht="30">
      <c r="A93" s="3" t="s">
        <v>84</v>
      </c>
      <c r="B93" s="3"/>
      <c r="C93" s="3" t="s">
        <v>83</v>
      </c>
      <c r="D93" s="3" t="s">
        <v>85</v>
      </c>
      <c r="E93" s="3">
        <v>3</v>
      </c>
      <c r="F93" s="3">
        <v>37</v>
      </c>
      <c r="G93" s="3">
        <f>E93*F93</f>
        <v>111</v>
      </c>
    </row>
    <row r="94" spans="1:7" ht="30">
      <c r="A94" s="3" t="s">
        <v>84</v>
      </c>
      <c r="B94" s="3"/>
      <c r="C94" s="3" t="s">
        <v>86</v>
      </c>
      <c r="D94" s="3" t="s">
        <v>9</v>
      </c>
      <c r="E94" s="3">
        <v>1</v>
      </c>
      <c r="F94" s="3">
        <v>52</v>
      </c>
      <c r="G94" s="3">
        <f>E94*F94</f>
        <v>52</v>
      </c>
    </row>
    <row r="95" spans="1:7" ht="30">
      <c r="A95" s="3" t="s">
        <v>134</v>
      </c>
      <c r="B95" s="3"/>
      <c r="C95" s="3" t="s">
        <v>160</v>
      </c>
      <c r="D95" s="3" t="s">
        <v>9</v>
      </c>
      <c r="E95" s="3">
        <v>1</v>
      </c>
      <c r="F95" s="3">
        <v>214</v>
      </c>
      <c r="G95" s="3">
        <f>E95*F95</f>
        <v>214</v>
      </c>
    </row>
    <row r="96" spans="1:7" ht="30">
      <c r="A96" s="3" t="s">
        <v>23</v>
      </c>
      <c r="B96" s="3" t="s">
        <v>21</v>
      </c>
      <c r="C96" s="3" t="s">
        <v>22</v>
      </c>
      <c r="D96" s="3">
        <v>1</v>
      </c>
      <c r="E96" s="3">
        <v>1</v>
      </c>
      <c r="F96" s="3">
        <v>136.12</v>
      </c>
      <c r="G96" s="3">
        <f>E96*F96</f>
        <v>136.12</v>
      </c>
    </row>
    <row r="97" spans="1:7" ht="15">
      <c r="A97" s="3" t="s">
        <v>182</v>
      </c>
      <c r="B97" s="3">
        <v>55031</v>
      </c>
      <c r="C97" s="3" t="s">
        <v>181</v>
      </c>
      <c r="D97" s="3" t="s">
        <v>183</v>
      </c>
      <c r="E97" s="3">
        <v>1</v>
      </c>
      <c r="F97" s="3">
        <v>0</v>
      </c>
      <c r="G97" s="3">
        <f>E97*F97</f>
        <v>0</v>
      </c>
    </row>
    <row r="98" spans="1:7" ht="15">
      <c r="A98" s="3" t="s">
        <v>182</v>
      </c>
      <c r="B98" s="3">
        <v>55086</v>
      </c>
      <c r="C98" s="3" t="s">
        <v>184</v>
      </c>
      <c r="D98" s="3" t="s">
        <v>183</v>
      </c>
      <c r="E98" s="3">
        <v>1</v>
      </c>
      <c r="F98" s="3">
        <v>0</v>
      </c>
      <c r="G98" s="3">
        <f>E98*F98</f>
        <v>0</v>
      </c>
    </row>
    <row r="99" spans="1:7" ht="30">
      <c r="A99" s="3" t="s">
        <v>38</v>
      </c>
      <c r="B99" s="3" t="s">
        <v>110</v>
      </c>
      <c r="C99" s="3" t="s">
        <v>111</v>
      </c>
      <c r="D99" s="3">
        <v>1</v>
      </c>
      <c r="E99" s="3">
        <v>1</v>
      </c>
      <c r="F99" s="3">
        <v>36.9</v>
      </c>
      <c r="G99" s="3">
        <f>E99*F99</f>
        <v>36.9</v>
      </c>
    </row>
    <row r="100" spans="1:7" ht="15">
      <c r="A100" s="3" t="s">
        <v>182</v>
      </c>
      <c r="B100" s="3">
        <v>54973</v>
      </c>
      <c r="C100" s="3" t="s">
        <v>185</v>
      </c>
      <c r="D100" s="3" t="s">
        <v>183</v>
      </c>
      <c r="E100" s="3">
        <v>1</v>
      </c>
      <c r="F100" s="3">
        <v>0</v>
      </c>
      <c r="G100" s="3">
        <f>E100*F100</f>
        <v>0</v>
      </c>
    </row>
    <row r="101" spans="1:7" ht="45">
      <c r="A101" s="3" t="s">
        <v>45</v>
      </c>
      <c r="B101" s="3" t="s">
        <v>57</v>
      </c>
      <c r="C101" s="3" t="s">
        <v>58</v>
      </c>
      <c r="D101" s="3" t="s">
        <v>46</v>
      </c>
      <c r="E101" s="3">
        <v>1</v>
      </c>
      <c r="F101" s="3">
        <v>108.24</v>
      </c>
      <c r="G101" s="3">
        <f>E101*F101</f>
        <v>108.24</v>
      </c>
    </row>
    <row r="102" spans="1:7" ht="30">
      <c r="A102" s="3" t="s">
        <v>45</v>
      </c>
      <c r="B102" s="3" t="s">
        <v>47</v>
      </c>
      <c r="C102" s="3" t="s">
        <v>48</v>
      </c>
      <c r="D102" s="3" t="s">
        <v>49</v>
      </c>
      <c r="E102" s="3">
        <v>1</v>
      </c>
      <c r="F102" s="3">
        <v>152.52</v>
      </c>
      <c r="G102" s="3">
        <f>E102*F102</f>
        <v>152.52</v>
      </c>
    </row>
    <row r="103" spans="1:7" ht="30">
      <c r="A103" s="3" t="s">
        <v>45</v>
      </c>
      <c r="B103" s="3" t="s">
        <v>43</v>
      </c>
      <c r="C103" s="3" t="s">
        <v>44</v>
      </c>
      <c r="D103" s="3" t="s">
        <v>46</v>
      </c>
      <c r="E103" s="3">
        <v>1</v>
      </c>
      <c r="F103" s="3">
        <v>957.76</v>
      </c>
      <c r="G103" s="3">
        <f>E103*F103</f>
        <v>957.76</v>
      </c>
    </row>
    <row r="104" spans="1:7" ht="45">
      <c r="A104" s="3" t="s">
        <v>99</v>
      </c>
      <c r="B104" s="3" t="s">
        <v>97</v>
      </c>
      <c r="C104" s="3" t="s">
        <v>98</v>
      </c>
      <c r="D104" s="3" t="s">
        <v>11</v>
      </c>
      <c r="E104" s="3">
        <v>1</v>
      </c>
      <c r="F104" s="3">
        <v>460.84</v>
      </c>
      <c r="G104" s="3">
        <f>E104*F104</f>
        <v>460.84</v>
      </c>
    </row>
    <row r="105" spans="1:7" ht="45">
      <c r="A105" s="3" t="s">
        <v>94</v>
      </c>
      <c r="B105" s="3"/>
      <c r="C105" s="3" t="s">
        <v>93</v>
      </c>
      <c r="D105" s="3">
        <v>1</v>
      </c>
      <c r="E105" s="3">
        <v>1</v>
      </c>
      <c r="F105" s="3">
        <v>0</v>
      </c>
      <c r="G105" s="3">
        <f>E105*F105</f>
        <v>0</v>
      </c>
    </row>
    <row r="106" spans="1:7" ht="15">
      <c r="A106" s="3"/>
      <c r="B106" s="3"/>
      <c r="C106" s="3"/>
      <c r="D106" s="3"/>
      <c r="E106" s="3"/>
      <c r="F106" s="3"/>
      <c r="G106" s="3">
        <f>SUM(G2:G105)</f>
        <v>30975.09999999999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5"/>
  <cols>
    <col min="1" max="1" width="30.8515625" style="7" customWidth="1"/>
    <col min="2" max="2" width="15.7109375" style="4" customWidth="1"/>
    <col min="3" max="3" width="52.00390625" style="4" customWidth="1"/>
    <col min="4" max="5" width="7.00390625" style="5" customWidth="1"/>
    <col min="6" max="6" width="10.28125" style="5" customWidth="1"/>
    <col min="7" max="7" width="10.7109375" style="5" bestFit="1" customWidth="1"/>
    <col min="8" max="8" width="13.140625" style="5" customWidth="1"/>
    <col min="9" max="16384" width="9.140625" style="5" customWidth="1"/>
  </cols>
  <sheetData>
    <row r="1" spans="1:26" s="9" customFormat="1" ht="25.5">
      <c r="A1" s="11" t="s">
        <v>2</v>
      </c>
      <c r="B1" s="11" t="s">
        <v>0</v>
      </c>
      <c r="C1" s="11" t="s">
        <v>1</v>
      </c>
      <c r="D1" s="11" t="s">
        <v>4</v>
      </c>
      <c r="E1" s="11" t="s">
        <v>5</v>
      </c>
      <c r="F1" s="11" t="s">
        <v>6</v>
      </c>
      <c r="G1" s="11" t="s">
        <v>199</v>
      </c>
      <c r="H1" s="11" t="s">
        <v>200</v>
      </c>
      <c r="I1" s="11" t="s">
        <v>201</v>
      </c>
      <c r="J1" s="11" t="s">
        <v>202</v>
      </c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10" ht="54">
      <c r="A2" s="12" t="s">
        <v>28</v>
      </c>
      <c r="B2" s="13">
        <v>72702</v>
      </c>
      <c r="C2" s="13" t="s">
        <v>29</v>
      </c>
      <c r="D2" s="14"/>
      <c r="E2" s="14">
        <v>558</v>
      </c>
      <c r="F2" s="14">
        <f>D2*E2</f>
        <v>0</v>
      </c>
      <c r="G2" s="15">
        <f>F2*1.15</f>
        <v>0</v>
      </c>
      <c r="H2" s="15">
        <f>F2*0.02</f>
        <v>0</v>
      </c>
      <c r="I2" s="15"/>
      <c r="J2" s="15"/>
    </row>
    <row r="3" spans="1:10" ht="54">
      <c r="A3" s="16" t="s">
        <v>28</v>
      </c>
      <c r="B3" s="17" t="s">
        <v>50</v>
      </c>
      <c r="C3" s="17" t="s">
        <v>51</v>
      </c>
      <c r="D3" s="18">
        <v>1</v>
      </c>
      <c r="E3" s="18">
        <v>492</v>
      </c>
      <c r="F3" s="18">
        <f>D3*E3</f>
        <v>492</v>
      </c>
      <c r="G3" s="15">
        <f aca="true" t="shared" si="0" ref="G3:G81">F3*1.15</f>
        <v>565.8</v>
      </c>
      <c r="H3" s="15">
        <f>F3*0.035</f>
        <v>17.220000000000002</v>
      </c>
      <c r="I3" s="15"/>
      <c r="J3" s="15"/>
    </row>
    <row r="4" spans="1:10" ht="54">
      <c r="A4" s="16" t="s">
        <v>28</v>
      </c>
      <c r="B4" s="17" t="s">
        <v>26</v>
      </c>
      <c r="C4" s="17" t="s">
        <v>27</v>
      </c>
      <c r="D4" s="18">
        <v>1</v>
      </c>
      <c r="E4" s="18">
        <v>300.12</v>
      </c>
      <c r="F4" s="18">
        <f>D4*E4</f>
        <v>300.12</v>
      </c>
      <c r="G4" s="15">
        <f t="shared" si="0"/>
        <v>345.138</v>
      </c>
      <c r="H4" s="15">
        <f aca="true" t="shared" si="1" ref="H4:H82">F4*0.035</f>
        <v>10.5042</v>
      </c>
      <c r="I4" s="15"/>
      <c r="J4" s="15"/>
    </row>
    <row r="5" spans="1:10" ht="54">
      <c r="A5" s="12" t="s">
        <v>28</v>
      </c>
      <c r="B5" s="13"/>
      <c r="C5" s="13" t="s">
        <v>145</v>
      </c>
      <c r="D5" s="14"/>
      <c r="E5" s="14"/>
      <c r="F5" s="14">
        <f>D5*E5</f>
        <v>0</v>
      </c>
      <c r="G5" s="15">
        <f t="shared" si="0"/>
        <v>0</v>
      </c>
      <c r="H5" s="15">
        <f t="shared" si="1"/>
        <v>0</v>
      </c>
      <c r="I5" s="15"/>
      <c r="J5" s="15"/>
    </row>
    <row r="6" spans="1:10" ht="54">
      <c r="A6" s="16" t="s">
        <v>28</v>
      </c>
      <c r="B6" s="17"/>
      <c r="C6" s="17" t="s">
        <v>156</v>
      </c>
      <c r="D6" s="18">
        <v>1</v>
      </c>
      <c r="E6" s="18">
        <v>669.94</v>
      </c>
      <c r="F6" s="18">
        <f>D6*E6</f>
        <v>669.94</v>
      </c>
      <c r="G6" s="15">
        <f t="shared" si="0"/>
        <v>770.431</v>
      </c>
      <c r="H6" s="15">
        <f t="shared" si="1"/>
        <v>23.447900000000004</v>
      </c>
      <c r="I6" s="15"/>
      <c r="J6" s="15"/>
    </row>
    <row r="7" spans="1:10" ht="54">
      <c r="A7" s="16" t="s">
        <v>28</v>
      </c>
      <c r="B7" s="17"/>
      <c r="C7" s="17"/>
      <c r="D7" s="18"/>
      <c r="E7" s="18"/>
      <c r="F7" s="18"/>
      <c r="G7" s="21">
        <f>SUM(G2:G6)</f>
        <v>1681.369</v>
      </c>
      <c r="H7" s="21">
        <f>SUM(H2:H6)</f>
        <v>51.17210000000001</v>
      </c>
      <c r="I7" s="22"/>
      <c r="J7" s="21">
        <f>I7-H7-G7</f>
        <v>-1732.5411</v>
      </c>
    </row>
    <row r="8" spans="1:10" ht="25.5">
      <c r="A8" s="16" t="s">
        <v>139</v>
      </c>
      <c r="B8" s="17"/>
      <c r="C8" s="17" t="s">
        <v>138</v>
      </c>
      <c r="D8" s="18">
        <v>1</v>
      </c>
      <c r="E8" s="18">
        <v>338.66</v>
      </c>
      <c r="F8" s="18">
        <f>D8*E8</f>
        <v>338.66</v>
      </c>
      <c r="G8" s="15">
        <f t="shared" si="0"/>
        <v>389.459</v>
      </c>
      <c r="H8" s="15">
        <f t="shared" si="1"/>
        <v>11.853100000000001</v>
      </c>
      <c r="I8" s="15"/>
      <c r="J8" s="15"/>
    </row>
    <row r="9" spans="1:10" ht="18">
      <c r="A9" s="16" t="s">
        <v>139</v>
      </c>
      <c r="B9" s="17"/>
      <c r="C9" s="17"/>
      <c r="D9" s="18"/>
      <c r="E9" s="18"/>
      <c r="F9" s="18"/>
      <c r="G9" s="21">
        <f>G8</f>
        <v>389.459</v>
      </c>
      <c r="H9" s="21">
        <f>H8</f>
        <v>11.853100000000001</v>
      </c>
      <c r="I9" s="22"/>
      <c r="J9" s="21">
        <f>I9-H9-G9</f>
        <v>-401.3121</v>
      </c>
    </row>
    <row r="10" spans="1:10" ht="36">
      <c r="A10" s="16" t="s">
        <v>175</v>
      </c>
      <c r="B10" s="17">
        <v>54645</v>
      </c>
      <c r="C10" s="17" t="s">
        <v>178</v>
      </c>
      <c r="D10" s="18">
        <v>1</v>
      </c>
      <c r="E10" s="18">
        <v>391.96</v>
      </c>
      <c r="F10" s="18">
        <f>D10*E10</f>
        <v>391.96</v>
      </c>
      <c r="G10" s="15">
        <f t="shared" si="0"/>
        <v>450.75399999999996</v>
      </c>
      <c r="H10" s="15">
        <f t="shared" si="1"/>
        <v>13.7186</v>
      </c>
      <c r="I10" s="15"/>
      <c r="J10" s="15"/>
    </row>
    <row r="11" spans="1:10" ht="36">
      <c r="A11" s="16" t="s">
        <v>175</v>
      </c>
      <c r="B11" s="17" t="s">
        <v>176</v>
      </c>
      <c r="C11" s="17" t="s">
        <v>177</v>
      </c>
      <c r="D11" s="18">
        <v>1</v>
      </c>
      <c r="E11" s="18">
        <v>300.12</v>
      </c>
      <c r="F11" s="18">
        <f>D11*E11</f>
        <v>300.12</v>
      </c>
      <c r="G11" s="15">
        <f t="shared" si="0"/>
        <v>345.138</v>
      </c>
      <c r="H11" s="15">
        <f t="shared" si="1"/>
        <v>10.5042</v>
      </c>
      <c r="I11" s="15"/>
      <c r="J11" s="15"/>
    </row>
    <row r="12" spans="1:47" s="6" customFormat="1" ht="36">
      <c r="A12" s="16" t="s">
        <v>175</v>
      </c>
      <c r="B12" s="17">
        <v>51859</v>
      </c>
      <c r="C12" s="17" t="s">
        <v>174</v>
      </c>
      <c r="D12" s="18">
        <v>1</v>
      </c>
      <c r="E12" s="18">
        <v>339.48</v>
      </c>
      <c r="F12" s="18">
        <f>D12*E12</f>
        <v>339.48</v>
      </c>
      <c r="G12" s="15">
        <f t="shared" si="0"/>
        <v>390.402</v>
      </c>
      <c r="H12" s="15">
        <f t="shared" si="1"/>
        <v>11.881800000000002</v>
      </c>
      <c r="I12" s="15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10" ht="36">
      <c r="A13" s="16" t="s">
        <v>175</v>
      </c>
      <c r="B13" s="17"/>
      <c r="C13" s="17"/>
      <c r="D13" s="18"/>
      <c r="E13" s="18"/>
      <c r="F13" s="18"/>
      <c r="G13" s="21">
        <f>SUM(G10:G12)</f>
        <v>1186.2939999999999</v>
      </c>
      <c r="H13" s="21">
        <f>SUM(H10:H12)</f>
        <v>36.104600000000005</v>
      </c>
      <c r="I13" s="22"/>
      <c r="J13" s="21">
        <f>I13-H13-G13</f>
        <v>-1222.3986</v>
      </c>
    </row>
    <row r="14" spans="1:47" s="6" customFormat="1" ht="38.25">
      <c r="A14" s="16" t="s">
        <v>152</v>
      </c>
      <c r="B14" s="17">
        <v>24704</v>
      </c>
      <c r="C14" s="17" t="s">
        <v>151</v>
      </c>
      <c r="D14" s="18">
        <v>1</v>
      </c>
      <c r="E14" s="18">
        <v>591.22</v>
      </c>
      <c r="F14" s="18">
        <f>D14*E14</f>
        <v>591.22</v>
      </c>
      <c r="G14" s="15">
        <f t="shared" si="0"/>
        <v>679.903</v>
      </c>
      <c r="H14" s="15">
        <f t="shared" si="1"/>
        <v>20.692700000000002</v>
      </c>
      <c r="I14" s="15"/>
      <c r="J14" s="1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s="6" customFormat="1" ht="25.5">
      <c r="A15" s="12" t="s">
        <v>152</v>
      </c>
      <c r="B15" s="13">
        <v>582</v>
      </c>
      <c r="C15" s="13" t="s">
        <v>155</v>
      </c>
      <c r="D15" s="14"/>
      <c r="E15" s="14"/>
      <c r="F15" s="14">
        <f>D15*E15</f>
        <v>0</v>
      </c>
      <c r="G15" s="15">
        <f t="shared" si="0"/>
        <v>0</v>
      </c>
      <c r="H15" s="15">
        <f t="shared" si="1"/>
        <v>0</v>
      </c>
      <c r="I15" s="15"/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10" ht="25.5">
      <c r="A16" s="12" t="s">
        <v>152</v>
      </c>
      <c r="B16" s="13">
        <v>207</v>
      </c>
      <c r="C16" s="13" t="s">
        <v>154</v>
      </c>
      <c r="D16" s="14"/>
      <c r="E16" s="14"/>
      <c r="F16" s="14">
        <f>D16*E16</f>
        <v>0</v>
      </c>
      <c r="G16" s="15">
        <f t="shared" si="0"/>
        <v>0</v>
      </c>
      <c r="H16" s="15">
        <f t="shared" si="1"/>
        <v>0</v>
      </c>
      <c r="I16" s="15"/>
      <c r="J16" s="15"/>
    </row>
    <row r="17" spans="1:10" ht="18">
      <c r="A17" s="19" t="s">
        <v>152</v>
      </c>
      <c r="B17" s="20"/>
      <c r="C17" s="20"/>
      <c r="D17" s="15"/>
      <c r="E17" s="15"/>
      <c r="F17" s="15"/>
      <c r="G17" s="21">
        <f>SUM(G14:G16)</f>
        <v>679.903</v>
      </c>
      <c r="H17" s="21">
        <f>SUM(H14:H16)</f>
        <v>20.692700000000002</v>
      </c>
      <c r="I17" s="22"/>
      <c r="J17" s="21">
        <f>I17-H17-G17</f>
        <v>-700.5957000000001</v>
      </c>
    </row>
    <row r="18" spans="1:10" ht="25.5">
      <c r="A18" s="12" t="s">
        <v>32</v>
      </c>
      <c r="B18" s="13"/>
      <c r="C18" s="13" t="s">
        <v>91</v>
      </c>
      <c r="D18" s="14"/>
      <c r="E18" s="14"/>
      <c r="F18" s="14">
        <f>D18*E18</f>
        <v>0</v>
      </c>
      <c r="G18" s="15">
        <f t="shared" si="0"/>
        <v>0</v>
      </c>
      <c r="H18" s="15">
        <f t="shared" si="1"/>
        <v>0</v>
      </c>
      <c r="I18" s="15"/>
      <c r="J18" s="15"/>
    </row>
    <row r="19" spans="1:10" ht="36">
      <c r="A19" s="12" t="s">
        <v>8</v>
      </c>
      <c r="B19" s="13">
        <v>850</v>
      </c>
      <c r="C19" s="13" t="s">
        <v>10</v>
      </c>
      <c r="D19" s="14"/>
      <c r="E19" s="14">
        <v>0</v>
      </c>
      <c r="F19" s="14">
        <f>D19*E19</f>
        <v>0</v>
      </c>
      <c r="G19" s="15">
        <f t="shared" si="0"/>
        <v>0</v>
      </c>
      <c r="H19" s="15">
        <f t="shared" si="1"/>
        <v>0</v>
      </c>
      <c r="I19" s="15"/>
      <c r="J19" s="15"/>
    </row>
    <row r="20" spans="1:10" ht="38.25">
      <c r="A20" s="12" t="s">
        <v>8</v>
      </c>
      <c r="B20" s="13" t="s">
        <v>12</v>
      </c>
      <c r="C20" s="13" t="s">
        <v>13</v>
      </c>
      <c r="D20" s="14"/>
      <c r="E20" s="14">
        <v>0</v>
      </c>
      <c r="F20" s="14">
        <f>D20*E20</f>
        <v>0</v>
      </c>
      <c r="G20" s="15">
        <f t="shared" si="0"/>
        <v>0</v>
      </c>
      <c r="H20" s="15">
        <f t="shared" si="1"/>
        <v>0</v>
      </c>
      <c r="I20" s="15"/>
      <c r="J20" s="15"/>
    </row>
    <row r="21" spans="1:10" ht="36">
      <c r="A21" s="12" t="s">
        <v>8</v>
      </c>
      <c r="B21" s="13">
        <v>211407</v>
      </c>
      <c r="C21" s="13" t="s">
        <v>14</v>
      </c>
      <c r="D21" s="14"/>
      <c r="E21" s="14">
        <v>0</v>
      </c>
      <c r="F21" s="14">
        <f>D21*E21</f>
        <v>0</v>
      </c>
      <c r="G21" s="15">
        <f t="shared" si="0"/>
        <v>0</v>
      </c>
      <c r="H21" s="15">
        <f t="shared" si="1"/>
        <v>0</v>
      </c>
      <c r="I21" s="15"/>
      <c r="J21" s="15"/>
    </row>
    <row r="22" spans="1:10" ht="36">
      <c r="A22" s="12" t="s">
        <v>8</v>
      </c>
      <c r="B22" s="13">
        <v>211421</v>
      </c>
      <c r="C22" s="13" t="s">
        <v>15</v>
      </c>
      <c r="D22" s="14"/>
      <c r="E22" s="14">
        <v>0</v>
      </c>
      <c r="F22" s="14">
        <f>D22*E22</f>
        <v>0</v>
      </c>
      <c r="G22" s="15">
        <f t="shared" si="0"/>
        <v>0</v>
      </c>
      <c r="H22" s="15">
        <f t="shared" si="1"/>
        <v>0</v>
      </c>
      <c r="I22" s="15"/>
      <c r="J22" s="15"/>
    </row>
    <row r="23" spans="1:10" ht="36">
      <c r="A23" s="16" t="s">
        <v>8</v>
      </c>
      <c r="B23" s="17"/>
      <c r="C23" s="17" t="s">
        <v>130</v>
      </c>
      <c r="D23" s="18">
        <v>1</v>
      </c>
      <c r="E23" s="18">
        <v>382.94</v>
      </c>
      <c r="F23" s="18">
        <f>D23*E23</f>
        <v>382.94</v>
      </c>
      <c r="G23" s="15">
        <f t="shared" si="0"/>
        <v>440.381</v>
      </c>
      <c r="H23" s="15">
        <f t="shared" si="1"/>
        <v>13.4029</v>
      </c>
      <c r="I23" s="15"/>
      <c r="J23" s="15"/>
    </row>
    <row r="24" spans="1:10" ht="36">
      <c r="A24" s="16" t="s">
        <v>8</v>
      </c>
      <c r="B24" s="17"/>
      <c r="C24" s="17" t="s">
        <v>7</v>
      </c>
      <c r="D24" s="18">
        <v>1</v>
      </c>
      <c r="E24" s="18">
        <v>204.18</v>
      </c>
      <c r="F24" s="18">
        <f>D24*E24</f>
        <v>204.18</v>
      </c>
      <c r="G24" s="15">
        <f t="shared" si="0"/>
        <v>234.807</v>
      </c>
      <c r="H24" s="15">
        <f t="shared" si="1"/>
        <v>7.146300000000001</v>
      </c>
      <c r="I24" s="15"/>
      <c r="J24" s="15"/>
    </row>
    <row r="25" spans="1:10" ht="38.25">
      <c r="A25" s="12" t="s">
        <v>8</v>
      </c>
      <c r="B25" s="13"/>
      <c r="C25" s="13" t="s">
        <v>87</v>
      </c>
      <c r="D25" s="14"/>
      <c r="E25" s="14">
        <v>0</v>
      </c>
      <c r="F25" s="14">
        <f>D25*E25</f>
        <v>0</v>
      </c>
      <c r="G25" s="15">
        <f t="shared" si="0"/>
        <v>0</v>
      </c>
      <c r="H25" s="15">
        <f t="shared" si="1"/>
        <v>0</v>
      </c>
      <c r="I25" s="15"/>
      <c r="J25" s="15"/>
    </row>
    <row r="26" spans="1:10" ht="36">
      <c r="A26" s="16" t="s">
        <v>8</v>
      </c>
      <c r="B26" s="17"/>
      <c r="C26" s="17"/>
      <c r="D26" s="18"/>
      <c r="E26" s="18"/>
      <c r="F26" s="18"/>
      <c r="G26" s="21">
        <f>SUM(G18:G25)</f>
        <v>675.188</v>
      </c>
      <c r="H26" s="21">
        <f>SUM(H18:H25)</f>
        <v>20.549200000000003</v>
      </c>
      <c r="I26" s="22"/>
      <c r="J26" s="21">
        <f>I26-H26-G26</f>
        <v>-695.7372</v>
      </c>
    </row>
    <row r="27" spans="1:10" ht="36">
      <c r="A27" s="16" t="s">
        <v>114</v>
      </c>
      <c r="B27" s="17" t="s">
        <v>115</v>
      </c>
      <c r="C27" s="17" t="s">
        <v>116</v>
      </c>
      <c r="D27" s="18">
        <v>1</v>
      </c>
      <c r="E27" s="18">
        <v>676.5</v>
      </c>
      <c r="F27" s="18">
        <f>D27*E27</f>
        <v>676.5</v>
      </c>
      <c r="G27" s="15">
        <f t="shared" si="0"/>
        <v>777.9749999999999</v>
      </c>
      <c r="H27" s="15">
        <f t="shared" si="1"/>
        <v>23.677500000000002</v>
      </c>
      <c r="I27" s="15"/>
      <c r="J27" s="15"/>
    </row>
    <row r="28" spans="1:10" ht="36">
      <c r="A28" s="16" t="s">
        <v>114</v>
      </c>
      <c r="B28" s="17" t="s">
        <v>112</v>
      </c>
      <c r="C28" s="17" t="s">
        <v>113</v>
      </c>
      <c r="D28" s="18">
        <v>1</v>
      </c>
      <c r="E28" s="18">
        <v>825.74</v>
      </c>
      <c r="F28" s="18">
        <f>D28*E28</f>
        <v>825.74</v>
      </c>
      <c r="G28" s="15">
        <f t="shared" si="0"/>
        <v>949.6009999999999</v>
      </c>
      <c r="H28" s="15">
        <f t="shared" si="1"/>
        <v>28.900900000000004</v>
      </c>
      <c r="I28" s="15"/>
      <c r="J28" s="15"/>
    </row>
    <row r="29" spans="1:10" ht="36">
      <c r="A29" s="16" t="s">
        <v>114</v>
      </c>
      <c r="B29" s="17"/>
      <c r="C29" s="17"/>
      <c r="D29" s="18"/>
      <c r="E29" s="18"/>
      <c r="F29" s="18"/>
      <c r="G29" s="21">
        <f>SUM(G27:G28)</f>
        <v>1727.5759999999998</v>
      </c>
      <c r="H29" s="21">
        <f>SUM(H27:H28)</f>
        <v>52.5784</v>
      </c>
      <c r="I29" s="22"/>
      <c r="J29" s="21">
        <f>I29-H29-G29</f>
        <v>-1780.1544</v>
      </c>
    </row>
    <row r="30" spans="1:10" ht="25.5">
      <c r="A30" s="16" t="s">
        <v>90</v>
      </c>
      <c r="B30" s="17" t="s">
        <v>187</v>
      </c>
      <c r="C30" s="17" t="s">
        <v>188</v>
      </c>
      <c r="D30" s="18">
        <v>1</v>
      </c>
      <c r="E30" s="18">
        <v>937.26</v>
      </c>
      <c r="F30" s="18">
        <f>D30*E30</f>
        <v>937.26</v>
      </c>
      <c r="G30" s="15">
        <f t="shared" si="0"/>
        <v>1077.849</v>
      </c>
      <c r="H30" s="15">
        <f t="shared" si="1"/>
        <v>32.804100000000005</v>
      </c>
      <c r="I30" s="15"/>
      <c r="J30" s="15"/>
    </row>
    <row r="31" spans="1:10" ht="25.5">
      <c r="A31" s="16" t="s">
        <v>90</v>
      </c>
      <c r="B31" s="17" t="s">
        <v>189</v>
      </c>
      <c r="C31" s="17" t="s">
        <v>190</v>
      </c>
      <c r="D31" s="18">
        <v>1</v>
      </c>
      <c r="E31" s="18">
        <v>786.38</v>
      </c>
      <c r="F31" s="18">
        <f>D31*E31</f>
        <v>786.38</v>
      </c>
      <c r="G31" s="15">
        <f t="shared" si="0"/>
        <v>904.3369999999999</v>
      </c>
      <c r="H31" s="15">
        <f t="shared" si="1"/>
        <v>27.523300000000003</v>
      </c>
      <c r="I31" s="15"/>
      <c r="J31" s="15"/>
    </row>
    <row r="32" spans="1:10" ht="25.5">
      <c r="A32" s="16" t="s">
        <v>90</v>
      </c>
      <c r="B32" s="17" t="s">
        <v>88</v>
      </c>
      <c r="C32" s="17" t="s">
        <v>89</v>
      </c>
      <c r="D32" s="18">
        <v>1</v>
      </c>
      <c r="E32" s="18">
        <v>523.98</v>
      </c>
      <c r="F32" s="18">
        <f>D32*E32</f>
        <v>523.98</v>
      </c>
      <c r="G32" s="15">
        <f t="shared" si="0"/>
        <v>602.577</v>
      </c>
      <c r="H32" s="15">
        <f t="shared" si="1"/>
        <v>18.3393</v>
      </c>
      <c r="I32" s="15"/>
      <c r="J32" s="15"/>
    </row>
    <row r="33" spans="1:10" ht="25.5">
      <c r="A33" s="12" t="s">
        <v>90</v>
      </c>
      <c r="B33" s="13"/>
      <c r="C33" s="13" t="s">
        <v>137</v>
      </c>
      <c r="D33" s="14"/>
      <c r="E33" s="14"/>
      <c r="F33" s="14">
        <f>D33*E33</f>
        <v>0</v>
      </c>
      <c r="G33" s="15">
        <f t="shared" si="0"/>
        <v>0</v>
      </c>
      <c r="H33" s="15">
        <f t="shared" si="1"/>
        <v>0</v>
      </c>
      <c r="I33" s="15"/>
      <c r="J33" s="15"/>
    </row>
    <row r="34" spans="1:10" ht="25.5">
      <c r="A34" s="16" t="s">
        <v>90</v>
      </c>
      <c r="B34" s="17"/>
      <c r="C34" s="17" t="s">
        <v>136</v>
      </c>
      <c r="D34" s="18">
        <v>1</v>
      </c>
      <c r="E34" s="18">
        <v>165.64</v>
      </c>
      <c r="F34" s="18">
        <f>D34*E34</f>
        <v>165.64</v>
      </c>
      <c r="G34" s="15">
        <f t="shared" si="0"/>
        <v>190.48599999999996</v>
      </c>
      <c r="H34" s="15">
        <f t="shared" si="1"/>
        <v>5.7974</v>
      </c>
      <c r="I34" s="15"/>
      <c r="J34" s="15"/>
    </row>
    <row r="35" spans="1:47" s="6" customFormat="1" ht="25.5">
      <c r="A35" s="16" t="s">
        <v>90</v>
      </c>
      <c r="B35" s="17"/>
      <c r="C35" s="17" t="s">
        <v>135</v>
      </c>
      <c r="D35" s="18">
        <v>1</v>
      </c>
      <c r="E35" s="18">
        <v>115.62</v>
      </c>
      <c r="F35" s="18">
        <f>D35*E35</f>
        <v>115.62</v>
      </c>
      <c r="G35" s="15">
        <f t="shared" si="0"/>
        <v>132.963</v>
      </c>
      <c r="H35" s="15">
        <f t="shared" si="1"/>
        <v>4.0467</v>
      </c>
      <c r="I35" s="15"/>
      <c r="J35" s="1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10" ht="18">
      <c r="A36" s="16" t="s">
        <v>90</v>
      </c>
      <c r="B36" s="17"/>
      <c r="C36" s="17"/>
      <c r="D36" s="18"/>
      <c r="E36" s="18"/>
      <c r="F36" s="18"/>
      <c r="G36" s="21">
        <f>SUM(G30:G35)</f>
        <v>2908.212</v>
      </c>
      <c r="H36" s="21">
        <f>SUM(H30:H35)</f>
        <v>88.51080000000002</v>
      </c>
      <c r="I36" s="22"/>
      <c r="J36" s="21">
        <f>I36-H36-G36</f>
        <v>-2996.7228</v>
      </c>
    </row>
    <row r="37" spans="1:10" ht="25.5">
      <c r="A37" s="12" t="s">
        <v>166</v>
      </c>
      <c r="B37" s="13">
        <v>10865</v>
      </c>
      <c r="C37" s="13" t="s">
        <v>167</v>
      </c>
      <c r="D37" s="14"/>
      <c r="E37" s="14">
        <v>0</v>
      </c>
      <c r="F37" s="14">
        <f>D37*E37</f>
        <v>0</v>
      </c>
      <c r="G37" s="15">
        <f t="shared" si="0"/>
        <v>0</v>
      </c>
      <c r="H37" s="15">
        <f t="shared" si="1"/>
        <v>0</v>
      </c>
      <c r="I37" s="15"/>
      <c r="J37" s="15"/>
    </row>
    <row r="38" spans="1:10" ht="38.25">
      <c r="A38" s="16" t="s">
        <v>166</v>
      </c>
      <c r="B38" s="17">
        <v>1813766</v>
      </c>
      <c r="C38" s="17" t="s">
        <v>165</v>
      </c>
      <c r="D38" s="18">
        <v>1</v>
      </c>
      <c r="E38" s="18">
        <v>458.38</v>
      </c>
      <c r="F38" s="18">
        <f>D38*E38</f>
        <v>458.38</v>
      </c>
      <c r="G38" s="15">
        <f t="shared" si="0"/>
        <v>527.137</v>
      </c>
      <c r="H38" s="15">
        <f t="shared" si="1"/>
        <v>16.043300000000002</v>
      </c>
      <c r="I38" s="15"/>
      <c r="J38" s="15"/>
    </row>
    <row r="39" spans="1:10" ht="18">
      <c r="A39" s="16" t="s">
        <v>166</v>
      </c>
      <c r="B39" s="17"/>
      <c r="C39" s="17"/>
      <c r="D39" s="18"/>
      <c r="E39" s="18"/>
      <c r="F39" s="18"/>
      <c r="G39" s="21">
        <f>SUM(G37:G38)</f>
        <v>527.137</v>
      </c>
      <c r="H39" s="21">
        <f>SUM(H37:H38)</f>
        <v>16.043300000000002</v>
      </c>
      <c r="I39" s="22"/>
      <c r="J39" s="21">
        <f>I39-H39-G39</f>
        <v>-543.1803</v>
      </c>
    </row>
    <row r="40" spans="1:10" ht="36">
      <c r="A40" s="16" t="s">
        <v>61</v>
      </c>
      <c r="B40" s="17">
        <v>26745</v>
      </c>
      <c r="C40" s="17" t="s">
        <v>186</v>
      </c>
      <c r="D40" s="18">
        <v>1</v>
      </c>
      <c r="E40" s="18">
        <v>362.44</v>
      </c>
      <c r="F40" s="18">
        <f>D40*E40</f>
        <v>362.44</v>
      </c>
      <c r="G40" s="15">
        <f t="shared" si="0"/>
        <v>416.806</v>
      </c>
      <c r="H40" s="15">
        <f t="shared" si="1"/>
        <v>12.685400000000001</v>
      </c>
      <c r="I40" s="15"/>
      <c r="J40" s="15"/>
    </row>
    <row r="41" spans="1:10" ht="38.25">
      <c r="A41" s="16" t="s">
        <v>61</v>
      </c>
      <c r="B41" s="17" t="s">
        <v>62</v>
      </c>
      <c r="C41" s="17" t="s">
        <v>63</v>
      </c>
      <c r="D41" s="18">
        <v>1</v>
      </c>
      <c r="E41" s="18">
        <v>461.66</v>
      </c>
      <c r="F41" s="18">
        <f>D41*E41</f>
        <v>461.66</v>
      </c>
      <c r="G41" s="15">
        <f t="shared" si="0"/>
        <v>530.909</v>
      </c>
      <c r="H41" s="15">
        <f t="shared" si="1"/>
        <v>16.1581</v>
      </c>
      <c r="I41" s="15"/>
      <c r="J41" s="15"/>
    </row>
    <row r="42" spans="1:47" s="6" customFormat="1" ht="38.25">
      <c r="A42" s="16" t="s">
        <v>61</v>
      </c>
      <c r="B42" s="17" t="s">
        <v>59</v>
      </c>
      <c r="C42" s="17" t="s">
        <v>60</v>
      </c>
      <c r="D42" s="18">
        <v>1</v>
      </c>
      <c r="E42" s="18">
        <v>300.12</v>
      </c>
      <c r="F42" s="18">
        <f>D42*E42</f>
        <v>300.12</v>
      </c>
      <c r="G42" s="15">
        <f t="shared" si="0"/>
        <v>345.138</v>
      </c>
      <c r="H42" s="15">
        <f t="shared" si="1"/>
        <v>10.5042</v>
      </c>
      <c r="I42" s="15"/>
      <c r="J42" s="1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10" ht="36">
      <c r="A43" s="16" t="s">
        <v>61</v>
      </c>
      <c r="B43" s="17"/>
      <c r="C43" s="17"/>
      <c r="D43" s="18"/>
      <c r="E43" s="18"/>
      <c r="F43" s="18"/>
      <c r="G43" s="21">
        <f>SUM(G40:G42)</f>
        <v>1292.8529999999998</v>
      </c>
      <c r="H43" s="21">
        <f>SUM(H40:H42)</f>
        <v>39.3477</v>
      </c>
      <c r="I43" s="22"/>
      <c r="J43" s="21">
        <f>I43-H43-G43</f>
        <v>-1332.2006999999999</v>
      </c>
    </row>
    <row r="44" spans="1:10" ht="54">
      <c r="A44" s="12" t="s">
        <v>99</v>
      </c>
      <c r="B44" s="13" t="s">
        <v>97</v>
      </c>
      <c r="C44" s="13" t="s">
        <v>98</v>
      </c>
      <c r="D44" s="14"/>
      <c r="E44" s="14"/>
      <c r="F44" s="14">
        <f>D44*E44</f>
        <v>0</v>
      </c>
      <c r="G44" s="15">
        <f t="shared" si="0"/>
        <v>0</v>
      </c>
      <c r="H44" s="15">
        <f t="shared" si="1"/>
        <v>0</v>
      </c>
      <c r="I44" s="15"/>
      <c r="J44" s="15"/>
    </row>
    <row r="45" spans="1:10" ht="25.5">
      <c r="A45" s="16" t="s">
        <v>134</v>
      </c>
      <c r="B45" s="17" t="s">
        <v>161</v>
      </c>
      <c r="C45" s="17" t="s">
        <v>162</v>
      </c>
      <c r="D45" s="18">
        <v>1</v>
      </c>
      <c r="E45" s="18">
        <v>409.18</v>
      </c>
      <c r="F45" s="18">
        <f>D45*E45</f>
        <v>409.18</v>
      </c>
      <c r="G45" s="15">
        <f t="shared" si="0"/>
        <v>470.55699999999996</v>
      </c>
      <c r="H45" s="15">
        <f t="shared" si="1"/>
        <v>14.3213</v>
      </c>
      <c r="I45" s="15"/>
      <c r="J45" s="15"/>
    </row>
    <row r="46" spans="1:10" ht="25.5">
      <c r="A46" s="16" t="s">
        <v>134</v>
      </c>
      <c r="B46" s="17" t="s">
        <v>163</v>
      </c>
      <c r="C46" s="17" t="s">
        <v>164</v>
      </c>
      <c r="D46" s="18">
        <v>1</v>
      </c>
      <c r="E46" s="18">
        <v>409.18</v>
      </c>
      <c r="F46" s="18">
        <f>D46*E46</f>
        <v>409.18</v>
      </c>
      <c r="G46" s="15">
        <f t="shared" si="0"/>
        <v>470.55699999999996</v>
      </c>
      <c r="H46" s="15">
        <f t="shared" si="1"/>
        <v>14.3213</v>
      </c>
      <c r="I46" s="15"/>
      <c r="J46" s="15"/>
    </row>
    <row r="47" spans="1:10" ht="38.25">
      <c r="A47" s="16" t="s">
        <v>134</v>
      </c>
      <c r="B47" s="17"/>
      <c r="C47" s="17" t="s">
        <v>168</v>
      </c>
      <c r="D47" s="18">
        <v>1</v>
      </c>
      <c r="E47" s="18">
        <v>164</v>
      </c>
      <c r="F47" s="18">
        <f>D47*E47</f>
        <v>164</v>
      </c>
      <c r="G47" s="15">
        <f t="shared" si="0"/>
        <v>188.6</v>
      </c>
      <c r="H47" s="15">
        <f t="shared" si="1"/>
        <v>5.74</v>
      </c>
      <c r="I47" s="15"/>
      <c r="J47" s="15"/>
    </row>
    <row r="48" spans="1:10" ht="25.5">
      <c r="A48" s="16" t="s">
        <v>134</v>
      </c>
      <c r="B48" s="17"/>
      <c r="C48" s="17" t="s">
        <v>130</v>
      </c>
      <c r="D48" s="18">
        <v>1</v>
      </c>
      <c r="E48" s="18">
        <v>382.94</v>
      </c>
      <c r="F48" s="18">
        <f>D48*E48</f>
        <v>382.94</v>
      </c>
      <c r="G48" s="15">
        <f t="shared" si="0"/>
        <v>440.381</v>
      </c>
      <c r="H48" s="15">
        <f t="shared" si="1"/>
        <v>13.4029</v>
      </c>
      <c r="I48" s="15"/>
      <c r="J48" s="15"/>
    </row>
    <row r="49" spans="1:10" ht="25.5">
      <c r="A49" s="16" t="s">
        <v>134</v>
      </c>
      <c r="B49" s="17"/>
      <c r="C49" s="17" t="s">
        <v>144</v>
      </c>
      <c r="D49" s="18">
        <v>1</v>
      </c>
      <c r="E49" s="18">
        <v>228.78</v>
      </c>
      <c r="F49" s="18">
        <f>D49*E49</f>
        <v>228.78</v>
      </c>
      <c r="G49" s="15">
        <f t="shared" si="0"/>
        <v>263.097</v>
      </c>
      <c r="H49" s="15">
        <f t="shared" si="1"/>
        <v>8.0073</v>
      </c>
      <c r="I49" s="15"/>
      <c r="J49" s="15"/>
    </row>
    <row r="50" spans="1:10" ht="25.5">
      <c r="A50" s="12" t="s">
        <v>134</v>
      </c>
      <c r="B50" s="13"/>
      <c r="C50" s="13" t="s">
        <v>137</v>
      </c>
      <c r="D50" s="14"/>
      <c r="E50" s="14"/>
      <c r="F50" s="14">
        <f>D50*E50</f>
        <v>0</v>
      </c>
      <c r="G50" s="15">
        <f t="shared" si="0"/>
        <v>0</v>
      </c>
      <c r="H50" s="15">
        <f t="shared" si="1"/>
        <v>0</v>
      </c>
      <c r="I50" s="15"/>
      <c r="J50" s="15"/>
    </row>
    <row r="51" spans="1:10" ht="25.5">
      <c r="A51" s="16" t="s">
        <v>134</v>
      </c>
      <c r="B51" s="17"/>
      <c r="C51" s="17" t="s">
        <v>7</v>
      </c>
      <c r="D51" s="18">
        <v>1</v>
      </c>
      <c r="E51" s="18">
        <v>204.18</v>
      </c>
      <c r="F51" s="18">
        <f>D51*E51</f>
        <v>204.18</v>
      </c>
      <c r="G51" s="15">
        <f t="shared" si="0"/>
        <v>234.807</v>
      </c>
      <c r="H51" s="15">
        <f t="shared" si="1"/>
        <v>7.146300000000001</v>
      </c>
      <c r="I51" s="15"/>
      <c r="J51" s="15"/>
    </row>
    <row r="52" spans="1:10" ht="25.5">
      <c r="A52" s="12" t="s">
        <v>134</v>
      </c>
      <c r="B52" s="13"/>
      <c r="C52" s="13" t="s">
        <v>172</v>
      </c>
      <c r="D52" s="14"/>
      <c r="E52" s="14"/>
      <c r="F52" s="14">
        <f>D52*E52</f>
        <v>0</v>
      </c>
      <c r="G52" s="15">
        <f t="shared" si="0"/>
        <v>0</v>
      </c>
      <c r="H52" s="15">
        <f t="shared" si="1"/>
        <v>0</v>
      </c>
      <c r="I52" s="15"/>
      <c r="J52" s="15"/>
    </row>
    <row r="53" spans="1:10" ht="18">
      <c r="A53" s="16" t="s">
        <v>134</v>
      </c>
      <c r="B53" s="17"/>
      <c r="C53" s="17" t="s">
        <v>159</v>
      </c>
      <c r="D53" s="18">
        <v>1</v>
      </c>
      <c r="E53" s="18">
        <v>195.16</v>
      </c>
      <c r="F53" s="18">
        <f>D53*E53</f>
        <v>195.16</v>
      </c>
      <c r="G53" s="15">
        <f t="shared" si="0"/>
        <v>224.43399999999997</v>
      </c>
      <c r="H53" s="15">
        <f t="shared" si="1"/>
        <v>6.8306000000000004</v>
      </c>
      <c r="I53" s="15"/>
      <c r="J53" s="15"/>
    </row>
    <row r="54" spans="1:47" s="6" customFormat="1" ht="25.5">
      <c r="A54" s="16" t="s">
        <v>134</v>
      </c>
      <c r="B54" s="17"/>
      <c r="C54" s="17" t="s">
        <v>158</v>
      </c>
      <c r="D54" s="18">
        <v>1</v>
      </c>
      <c r="E54" s="18">
        <v>195.98</v>
      </c>
      <c r="F54" s="18">
        <f>D54*E54</f>
        <v>195.98</v>
      </c>
      <c r="G54" s="15">
        <f t="shared" si="0"/>
        <v>225.37699999999998</v>
      </c>
      <c r="H54" s="15">
        <f t="shared" si="1"/>
        <v>6.8593</v>
      </c>
      <c r="I54" s="15"/>
      <c r="J54" s="1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s="6" customFormat="1" ht="25.5">
      <c r="A55" s="16" t="s">
        <v>134</v>
      </c>
      <c r="B55" s="17"/>
      <c r="C55" s="17" t="s">
        <v>133</v>
      </c>
      <c r="D55" s="18">
        <v>1</v>
      </c>
      <c r="E55" s="18">
        <v>165.64</v>
      </c>
      <c r="F55" s="18">
        <f>D55*E55</f>
        <v>165.64</v>
      </c>
      <c r="G55" s="15">
        <f t="shared" si="0"/>
        <v>190.48599999999996</v>
      </c>
      <c r="H55" s="15">
        <f t="shared" si="1"/>
        <v>5.7974</v>
      </c>
      <c r="I55" s="15"/>
      <c r="J55" s="1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s="6" customFormat="1" ht="25.5">
      <c r="A56" s="16" t="s">
        <v>134</v>
      </c>
      <c r="B56" s="17"/>
      <c r="C56" s="17" t="s">
        <v>135</v>
      </c>
      <c r="D56" s="18">
        <v>1</v>
      </c>
      <c r="E56" s="18">
        <v>115.62</v>
      </c>
      <c r="F56" s="18">
        <f>D56*E56</f>
        <v>115.62</v>
      </c>
      <c r="G56" s="15">
        <f t="shared" si="0"/>
        <v>132.963</v>
      </c>
      <c r="H56" s="15">
        <f t="shared" si="1"/>
        <v>4.0467</v>
      </c>
      <c r="I56" s="15"/>
      <c r="J56" s="1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s="6" customFormat="1" ht="25.5">
      <c r="A57" s="16" t="s">
        <v>134</v>
      </c>
      <c r="B57" s="17"/>
      <c r="C57" s="17" t="s">
        <v>160</v>
      </c>
      <c r="D57" s="18">
        <v>1</v>
      </c>
      <c r="E57" s="18">
        <v>313.24</v>
      </c>
      <c r="F57" s="18">
        <f>D57*E57</f>
        <v>313.24</v>
      </c>
      <c r="G57" s="15">
        <f t="shared" si="0"/>
        <v>360.226</v>
      </c>
      <c r="H57" s="15">
        <f t="shared" si="1"/>
        <v>10.963400000000002</v>
      </c>
      <c r="I57" s="15"/>
      <c r="J57" s="1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10" ht="18">
      <c r="A58" s="16" t="s">
        <v>134</v>
      </c>
      <c r="B58" s="17"/>
      <c r="C58" s="17"/>
      <c r="D58" s="18"/>
      <c r="E58" s="18"/>
      <c r="F58" s="18"/>
      <c r="G58" s="21">
        <f>SUM(G45:G57)</f>
        <v>3201.485</v>
      </c>
      <c r="H58" s="21">
        <f>SUM(H45:H57)</f>
        <v>97.43650000000002</v>
      </c>
      <c r="I58" s="22"/>
      <c r="J58" s="21">
        <f>I58-H58-G58</f>
        <v>-3298.9215000000004</v>
      </c>
    </row>
    <row r="59" spans="1:10" ht="36">
      <c r="A59" s="16" t="s">
        <v>148</v>
      </c>
      <c r="B59" s="17" t="s">
        <v>146</v>
      </c>
      <c r="C59" s="17" t="s">
        <v>147</v>
      </c>
      <c r="D59" s="18">
        <v>1</v>
      </c>
      <c r="E59" s="18">
        <v>310.78</v>
      </c>
      <c r="F59" s="18">
        <f>D59*E59</f>
        <v>310.78</v>
      </c>
      <c r="G59" s="15">
        <f t="shared" si="0"/>
        <v>357.39699999999993</v>
      </c>
      <c r="H59" s="15">
        <f t="shared" si="1"/>
        <v>10.8773</v>
      </c>
      <c r="I59" s="15"/>
      <c r="J59" s="15"/>
    </row>
    <row r="60" spans="1:10" ht="36">
      <c r="A60" s="16" t="s">
        <v>148</v>
      </c>
      <c r="B60" s="17" t="s">
        <v>149</v>
      </c>
      <c r="C60" s="17" t="s">
        <v>150</v>
      </c>
      <c r="D60" s="18">
        <v>1</v>
      </c>
      <c r="E60" s="18">
        <v>409.18</v>
      </c>
      <c r="F60" s="18">
        <f>D60*E60</f>
        <v>409.18</v>
      </c>
      <c r="G60" s="15">
        <f t="shared" si="0"/>
        <v>470.55699999999996</v>
      </c>
      <c r="H60" s="15">
        <f t="shared" si="1"/>
        <v>14.3213</v>
      </c>
      <c r="I60" s="15"/>
      <c r="J60" s="15"/>
    </row>
    <row r="61" spans="1:10" ht="36">
      <c r="A61" s="16" t="s">
        <v>148</v>
      </c>
      <c r="B61" s="17"/>
      <c r="C61" s="17"/>
      <c r="D61" s="18"/>
      <c r="E61" s="18"/>
      <c r="F61" s="18"/>
      <c r="G61" s="21">
        <f>SUM(G59:G60)</f>
        <v>827.954</v>
      </c>
      <c r="H61" s="21">
        <f>SUM(H59:H60)</f>
        <v>25.1986</v>
      </c>
      <c r="I61" s="22"/>
      <c r="J61" s="21">
        <f>I61-H61-G61</f>
        <v>-853.1525999999999</v>
      </c>
    </row>
    <row r="62" spans="1:10" ht="36">
      <c r="A62" s="16" t="s">
        <v>23</v>
      </c>
      <c r="B62" s="17">
        <v>82601</v>
      </c>
      <c r="C62" s="17" t="s">
        <v>24</v>
      </c>
      <c r="D62" s="18">
        <v>1</v>
      </c>
      <c r="E62" s="18">
        <v>179</v>
      </c>
      <c r="F62" s="18">
        <f>D62*E62</f>
        <v>179</v>
      </c>
      <c r="G62" s="15">
        <f t="shared" si="0"/>
        <v>205.85</v>
      </c>
      <c r="H62" s="15">
        <f t="shared" si="1"/>
        <v>6.265000000000001</v>
      </c>
      <c r="I62" s="15"/>
      <c r="J62" s="15"/>
    </row>
    <row r="63" spans="1:10" ht="36">
      <c r="A63" s="16" t="s">
        <v>23</v>
      </c>
      <c r="B63" s="17">
        <v>8551</v>
      </c>
      <c r="C63" s="17" t="s">
        <v>25</v>
      </c>
      <c r="D63" s="18">
        <v>1</v>
      </c>
      <c r="E63" s="18">
        <v>295.2</v>
      </c>
      <c r="F63" s="18">
        <f>D63*E63</f>
        <v>295.2</v>
      </c>
      <c r="G63" s="15">
        <f t="shared" si="0"/>
        <v>339.47999999999996</v>
      </c>
      <c r="H63" s="15">
        <f t="shared" si="1"/>
        <v>10.332</v>
      </c>
      <c r="I63" s="15"/>
      <c r="J63" s="15"/>
    </row>
    <row r="64" spans="1:10" ht="36">
      <c r="A64" s="12" t="s">
        <v>23</v>
      </c>
      <c r="B64" s="13" t="s">
        <v>21</v>
      </c>
      <c r="C64" s="13" t="s">
        <v>22</v>
      </c>
      <c r="D64" s="14"/>
      <c r="E64" s="14"/>
      <c r="F64" s="14">
        <f>D64*E64</f>
        <v>0</v>
      </c>
      <c r="G64" s="15">
        <f t="shared" si="0"/>
        <v>0</v>
      </c>
      <c r="H64" s="15">
        <f t="shared" si="1"/>
        <v>0</v>
      </c>
      <c r="I64" s="15"/>
      <c r="J64" s="15"/>
    </row>
    <row r="65" spans="1:10" ht="36">
      <c r="A65" s="16" t="s">
        <v>23</v>
      </c>
      <c r="B65" s="17"/>
      <c r="C65" s="17"/>
      <c r="D65" s="18"/>
      <c r="E65" s="18"/>
      <c r="F65" s="18"/>
      <c r="G65" s="21">
        <f>SUM(G62:G64)</f>
        <v>545.3299999999999</v>
      </c>
      <c r="H65" s="21">
        <f>SUM(H62:H64)</f>
        <v>16.597</v>
      </c>
      <c r="I65" s="22"/>
      <c r="J65" s="21">
        <f>I65-H65-G65</f>
        <v>-561.9269999999999</v>
      </c>
    </row>
    <row r="66" spans="1:47" s="6" customFormat="1" ht="38.25">
      <c r="A66" s="16" t="s">
        <v>94</v>
      </c>
      <c r="B66" s="17"/>
      <c r="C66" s="17" t="s">
        <v>93</v>
      </c>
      <c r="D66" s="18">
        <v>1</v>
      </c>
      <c r="E66" s="18">
        <v>36.9</v>
      </c>
      <c r="F66" s="18">
        <f>D66*E66</f>
        <v>36.9</v>
      </c>
      <c r="G66" s="15">
        <f t="shared" si="0"/>
        <v>42.434999999999995</v>
      </c>
      <c r="H66" s="15">
        <f t="shared" si="1"/>
        <v>1.2915</v>
      </c>
      <c r="I66" s="15"/>
      <c r="J66" s="1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10" ht="36">
      <c r="A67" s="16" t="s">
        <v>94</v>
      </c>
      <c r="B67" s="17"/>
      <c r="C67" s="17"/>
      <c r="D67" s="18"/>
      <c r="E67" s="18"/>
      <c r="F67" s="18"/>
      <c r="G67" s="21">
        <f>G66</f>
        <v>42.434999999999995</v>
      </c>
      <c r="H67" s="21">
        <f>H66</f>
        <v>1.2915</v>
      </c>
      <c r="I67" s="22"/>
      <c r="J67" s="21">
        <f>I67-H67-G67</f>
        <v>-43.726499999999994</v>
      </c>
    </row>
    <row r="68" spans="1:47" s="6" customFormat="1" ht="25.5">
      <c r="A68" s="16" t="s">
        <v>38</v>
      </c>
      <c r="B68" s="17">
        <v>52245</v>
      </c>
      <c r="C68" s="17" t="s">
        <v>37</v>
      </c>
      <c r="D68" s="18">
        <v>1</v>
      </c>
      <c r="E68" s="18">
        <v>57.4</v>
      </c>
      <c r="F68" s="18">
        <f>D68*E68</f>
        <v>57.4</v>
      </c>
      <c r="G68" s="15">
        <f t="shared" si="0"/>
        <v>66.00999999999999</v>
      </c>
      <c r="H68" s="15">
        <f t="shared" si="1"/>
        <v>2.0090000000000003</v>
      </c>
      <c r="I68" s="15"/>
      <c r="J68" s="1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s="6" customFormat="1" ht="26.25" customHeight="1">
      <c r="A69" s="16" t="s">
        <v>38</v>
      </c>
      <c r="B69" s="17" t="s">
        <v>110</v>
      </c>
      <c r="C69" s="17" t="s">
        <v>111</v>
      </c>
      <c r="D69" s="18">
        <v>1</v>
      </c>
      <c r="E69" s="18">
        <v>36.9</v>
      </c>
      <c r="F69" s="18">
        <f>D69*E69</f>
        <v>36.9</v>
      </c>
      <c r="G69" s="15">
        <f t="shared" si="0"/>
        <v>42.434999999999995</v>
      </c>
      <c r="H69" s="15">
        <f t="shared" si="1"/>
        <v>1.2915</v>
      </c>
      <c r="I69" s="15"/>
      <c r="J69" s="1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10" ht="18">
      <c r="A70" s="16" t="s">
        <v>38</v>
      </c>
      <c r="B70" s="17"/>
      <c r="C70" s="17"/>
      <c r="D70" s="18"/>
      <c r="E70" s="18"/>
      <c r="F70" s="18"/>
      <c r="G70" s="21">
        <f>SUM(G68:G69)</f>
        <v>108.445</v>
      </c>
      <c r="H70" s="21">
        <f>SUM(H68:H69)</f>
        <v>3.3005000000000004</v>
      </c>
      <c r="I70" s="22"/>
      <c r="J70" s="21">
        <f>I70-H70-G70</f>
        <v>-111.74549999999999</v>
      </c>
    </row>
    <row r="71" spans="1:47" s="6" customFormat="1" ht="25.5">
      <c r="A71" s="16" t="s">
        <v>140</v>
      </c>
      <c r="B71" s="17">
        <v>2823</v>
      </c>
      <c r="C71" s="17" t="s">
        <v>191</v>
      </c>
      <c r="D71" s="18">
        <v>1</v>
      </c>
      <c r="E71" s="18">
        <v>254.2</v>
      </c>
      <c r="F71" s="18">
        <f>D71*E71</f>
        <v>254.2</v>
      </c>
      <c r="G71" s="15">
        <f t="shared" si="0"/>
        <v>292.33</v>
      </c>
      <c r="H71" s="15">
        <f t="shared" si="1"/>
        <v>8.897</v>
      </c>
      <c r="I71" s="15"/>
      <c r="J71" s="1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10" ht="25.5">
      <c r="A72" s="16" t="s">
        <v>140</v>
      </c>
      <c r="B72" s="17"/>
      <c r="C72" s="17" t="s">
        <v>180</v>
      </c>
      <c r="D72" s="18">
        <v>1</v>
      </c>
      <c r="E72" s="18">
        <v>106.6</v>
      </c>
      <c r="F72" s="18">
        <f>D72*E72</f>
        <v>106.6</v>
      </c>
      <c r="G72" s="15">
        <f t="shared" si="0"/>
        <v>122.58999999999999</v>
      </c>
      <c r="H72" s="15">
        <f t="shared" si="1"/>
        <v>3.7310000000000003</v>
      </c>
      <c r="I72" s="15"/>
      <c r="J72" s="15"/>
    </row>
    <row r="73" spans="1:10" ht="25.5">
      <c r="A73" s="16" t="s">
        <v>140</v>
      </c>
      <c r="B73" s="17"/>
      <c r="C73" s="17" t="s">
        <v>179</v>
      </c>
      <c r="D73" s="18">
        <v>1</v>
      </c>
      <c r="E73" s="18">
        <v>401.8</v>
      </c>
      <c r="F73" s="18">
        <f>D73*E73</f>
        <v>401.8</v>
      </c>
      <c r="G73" s="15">
        <f t="shared" si="0"/>
        <v>462.07</v>
      </c>
      <c r="H73" s="15">
        <f t="shared" si="1"/>
        <v>14.063000000000002</v>
      </c>
      <c r="I73" s="15"/>
      <c r="J73" s="15"/>
    </row>
    <row r="74" spans="1:47" s="6" customFormat="1" ht="25.5">
      <c r="A74" s="16" t="s">
        <v>140</v>
      </c>
      <c r="B74" s="17"/>
      <c r="C74" s="17" t="s">
        <v>135</v>
      </c>
      <c r="D74" s="18">
        <v>1</v>
      </c>
      <c r="E74" s="18">
        <v>115.62</v>
      </c>
      <c r="F74" s="18">
        <f>D74*E74</f>
        <v>115.62</v>
      </c>
      <c r="G74" s="15">
        <f t="shared" si="0"/>
        <v>132.963</v>
      </c>
      <c r="H74" s="15">
        <f t="shared" si="1"/>
        <v>4.0467</v>
      </c>
      <c r="I74" s="15"/>
      <c r="J74" s="1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10" ht="18">
      <c r="A75" s="16" t="s">
        <v>140</v>
      </c>
      <c r="B75" s="17"/>
      <c r="C75" s="17"/>
      <c r="D75" s="18"/>
      <c r="E75" s="18"/>
      <c r="F75" s="18"/>
      <c r="G75" s="21">
        <f>SUM(G71:G74)</f>
        <v>1009.953</v>
      </c>
      <c r="H75" s="21">
        <f>SUM(H71:H74)</f>
        <v>30.737700000000004</v>
      </c>
      <c r="I75" s="22"/>
      <c r="J75" s="21">
        <f>I75-H75-G75</f>
        <v>-1040.6906999999999</v>
      </c>
    </row>
    <row r="76" spans="1:10" ht="25.5">
      <c r="A76" s="16" t="s">
        <v>41</v>
      </c>
      <c r="B76" s="17" t="s">
        <v>128</v>
      </c>
      <c r="C76" s="17" t="s">
        <v>129</v>
      </c>
      <c r="D76" s="18">
        <v>1</v>
      </c>
      <c r="E76" s="18">
        <v>195.98</v>
      </c>
      <c r="F76" s="18">
        <f>D76*E76</f>
        <v>195.98</v>
      </c>
      <c r="G76" s="15">
        <f t="shared" si="0"/>
        <v>225.37699999999998</v>
      </c>
      <c r="H76" s="15">
        <f t="shared" si="1"/>
        <v>6.8593</v>
      </c>
      <c r="I76" s="15"/>
      <c r="J76" s="15"/>
    </row>
    <row r="77" spans="1:10" ht="25.5">
      <c r="A77" s="16" t="s">
        <v>41</v>
      </c>
      <c r="B77" s="17" t="s">
        <v>39</v>
      </c>
      <c r="C77" s="17" t="s">
        <v>40</v>
      </c>
      <c r="D77" s="18">
        <v>2</v>
      </c>
      <c r="E77" s="18">
        <v>323.9</v>
      </c>
      <c r="F77" s="18">
        <f>D77*E77</f>
        <v>647.8</v>
      </c>
      <c r="G77" s="15">
        <f t="shared" si="0"/>
        <v>744.9699999999999</v>
      </c>
      <c r="H77" s="15">
        <f t="shared" si="1"/>
        <v>22.673000000000002</v>
      </c>
      <c r="I77" s="15"/>
      <c r="J77" s="15"/>
    </row>
    <row r="78" spans="1:10" ht="18">
      <c r="A78" s="16" t="s">
        <v>41</v>
      </c>
      <c r="B78" s="17"/>
      <c r="C78" s="17"/>
      <c r="D78" s="18"/>
      <c r="E78" s="18"/>
      <c r="F78" s="18"/>
      <c r="G78" s="21">
        <f>SUM(G76:G77)</f>
        <v>970.3469999999999</v>
      </c>
      <c r="H78" s="21">
        <f>SUM(H76:H77)</f>
        <v>29.532300000000003</v>
      </c>
      <c r="I78" s="22"/>
      <c r="J78" s="21">
        <f>I78-H78-G78</f>
        <v>-999.8792999999998</v>
      </c>
    </row>
    <row r="79" spans="1:10" ht="25.5">
      <c r="A79" s="16" t="s">
        <v>84</v>
      </c>
      <c r="B79" s="17" t="s">
        <v>95</v>
      </c>
      <c r="C79" s="17" t="s">
        <v>96</v>
      </c>
      <c r="D79" s="18">
        <v>1</v>
      </c>
      <c r="E79" s="18">
        <v>195.98</v>
      </c>
      <c r="F79" s="18">
        <f>D79*E79</f>
        <v>195.98</v>
      </c>
      <c r="G79" s="15">
        <f t="shared" si="0"/>
        <v>225.37699999999998</v>
      </c>
      <c r="H79" s="15">
        <f t="shared" si="1"/>
        <v>6.8593</v>
      </c>
      <c r="I79" s="15"/>
      <c r="J79" s="15"/>
    </row>
    <row r="80" spans="1:10" ht="25.5">
      <c r="A80" s="12" t="s">
        <v>84</v>
      </c>
      <c r="B80" s="13" t="s">
        <v>121</v>
      </c>
      <c r="C80" s="13" t="s">
        <v>122</v>
      </c>
      <c r="D80" s="14"/>
      <c r="E80" s="14"/>
      <c r="F80" s="14">
        <f>D80*E80</f>
        <v>0</v>
      </c>
      <c r="G80" s="15">
        <f t="shared" si="0"/>
        <v>0</v>
      </c>
      <c r="H80" s="15">
        <f t="shared" si="1"/>
        <v>0</v>
      </c>
      <c r="I80" s="15"/>
      <c r="J80" s="15"/>
    </row>
    <row r="81" spans="1:10" ht="25.5">
      <c r="A81" s="12" t="s">
        <v>84</v>
      </c>
      <c r="B81" s="13" t="s">
        <v>123</v>
      </c>
      <c r="C81" s="13" t="s">
        <v>124</v>
      </c>
      <c r="D81" s="14"/>
      <c r="E81" s="14"/>
      <c r="F81" s="14">
        <f>D81*E81</f>
        <v>0</v>
      </c>
      <c r="G81" s="15">
        <f t="shared" si="0"/>
        <v>0</v>
      </c>
      <c r="H81" s="15">
        <f t="shared" si="1"/>
        <v>0</v>
      </c>
      <c r="I81" s="15"/>
      <c r="J81" s="15"/>
    </row>
    <row r="82" spans="1:10" ht="25.5">
      <c r="A82" s="16" t="s">
        <v>84</v>
      </c>
      <c r="B82" s="17"/>
      <c r="C82" s="17" t="s">
        <v>196</v>
      </c>
      <c r="D82" s="18">
        <v>3</v>
      </c>
      <c r="E82" s="18">
        <v>49.2</v>
      </c>
      <c r="F82" s="18">
        <f>D82*E82</f>
        <v>147.60000000000002</v>
      </c>
      <c r="G82" s="15">
        <f aca="true" t="shared" si="2" ref="G82:G134">F82*1.15</f>
        <v>169.74</v>
      </c>
      <c r="H82" s="15">
        <f t="shared" si="1"/>
        <v>5.166000000000001</v>
      </c>
      <c r="I82" s="15"/>
      <c r="J82" s="15"/>
    </row>
    <row r="83" spans="1:10" ht="25.5">
      <c r="A83" s="12" t="s">
        <v>84</v>
      </c>
      <c r="B83" s="13"/>
      <c r="C83" s="13" t="s">
        <v>86</v>
      </c>
      <c r="D83" s="14">
        <v>0</v>
      </c>
      <c r="E83" s="14">
        <v>0</v>
      </c>
      <c r="F83" s="14">
        <f>D83*E83</f>
        <v>0</v>
      </c>
      <c r="G83" s="15">
        <f t="shared" si="2"/>
        <v>0</v>
      </c>
      <c r="H83" s="15">
        <f aca="true" t="shared" si="3" ref="H83:H134">F83*0.035</f>
        <v>0</v>
      </c>
      <c r="I83" s="15"/>
      <c r="J83" s="15"/>
    </row>
    <row r="84" spans="1:10" ht="18">
      <c r="A84" s="16" t="s">
        <v>84</v>
      </c>
      <c r="B84" s="17"/>
      <c r="C84" s="17"/>
      <c r="D84" s="18"/>
      <c r="E84" s="18"/>
      <c r="F84" s="18"/>
      <c r="G84" s="21">
        <f>SUM(G79:G83)</f>
        <v>395.11699999999996</v>
      </c>
      <c r="H84" s="21">
        <f>SUM(H79:H83)</f>
        <v>12.025300000000001</v>
      </c>
      <c r="I84" s="22"/>
      <c r="J84" s="21">
        <f>I84-H84-G84</f>
        <v>-407.1423</v>
      </c>
    </row>
    <row r="85" spans="1:10" ht="25.5">
      <c r="A85" s="16" t="s">
        <v>18</v>
      </c>
      <c r="B85" s="17" t="s">
        <v>19</v>
      </c>
      <c r="C85" s="17" t="s">
        <v>20</v>
      </c>
      <c r="D85" s="18">
        <v>1</v>
      </c>
      <c r="E85" s="18">
        <v>164</v>
      </c>
      <c r="F85" s="18">
        <f>D85*E85</f>
        <v>164</v>
      </c>
      <c r="G85" s="15">
        <f t="shared" si="2"/>
        <v>188.6</v>
      </c>
      <c r="H85" s="15">
        <f t="shared" si="3"/>
        <v>5.74</v>
      </c>
      <c r="I85" s="15"/>
      <c r="J85" s="15"/>
    </row>
    <row r="86" spans="1:10" ht="25.5">
      <c r="A86" s="16" t="s">
        <v>18</v>
      </c>
      <c r="B86" s="17" t="s">
        <v>16</v>
      </c>
      <c r="C86" s="17" t="s">
        <v>17</v>
      </c>
      <c r="D86" s="18">
        <v>1</v>
      </c>
      <c r="E86" s="18">
        <v>180.4</v>
      </c>
      <c r="F86" s="18">
        <f>D86*E86</f>
        <v>180.4</v>
      </c>
      <c r="G86" s="15">
        <f t="shared" si="2"/>
        <v>207.45999999999998</v>
      </c>
      <c r="H86" s="15">
        <f t="shared" si="3"/>
        <v>6.314000000000001</v>
      </c>
      <c r="I86" s="15"/>
      <c r="J86" s="15"/>
    </row>
    <row r="87" spans="1:10" ht="18">
      <c r="A87" s="16" t="s">
        <v>18</v>
      </c>
      <c r="B87" s="17"/>
      <c r="C87" s="17"/>
      <c r="D87" s="18"/>
      <c r="E87" s="18"/>
      <c r="F87" s="18"/>
      <c r="G87" s="21">
        <f>SUM(G85:G86)</f>
        <v>396.05999999999995</v>
      </c>
      <c r="H87" s="21">
        <f>SUM(H85:H86)</f>
        <v>12.054000000000002</v>
      </c>
      <c r="I87" s="22"/>
      <c r="J87" s="21">
        <f>I87-H87-G87</f>
        <v>-408.1139999999999</v>
      </c>
    </row>
    <row r="88" spans="1:47" s="6" customFormat="1" ht="36">
      <c r="A88" s="12" t="s">
        <v>142</v>
      </c>
      <c r="B88" s="13"/>
      <c r="C88" s="13" t="s">
        <v>141</v>
      </c>
      <c r="D88" s="14"/>
      <c r="E88" s="14">
        <v>0</v>
      </c>
      <c r="F88" s="14">
        <f>D88*E88</f>
        <v>0</v>
      </c>
      <c r="G88" s="15">
        <f t="shared" si="2"/>
        <v>0</v>
      </c>
      <c r="H88" s="15">
        <f t="shared" si="3"/>
        <v>0</v>
      </c>
      <c r="I88" s="15"/>
      <c r="J88" s="1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s="6" customFormat="1" ht="36">
      <c r="A89" s="12" t="s">
        <v>142</v>
      </c>
      <c r="B89" s="13"/>
      <c r="C89" s="13" t="s">
        <v>157</v>
      </c>
      <c r="D89" s="14"/>
      <c r="E89" s="14">
        <v>0</v>
      </c>
      <c r="F89" s="14">
        <f>D89*E89</f>
        <v>0</v>
      </c>
      <c r="G89" s="15">
        <f t="shared" si="2"/>
        <v>0</v>
      </c>
      <c r="H89" s="15">
        <f t="shared" si="3"/>
        <v>0</v>
      </c>
      <c r="I89" s="15"/>
      <c r="J89" s="1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s="6" customFormat="1" ht="36">
      <c r="A90" s="16" t="s">
        <v>142</v>
      </c>
      <c r="B90" s="17"/>
      <c r="C90" s="17" t="s">
        <v>143</v>
      </c>
      <c r="D90" s="18">
        <v>1</v>
      </c>
      <c r="E90" s="18">
        <v>397.7</v>
      </c>
      <c r="F90" s="18">
        <f>D90*E90</f>
        <v>397.7</v>
      </c>
      <c r="G90" s="15">
        <f t="shared" si="2"/>
        <v>457.35499999999996</v>
      </c>
      <c r="H90" s="15">
        <f t="shared" si="3"/>
        <v>13.919500000000001</v>
      </c>
      <c r="I90" s="15"/>
      <c r="J90" s="1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10" ht="36">
      <c r="A91" s="16" t="s">
        <v>142</v>
      </c>
      <c r="B91" s="17"/>
      <c r="C91" s="17"/>
      <c r="D91" s="18"/>
      <c r="E91" s="18"/>
      <c r="F91" s="18"/>
      <c r="G91" s="21">
        <f>SUM(G88:G90)</f>
        <v>457.35499999999996</v>
      </c>
      <c r="H91" s="21">
        <f>SUM(H88:H90)</f>
        <v>13.919500000000001</v>
      </c>
      <c r="I91" s="22"/>
      <c r="J91" s="21">
        <f>I91-H91-G91</f>
        <v>-471.2745</v>
      </c>
    </row>
    <row r="92" spans="1:10" ht="25.5">
      <c r="A92" s="16" t="s">
        <v>105</v>
      </c>
      <c r="B92" s="17" t="s">
        <v>103</v>
      </c>
      <c r="C92" s="17" t="s">
        <v>104</v>
      </c>
      <c r="D92" s="18">
        <v>1</v>
      </c>
      <c r="E92" s="18">
        <v>164</v>
      </c>
      <c r="F92" s="18">
        <f>D92*E92</f>
        <v>164</v>
      </c>
      <c r="G92" s="15">
        <f t="shared" si="2"/>
        <v>188.6</v>
      </c>
      <c r="H92" s="15">
        <f t="shared" si="3"/>
        <v>5.74</v>
      </c>
      <c r="I92" s="15"/>
      <c r="J92" s="15"/>
    </row>
    <row r="93" spans="1:10" ht="25.5">
      <c r="A93" s="16" t="s">
        <v>105</v>
      </c>
      <c r="B93" s="17" t="s">
        <v>108</v>
      </c>
      <c r="C93" s="17" t="s">
        <v>109</v>
      </c>
      <c r="D93" s="18">
        <v>1</v>
      </c>
      <c r="E93" s="18">
        <v>270.6</v>
      </c>
      <c r="F93" s="18">
        <f>D93*E93</f>
        <v>270.6</v>
      </c>
      <c r="G93" s="15">
        <f t="shared" si="2"/>
        <v>311.19</v>
      </c>
      <c r="H93" s="15">
        <f t="shared" si="3"/>
        <v>9.471000000000002</v>
      </c>
      <c r="I93" s="15"/>
      <c r="J93" s="15"/>
    </row>
    <row r="94" spans="1:47" s="6" customFormat="1" ht="25.5">
      <c r="A94" s="16" t="s">
        <v>105</v>
      </c>
      <c r="B94" s="17" t="s">
        <v>106</v>
      </c>
      <c r="C94" s="17" t="s">
        <v>107</v>
      </c>
      <c r="D94" s="18">
        <v>1</v>
      </c>
      <c r="E94" s="18">
        <v>180.4</v>
      </c>
      <c r="F94" s="18">
        <f>D94*E94</f>
        <v>180.4</v>
      </c>
      <c r="G94" s="15">
        <f t="shared" si="2"/>
        <v>207.45999999999998</v>
      </c>
      <c r="H94" s="15">
        <f t="shared" si="3"/>
        <v>6.314000000000001</v>
      </c>
      <c r="I94" s="15"/>
      <c r="J94" s="1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10" ht="18">
      <c r="A95" s="16" t="s">
        <v>105</v>
      </c>
      <c r="B95" s="17"/>
      <c r="C95" s="17"/>
      <c r="D95" s="18"/>
      <c r="E95" s="18"/>
      <c r="F95" s="18"/>
      <c r="G95" s="21">
        <f>SUM(G92:G94)</f>
        <v>707.25</v>
      </c>
      <c r="H95" s="21">
        <f>SUM(H92:H94)</f>
        <v>21.525000000000002</v>
      </c>
      <c r="I95" s="22"/>
      <c r="J95" s="21">
        <f>I95-H95-G95</f>
        <v>-728.775</v>
      </c>
    </row>
    <row r="96" spans="1:47" s="6" customFormat="1" ht="18">
      <c r="A96" s="19" t="s">
        <v>197</v>
      </c>
      <c r="B96" s="20"/>
      <c r="C96" s="20" t="s">
        <v>198</v>
      </c>
      <c r="D96" s="15">
        <v>1</v>
      </c>
      <c r="E96" s="15">
        <v>492</v>
      </c>
      <c r="F96" s="15">
        <f>D96*E96</f>
        <v>492</v>
      </c>
      <c r="G96" s="15">
        <f>F96</f>
        <v>492</v>
      </c>
      <c r="H96" s="15">
        <f t="shared" si="3"/>
        <v>17.220000000000002</v>
      </c>
      <c r="I96" s="15"/>
      <c r="J96" s="1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10" ht="18">
      <c r="A97" s="19" t="s">
        <v>197</v>
      </c>
      <c r="B97" s="17"/>
      <c r="C97" s="17"/>
      <c r="D97" s="18"/>
      <c r="E97" s="18"/>
      <c r="F97" s="18"/>
      <c r="G97" s="21">
        <f>G96</f>
        <v>492</v>
      </c>
      <c r="H97" s="21">
        <f>H96</f>
        <v>17.220000000000002</v>
      </c>
      <c r="I97" s="22"/>
      <c r="J97" s="21">
        <f>I97-H97-G97</f>
        <v>-509.22</v>
      </c>
    </row>
    <row r="98" spans="1:10" ht="36">
      <c r="A98" s="16" t="s">
        <v>79</v>
      </c>
      <c r="B98" s="17"/>
      <c r="C98" s="17" t="s">
        <v>78</v>
      </c>
      <c r="D98" s="18">
        <v>1</v>
      </c>
      <c r="E98" s="18">
        <v>343.58</v>
      </c>
      <c r="F98" s="18">
        <f>D98*E98</f>
        <v>343.58</v>
      </c>
      <c r="G98" s="15">
        <f t="shared" si="2"/>
        <v>395.11699999999996</v>
      </c>
      <c r="H98" s="15">
        <f t="shared" si="3"/>
        <v>12.025300000000001</v>
      </c>
      <c r="I98" s="15"/>
      <c r="J98" s="15"/>
    </row>
    <row r="99" spans="1:10" ht="36">
      <c r="A99" s="16" t="s">
        <v>79</v>
      </c>
      <c r="B99" s="17"/>
      <c r="C99" s="17"/>
      <c r="D99" s="18"/>
      <c r="E99" s="18"/>
      <c r="F99" s="18"/>
      <c r="G99" s="21">
        <f>G98</f>
        <v>395.11699999999996</v>
      </c>
      <c r="H99" s="21">
        <f>H98</f>
        <v>12.025300000000001</v>
      </c>
      <c r="I99" s="22"/>
      <c r="J99" s="21">
        <f>I99-H99-G99</f>
        <v>-407.1423</v>
      </c>
    </row>
    <row r="100" spans="1:10" ht="18">
      <c r="A100" s="12" t="s">
        <v>182</v>
      </c>
      <c r="B100" s="13">
        <v>55031</v>
      </c>
      <c r="C100" s="13" t="s">
        <v>181</v>
      </c>
      <c r="D100" s="14"/>
      <c r="E100" s="14">
        <v>0</v>
      </c>
      <c r="F100" s="14">
        <f>D100*E100</f>
        <v>0</v>
      </c>
      <c r="G100" s="15">
        <f t="shared" si="2"/>
        <v>0</v>
      </c>
      <c r="H100" s="15">
        <f t="shared" si="3"/>
        <v>0</v>
      </c>
      <c r="I100" s="15"/>
      <c r="J100" s="15"/>
    </row>
    <row r="101" spans="1:47" s="6" customFormat="1" ht="18">
      <c r="A101" s="12" t="s">
        <v>182</v>
      </c>
      <c r="B101" s="13">
        <v>55086</v>
      </c>
      <c r="C101" s="13" t="s">
        <v>184</v>
      </c>
      <c r="D101" s="14"/>
      <c r="E101" s="14">
        <v>0</v>
      </c>
      <c r="F101" s="14">
        <f>D101*E101</f>
        <v>0</v>
      </c>
      <c r="G101" s="15">
        <f t="shared" si="2"/>
        <v>0</v>
      </c>
      <c r="H101" s="15">
        <f t="shared" si="3"/>
        <v>0</v>
      </c>
      <c r="I101" s="15"/>
      <c r="J101" s="1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10" ht="18">
      <c r="A102" s="19" t="s">
        <v>182</v>
      </c>
      <c r="B102" s="20">
        <v>54973</v>
      </c>
      <c r="C102" s="20" t="s">
        <v>185</v>
      </c>
      <c r="D102" s="15">
        <v>1</v>
      </c>
      <c r="E102" s="15">
        <v>260.76</v>
      </c>
      <c r="F102" s="15">
        <f>D102*E102</f>
        <v>260.76</v>
      </c>
      <c r="G102" s="15">
        <f t="shared" si="2"/>
        <v>299.87399999999997</v>
      </c>
      <c r="H102" s="15">
        <f t="shared" si="3"/>
        <v>9.1266</v>
      </c>
      <c r="I102" s="15"/>
      <c r="J102" s="15"/>
    </row>
    <row r="103" spans="1:10" ht="18">
      <c r="A103" s="19" t="s">
        <v>182</v>
      </c>
      <c r="B103" s="17"/>
      <c r="C103" s="17"/>
      <c r="D103" s="18"/>
      <c r="E103" s="18"/>
      <c r="F103" s="18"/>
      <c r="G103" s="21">
        <f>SUM(G100:G102)</f>
        <v>299.87399999999997</v>
      </c>
      <c r="H103" s="21">
        <f>SUM(H100:H102)</f>
        <v>9.1266</v>
      </c>
      <c r="I103" s="22"/>
      <c r="J103" s="21">
        <f>I103-H103-G103</f>
        <v>-309.00059999999996</v>
      </c>
    </row>
    <row r="104" spans="1:10" ht="38.25">
      <c r="A104" s="16" t="s">
        <v>45</v>
      </c>
      <c r="B104" s="17" t="s">
        <v>57</v>
      </c>
      <c r="C104" s="17" t="s">
        <v>58</v>
      </c>
      <c r="D104" s="18">
        <v>1</v>
      </c>
      <c r="E104" s="18">
        <v>131.2</v>
      </c>
      <c r="F104" s="18">
        <f>D104*E104</f>
        <v>131.2</v>
      </c>
      <c r="G104" s="15">
        <f t="shared" si="2"/>
        <v>150.87999999999997</v>
      </c>
      <c r="H104" s="15">
        <f t="shared" si="3"/>
        <v>4.592</v>
      </c>
      <c r="I104" s="15"/>
      <c r="J104" s="15"/>
    </row>
    <row r="105" spans="1:10" ht="25.5">
      <c r="A105" s="16" t="s">
        <v>45</v>
      </c>
      <c r="B105" s="17" t="s">
        <v>47</v>
      </c>
      <c r="C105" s="17" t="s">
        <v>48</v>
      </c>
      <c r="D105" s="18">
        <v>1</v>
      </c>
      <c r="E105" s="18">
        <v>185.32</v>
      </c>
      <c r="F105" s="18">
        <f>D105*E105</f>
        <v>185.32</v>
      </c>
      <c r="G105" s="15">
        <f t="shared" si="2"/>
        <v>213.11799999999997</v>
      </c>
      <c r="H105" s="15">
        <f t="shared" si="3"/>
        <v>6.4862</v>
      </c>
      <c r="I105" s="15"/>
      <c r="J105" s="15"/>
    </row>
    <row r="106" spans="1:10" ht="25.5">
      <c r="A106" s="12" t="s">
        <v>45</v>
      </c>
      <c r="B106" s="13" t="s">
        <v>43</v>
      </c>
      <c r="C106" s="13" t="s">
        <v>44</v>
      </c>
      <c r="D106" s="14"/>
      <c r="E106" s="14">
        <v>0</v>
      </c>
      <c r="F106" s="14">
        <f>D106*E106</f>
        <v>0</v>
      </c>
      <c r="G106" s="15">
        <f t="shared" si="2"/>
        <v>0</v>
      </c>
      <c r="H106" s="15">
        <f t="shared" si="3"/>
        <v>0</v>
      </c>
      <c r="I106" s="15"/>
      <c r="J106" s="15"/>
    </row>
    <row r="107" spans="1:10" ht="18">
      <c r="A107" s="16" t="s">
        <v>45</v>
      </c>
      <c r="B107" s="17"/>
      <c r="C107" s="17"/>
      <c r="D107" s="18"/>
      <c r="E107" s="18"/>
      <c r="F107" s="18"/>
      <c r="G107" s="21">
        <f>SUM(G104:G106)</f>
        <v>363.99799999999993</v>
      </c>
      <c r="H107" s="21">
        <f>SUM(H104:H106)</f>
        <v>11.078199999999999</v>
      </c>
      <c r="I107" s="22"/>
      <c r="J107" s="21">
        <f>I107-H107-G107</f>
        <v>-375.0761999999999</v>
      </c>
    </row>
    <row r="108" spans="1:10" ht="36">
      <c r="A108" s="16" t="s">
        <v>65</v>
      </c>
      <c r="B108" s="17" t="s">
        <v>75</v>
      </c>
      <c r="C108" s="17" t="s">
        <v>76</v>
      </c>
      <c r="D108" s="18">
        <v>1</v>
      </c>
      <c r="E108" s="18">
        <v>208.28</v>
      </c>
      <c r="F108" s="18">
        <f>D108*E108</f>
        <v>208.28</v>
      </c>
      <c r="G108" s="15">
        <f t="shared" si="2"/>
        <v>239.522</v>
      </c>
      <c r="H108" s="15">
        <f t="shared" si="3"/>
        <v>7.2898000000000005</v>
      </c>
      <c r="I108" s="15"/>
      <c r="J108" s="15"/>
    </row>
    <row r="109" spans="1:10" ht="36">
      <c r="A109" s="16" t="s">
        <v>65</v>
      </c>
      <c r="B109" s="17">
        <v>8186</v>
      </c>
      <c r="C109" s="17" t="s">
        <v>74</v>
      </c>
      <c r="D109" s="18">
        <v>1</v>
      </c>
      <c r="E109" s="18">
        <v>263.22</v>
      </c>
      <c r="F109" s="18">
        <f>D109*E109</f>
        <v>263.22</v>
      </c>
      <c r="G109" s="15">
        <f t="shared" si="2"/>
        <v>302.70300000000003</v>
      </c>
      <c r="H109" s="15">
        <f t="shared" si="3"/>
        <v>9.212700000000002</v>
      </c>
      <c r="I109" s="15"/>
      <c r="J109" s="15"/>
    </row>
    <row r="110" spans="1:10" ht="36">
      <c r="A110" s="16" t="s">
        <v>65</v>
      </c>
      <c r="B110" s="17">
        <v>8211</v>
      </c>
      <c r="C110" s="17" t="s">
        <v>77</v>
      </c>
      <c r="D110" s="18">
        <v>1</v>
      </c>
      <c r="E110" s="18">
        <v>281.26</v>
      </c>
      <c r="F110" s="18">
        <f>D110*E110</f>
        <v>281.26</v>
      </c>
      <c r="G110" s="15">
        <f t="shared" si="2"/>
        <v>323.44899999999996</v>
      </c>
      <c r="H110" s="15">
        <f t="shared" si="3"/>
        <v>9.844100000000001</v>
      </c>
      <c r="I110" s="15"/>
      <c r="J110" s="15"/>
    </row>
    <row r="111" spans="1:10" ht="36">
      <c r="A111" s="16" t="s">
        <v>65</v>
      </c>
      <c r="B111" s="17">
        <v>61522</v>
      </c>
      <c r="C111" s="17" t="s">
        <v>64</v>
      </c>
      <c r="D111" s="18">
        <v>1</v>
      </c>
      <c r="E111" s="18">
        <v>669.94</v>
      </c>
      <c r="F111" s="18">
        <f>D111*E111</f>
        <v>669.94</v>
      </c>
      <c r="G111" s="15">
        <f t="shared" si="2"/>
        <v>770.431</v>
      </c>
      <c r="H111" s="15">
        <f t="shared" si="3"/>
        <v>23.447900000000004</v>
      </c>
      <c r="I111" s="15"/>
      <c r="J111" s="15"/>
    </row>
    <row r="112" spans="1:10" ht="36">
      <c r="A112" s="16" t="s">
        <v>65</v>
      </c>
      <c r="B112" s="17" t="s">
        <v>66</v>
      </c>
      <c r="C112" s="17" t="s">
        <v>67</v>
      </c>
      <c r="D112" s="18">
        <v>1</v>
      </c>
      <c r="E112" s="18">
        <v>1476</v>
      </c>
      <c r="F112" s="18">
        <f>D112*E112</f>
        <v>1476</v>
      </c>
      <c r="G112" s="15">
        <f t="shared" si="2"/>
        <v>1697.3999999999999</v>
      </c>
      <c r="H112" s="15">
        <f t="shared" si="3"/>
        <v>51.660000000000004</v>
      </c>
      <c r="I112" s="15"/>
      <c r="J112" s="15"/>
    </row>
    <row r="113" spans="1:10" ht="38.25">
      <c r="A113" s="16" t="s">
        <v>65</v>
      </c>
      <c r="B113" s="17" t="s">
        <v>72</v>
      </c>
      <c r="C113" s="17" t="s">
        <v>73</v>
      </c>
      <c r="D113" s="18">
        <v>1</v>
      </c>
      <c r="E113" s="18">
        <v>774.9</v>
      </c>
      <c r="F113" s="18">
        <f>D113*E113</f>
        <v>774.9</v>
      </c>
      <c r="G113" s="15">
        <f t="shared" si="2"/>
        <v>891.1349999999999</v>
      </c>
      <c r="H113" s="15">
        <f t="shared" si="3"/>
        <v>27.1215</v>
      </c>
      <c r="I113" s="15"/>
      <c r="J113" s="15"/>
    </row>
    <row r="114" spans="1:10" ht="36">
      <c r="A114" s="16" t="s">
        <v>65</v>
      </c>
      <c r="B114" s="17" t="s">
        <v>68</v>
      </c>
      <c r="C114" s="17" t="s">
        <v>69</v>
      </c>
      <c r="D114" s="18">
        <v>1</v>
      </c>
      <c r="E114" s="18">
        <v>825.74</v>
      </c>
      <c r="F114" s="18">
        <f>D114*E114</f>
        <v>825.74</v>
      </c>
      <c r="G114" s="15">
        <f t="shared" si="2"/>
        <v>949.6009999999999</v>
      </c>
      <c r="H114" s="15">
        <f t="shared" si="3"/>
        <v>28.900900000000004</v>
      </c>
      <c r="I114" s="15"/>
      <c r="J114" s="15"/>
    </row>
    <row r="115" spans="1:47" s="6" customFormat="1" ht="36">
      <c r="A115" s="16" t="s">
        <v>65</v>
      </c>
      <c r="B115" s="17" t="s">
        <v>70</v>
      </c>
      <c r="C115" s="17" t="s">
        <v>71</v>
      </c>
      <c r="D115" s="18">
        <v>1</v>
      </c>
      <c r="E115" s="18">
        <v>825.74</v>
      </c>
      <c r="F115" s="18">
        <f>D115*E115</f>
        <v>825.74</v>
      </c>
      <c r="G115" s="15">
        <f t="shared" si="2"/>
        <v>949.6009999999999</v>
      </c>
      <c r="H115" s="15">
        <f t="shared" si="3"/>
        <v>28.900900000000004</v>
      </c>
      <c r="I115" s="15"/>
      <c r="J115" s="1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10" ht="36">
      <c r="A116" s="16" t="s">
        <v>65</v>
      </c>
      <c r="B116" s="17"/>
      <c r="C116" s="17"/>
      <c r="D116" s="18"/>
      <c r="E116" s="18"/>
      <c r="F116" s="18"/>
      <c r="G116" s="21">
        <f>SUM(G108:G115)</f>
        <v>6123.842</v>
      </c>
      <c r="H116" s="21">
        <f>SUM(H108:H115)</f>
        <v>186.37780000000004</v>
      </c>
      <c r="I116" s="22"/>
      <c r="J116" s="21">
        <f>I116-H116-G116</f>
        <v>-6310.2198</v>
      </c>
    </row>
    <row r="117" spans="1:10" ht="25.5">
      <c r="A117" s="16" t="s">
        <v>131</v>
      </c>
      <c r="B117" s="17"/>
      <c r="C117" s="17" t="s">
        <v>130</v>
      </c>
      <c r="D117" s="18">
        <v>1</v>
      </c>
      <c r="E117" s="18">
        <v>382.94</v>
      </c>
      <c r="F117" s="18">
        <f>D117*E117</f>
        <v>382.94</v>
      </c>
      <c r="G117" s="15">
        <f t="shared" si="2"/>
        <v>440.381</v>
      </c>
      <c r="H117" s="15">
        <f t="shared" si="3"/>
        <v>13.4029</v>
      </c>
      <c r="I117" s="15"/>
      <c r="J117" s="15"/>
    </row>
    <row r="118" spans="1:10" ht="18">
      <c r="A118" s="16" t="s">
        <v>131</v>
      </c>
      <c r="B118" s="17"/>
      <c r="C118" s="17"/>
      <c r="D118" s="18"/>
      <c r="E118" s="18"/>
      <c r="F118" s="18"/>
      <c r="G118" s="21">
        <f>G117</f>
        <v>440.381</v>
      </c>
      <c r="H118" s="21">
        <f>H117</f>
        <v>13.4029</v>
      </c>
      <c r="I118" s="22"/>
      <c r="J118" s="21">
        <f>I118-H118-G118</f>
        <v>-453.78389999999996</v>
      </c>
    </row>
    <row r="119" spans="1:47" s="6" customFormat="1" ht="18">
      <c r="A119" s="19" t="s">
        <v>194</v>
      </c>
      <c r="B119" s="20">
        <v>54973</v>
      </c>
      <c r="C119" s="20" t="s">
        <v>195</v>
      </c>
      <c r="D119" s="15">
        <v>1</v>
      </c>
      <c r="E119" s="15">
        <v>260.76</v>
      </c>
      <c r="F119" s="15">
        <f>D119*E119</f>
        <v>260.76</v>
      </c>
      <c r="G119" s="15">
        <f t="shared" si="2"/>
        <v>299.87399999999997</v>
      </c>
      <c r="H119" s="15">
        <f t="shared" si="3"/>
        <v>9.1266</v>
      </c>
      <c r="I119" s="15"/>
      <c r="J119" s="1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10" ht="18">
      <c r="A120" s="19" t="s">
        <v>194</v>
      </c>
      <c r="B120" s="17"/>
      <c r="C120" s="17"/>
      <c r="D120" s="18"/>
      <c r="E120" s="18"/>
      <c r="F120" s="18"/>
      <c r="G120" s="21">
        <f>G119</f>
        <v>299.87399999999997</v>
      </c>
      <c r="H120" s="21">
        <f>H119</f>
        <v>9.1266</v>
      </c>
      <c r="I120" s="22"/>
      <c r="J120" s="21">
        <f>I120-H120-G120</f>
        <v>-309.00059999999996</v>
      </c>
    </row>
    <row r="121" spans="1:47" s="6" customFormat="1" ht="38.25">
      <c r="A121" s="16" t="s">
        <v>126</v>
      </c>
      <c r="B121" s="17"/>
      <c r="C121" s="17" t="s">
        <v>125</v>
      </c>
      <c r="D121" s="18">
        <v>1</v>
      </c>
      <c r="E121" s="18">
        <v>342.76</v>
      </c>
      <c r="F121" s="18">
        <f>D121*E121</f>
        <v>342.76</v>
      </c>
      <c r="G121" s="15">
        <f t="shared" si="2"/>
        <v>394.174</v>
      </c>
      <c r="H121" s="15">
        <f t="shared" si="3"/>
        <v>11.9966</v>
      </c>
      <c r="I121" s="15"/>
      <c r="J121" s="1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s="6" customFormat="1" ht="36">
      <c r="A122" s="16" t="s">
        <v>126</v>
      </c>
      <c r="B122" s="17"/>
      <c r="C122" s="17" t="s">
        <v>127</v>
      </c>
      <c r="D122" s="18">
        <v>1</v>
      </c>
      <c r="E122" s="18">
        <v>272.24</v>
      </c>
      <c r="F122" s="18">
        <f>D122*E122</f>
        <v>272.24</v>
      </c>
      <c r="G122" s="15">
        <f t="shared" si="2"/>
        <v>313.07599999999996</v>
      </c>
      <c r="H122" s="15">
        <f t="shared" si="3"/>
        <v>9.528400000000001</v>
      </c>
      <c r="I122" s="15"/>
      <c r="J122" s="1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10" ht="36">
      <c r="A123" s="16" t="s">
        <v>126</v>
      </c>
      <c r="B123" s="17"/>
      <c r="C123" s="17"/>
      <c r="D123" s="18"/>
      <c r="E123" s="18"/>
      <c r="F123" s="18"/>
      <c r="G123" s="21">
        <f>SUM(G121:G122)</f>
        <v>707.25</v>
      </c>
      <c r="H123" s="21">
        <f>SUM(H121:H122)</f>
        <v>21.525000000000002</v>
      </c>
      <c r="I123" s="22"/>
      <c r="J123" s="21">
        <f>I123-H123-G123</f>
        <v>-728.775</v>
      </c>
    </row>
    <row r="124" spans="1:10" ht="25.5">
      <c r="A124" s="16" t="s">
        <v>53</v>
      </c>
      <c r="B124" s="17" t="s">
        <v>119</v>
      </c>
      <c r="C124" s="17" t="s">
        <v>120</v>
      </c>
      <c r="D124" s="18">
        <v>1</v>
      </c>
      <c r="E124" s="18">
        <v>391.14</v>
      </c>
      <c r="F124" s="18">
        <f>D124*E124</f>
        <v>391.14</v>
      </c>
      <c r="G124" s="15">
        <f t="shared" si="2"/>
        <v>449.8109999999999</v>
      </c>
      <c r="H124" s="15">
        <f t="shared" si="3"/>
        <v>13.689900000000002</v>
      </c>
      <c r="I124" s="15"/>
      <c r="J124" s="15"/>
    </row>
    <row r="125" spans="1:10" ht="25.5">
      <c r="A125" s="16" t="s">
        <v>53</v>
      </c>
      <c r="B125" s="17" t="s">
        <v>117</v>
      </c>
      <c r="C125" s="17" t="s">
        <v>118</v>
      </c>
      <c r="D125" s="18">
        <v>1</v>
      </c>
      <c r="E125" s="18">
        <v>290.28</v>
      </c>
      <c r="F125" s="18">
        <f>D125*E125</f>
        <v>290.28</v>
      </c>
      <c r="G125" s="15">
        <f t="shared" si="2"/>
        <v>333.82199999999995</v>
      </c>
      <c r="H125" s="15">
        <f t="shared" si="3"/>
        <v>10.1598</v>
      </c>
      <c r="I125" s="15"/>
      <c r="J125" s="15"/>
    </row>
    <row r="126" spans="1:10" ht="25.5">
      <c r="A126" s="16" t="s">
        <v>53</v>
      </c>
      <c r="B126" s="17">
        <v>20923</v>
      </c>
      <c r="C126" s="17" t="s">
        <v>56</v>
      </c>
      <c r="D126" s="18">
        <v>1</v>
      </c>
      <c r="E126" s="18">
        <v>60.68</v>
      </c>
      <c r="F126" s="18">
        <f>D126*E126</f>
        <v>60.68</v>
      </c>
      <c r="G126" s="15">
        <f t="shared" si="2"/>
        <v>69.782</v>
      </c>
      <c r="H126" s="15">
        <f t="shared" si="3"/>
        <v>2.1238</v>
      </c>
      <c r="I126" s="15"/>
      <c r="J126" s="15"/>
    </row>
    <row r="127" spans="1:10" ht="38.25">
      <c r="A127" s="12" t="s">
        <v>53</v>
      </c>
      <c r="B127" s="13">
        <v>23658</v>
      </c>
      <c r="C127" s="13" t="s">
        <v>55</v>
      </c>
      <c r="D127" s="14"/>
      <c r="E127" s="14">
        <v>0</v>
      </c>
      <c r="F127" s="14">
        <f>D127*E127</f>
        <v>0</v>
      </c>
      <c r="G127" s="15">
        <f t="shared" si="2"/>
        <v>0</v>
      </c>
      <c r="H127" s="15">
        <f t="shared" si="3"/>
        <v>0</v>
      </c>
      <c r="I127" s="15"/>
      <c r="J127" s="15"/>
    </row>
    <row r="128" spans="1:10" ht="38.25">
      <c r="A128" s="16" t="s">
        <v>53</v>
      </c>
      <c r="B128" s="17">
        <v>23634</v>
      </c>
      <c r="C128" s="17" t="s">
        <v>54</v>
      </c>
      <c r="D128" s="18">
        <v>1</v>
      </c>
      <c r="E128" s="18">
        <v>50.84</v>
      </c>
      <c r="F128" s="18">
        <f>D128*E128</f>
        <v>50.84</v>
      </c>
      <c r="G128" s="15">
        <f t="shared" si="2"/>
        <v>58.466</v>
      </c>
      <c r="H128" s="15">
        <f t="shared" si="3"/>
        <v>1.7794000000000003</v>
      </c>
      <c r="I128" s="15"/>
      <c r="J128" s="15"/>
    </row>
    <row r="129" spans="1:10" ht="38.25">
      <c r="A129" s="16" t="s">
        <v>53</v>
      </c>
      <c r="B129" s="17">
        <v>23627</v>
      </c>
      <c r="C129" s="17" t="s">
        <v>52</v>
      </c>
      <c r="D129" s="18">
        <v>1</v>
      </c>
      <c r="E129" s="18">
        <v>50.84</v>
      </c>
      <c r="F129" s="18">
        <f>D129*E129</f>
        <v>50.84</v>
      </c>
      <c r="G129" s="15">
        <f t="shared" si="2"/>
        <v>58.466</v>
      </c>
      <c r="H129" s="15">
        <f t="shared" si="3"/>
        <v>1.7794000000000003</v>
      </c>
      <c r="I129" s="15"/>
      <c r="J129" s="15"/>
    </row>
    <row r="130" spans="1:10" ht="18">
      <c r="A130" s="16" t="s">
        <v>53</v>
      </c>
      <c r="B130" s="17"/>
      <c r="C130" s="17"/>
      <c r="D130" s="18"/>
      <c r="E130" s="18"/>
      <c r="F130" s="18"/>
      <c r="G130" s="21">
        <f>SUM(G124:G129)</f>
        <v>970.3469999999999</v>
      </c>
      <c r="H130" s="21">
        <f>SUM(H124:H129)</f>
        <v>29.5323</v>
      </c>
      <c r="I130" s="22"/>
      <c r="J130" s="21">
        <f>I130-H130-G130</f>
        <v>-999.8792999999998</v>
      </c>
    </row>
    <row r="131" spans="1:47" s="6" customFormat="1" ht="18">
      <c r="A131" s="16" t="s">
        <v>192</v>
      </c>
      <c r="B131" s="17"/>
      <c r="C131" s="17" t="s">
        <v>193</v>
      </c>
      <c r="D131" s="18">
        <v>1</v>
      </c>
      <c r="E131" s="18">
        <v>96.76</v>
      </c>
      <c r="F131" s="18">
        <f>D131*E131</f>
        <v>96.76</v>
      </c>
      <c r="G131" s="15">
        <f t="shared" si="2"/>
        <v>111.274</v>
      </c>
      <c r="H131" s="15">
        <f t="shared" si="3"/>
        <v>3.3866000000000005</v>
      </c>
      <c r="I131" s="15"/>
      <c r="J131" s="1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10" ht="18">
      <c r="A132" s="16" t="s">
        <v>192</v>
      </c>
      <c r="B132" s="17"/>
      <c r="C132" s="17"/>
      <c r="D132" s="18"/>
      <c r="E132" s="18"/>
      <c r="F132" s="18"/>
      <c r="G132" s="21">
        <f>G131</f>
        <v>111.274</v>
      </c>
      <c r="H132" s="21">
        <f>H131</f>
        <v>3.3866000000000005</v>
      </c>
      <c r="I132" s="22"/>
      <c r="J132" s="21">
        <f>I132-H132-G132</f>
        <v>-114.6606</v>
      </c>
    </row>
    <row r="133" spans="1:47" s="6" customFormat="1" ht="25.5">
      <c r="A133" s="12" t="s">
        <v>82</v>
      </c>
      <c r="B133" s="13">
        <v>11004</v>
      </c>
      <c r="C133" s="13" t="s">
        <v>81</v>
      </c>
      <c r="D133" s="14"/>
      <c r="E133" s="14"/>
      <c r="F133" s="14">
        <f>D133*E133</f>
        <v>0</v>
      </c>
      <c r="G133" s="15">
        <f t="shared" si="2"/>
        <v>0</v>
      </c>
      <c r="H133" s="15">
        <f t="shared" si="3"/>
        <v>0</v>
      </c>
      <c r="I133" s="15"/>
      <c r="J133" s="1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10" ht="25.5">
      <c r="A134" s="16" t="s">
        <v>102</v>
      </c>
      <c r="B134" s="17" t="s">
        <v>100</v>
      </c>
      <c r="C134" s="17" t="s">
        <v>101</v>
      </c>
      <c r="D134" s="18">
        <v>1</v>
      </c>
      <c r="E134" s="18">
        <v>397.7</v>
      </c>
      <c r="F134" s="18">
        <f>D134*E134</f>
        <v>397.7</v>
      </c>
      <c r="G134" s="15">
        <f t="shared" si="2"/>
        <v>457.35499999999996</v>
      </c>
      <c r="H134" s="15">
        <f t="shared" si="3"/>
        <v>13.919500000000001</v>
      </c>
      <c r="I134" s="15"/>
      <c r="J134" s="15"/>
    </row>
    <row r="135" spans="1:10" ht="18">
      <c r="A135" s="16" t="s">
        <v>102</v>
      </c>
      <c r="B135" s="17"/>
      <c r="C135" s="17"/>
      <c r="D135" s="18"/>
      <c r="E135" s="18"/>
      <c r="F135" s="18"/>
      <c r="G135" s="21">
        <f>G134</f>
        <v>457.35499999999996</v>
      </c>
      <c r="H135" s="21">
        <f>H134</f>
        <v>13.919500000000001</v>
      </c>
      <c r="I135" s="22"/>
      <c r="J135" s="21">
        <f>I135-H135-G135</f>
        <v>-471.2745</v>
      </c>
    </row>
    <row r="136" spans="1:10" ht="18" hidden="1">
      <c r="A136" s="16"/>
      <c r="B136" s="17"/>
      <c r="C136" s="17"/>
      <c r="D136" s="18"/>
      <c r="E136" s="18"/>
      <c r="F136" s="18">
        <f>SUM(F2:F134)</f>
        <v>26491.16</v>
      </c>
      <c r="G136" s="18">
        <f>SUM(G2:G135)/2</f>
        <v>30391.034000000014</v>
      </c>
      <c r="H136" s="18">
        <f>SUM(H2:H135)/2</f>
        <v>927.1906000000007</v>
      </c>
      <c r="I136" s="15"/>
      <c r="J136" s="15"/>
    </row>
  </sheetData>
  <sheetProtection/>
  <autoFilter ref="A1:AU136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Ivanova</dc:creator>
  <cp:keywords/>
  <dc:description/>
  <cp:lastModifiedBy>Svetlana Ivanova</cp:lastModifiedBy>
  <dcterms:created xsi:type="dcterms:W3CDTF">2015-03-02T20:38:41Z</dcterms:created>
  <dcterms:modified xsi:type="dcterms:W3CDTF">2015-03-02T20:38:41Z</dcterms:modified>
  <cp:category/>
  <cp:version/>
  <cp:contentType/>
  <cp:contentStatus/>
</cp:coreProperties>
</file>