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95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<sst xmlns="http://schemas.openxmlformats.org/spreadsheetml/2006/main" count="57" uniqueCount="42">
  <si>
    <t>Qty</t>
  </si>
  <si>
    <t>SKU</t>
  </si>
  <si>
    <t>Product</t>
  </si>
  <si>
    <t>FS21736</t>
  </si>
  <si>
    <t>FS24460</t>
  </si>
  <si>
    <t>FS21319</t>
  </si>
  <si>
    <t>FS21458</t>
  </si>
  <si>
    <t>FS1493</t>
  </si>
  <si>
    <t>FS9763</t>
  </si>
  <si>
    <t>FS1549</t>
  </si>
  <si>
    <t>FS2163</t>
  </si>
  <si>
    <t>FS1093</t>
  </si>
  <si>
    <t>FS2405</t>
  </si>
  <si>
    <t>FS1843</t>
  </si>
  <si>
    <t>FS990</t>
  </si>
  <si>
    <t>J'adore L'Eau by Christian Dior for Women Floral Cologne Spray 4.2 oz</t>
  </si>
  <si>
    <t>Ange ou Demon Le Secret Elixir by Givenchy TESTER for Women Eau de Parfum Spray 3.4 oz</t>
  </si>
  <si>
    <t>D&amp;G 3 L'Imperatrice by Dolce &amp; Gabbana for Women Eau de Toilette Spray 3.3 oz</t>
  </si>
  <si>
    <t>Ange Ou Demon Le Secret by Givenchy for Women Eau de Parfum Spray 1.7 oz</t>
  </si>
  <si>
    <t>Chloe by Karl Lagerfeld TESTER for Women Eau de Toilette Spray 3.0 oz</t>
  </si>
  <si>
    <t>Provocative by Elizabeth Arden TESTER for Women Eau de Parfum Spray 3.3 oz</t>
  </si>
  <si>
    <t>Creation by Ted Lapidus for Women Eau de Toilette Spray 3.3 oz</t>
  </si>
  <si>
    <t>Miracle by Lancome TESTER for Women Eau de Parfum Spray 3.4 oz</t>
  </si>
  <si>
    <t>Sung by Alfred Sung for Men Eau de Toilette Spray 3.4 oz</t>
  </si>
  <si>
    <t>Roma by Laura Biagiotti for Women Eau de Toilette Spray 3.4 oz</t>
  </si>
  <si>
    <t>Gucci II by Gucci for Women Eau de Parfum Spray 1.0 oz</t>
  </si>
  <si>
    <t>Polo Sport by Ralph Lauren for Men Eau de Toilette Spray 4.2 oz</t>
  </si>
  <si>
    <t>Эйвелина</t>
  </si>
  <si>
    <t>tazya79</t>
  </si>
  <si>
    <t>Катюха!</t>
  </si>
  <si>
    <t>Марина1503</t>
  </si>
  <si>
    <t>Мама</t>
  </si>
  <si>
    <t>Я</t>
  </si>
  <si>
    <t>Оксана</t>
  </si>
  <si>
    <t>Распив</t>
  </si>
  <si>
    <t>Price, $</t>
  </si>
  <si>
    <t>Total,$</t>
  </si>
  <si>
    <t>Сумма с орг %,$</t>
  </si>
  <si>
    <t>Транспортные,$</t>
  </si>
  <si>
    <t>Итого в руб по курсу 34,5 р/долл</t>
  </si>
  <si>
    <t>Сдано</t>
  </si>
  <si>
    <t>Баланс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</si>
</sst>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Verdana"/>
      <family val="2"/>
    </font>
    <font>
      <sz val="11"/>
      <name val="Calibri"/>
      <family val="2"/>
    </font>
    <font>
      <b/>
      <sz val="11"/>
      <name val="Arial"/>
      <family val="2"/>
    </font>
    <font>
      <sz val="8"/>
      <name val="Verdana"/>
      <family val="2"/>
    </font>
    <font>
      <sz val="11"/>
      <name val="Arial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18" fillId="13" borderId="10" xfId="0" applyFont="1" applyFill="1" applyBorder="1" applyAlignment="1">
      <alignment horizontal="left" vertical="top" wrapText="1"/>
    </xf>
    <xf numFmtId="0" fontId="18" fillId="13" borderId="10" xfId="0" applyFont="1" applyFill="1" applyBorder="1" applyAlignment="1">
      <alignment vertical="top" wrapText="1"/>
    </xf>
    <xf numFmtId="0" fontId="18" fillId="13" borderId="10" xfId="0" applyFont="1" applyFill="1" applyBorder="1" applyAlignment="1">
      <alignment horizontal="center" vertical="top" wrapText="1"/>
    </xf>
    <xf numFmtId="0" fontId="19" fillId="13" borderId="0" xfId="0" applyFont="1" applyFill="1" applyAlignment="1">
      <alignment vertical="top"/>
    </xf>
    <xf numFmtId="0" fontId="20" fillId="0" borderId="10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center" vertical="top"/>
    </xf>
    <xf numFmtId="1" fontId="19" fillId="0" borderId="10" xfId="0" applyNumberFormat="1" applyFont="1" applyFill="1" applyBorder="1" applyAlignment="1">
      <alignment horizontal="center" vertical="top"/>
    </xf>
    <xf numFmtId="0" fontId="19" fillId="0" borderId="0" xfId="0" applyFont="1" applyFill="1" applyAlignment="1">
      <alignment vertical="top"/>
    </xf>
    <xf numFmtId="0" fontId="20" fillId="13" borderId="10" xfId="0" applyFont="1" applyFill="1" applyBorder="1" applyAlignment="1">
      <alignment horizontal="left" vertical="top" wrapText="1"/>
    </xf>
    <xf numFmtId="0" fontId="21" fillId="13" borderId="10" xfId="0" applyFont="1" applyFill="1" applyBorder="1" applyAlignment="1">
      <alignment vertical="top" wrapText="1"/>
    </xf>
    <xf numFmtId="0" fontId="19" fillId="13" borderId="10" xfId="0" applyFont="1" applyFill="1" applyBorder="1" applyAlignment="1">
      <alignment horizontal="center" vertical="top"/>
    </xf>
    <xf numFmtId="1" fontId="19" fillId="13" borderId="10" xfId="0" applyNumberFormat="1" applyFont="1" applyFill="1" applyBorder="1" applyAlignment="1">
      <alignment horizontal="center" vertical="top"/>
    </xf>
    <xf numFmtId="0" fontId="19" fillId="0" borderId="0" xfId="0" applyFont="1" applyFill="1" applyAlignment="1">
      <alignment horizontal="center" vertical="top"/>
    </xf>
    <xf numFmtId="0" fontId="19" fillId="0" borderId="0" xfId="0" applyFont="1" applyFill="1" applyAlignment="1">
      <alignment horizontal="left" vertical="top"/>
    </xf>
    <xf numFmtId="0" fontId="22" fillId="0" borderId="10" xfId="0" applyFont="1" applyFill="1" applyBorder="1" applyAlignment="1">
      <alignment horizontal="center" vertical="top" wrapText="1"/>
    </xf>
    <xf numFmtId="168" fontId="22" fillId="0" borderId="10" xfId="0" applyNumberFormat="1" applyFont="1" applyFill="1" applyBorder="1" applyAlignment="1">
      <alignment horizontal="center" vertical="top" wrapText="1"/>
    </xf>
    <xf numFmtId="0" fontId="22" fillId="13" borderId="10" xfId="0" applyFont="1" applyFill="1" applyBorder="1" applyAlignment="1">
      <alignment horizontal="center" vertical="top" wrapText="1"/>
    </xf>
    <xf numFmtId="168" fontId="22" fillId="13" borderId="10" xfId="0" applyNumberFormat="1" applyFont="1" applyFill="1" applyBorder="1" applyAlignment="1">
      <alignment horizontal="center" vertical="top" wrapText="1"/>
    </xf>
    <xf numFmtId="0" fontId="23" fillId="13" borderId="0" xfId="0" applyFont="1" applyFill="1" applyAlignment="1">
      <alignment vertical="top"/>
    </xf>
    <xf numFmtId="0" fontId="23" fillId="13" borderId="10" xfId="0" applyFont="1" applyFill="1" applyBorder="1" applyAlignment="1">
      <alignment vertical="top"/>
    </xf>
    <xf numFmtId="1" fontId="19" fillId="0" borderId="10" xfId="0" applyNumberFormat="1" applyFont="1" applyFill="1" applyBorder="1" applyAlignment="1">
      <alignment vertical="top"/>
    </xf>
    <xf numFmtId="0" fontId="19" fillId="13" borderId="10" xfId="0" applyFont="1" applyFill="1" applyBorder="1" applyAlignment="1">
      <alignment vertical="top"/>
    </xf>
    <xf numFmtId="0" fontId="19" fillId="0" borderId="10" xfId="0" applyFont="1" applyFill="1" applyBorder="1" applyAlignment="1">
      <alignment vertical="top"/>
    </xf>
    <xf numFmtId="1" fontId="24" fillId="0" borderId="10" xfId="0" applyNumberFormat="1" applyFont="1" applyFill="1" applyBorder="1" applyAlignment="1">
      <alignment horizontal="center" vertical="top"/>
    </xf>
    <xf numFmtId="1" fontId="24" fillId="13" borderId="10" xfId="0" applyNumberFormat="1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20.140625" style="15" customWidth="1"/>
    <col min="2" max="2" width="9.140625" style="9" customWidth="1"/>
    <col min="3" max="3" width="20.57421875" style="9" customWidth="1"/>
    <col min="4" max="7" width="9.140625" style="14" customWidth="1"/>
    <col min="8" max="16384" width="9.140625" style="9" customWidth="1"/>
  </cols>
  <sheetData>
    <row r="1" spans="1:11" s="20" customFormat="1" ht="52.5">
      <c r="A1" s="1"/>
      <c r="B1" s="2" t="s">
        <v>1</v>
      </c>
      <c r="C1" s="2" t="s">
        <v>2</v>
      </c>
      <c r="D1" s="3" t="s">
        <v>35</v>
      </c>
      <c r="E1" s="3" t="s">
        <v>0</v>
      </c>
      <c r="F1" s="3" t="s">
        <v>36</v>
      </c>
      <c r="G1" s="3" t="s">
        <v>37</v>
      </c>
      <c r="H1" s="3" t="s">
        <v>38</v>
      </c>
      <c r="I1" s="3" t="s">
        <v>39</v>
      </c>
      <c r="J1" s="3" t="s">
        <v>40</v>
      </c>
      <c r="K1" s="21" t="s">
        <v>41</v>
      </c>
    </row>
    <row r="2" spans="1:11" s="20" customFormat="1" ht="15">
      <c r="A2" s="1"/>
      <c r="B2" s="2"/>
      <c r="C2" s="2"/>
      <c r="D2" s="3"/>
      <c r="E2" s="3"/>
      <c r="F2" s="3"/>
      <c r="G2" s="3"/>
      <c r="H2" s="3"/>
      <c r="I2" s="3"/>
      <c r="J2" s="3"/>
      <c r="K2" s="21"/>
    </row>
    <row r="3" spans="1:11" ht="42">
      <c r="A3" s="5" t="s">
        <v>28</v>
      </c>
      <c r="B3" s="6" t="s">
        <v>5</v>
      </c>
      <c r="C3" s="6" t="s">
        <v>17</v>
      </c>
      <c r="D3" s="16">
        <v>53.9</v>
      </c>
      <c r="E3" s="16">
        <v>1</v>
      </c>
      <c r="F3" s="16">
        <f>D3*E3</f>
        <v>53.9</v>
      </c>
      <c r="G3" s="17">
        <f>F3*1.15</f>
        <v>61.98499999999999</v>
      </c>
      <c r="H3" s="7">
        <v>6</v>
      </c>
      <c r="I3" s="8">
        <f>(G3+H3)*34.5</f>
        <v>2345.4824999999996</v>
      </c>
      <c r="J3" s="8"/>
      <c r="K3" s="22"/>
    </row>
    <row r="4" spans="1:11" ht="18.75">
      <c r="A4" s="5" t="s">
        <v>28</v>
      </c>
      <c r="B4" s="6"/>
      <c r="C4" s="6"/>
      <c r="D4" s="16"/>
      <c r="E4" s="16"/>
      <c r="F4" s="16"/>
      <c r="G4" s="17"/>
      <c r="H4" s="7"/>
      <c r="I4" s="25">
        <f>I3</f>
        <v>2345.4824999999996</v>
      </c>
      <c r="J4" s="25"/>
      <c r="K4" s="25">
        <f>J4-I4</f>
        <v>-2345.4824999999996</v>
      </c>
    </row>
    <row r="5" spans="1:11" s="4" customFormat="1" ht="42">
      <c r="A5" s="10" t="s">
        <v>29</v>
      </c>
      <c r="B5" s="11" t="s">
        <v>6</v>
      </c>
      <c r="C5" s="11" t="s">
        <v>18</v>
      </c>
      <c r="D5" s="18">
        <v>45.1</v>
      </c>
      <c r="E5" s="18">
        <v>1</v>
      </c>
      <c r="F5" s="18">
        <f>D5*E5</f>
        <v>45.1</v>
      </c>
      <c r="G5" s="19">
        <f aca="true" t="shared" si="0" ref="G5:G12">F5*1.15</f>
        <v>51.864999999999995</v>
      </c>
      <c r="H5" s="12">
        <v>6</v>
      </c>
      <c r="I5" s="13">
        <f aca="true" t="shared" si="1" ref="I5:I22">(G5+H5)*34.5</f>
        <v>1996.3424999999997</v>
      </c>
      <c r="J5" s="12"/>
      <c r="K5" s="23"/>
    </row>
    <row r="6" spans="1:11" s="4" customFormat="1" ht="18.75">
      <c r="A6" s="10" t="s">
        <v>29</v>
      </c>
      <c r="B6" s="11"/>
      <c r="C6" s="11"/>
      <c r="D6" s="18"/>
      <c r="E6" s="18"/>
      <c r="F6" s="18"/>
      <c r="G6" s="19"/>
      <c r="H6" s="12"/>
      <c r="I6" s="26">
        <f>I5</f>
        <v>1996.3424999999997</v>
      </c>
      <c r="J6" s="26"/>
      <c r="K6" s="26">
        <f>J6-I6</f>
        <v>-1996.3424999999997</v>
      </c>
    </row>
    <row r="7" spans="1:11" ht="42">
      <c r="A7" s="5" t="s">
        <v>27</v>
      </c>
      <c r="B7" s="6" t="s">
        <v>3</v>
      </c>
      <c r="C7" s="6" t="s">
        <v>15</v>
      </c>
      <c r="D7" s="16">
        <v>81.14</v>
      </c>
      <c r="E7" s="16">
        <v>1</v>
      </c>
      <c r="F7" s="16">
        <f>D7*E7</f>
        <v>81.14</v>
      </c>
      <c r="G7" s="17">
        <f t="shared" si="0"/>
        <v>93.31099999999999</v>
      </c>
      <c r="H7" s="7">
        <v>6</v>
      </c>
      <c r="I7" s="8">
        <f t="shared" si="1"/>
        <v>3426.2295</v>
      </c>
      <c r="J7" s="7"/>
      <c r="K7" s="24"/>
    </row>
    <row r="8" spans="1:11" ht="52.5">
      <c r="A8" s="5" t="s">
        <v>27</v>
      </c>
      <c r="B8" s="6" t="s">
        <v>4</v>
      </c>
      <c r="C8" s="6" t="s">
        <v>16</v>
      </c>
      <c r="D8" s="16">
        <v>47.3</v>
      </c>
      <c r="E8" s="16">
        <v>1</v>
      </c>
      <c r="F8" s="16">
        <f>D8*E8</f>
        <v>47.3</v>
      </c>
      <c r="G8" s="17">
        <f t="shared" si="0"/>
        <v>54.394999999999996</v>
      </c>
      <c r="H8" s="7">
        <v>6</v>
      </c>
      <c r="I8" s="8">
        <f t="shared" si="1"/>
        <v>2083.6275</v>
      </c>
      <c r="J8" s="7"/>
      <c r="K8" s="24"/>
    </row>
    <row r="9" spans="1:11" ht="18.75">
      <c r="A9" s="5" t="s">
        <v>27</v>
      </c>
      <c r="B9" s="6"/>
      <c r="C9" s="6"/>
      <c r="D9" s="16"/>
      <c r="E9" s="16"/>
      <c r="F9" s="16"/>
      <c r="G9" s="17"/>
      <c r="H9" s="7"/>
      <c r="I9" s="25">
        <f>I7+I8</f>
        <v>5509.857</v>
      </c>
      <c r="J9" s="25"/>
      <c r="K9" s="25">
        <f>J9-I9</f>
        <v>-5509.857</v>
      </c>
    </row>
    <row r="10" spans="1:11" s="4" customFormat="1" ht="42">
      <c r="A10" s="10" t="s">
        <v>30</v>
      </c>
      <c r="B10" s="11" t="s">
        <v>7</v>
      </c>
      <c r="C10" s="11" t="s">
        <v>19</v>
      </c>
      <c r="D10" s="18">
        <v>17.6</v>
      </c>
      <c r="E10" s="18">
        <v>1</v>
      </c>
      <c r="F10" s="18">
        <f>D10*E10</f>
        <v>17.6</v>
      </c>
      <c r="G10" s="19">
        <f t="shared" si="0"/>
        <v>20.24</v>
      </c>
      <c r="H10" s="12">
        <v>6</v>
      </c>
      <c r="I10" s="13">
        <f t="shared" si="1"/>
        <v>905.28</v>
      </c>
      <c r="J10" s="12"/>
      <c r="K10" s="23"/>
    </row>
    <row r="11" spans="1:11" s="4" customFormat="1" ht="52.5">
      <c r="A11" s="10" t="s">
        <v>30</v>
      </c>
      <c r="B11" s="11" t="s">
        <v>8</v>
      </c>
      <c r="C11" s="11" t="s">
        <v>20</v>
      </c>
      <c r="D11" s="18">
        <v>11.55</v>
      </c>
      <c r="E11" s="18">
        <v>1</v>
      </c>
      <c r="F11" s="18">
        <f>D11*E11</f>
        <v>11.55</v>
      </c>
      <c r="G11" s="19">
        <f t="shared" si="0"/>
        <v>13.2825</v>
      </c>
      <c r="H11" s="12">
        <v>6</v>
      </c>
      <c r="I11" s="13">
        <f t="shared" si="1"/>
        <v>665.2462499999999</v>
      </c>
      <c r="J11" s="12"/>
      <c r="K11" s="23"/>
    </row>
    <row r="12" spans="1:11" s="4" customFormat="1" ht="31.5">
      <c r="A12" s="10" t="s">
        <v>30</v>
      </c>
      <c r="B12" s="11" t="s">
        <v>11</v>
      </c>
      <c r="C12" s="11" t="s">
        <v>23</v>
      </c>
      <c r="D12" s="18">
        <v>12.09</v>
      </c>
      <c r="E12" s="18">
        <v>1</v>
      </c>
      <c r="F12" s="18">
        <f>D12*E12</f>
        <v>12.09</v>
      </c>
      <c r="G12" s="19">
        <f t="shared" si="0"/>
        <v>13.9035</v>
      </c>
      <c r="H12" s="12">
        <v>6</v>
      </c>
      <c r="I12" s="13">
        <f t="shared" si="1"/>
        <v>686.67075</v>
      </c>
      <c r="J12" s="12"/>
      <c r="K12" s="23"/>
    </row>
    <row r="13" spans="1:11" s="4" customFormat="1" ht="18.75">
      <c r="A13" s="10" t="s">
        <v>30</v>
      </c>
      <c r="B13" s="11"/>
      <c r="C13" s="11"/>
      <c r="D13" s="18"/>
      <c r="E13" s="18"/>
      <c r="F13" s="18"/>
      <c r="G13" s="19"/>
      <c r="H13" s="12"/>
      <c r="I13" s="26">
        <f>SUM(I10:I12)</f>
        <v>2257.197</v>
      </c>
      <c r="J13" s="26"/>
      <c r="K13" s="26">
        <f>J13-I13</f>
        <v>-2257.197</v>
      </c>
    </row>
    <row r="14" spans="1:11" ht="31.5">
      <c r="A14" s="5" t="s">
        <v>33</v>
      </c>
      <c r="B14" s="6" t="s">
        <v>13</v>
      </c>
      <c r="C14" s="6" t="s">
        <v>25</v>
      </c>
      <c r="D14" s="16">
        <v>41.8</v>
      </c>
      <c r="E14" s="16">
        <v>1</v>
      </c>
      <c r="F14" s="16">
        <f>D14*E14</f>
        <v>41.8</v>
      </c>
      <c r="G14" s="17">
        <f>F14</f>
        <v>41.8</v>
      </c>
      <c r="H14" s="7">
        <v>6</v>
      </c>
      <c r="I14" s="8">
        <f t="shared" si="1"/>
        <v>1649.1</v>
      </c>
      <c r="J14" s="7"/>
      <c r="K14" s="24"/>
    </row>
    <row r="15" spans="1:11" ht="18.75">
      <c r="A15" s="5" t="s">
        <v>33</v>
      </c>
      <c r="B15" s="6"/>
      <c r="C15" s="6"/>
      <c r="D15" s="16"/>
      <c r="E15" s="16"/>
      <c r="F15" s="16"/>
      <c r="G15" s="17"/>
      <c r="H15" s="7"/>
      <c r="I15" s="25">
        <f>I14</f>
        <v>1649.1</v>
      </c>
      <c r="J15" s="25"/>
      <c r="K15" s="25">
        <f>J15-I15</f>
        <v>-1649.1</v>
      </c>
    </row>
    <row r="16" spans="1:11" s="4" customFormat="1" ht="42">
      <c r="A16" s="10" t="s">
        <v>31</v>
      </c>
      <c r="B16" s="11" t="s">
        <v>9</v>
      </c>
      <c r="C16" s="11" t="s">
        <v>21</v>
      </c>
      <c r="D16" s="18">
        <v>12.64</v>
      </c>
      <c r="E16" s="18">
        <v>1</v>
      </c>
      <c r="F16" s="18">
        <f>D16*E16</f>
        <v>12.64</v>
      </c>
      <c r="G16" s="19">
        <f aca="true" t="shared" si="2" ref="G16:G22">F16</f>
        <v>12.64</v>
      </c>
      <c r="H16" s="12">
        <v>6</v>
      </c>
      <c r="I16" s="13">
        <f t="shared" si="1"/>
        <v>643.08</v>
      </c>
      <c r="J16" s="12"/>
      <c r="K16" s="23"/>
    </row>
    <row r="17" spans="1:11" s="4" customFormat="1" ht="42">
      <c r="A17" s="10" t="s">
        <v>31</v>
      </c>
      <c r="B17" s="11" t="s">
        <v>10</v>
      </c>
      <c r="C17" s="11" t="s">
        <v>22</v>
      </c>
      <c r="D17" s="18">
        <v>49.5</v>
      </c>
      <c r="E17" s="18">
        <v>1</v>
      </c>
      <c r="F17" s="18">
        <f>D17*E17</f>
        <v>49.5</v>
      </c>
      <c r="G17" s="19">
        <f t="shared" si="2"/>
        <v>49.5</v>
      </c>
      <c r="H17" s="12">
        <v>6</v>
      </c>
      <c r="I17" s="13">
        <f t="shared" si="1"/>
        <v>1914.75</v>
      </c>
      <c r="J17" s="12"/>
      <c r="K17" s="23"/>
    </row>
    <row r="18" spans="1:11" s="4" customFormat="1" ht="18.75">
      <c r="A18" s="10" t="s">
        <v>31</v>
      </c>
      <c r="B18" s="11"/>
      <c r="C18" s="11"/>
      <c r="D18" s="18"/>
      <c r="E18" s="18"/>
      <c r="F18" s="18"/>
      <c r="G18" s="19"/>
      <c r="H18" s="12"/>
      <c r="I18" s="26">
        <f>I16+I17</f>
        <v>2557.83</v>
      </c>
      <c r="J18" s="26"/>
      <c r="K18" s="26">
        <f>J18-I18</f>
        <v>-2557.83</v>
      </c>
    </row>
    <row r="19" spans="1:11" ht="42">
      <c r="A19" s="5" t="s">
        <v>34</v>
      </c>
      <c r="B19" s="6" t="s">
        <v>12</v>
      </c>
      <c r="C19" s="6" t="s">
        <v>24</v>
      </c>
      <c r="D19" s="16">
        <v>26.4</v>
      </c>
      <c r="E19" s="16">
        <v>1</v>
      </c>
      <c r="F19" s="16">
        <f>D19*E19</f>
        <v>26.4</v>
      </c>
      <c r="G19" s="17">
        <f t="shared" si="2"/>
        <v>26.4</v>
      </c>
      <c r="H19" s="7">
        <v>6</v>
      </c>
      <c r="I19" s="8">
        <f t="shared" si="1"/>
        <v>1117.8</v>
      </c>
      <c r="J19" s="7"/>
      <c r="K19" s="24"/>
    </row>
    <row r="20" spans="1:11" ht="18.75">
      <c r="A20" s="5" t="s">
        <v>34</v>
      </c>
      <c r="B20" s="6"/>
      <c r="C20" s="6"/>
      <c r="D20" s="16"/>
      <c r="E20" s="16"/>
      <c r="F20" s="16"/>
      <c r="G20" s="17"/>
      <c r="H20" s="7"/>
      <c r="I20" s="25">
        <f>I19</f>
        <v>1117.8</v>
      </c>
      <c r="J20" s="25"/>
      <c r="K20" s="25">
        <f>J20-I20</f>
        <v>-1117.8</v>
      </c>
    </row>
    <row r="21" spans="1:11" s="4" customFormat="1" ht="42">
      <c r="A21" s="10" t="s">
        <v>32</v>
      </c>
      <c r="B21" s="11" t="s">
        <v>10</v>
      </c>
      <c r="C21" s="11" t="s">
        <v>22</v>
      </c>
      <c r="D21" s="18">
        <v>49.5</v>
      </c>
      <c r="E21" s="18">
        <v>1</v>
      </c>
      <c r="F21" s="18">
        <f>D21*E21</f>
        <v>49.5</v>
      </c>
      <c r="G21" s="19">
        <f t="shared" si="2"/>
        <v>49.5</v>
      </c>
      <c r="H21" s="12">
        <v>6</v>
      </c>
      <c r="I21" s="13">
        <f t="shared" si="1"/>
        <v>1914.75</v>
      </c>
      <c r="J21" s="12"/>
      <c r="K21" s="23"/>
    </row>
    <row r="22" spans="1:11" s="4" customFormat="1" ht="31.5">
      <c r="A22" s="10" t="s">
        <v>32</v>
      </c>
      <c r="B22" s="11" t="s">
        <v>14</v>
      </c>
      <c r="C22" s="11" t="s">
        <v>26</v>
      </c>
      <c r="D22" s="18">
        <v>53.9</v>
      </c>
      <c r="E22" s="18">
        <v>1</v>
      </c>
      <c r="F22" s="18">
        <f>D22*E22</f>
        <v>53.9</v>
      </c>
      <c r="G22" s="19">
        <f t="shared" si="2"/>
        <v>53.9</v>
      </c>
      <c r="H22" s="12">
        <v>6</v>
      </c>
      <c r="I22" s="13">
        <f t="shared" si="1"/>
        <v>2066.5499999999997</v>
      </c>
      <c r="J22" s="12"/>
      <c r="K22" s="23"/>
    </row>
    <row r="23" spans="1:11" s="4" customFormat="1" ht="18.75">
      <c r="A23" s="10" t="s">
        <v>32</v>
      </c>
      <c r="B23" s="23"/>
      <c r="C23" s="23"/>
      <c r="D23" s="12"/>
      <c r="E23" s="12"/>
      <c r="F23" s="12"/>
      <c r="G23" s="12"/>
      <c r="H23" s="23"/>
      <c r="I23" s="26">
        <f>I21+I22</f>
        <v>3981.2999999999997</v>
      </c>
      <c r="J23" s="26"/>
      <c r="K23" s="26">
        <f>J23-I23</f>
        <v>-3981.2999999999997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DNA Project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DNA7 X86</dc:creator>
  <cp:keywords/>
  <dc:description/>
  <cp:lastModifiedBy>DNA7 X86</cp:lastModifiedBy>
  <dcterms:created xsi:type="dcterms:W3CDTF">2013-12-06T16:13:29Z</dcterms:created>
  <dcterms:modified xsi:type="dcterms:W3CDTF">2013-12-06T16:54:49Z</dcterms:modified>
  <cp:category/>
  <cp:version/>
  <cp:contentType/>
  <cp:contentStatus/>
</cp:coreProperties>
</file>