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<sst xmlns="http://schemas.openxmlformats.org/spreadsheetml/2006/main" count="950" uniqueCount="207">
  <si>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</si>
  <si>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</si>
  <si>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</si>
  <si>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</si>
  <si>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</si>
  <si>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</si>
  <si>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</si>
  <si>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</si>
  <si>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</si>
  <si>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</si>
  <si>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Органза Фантазия арт. SAJ1053 цвет 1</t>
  </si>
  <si>
    <t xml:space="preserve">ицца </t>
  </si>
  <si>
    <t>TatkaX</t>
  </si>
  <si>
    <t>Оля8_7</t>
  </si>
  <si>
    <t>MAMA KIRILLUSHKI</t>
  </si>
  <si>
    <t xml:space="preserve">СВОБОДНО </t>
  </si>
  <si>
    <t>Органза с вышивкой YY3067 280 Цвет №1</t>
  </si>
  <si>
    <t>июльчик</t>
  </si>
  <si>
    <t>Юлия массажист</t>
  </si>
  <si>
    <t xml:space="preserve">туфелька </t>
  </si>
  <si>
    <t xml:space="preserve">praline </t>
  </si>
  <si>
    <t>Евгения_1983</t>
  </si>
  <si>
    <t>Черныш</t>
  </si>
  <si>
    <t>Органза "ФАНТАЗИЯ" OJ22507 Цвет 7</t>
  </si>
  <si>
    <t xml:space="preserve">simba-07 </t>
  </si>
  <si>
    <t>Зулика</t>
  </si>
  <si>
    <t>notadrem</t>
  </si>
  <si>
    <t xml:space="preserve">ustinova2007 </t>
  </si>
  <si>
    <t>Органза Фантазия арт. OJ22516 цвет 1</t>
  </si>
  <si>
    <t xml:space="preserve">Надежда 2 </t>
  </si>
  <si>
    <t>Маришка+</t>
  </si>
  <si>
    <t xml:space="preserve">Nad_Pos_N </t>
  </si>
  <si>
    <t>ксюняШЕЧКА</t>
  </si>
  <si>
    <t>СВОБОДНО</t>
  </si>
  <si>
    <t xml:space="preserve">Органза Линия арт. GS665 цвет 18 </t>
  </si>
  <si>
    <t xml:space="preserve">КатеринаМ </t>
  </si>
  <si>
    <t xml:space="preserve">марина-28 </t>
  </si>
  <si>
    <t xml:space="preserve">Jany </t>
  </si>
  <si>
    <t>Вуаль с печатью арт. 1031 цвет 2</t>
  </si>
  <si>
    <t xml:space="preserve">Svetochka </t>
  </si>
  <si>
    <t xml:space="preserve">КУЛЁК </t>
  </si>
  <si>
    <t xml:space="preserve">Iraray </t>
  </si>
  <si>
    <t xml:space="preserve">LKS75 </t>
  </si>
  <si>
    <t xml:space="preserve">Lesli* </t>
  </si>
  <si>
    <t xml:space="preserve">Anna.v.02 </t>
  </si>
  <si>
    <t xml:space="preserve">angelika_vrb </t>
  </si>
  <si>
    <t>Органза Фантазия арт. SAJ1208 цвет 1</t>
  </si>
  <si>
    <t>СемЛена</t>
  </si>
  <si>
    <t xml:space="preserve">Зулика </t>
  </si>
  <si>
    <t>simba-07</t>
  </si>
  <si>
    <t>туфелька</t>
  </si>
  <si>
    <t xml:space="preserve">Иришка.А </t>
  </si>
  <si>
    <t>Органза однотонная LF 300 Цвет №1</t>
  </si>
  <si>
    <t xml:space="preserve">ursulochka </t>
  </si>
  <si>
    <t xml:space="preserve">Sue_ndrion </t>
  </si>
  <si>
    <t xml:space="preserve">Богира </t>
  </si>
  <si>
    <t xml:space="preserve">SvetO4ka </t>
  </si>
  <si>
    <t xml:space="preserve">superkalinina </t>
  </si>
  <si>
    <t>ustinova2007</t>
  </si>
  <si>
    <t>Лялёк</t>
  </si>
  <si>
    <t xml:space="preserve">mamadasi </t>
  </si>
  <si>
    <t>Кис</t>
  </si>
  <si>
    <t>Органза "МУАР" 22229 300 Цвет №1</t>
  </si>
  <si>
    <t xml:space="preserve">федор </t>
  </si>
  <si>
    <t xml:space="preserve">Natasha 201 </t>
  </si>
  <si>
    <t>ursulochka</t>
  </si>
  <si>
    <t xml:space="preserve">fialka100 </t>
  </si>
  <si>
    <t xml:space="preserve">ТаньЯ79 </t>
  </si>
  <si>
    <t xml:space="preserve">-Ninell- </t>
  </si>
  <si>
    <t>Тюль кружевной "САВАННА" сетка SAJ1158 Цвет 2</t>
  </si>
  <si>
    <t>Анна25</t>
  </si>
  <si>
    <t>Марфадримпапуся</t>
  </si>
  <si>
    <t xml:space="preserve">мамуля Сашули </t>
  </si>
  <si>
    <t>Jany</t>
  </si>
  <si>
    <t>orle</t>
  </si>
  <si>
    <t xml:space="preserve">falenka22 </t>
  </si>
  <si>
    <t>Вуаль с печатным рисунком арт. 3847</t>
  </si>
  <si>
    <t>Mixiss</t>
  </si>
  <si>
    <t xml:space="preserve">**JuliaV** </t>
  </si>
  <si>
    <t xml:space="preserve">Котя П </t>
  </si>
  <si>
    <t xml:space="preserve">София 13 </t>
  </si>
  <si>
    <t xml:space="preserve">Svelimast </t>
  </si>
  <si>
    <t>KITS</t>
  </si>
  <si>
    <t xml:space="preserve">Тюль жаккард арт. P307 180 см </t>
  </si>
  <si>
    <t xml:space="preserve">nab </t>
  </si>
  <si>
    <t>Манёк</t>
  </si>
  <si>
    <t>Вуаль 2009 300 Цвет №6</t>
  </si>
  <si>
    <t>Надежда Кагало</t>
  </si>
  <si>
    <t xml:space="preserve">Moskoun </t>
  </si>
  <si>
    <t xml:space="preserve">МаняЯ </t>
  </si>
  <si>
    <t>Digna</t>
  </si>
  <si>
    <t>Вуаль 2009 300 Цвет №1</t>
  </si>
  <si>
    <t>ЮлияАМ</t>
  </si>
  <si>
    <t>Candy84</t>
  </si>
  <si>
    <t xml:space="preserve">Цветик-семицветик </t>
  </si>
  <si>
    <t>tasamaya</t>
  </si>
  <si>
    <t>ПринцессаКоролевишна</t>
  </si>
  <si>
    <t>София 13</t>
  </si>
  <si>
    <t>Вуаль с печатью "Кухня" арт. 4-1</t>
  </si>
  <si>
    <t>Мама Кисок</t>
  </si>
  <si>
    <t>pelogia</t>
  </si>
  <si>
    <t xml:space="preserve">Манёк </t>
  </si>
  <si>
    <t>Цветик-семицветик</t>
  </si>
  <si>
    <t>Ткань портьерная ТАФТА_280 TA001W 280 Цвет 76</t>
  </si>
  <si>
    <t xml:space="preserve">Пудра </t>
  </si>
  <si>
    <t xml:space="preserve">Мармелад </t>
  </si>
  <si>
    <t xml:space="preserve">Мама Кисок </t>
  </si>
  <si>
    <t>Натали-ли-ли</t>
  </si>
  <si>
    <t>Ткань портьерная "КАРНАВАЛ" 938 280 Цвет 4</t>
  </si>
  <si>
    <t>fialka100</t>
  </si>
  <si>
    <t>mamalena</t>
  </si>
  <si>
    <t xml:space="preserve">nata555 </t>
  </si>
  <si>
    <t>Иришка.А</t>
  </si>
  <si>
    <t>Ткань портьерная "АКАЦИЯ" J29526 150 Цвет 6</t>
  </si>
  <si>
    <t>Бланш</t>
  </si>
  <si>
    <t xml:space="preserve">ксюняШЕЧКА </t>
  </si>
  <si>
    <t xml:space="preserve">Ирачка </t>
  </si>
  <si>
    <t xml:space="preserve">Мамуняка </t>
  </si>
  <si>
    <t>Ткань портьерная "МОДЕРН" H739 150 Цвет 180</t>
  </si>
  <si>
    <t xml:space="preserve">alena82 </t>
  </si>
  <si>
    <t>Раздобариха</t>
  </si>
  <si>
    <t xml:space="preserve">Vika2008 </t>
  </si>
  <si>
    <t>Ткань портьерная "МОДЕРН" H739 150 Цвет 178</t>
  </si>
  <si>
    <t>Lara79</t>
  </si>
  <si>
    <t>пряхина</t>
  </si>
  <si>
    <t>Nastia438</t>
  </si>
  <si>
    <t>касета</t>
  </si>
  <si>
    <t xml:space="preserve">Лялёк </t>
  </si>
  <si>
    <t xml:space="preserve">людМИЛАчка </t>
  </si>
  <si>
    <t>Консуэло</t>
  </si>
  <si>
    <t xml:space="preserve">Алюсик </t>
  </si>
  <si>
    <t>Zhannusya</t>
  </si>
  <si>
    <t>Ткань портьерная Блэкаут арт. PR4 150 цвет 1</t>
  </si>
  <si>
    <t xml:space="preserve">hitruga </t>
  </si>
  <si>
    <t>PandoRRa</t>
  </si>
  <si>
    <t xml:space="preserve">Кис </t>
  </si>
  <si>
    <t>Креп-сатин S 150 Цвет № 8</t>
  </si>
  <si>
    <t xml:space="preserve">Dishka </t>
  </si>
  <si>
    <t>Иришка-77</t>
  </si>
  <si>
    <t xml:space="preserve">Креп-сатин S 150 Цвет № 49 </t>
  </si>
  <si>
    <t>Ищук</t>
  </si>
  <si>
    <t>elic@v</t>
  </si>
  <si>
    <t>KSENY 3</t>
  </si>
  <si>
    <t>Тесьма шторная Z1</t>
  </si>
  <si>
    <t>Nad_Pos_N</t>
  </si>
  <si>
    <t>Nadenyka</t>
  </si>
  <si>
    <t xml:space="preserve">Иришка-77 </t>
  </si>
  <si>
    <t xml:space="preserve">Лёлик ео </t>
  </si>
  <si>
    <t>ТЕСЬМА_Д/ШТОР_МАГАМ Z2/Z-</t>
  </si>
  <si>
    <t>m-marisa</t>
  </si>
  <si>
    <t xml:space="preserve">Syloeva </t>
  </si>
  <si>
    <t>Тесьма шторная Z5/Zw</t>
  </si>
  <si>
    <t>Гульнара</t>
  </si>
  <si>
    <t xml:space="preserve">orle </t>
  </si>
  <si>
    <t xml:space="preserve">Digna </t>
  </si>
  <si>
    <t>karina8</t>
  </si>
  <si>
    <t>ptichka_81</t>
  </si>
  <si>
    <t>Moskoun</t>
  </si>
  <si>
    <t xml:space="preserve">tasamaya </t>
  </si>
  <si>
    <t>galcenok</t>
  </si>
  <si>
    <t xml:space="preserve">MAMA KIRILLUSHKI </t>
  </si>
  <si>
    <t xml:space="preserve">Крисалис </t>
  </si>
  <si>
    <t xml:space="preserve">mamalena </t>
  </si>
  <si>
    <t>Тесьма шторная TF5-200</t>
  </si>
  <si>
    <t xml:space="preserve">Южанка </t>
  </si>
  <si>
    <t>Natasha 201</t>
  </si>
  <si>
    <t>Sue_ndrion</t>
  </si>
  <si>
    <t>Missis</t>
  </si>
  <si>
    <t>Котя П</t>
  </si>
  <si>
    <t>Оксана Ов</t>
  </si>
  <si>
    <t>nucham</t>
  </si>
  <si>
    <t>Надежда 2</t>
  </si>
  <si>
    <t xml:space="preserve">nucham </t>
  </si>
  <si>
    <t xml:space="preserve">касета </t>
  </si>
  <si>
    <t xml:space="preserve">Евгения_1983 </t>
  </si>
  <si>
    <t>Ирина_Нерух</t>
  </si>
  <si>
    <t xml:space="preserve">Aksja </t>
  </si>
  <si>
    <t>Sveta_S</t>
  </si>
  <si>
    <t xml:space="preserve">KITS </t>
  </si>
  <si>
    <t xml:space="preserve">девонька </t>
  </si>
  <si>
    <t>Крисалис</t>
  </si>
  <si>
    <t>мармеладина</t>
  </si>
  <si>
    <t xml:space="preserve"> ШТОРЫ_ТЮЛЬ_ВИОЛА 10002/2009 45 1 290 </t>
  </si>
  <si>
    <t>Сузуночка</t>
  </si>
  <si>
    <t xml:space="preserve"> ШТОРЫ_ТЮЛЬ_ВИОЛА 10002/2009 1 1 290 </t>
  </si>
  <si>
    <t xml:space="preserve"> БЕЙКА_КОСАЯ STAR15 6002 1 115 </t>
  </si>
  <si>
    <t xml:space="preserve">ШТОРЫ_КРУЖЕВ_ГК_ВЕНЕЦИЯ 103C -NOSIZE 1 190 </t>
  </si>
  <si>
    <t>ШТОРЫ_КРУЖЕВ_ЦВ_ВЕНЕЦИЯ 119 -NOSIZE 1 230</t>
  </si>
  <si>
    <t>Тюль жатый 4005 280 Цвет №50287</t>
  </si>
  <si>
    <t xml:space="preserve">Eule </t>
  </si>
  <si>
    <t>Svelimast</t>
  </si>
  <si>
    <t>Меллори</t>
  </si>
  <si>
    <t>tala80</t>
  </si>
  <si>
    <t>-Ninell-</t>
  </si>
  <si>
    <t>Qazik</t>
  </si>
  <si>
    <t>jerekara</t>
  </si>
  <si>
    <t>Радуга</t>
  </si>
  <si>
    <t>РЦРБ</t>
  </si>
  <si>
    <t>!!!</t>
  </si>
  <si>
    <t xml:space="preserve">KSENY </t>
  </si>
  <si>
    <t>Муха</t>
  </si>
  <si>
    <t xml:space="preserve">Zhannusya 3м </t>
  </si>
  <si>
    <t xml:space="preserve">девонька 6м </t>
  </si>
  <si>
    <t>Надюша 82 7м</t>
  </si>
  <si>
    <t>ДокторН.А.</t>
  </si>
  <si>
    <t>перенесла в след СП</t>
  </si>
  <si>
    <t>ОГОНЬКИ 2,5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</si>
</sst>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8" fillId="5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2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8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1" fontId="28" fillId="5" borderId="10" xfId="0" applyNumberFormat="1" applyFon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1" fontId="18" fillId="33" borderId="10" xfId="0" applyNumberFormat="1" applyFont="1" applyFill="1" applyBorder="1" applyAlignment="1">
      <alignment/>
    </xf>
    <xf numFmtId="0" fontId="19" fillId="5" borderId="10" xfId="0" applyFont="1" applyFill="1" applyBorder="1" applyAlignment="1">
      <alignment/>
    </xf>
    <xf numFmtId="1" fontId="19" fillId="5" borderId="10" xfId="0" applyNumberFormat="1" applyFont="1" applyFill="1" applyBorder="1" applyAlignment="1">
      <alignment/>
    </xf>
    <xf numFmtId="1" fontId="18" fillId="5" borderId="10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34" borderId="11" xfId="0" applyFill="1" applyBorder="1" applyAlignment="1">
      <alignment/>
    </xf>
    <xf numFmtId="0" fontId="37" fillId="5" borderId="10" xfId="0" applyFont="1" applyFill="1" applyBorder="1" applyAlignment="1">
      <alignment/>
    </xf>
    <xf numFmtId="0" fontId="35" fillId="5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1" fontId="35" fillId="5" borderId="10" xfId="0" applyNumberFormat="1" applyFont="1" applyFill="1" applyBorder="1" applyAlignment="1">
      <alignment/>
    </xf>
    <xf numFmtId="1" fontId="37" fillId="5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9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1">
      <selection activeCell="J190" sqref="J190"/>
    </sheetView>
  </sheetViews>
  <sheetFormatPr defaultColWidth="9.140625" defaultRowHeight="15"/>
  <cols>
    <col min="1" max="1" width="24.8515625" style="0" customWidth="1"/>
    <col min="2" max="2" width="46.421875" style="0" customWidth="1"/>
    <col min="4" max="4" width="9.28125" style="0" customWidth="1"/>
    <col min="5" max="5" width="10.7109375" style="0" customWidth="1"/>
    <col min="6" max="6" width="10.7109375" style="0" hidden="1" customWidth="1"/>
    <col min="7" max="7" width="11.7109375" style="0" customWidth="1"/>
    <col min="8" max="8" width="12.57421875" style="0" customWidth="1"/>
    <col min="10" max="10" width="17.57421875" style="0" customWidth="1"/>
    <col min="12" max="12" width="13.281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5">
      <c r="A2" s="18" t="s">
        <v>78</v>
      </c>
      <c r="B2" s="15" t="s">
        <v>76</v>
      </c>
      <c r="C2" s="15">
        <v>4</v>
      </c>
      <c r="D2" s="15"/>
      <c r="E2" s="15">
        <v>82.5</v>
      </c>
      <c r="F2" s="15">
        <f>E2*C2</f>
        <v>330</v>
      </c>
      <c r="G2" s="16">
        <f>E2*C2</f>
        <v>330</v>
      </c>
      <c r="H2" s="16">
        <f aca="true" t="shared" si="0" ref="H2:H72">G2*1.15</f>
        <v>379.49999999999994</v>
      </c>
      <c r="I2" s="20">
        <f>H2</f>
        <v>379.49999999999994</v>
      </c>
      <c r="J2" s="18">
        <v>380</v>
      </c>
      <c r="K2" s="18">
        <v>8</v>
      </c>
      <c r="L2" s="20">
        <f>J2-I2-K2</f>
        <v>-7.499999999999943</v>
      </c>
    </row>
    <row r="3" spans="1:12" ht="15">
      <c r="A3" s="10" t="s">
        <v>176</v>
      </c>
      <c r="B3" s="7" t="s">
        <v>163</v>
      </c>
      <c r="C3" s="7">
        <v>5</v>
      </c>
      <c r="D3" s="7"/>
      <c r="E3" s="7">
        <v>11.4</v>
      </c>
      <c r="F3" s="15">
        <f aca="true" t="shared" si="1" ref="F3:F68">E3*C3</f>
        <v>57</v>
      </c>
      <c r="G3" s="8">
        <f>E3*C3</f>
        <v>57</v>
      </c>
      <c r="H3" s="8">
        <f t="shared" si="0"/>
        <v>65.55</v>
      </c>
      <c r="I3" s="17">
        <f>H3</f>
        <v>65.55</v>
      </c>
      <c r="J3" s="9">
        <v>66</v>
      </c>
      <c r="K3" s="9">
        <v>2.5</v>
      </c>
      <c r="L3" s="17">
        <f>J3-I3-K3</f>
        <v>-2.049999999999997</v>
      </c>
    </row>
    <row r="4" spans="1:12" ht="15">
      <c r="A4" s="11" t="s">
        <v>119</v>
      </c>
      <c r="B4" s="12" t="s">
        <v>118</v>
      </c>
      <c r="C4" s="12">
        <v>5</v>
      </c>
      <c r="D4" s="12"/>
      <c r="E4" s="12">
        <v>57.5</v>
      </c>
      <c r="F4" s="15">
        <f t="shared" si="1"/>
        <v>287.5</v>
      </c>
      <c r="G4" s="13">
        <f>E4*C4</f>
        <v>287.5</v>
      </c>
      <c r="H4" s="13">
        <f t="shared" si="0"/>
        <v>330.625</v>
      </c>
      <c r="I4" s="11"/>
      <c r="J4" s="11"/>
      <c r="K4" s="11"/>
      <c r="L4" s="19"/>
    </row>
    <row r="5" spans="1:12" ht="15">
      <c r="A5" s="11" t="s">
        <v>119</v>
      </c>
      <c r="B5" s="12" t="s">
        <v>122</v>
      </c>
      <c r="C5" s="12">
        <v>5</v>
      </c>
      <c r="D5" s="12"/>
      <c r="E5" s="12">
        <v>57.5</v>
      </c>
      <c r="F5" s="15">
        <f t="shared" si="1"/>
        <v>287.5</v>
      </c>
      <c r="G5" s="13">
        <f>E5*C5</f>
        <v>287.5</v>
      </c>
      <c r="H5" s="13">
        <f t="shared" si="0"/>
        <v>330.625</v>
      </c>
      <c r="I5" s="19">
        <f>H4+H5</f>
        <v>661.25</v>
      </c>
      <c r="J5" s="11">
        <v>660</v>
      </c>
      <c r="K5" s="11">
        <v>20</v>
      </c>
      <c r="L5" s="19">
        <f aca="true" t="shared" si="2" ref="L4:L67">J5-I5-K5</f>
        <v>-21.25</v>
      </c>
    </row>
    <row r="6" spans="1:12" ht="15">
      <c r="A6" s="9" t="s">
        <v>45</v>
      </c>
      <c r="B6" s="7" t="s">
        <v>38</v>
      </c>
      <c r="C6" s="7">
        <v>2</v>
      </c>
      <c r="D6" s="7">
        <v>1.7</v>
      </c>
      <c r="E6" s="7">
        <v>82.5</v>
      </c>
      <c r="F6" s="15">
        <f t="shared" si="1"/>
        <v>165</v>
      </c>
      <c r="G6" s="8">
        <f>E6*D6</f>
        <v>140.25</v>
      </c>
      <c r="H6" s="8">
        <f t="shared" si="0"/>
        <v>161.2875</v>
      </c>
      <c r="I6" s="9"/>
      <c r="J6" s="9"/>
      <c r="K6" s="9"/>
      <c r="L6" s="17"/>
    </row>
    <row r="7" spans="1:12" ht="15">
      <c r="A7" s="9" t="s">
        <v>45</v>
      </c>
      <c r="B7" s="7" t="s">
        <v>83</v>
      </c>
      <c r="C7" s="7">
        <v>2</v>
      </c>
      <c r="D7" s="7"/>
      <c r="E7" s="7">
        <v>70</v>
      </c>
      <c r="F7" s="15">
        <f t="shared" si="1"/>
        <v>140</v>
      </c>
      <c r="G7" s="8">
        <f aca="true" t="shared" si="3" ref="G7:G30">E7*C7</f>
        <v>140</v>
      </c>
      <c r="H7" s="8">
        <f t="shared" si="0"/>
        <v>161</v>
      </c>
      <c r="I7" s="9"/>
      <c r="J7" s="9"/>
      <c r="K7" s="9"/>
      <c r="L7" s="17"/>
    </row>
    <row r="8" spans="1:12" ht="15">
      <c r="A8" s="9" t="s">
        <v>45</v>
      </c>
      <c r="B8" s="7" t="s">
        <v>118</v>
      </c>
      <c r="C8" s="7">
        <v>3</v>
      </c>
      <c r="D8" s="7"/>
      <c r="E8" s="7">
        <v>57.5</v>
      </c>
      <c r="F8" s="15">
        <f t="shared" si="1"/>
        <v>172.5</v>
      </c>
      <c r="G8" s="8">
        <f t="shared" si="3"/>
        <v>172.5</v>
      </c>
      <c r="H8" s="8">
        <f t="shared" si="0"/>
        <v>198.37499999999997</v>
      </c>
      <c r="I8" s="17">
        <f>H6+H7+H8</f>
        <v>520.6625</v>
      </c>
      <c r="J8" s="9">
        <v>570</v>
      </c>
      <c r="K8" s="9">
        <v>13.4</v>
      </c>
      <c r="L8" s="17">
        <f t="shared" si="2"/>
        <v>35.93749999999998</v>
      </c>
    </row>
    <row r="9" spans="1:12" ht="15">
      <c r="A9" s="11" t="s">
        <v>44</v>
      </c>
      <c r="B9" s="12" t="s">
        <v>38</v>
      </c>
      <c r="C9" s="12">
        <v>4</v>
      </c>
      <c r="D9" s="12"/>
      <c r="E9" s="12">
        <v>82.5</v>
      </c>
      <c r="F9" s="15">
        <f t="shared" si="1"/>
        <v>330</v>
      </c>
      <c r="G9" s="13">
        <f t="shared" si="3"/>
        <v>330</v>
      </c>
      <c r="H9" s="13">
        <f t="shared" si="0"/>
        <v>379.49999999999994</v>
      </c>
      <c r="I9" s="19">
        <f>H9</f>
        <v>379.49999999999994</v>
      </c>
      <c r="J9" s="11">
        <v>380</v>
      </c>
      <c r="K9" s="11">
        <v>8</v>
      </c>
      <c r="L9" s="19">
        <f t="shared" si="2"/>
        <v>-7.499999999999943</v>
      </c>
    </row>
    <row r="10" spans="1:12" ht="15">
      <c r="A10" s="10" t="s">
        <v>93</v>
      </c>
      <c r="B10" s="22" t="s">
        <v>91</v>
      </c>
      <c r="C10" s="22">
        <v>6</v>
      </c>
      <c r="D10" s="22"/>
      <c r="E10" s="22">
        <v>47.5</v>
      </c>
      <c r="F10" s="15">
        <f t="shared" si="1"/>
        <v>285</v>
      </c>
      <c r="G10" s="23">
        <f t="shared" si="3"/>
        <v>285</v>
      </c>
      <c r="H10" s="23">
        <f t="shared" si="0"/>
        <v>327.75</v>
      </c>
      <c r="I10" s="24">
        <f>H10</f>
        <v>327.75</v>
      </c>
      <c r="J10" s="10">
        <v>328</v>
      </c>
      <c r="K10" s="9">
        <v>12</v>
      </c>
      <c r="L10" s="17">
        <f t="shared" si="2"/>
        <v>-11.75</v>
      </c>
    </row>
    <row r="11" spans="1:12" ht="15">
      <c r="A11" s="11" t="s">
        <v>90</v>
      </c>
      <c r="B11" s="12" t="s">
        <v>86</v>
      </c>
      <c r="C11" s="12">
        <v>8</v>
      </c>
      <c r="D11" s="12"/>
      <c r="E11" s="12">
        <v>47.5</v>
      </c>
      <c r="F11" s="15">
        <f t="shared" si="1"/>
        <v>380</v>
      </c>
      <c r="G11" s="13">
        <f t="shared" si="3"/>
        <v>380</v>
      </c>
      <c r="H11" s="13">
        <f t="shared" si="0"/>
        <v>436.99999999999994</v>
      </c>
      <c r="I11" s="11"/>
      <c r="J11" s="11"/>
      <c r="K11" s="11"/>
      <c r="L11" s="19"/>
    </row>
    <row r="12" spans="1:12" ht="15">
      <c r="A12" s="11" t="s">
        <v>154</v>
      </c>
      <c r="B12" s="12" t="s">
        <v>151</v>
      </c>
      <c r="C12" s="12">
        <v>10</v>
      </c>
      <c r="D12" s="12"/>
      <c r="E12" s="12">
        <v>12.35</v>
      </c>
      <c r="F12" s="15">
        <f t="shared" si="1"/>
        <v>123.5</v>
      </c>
      <c r="G12" s="13">
        <f t="shared" si="3"/>
        <v>123.5</v>
      </c>
      <c r="H12" s="13">
        <f t="shared" si="0"/>
        <v>142.02499999999998</v>
      </c>
      <c r="I12" s="11"/>
      <c r="J12" s="11"/>
      <c r="K12" s="11"/>
      <c r="L12" s="19"/>
    </row>
    <row r="13" spans="1:12" ht="15">
      <c r="A13" s="11" t="s">
        <v>154</v>
      </c>
      <c r="B13" s="12" t="s">
        <v>163</v>
      </c>
      <c r="C13" s="12">
        <v>10</v>
      </c>
      <c r="D13" s="12"/>
      <c r="E13" s="12">
        <v>11.4</v>
      </c>
      <c r="F13" s="15">
        <f t="shared" si="1"/>
        <v>114</v>
      </c>
      <c r="G13" s="13">
        <f t="shared" si="3"/>
        <v>114</v>
      </c>
      <c r="H13" s="13">
        <f t="shared" si="0"/>
        <v>131.1</v>
      </c>
      <c r="I13" s="19">
        <f>H11+H12+H13</f>
        <v>710.1249999999999</v>
      </c>
      <c r="J13" s="11">
        <v>610</v>
      </c>
      <c r="K13" s="11">
        <v>26</v>
      </c>
      <c r="L13" s="19">
        <f t="shared" si="2"/>
        <v>-126.12499999999989</v>
      </c>
    </row>
    <row r="14" spans="1:12" ht="15">
      <c r="A14" s="9" t="s">
        <v>137</v>
      </c>
      <c r="B14" s="7" t="s">
        <v>136</v>
      </c>
      <c r="C14" s="7">
        <v>6</v>
      </c>
      <c r="D14" s="7"/>
      <c r="E14" s="7">
        <v>50</v>
      </c>
      <c r="F14" s="15">
        <f t="shared" si="1"/>
        <v>300</v>
      </c>
      <c r="G14" s="8">
        <f t="shared" si="3"/>
        <v>300</v>
      </c>
      <c r="H14" s="8">
        <f t="shared" si="0"/>
        <v>345</v>
      </c>
      <c r="I14" s="17">
        <f>H14</f>
        <v>345</v>
      </c>
      <c r="J14" s="9">
        <v>345</v>
      </c>
      <c r="K14" s="9">
        <v>12</v>
      </c>
      <c r="L14" s="17">
        <f t="shared" si="2"/>
        <v>-12</v>
      </c>
    </row>
    <row r="15" spans="1:12" ht="15">
      <c r="A15" s="11" t="s">
        <v>141</v>
      </c>
      <c r="B15" s="12" t="s">
        <v>76</v>
      </c>
      <c r="C15" s="12">
        <v>4.3</v>
      </c>
      <c r="D15" s="12"/>
      <c r="E15" s="12">
        <v>82.5</v>
      </c>
      <c r="F15" s="15">
        <f t="shared" si="1"/>
        <v>354.75</v>
      </c>
      <c r="G15" s="13">
        <f t="shared" si="3"/>
        <v>354.75</v>
      </c>
      <c r="H15" s="13">
        <f t="shared" si="0"/>
        <v>407.9625</v>
      </c>
      <c r="I15" s="11"/>
      <c r="J15" s="11"/>
      <c r="K15" s="11"/>
      <c r="L15" s="19"/>
    </row>
    <row r="16" spans="1:12" ht="15">
      <c r="A16" s="11" t="s">
        <v>141</v>
      </c>
      <c r="B16" s="12" t="s">
        <v>91</v>
      </c>
      <c r="C16" s="12">
        <v>4</v>
      </c>
      <c r="D16" s="12"/>
      <c r="E16" s="12">
        <v>47.5</v>
      </c>
      <c r="F16" s="15">
        <f t="shared" si="1"/>
        <v>190</v>
      </c>
      <c r="G16" s="13">
        <f t="shared" si="3"/>
        <v>190</v>
      </c>
      <c r="H16" s="13">
        <f t="shared" si="0"/>
        <v>218.49999999999997</v>
      </c>
      <c r="I16" s="19"/>
      <c r="J16" s="11"/>
      <c r="K16" s="11"/>
      <c r="L16" s="19"/>
    </row>
    <row r="17" spans="1:12" ht="15">
      <c r="A17" s="11" t="s">
        <v>141</v>
      </c>
      <c r="B17" s="12" t="s">
        <v>188</v>
      </c>
      <c r="C17" s="12">
        <v>6</v>
      </c>
      <c r="D17" s="12"/>
      <c r="E17" s="12">
        <v>57.5</v>
      </c>
      <c r="F17" s="15">
        <f t="shared" si="1"/>
        <v>345</v>
      </c>
      <c r="G17" s="13">
        <f t="shared" si="3"/>
        <v>345</v>
      </c>
      <c r="H17" s="13">
        <f t="shared" si="0"/>
        <v>396.74999999999994</v>
      </c>
      <c r="I17" s="19"/>
      <c r="J17" s="11"/>
      <c r="K17" s="11"/>
      <c r="L17" s="19"/>
    </row>
    <row r="18" spans="1:12" ht="15">
      <c r="A18" s="11" t="s">
        <v>141</v>
      </c>
      <c r="B18" s="12" t="s">
        <v>148</v>
      </c>
      <c r="C18" s="12">
        <v>2</v>
      </c>
      <c r="D18" s="12"/>
      <c r="E18" s="12">
        <v>20.9</v>
      </c>
      <c r="F18" s="15">
        <f t="shared" si="1"/>
        <v>41.8</v>
      </c>
      <c r="G18" s="13">
        <f t="shared" si="3"/>
        <v>41.8</v>
      </c>
      <c r="H18" s="13">
        <f>G18*1.15</f>
        <v>48.06999999999999</v>
      </c>
      <c r="I18" s="19"/>
      <c r="J18" s="11"/>
      <c r="K18" s="11"/>
      <c r="L18" s="19"/>
    </row>
    <row r="19" spans="1:12" ht="15">
      <c r="A19" s="11" t="s">
        <v>141</v>
      </c>
      <c r="B19" s="12" t="s">
        <v>16</v>
      </c>
      <c r="C19" s="12">
        <v>5</v>
      </c>
      <c r="D19" s="12"/>
      <c r="E19" s="12">
        <v>95</v>
      </c>
      <c r="F19" s="12">
        <f t="shared" si="1"/>
        <v>475</v>
      </c>
      <c r="G19" s="13">
        <f t="shared" si="3"/>
        <v>475</v>
      </c>
      <c r="H19" s="13">
        <f>G19*1.15</f>
        <v>546.25</v>
      </c>
      <c r="I19" s="19">
        <f>H15+H16+H17+H18+H19</f>
        <v>1617.5324999999998</v>
      </c>
      <c r="J19" s="11">
        <v>1100</v>
      </c>
      <c r="K19" s="11">
        <v>39.6</v>
      </c>
      <c r="L19" s="19">
        <f t="shared" si="2"/>
        <v>-557.1324999999998</v>
      </c>
    </row>
    <row r="20" spans="1:12" ht="15">
      <c r="A20" s="10" t="s">
        <v>189</v>
      </c>
      <c r="B20" s="7" t="s">
        <v>188</v>
      </c>
      <c r="C20" s="7">
        <v>5</v>
      </c>
      <c r="D20" s="7"/>
      <c r="E20" s="7">
        <v>57.5</v>
      </c>
      <c r="F20" s="15">
        <f t="shared" si="1"/>
        <v>287.5</v>
      </c>
      <c r="G20" s="8">
        <f t="shared" si="3"/>
        <v>287.5</v>
      </c>
      <c r="H20" s="8">
        <f t="shared" si="0"/>
        <v>330.625</v>
      </c>
      <c r="I20" s="17">
        <f>H20</f>
        <v>330.625</v>
      </c>
      <c r="J20" s="9">
        <v>357</v>
      </c>
      <c r="K20" s="9">
        <v>10</v>
      </c>
      <c r="L20" s="17">
        <f t="shared" si="2"/>
        <v>16.375</v>
      </c>
    </row>
    <row r="21" spans="1:12" ht="15">
      <c r="A21" s="11" t="s">
        <v>75</v>
      </c>
      <c r="B21" s="12" t="s">
        <v>69</v>
      </c>
      <c r="C21" s="12">
        <v>2</v>
      </c>
      <c r="D21" s="12"/>
      <c r="E21" s="12">
        <v>115</v>
      </c>
      <c r="F21" s="15">
        <f t="shared" si="1"/>
        <v>230</v>
      </c>
      <c r="G21" s="13">
        <f t="shared" si="3"/>
        <v>230</v>
      </c>
      <c r="H21" s="13">
        <f t="shared" si="0"/>
        <v>264.5</v>
      </c>
      <c r="I21" s="19">
        <f>H21</f>
        <v>264.5</v>
      </c>
      <c r="J21" s="11">
        <v>265</v>
      </c>
      <c r="K21" s="11">
        <v>4</v>
      </c>
      <c r="L21" s="19">
        <f t="shared" si="2"/>
        <v>-3.5</v>
      </c>
    </row>
    <row r="22" spans="1:12" ht="15">
      <c r="A22" s="9" t="s">
        <v>109</v>
      </c>
      <c r="B22" s="7" t="s">
        <v>108</v>
      </c>
      <c r="C22" s="7">
        <v>6</v>
      </c>
      <c r="D22" s="7"/>
      <c r="E22" s="7">
        <v>130</v>
      </c>
      <c r="F22" s="15">
        <f t="shared" si="1"/>
        <v>780</v>
      </c>
      <c r="G22" s="8">
        <f t="shared" si="3"/>
        <v>780</v>
      </c>
      <c r="H22" s="8">
        <f t="shared" si="0"/>
        <v>896.9999999999999</v>
      </c>
      <c r="I22" s="9"/>
      <c r="J22" s="9"/>
      <c r="K22" s="9"/>
      <c r="L22" s="17"/>
    </row>
    <row r="23" spans="1:12" ht="15">
      <c r="A23" s="9" t="s">
        <v>109</v>
      </c>
      <c r="B23" s="7" t="s">
        <v>188</v>
      </c>
      <c r="C23" s="7">
        <v>6</v>
      </c>
      <c r="D23" s="7"/>
      <c r="E23" s="7">
        <v>57.5</v>
      </c>
      <c r="F23" s="15">
        <f t="shared" si="1"/>
        <v>345</v>
      </c>
      <c r="G23" s="8">
        <f t="shared" si="3"/>
        <v>345</v>
      </c>
      <c r="H23" s="8">
        <f t="shared" si="0"/>
        <v>396.74999999999994</v>
      </c>
      <c r="I23" s="9"/>
      <c r="J23" s="9"/>
      <c r="K23" s="9"/>
      <c r="L23" s="17"/>
    </row>
    <row r="24" spans="1:12" ht="15">
      <c r="A24" s="9" t="s">
        <v>66</v>
      </c>
      <c r="B24" s="7" t="s">
        <v>62</v>
      </c>
      <c r="C24" s="7">
        <v>5</v>
      </c>
      <c r="D24" s="7"/>
      <c r="E24" s="7">
        <v>130</v>
      </c>
      <c r="F24" s="15">
        <f t="shared" si="1"/>
        <v>650</v>
      </c>
      <c r="G24" s="8">
        <f t="shared" si="3"/>
        <v>650</v>
      </c>
      <c r="H24" s="8">
        <f t="shared" si="0"/>
        <v>747.4999999999999</v>
      </c>
      <c r="I24" s="17">
        <f>H22+H23+H24</f>
        <v>2041.2499999999995</v>
      </c>
      <c r="J24" s="9">
        <v>2041</v>
      </c>
      <c r="K24" s="9">
        <v>34</v>
      </c>
      <c r="L24" s="17">
        <f t="shared" si="2"/>
        <v>-34.249999999999545</v>
      </c>
    </row>
    <row r="25" spans="1:12" ht="15">
      <c r="A25" s="11" t="s">
        <v>159</v>
      </c>
      <c r="B25" s="12" t="s">
        <v>151</v>
      </c>
      <c r="C25" s="12">
        <v>8</v>
      </c>
      <c r="D25" s="12"/>
      <c r="E25" s="12">
        <v>12.35</v>
      </c>
      <c r="F25" s="15">
        <f t="shared" si="1"/>
        <v>98.8</v>
      </c>
      <c r="G25" s="13">
        <f t="shared" si="3"/>
        <v>98.8</v>
      </c>
      <c r="H25" s="13">
        <f t="shared" si="0"/>
        <v>113.61999999999999</v>
      </c>
      <c r="I25" s="11"/>
      <c r="J25" s="11"/>
      <c r="K25" s="11"/>
      <c r="L25" s="19"/>
    </row>
    <row r="26" spans="1:12" ht="15">
      <c r="A26" s="11" t="s">
        <v>159</v>
      </c>
      <c r="B26" s="12" t="s">
        <v>163</v>
      </c>
      <c r="C26" s="12">
        <v>4</v>
      </c>
      <c r="D26" s="12"/>
      <c r="E26" s="12">
        <v>11.4</v>
      </c>
      <c r="F26" s="15">
        <f t="shared" si="1"/>
        <v>45.6</v>
      </c>
      <c r="G26" s="13">
        <f t="shared" si="3"/>
        <v>45.6</v>
      </c>
      <c r="H26" s="13">
        <f t="shared" si="0"/>
        <v>52.44</v>
      </c>
      <c r="I26" s="19">
        <f>H25+H26</f>
        <v>166.06</v>
      </c>
      <c r="J26" s="11">
        <v>166</v>
      </c>
      <c r="K26" s="11">
        <v>6</v>
      </c>
      <c r="L26" s="19">
        <f t="shared" si="2"/>
        <v>-6.060000000000002</v>
      </c>
    </row>
    <row r="27" spans="1:12" ht="15">
      <c r="A27" s="9" t="s">
        <v>133</v>
      </c>
      <c r="B27" s="7" t="s">
        <v>132</v>
      </c>
      <c r="C27" s="7">
        <v>3</v>
      </c>
      <c r="D27" s="7"/>
      <c r="E27" s="7">
        <v>150</v>
      </c>
      <c r="F27" s="15">
        <f t="shared" si="1"/>
        <v>450</v>
      </c>
      <c r="G27" s="8">
        <f t="shared" si="3"/>
        <v>450</v>
      </c>
      <c r="H27" s="8">
        <f t="shared" si="0"/>
        <v>517.5</v>
      </c>
      <c r="I27" s="17">
        <f>H27</f>
        <v>517.5</v>
      </c>
      <c r="J27" s="9">
        <v>518</v>
      </c>
      <c r="K27" s="9">
        <v>6</v>
      </c>
      <c r="L27" s="17">
        <f t="shared" si="2"/>
        <v>-5.5</v>
      </c>
    </row>
    <row r="28" spans="1:12" ht="15">
      <c r="A28" s="11" t="s">
        <v>41</v>
      </c>
      <c r="B28" s="12" t="s">
        <v>38</v>
      </c>
      <c r="C28" s="12">
        <v>5</v>
      </c>
      <c r="D28" s="12"/>
      <c r="E28" s="12">
        <v>82.5</v>
      </c>
      <c r="F28" s="15">
        <f t="shared" si="1"/>
        <v>412.5</v>
      </c>
      <c r="G28" s="13">
        <f t="shared" si="3"/>
        <v>412.5</v>
      </c>
      <c r="H28" s="13">
        <f t="shared" si="0"/>
        <v>474.37499999999994</v>
      </c>
      <c r="I28" s="19">
        <f>H28</f>
        <v>474.37499999999994</v>
      </c>
      <c r="J28" s="11">
        <v>474</v>
      </c>
      <c r="K28" s="11">
        <v>10</v>
      </c>
      <c r="L28" s="19">
        <f t="shared" si="2"/>
        <v>-10.374999999999943</v>
      </c>
    </row>
    <row r="29" spans="1:12" ht="15">
      <c r="A29" s="9" t="s">
        <v>73</v>
      </c>
      <c r="B29" s="7" t="s">
        <v>69</v>
      </c>
      <c r="C29" s="7">
        <v>6</v>
      </c>
      <c r="D29" s="7"/>
      <c r="E29" s="7">
        <v>115</v>
      </c>
      <c r="F29" s="15">
        <f t="shared" si="1"/>
        <v>690</v>
      </c>
      <c r="G29" s="8">
        <f t="shared" si="3"/>
        <v>690</v>
      </c>
      <c r="H29" s="8">
        <f t="shared" si="0"/>
        <v>793.4999999999999</v>
      </c>
      <c r="I29" s="9"/>
      <c r="J29" s="9"/>
      <c r="K29" s="9"/>
      <c r="L29" s="17"/>
    </row>
    <row r="30" spans="1:12" ht="15">
      <c r="A30" s="9" t="s">
        <v>37</v>
      </c>
      <c r="B30" s="7" t="s">
        <v>34</v>
      </c>
      <c r="C30" s="7">
        <v>6</v>
      </c>
      <c r="D30" s="7"/>
      <c r="E30" s="7">
        <v>110</v>
      </c>
      <c r="F30" s="15">
        <f t="shared" si="1"/>
        <v>660</v>
      </c>
      <c r="G30" s="8">
        <f t="shared" si="3"/>
        <v>660</v>
      </c>
      <c r="H30" s="8">
        <f t="shared" si="0"/>
        <v>758.9999999999999</v>
      </c>
      <c r="I30" s="17"/>
      <c r="J30" s="9"/>
      <c r="K30" s="9"/>
      <c r="L30" s="17"/>
    </row>
    <row r="31" spans="1:12" ht="15">
      <c r="A31" s="9" t="s">
        <v>37</v>
      </c>
      <c r="B31" s="7" t="s">
        <v>91</v>
      </c>
      <c r="C31" s="7">
        <v>5.8</v>
      </c>
      <c r="D31" s="7">
        <v>5.75</v>
      </c>
      <c r="E31" s="7">
        <v>47.5</v>
      </c>
      <c r="F31" s="15">
        <f t="shared" si="1"/>
        <v>275.5</v>
      </c>
      <c r="G31" s="8">
        <f>E31*D31</f>
        <v>273.125</v>
      </c>
      <c r="H31" s="8">
        <f>G31*1.15</f>
        <v>314.09375</v>
      </c>
      <c r="I31" s="17">
        <f>H29+H30+H31</f>
        <v>1866.5937499999998</v>
      </c>
      <c r="J31" s="9">
        <v>1900</v>
      </c>
      <c r="K31" s="9">
        <v>35.5</v>
      </c>
      <c r="L31" s="17">
        <f t="shared" si="2"/>
        <v>-2.0937499999997726</v>
      </c>
    </row>
    <row r="32" spans="1:12" ht="15">
      <c r="A32" s="11" t="s">
        <v>155</v>
      </c>
      <c r="B32" s="12" t="s">
        <v>151</v>
      </c>
      <c r="C32" s="12">
        <v>11</v>
      </c>
      <c r="D32" s="12"/>
      <c r="E32" s="12">
        <v>12.35</v>
      </c>
      <c r="F32" s="15">
        <f t="shared" si="1"/>
        <v>135.85</v>
      </c>
      <c r="G32" s="13">
        <f>E32*C32</f>
        <v>135.85</v>
      </c>
      <c r="H32" s="13">
        <f t="shared" si="0"/>
        <v>156.2275</v>
      </c>
      <c r="I32" s="19">
        <f>H32</f>
        <v>156.2275</v>
      </c>
      <c r="J32" s="11">
        <v>156</v>
      </c>
      <c r="K32" s="11">
        <v>5.5</v>
      </c>
      <c r="L32" s="19">
        <f t="shared" si="2"/>
        <v>-5.727499999999992</v>
      </c>
    </row>
    <row r="33" spans="1:13" ht="15">
      <c r="A33" s="10" t="s">
        <v>82</v>
      </c>
      <c r="B33" s="7" t="s">
        <v>52</v>
      </c>
      <c r="C33" s="7">
        <v>4.2</v>
      </c>
      <c r="D33" s="7">
        <v>4.1</v>
      </c>
      <c r="E33" s="7">
        <v>45</v>
      </c>
      <c r="F33" s="15">
        <f t="shared" si="1"/>
        <v>189</v>
      </c>
      <c r="G33" s="8">
        <f>E33*D33</f>
        <v>184.49999999999997</v>
      </c>
      <c r="H33" s="8">
        <f t="shared" si="0"/>
        <v>212.17499999999995</v>
      </c>
      <c r="I33" s="9"/>
      <c r="J33" s="9"/>
      <c r="K33" s="9"/>
      <c r="L33" s="17"/>
      <c r="M33" s="36"/>
    </row>
    <row r="34" spans="1:12" ht="15">
      <c r="A34" s="9" t="s">
        <v>178</v>
      </c>
      <c r="B34" s="7" t="s">
        <v>163</v>
      </c>
      <c r="C34" s="7">
        <v>5</v>
      </c>
      <c r="D34" s="7"/>
      <c r="E34" s="7">
        <v>11.4</v>
      </c>
      <c r="F34" s="15">
        <f t="shared" si="1"/>
        <v>57</v>
      </c>
      <c r="G34" s="8">
        <f aca="true" t="shared" si="4" ref="G34:G39">E34*C34</f>
        <v>57</v>
      </c>
      <c r="H34" s="8">
        <f t="shared" si="0"/>
        <v>65.55</v>
      </c>
      <c r="I34" s="17">
        <f>H33+H34</f>
        <v>277.72499999999997</v>
      </c>
      <c r="J34" s="9">
        <v>283</v>
      </c>
      <c r="K34" s="9">
        <v>10.2</v>
      </c>
      <c r="L34" s="17">
        <f t="shared" si="2"/>
        <v>-4.924999999999965</v>
      </c>
    </row>
    <row r="35" spans="1:12" ht="15">
      <c r="A35" s="30" t="s">
        <v>199</v>
      </c>
      <c r="B35" s="31" t="s">
        <v>132</v>
      </c>
      <c r="C35" s="31">
        <v>3</v>
      </c>
      <c r="D35" s="31"/>
      <c r="E35" s="31">
        <v>150</v>
      </c>
      <c r="F35" s="32">
        <f t="shared" si="1"/>
        <v>450</v>
      </c>
      <c r="G35" s="33">
        <f t="shared" si="4"/>
        <v>450</v>
      </c>
      <c r="H35" s="33">
        <f t="shared" si="0"/>
        <v>517.5</v>
      </c>
      <c r="I35" s="34">
        <f>H35</f>
        <v>517.5</v>
      </c>
      <c r="J35" s="30"/>
      <c r="K35" s="11">
        <v>6</v>
      </c>
      <c r="L35" s="19">
        <f t="shared" si="2"/>
        <v>-523.5</v>
      </c>
    </row>
    <row r="36" spans="1:12" ht="15">
      <c r="A36" s="9" t="s">
        <v>123</v>
      </c>
      <c r="B36" s="7" t="s">
        <v>122</v>
      </c>
      <c r="C36" s="7">
        <v>5</v>
      </c>
      <c r="D36" s="7"/>
      <c r="E36" s="7">
        <v>57.5</v>
      </c>
      <c r="F36" s="15">
        <f t="shared" si="1"/>
        <v>287.5</v>
      </c>
      <c r="G36" s="8">
        <f t="shared" si="4"/>
        <v>287.5</v>
      </c>
      <c r="H36" s="8">
        <f t="shared" si="0"/>
        <v>330.625</v>
      </c>
      <c r="I36" s="17">
        <f>H36</f>
        <v>330.625</v>
      </c>
      <c r="J36" s="9">
        <v>331</v>
      </c>
      <c r="K36" s="9">
        <v>10</v>
      </c>
      <c r="L36" s="17">
        <f t="shared" si="2"/>
        <v>-9.625</v>
      </c>
    </row>
    <row r="37" spans="1:12" ht="15">
      <c r="A37" s="11" t="s">
        <v>43</v>
      </c>
      <c r="B37" s="12" t="s">
        <v>38</v>
      </c>
      <c r="C37" s="12">
        <v>14</v>
      </c>
      <c r="D37" s="12"/>
      <c r="E37" s="12">
        <v>82.5</v>
      </c>
      <c r="F37" s="15">
        <f t="shared" si="1"/>
        <v>1155</v>
      </c>
      <c r="G37" s="13">
        <f t="shared" si="4"/>
        <v>1155</v>
      </c>
      <c r="H37" s="13">
        <f t="shared" si="0"/>
        <v>1328.25</v>
      </c>
      <c r="I37" s="11"/>
      <c r="J37" s="11"/>
      <c r="K37" s="11"/>
      <c r="L37" s="19"/>
    </row>
    <row r="38" spans="1:13" ht="15">
      <c r="A38" s="11" t="s">
        <v>43</v>
      </c>
      <c r="B38" s="12" t="s">
        <v>148</v>
      </c>
      <c r="C38" s="12">
        <v>14</v>
      </c>
      <c r="D38" s="12"/>
      <c r="E38" s="12">
        <v>20.9</v>
      </c>
      <c r="F38" s="15">
        <f t="shared" si="1"/>
        <v>292.59999999999997</v>
      </c>
      <c r="G38" s="13">
        <f t="shared" si="4"/>
        <v>292.59999999999997</v>
      </c>
      <c r="H38" s="13">
        <f t="shared" si="0"/>
        <v>336.48999999999995</v>
      </c>
      <c r="I38" s="19">
        <f>H37+H38</f>
        <v>1664.74</v>
      </c>
      <c r="J38" s="11">
        <v>1665</v>
      </c>
      <c r="K38" s="11">
        <v>35</v>
      </c>
      <c r="L38" s="19">
        <f t="shared" si="2"/>
        <v>-34.74000000000001</v>
      </c>
      <c r="M38" t="s">
        <v>198</v>
      </c>
    </row>
    <row r="39" spans="1:12" ht="15">
      <c r="A39" s="9" t="s">
        <v>42</v>
      </c>
      <c r="B39" s="7" t="s">
        <v>38</v>
      </c>
      <c r="C39" s="7">
        <v>4</v>
      </c>
      <c r="D39" s="7"/>
      <c r="E39" s="7">
        <v>82.5</v>
      </c>
      <c r="F39" s="15">
        <f t="shared" si="1"/>
        <v>330</v>
      </c>
      <c r="G39" s="8">
        <f t="shared" si="4"/>
        <v>330</v>
      </c>
      <c r="H39" s="8">
        <f t="shared" si="0"/>
        <v>379.49999999999994</v>
      </c>
      <c r="I39" s="17"/>
      <c r="J39" s="9"/>
      <c r="K39" s="9"/>
      <c r="L39" s="17"/>
    </row>
    <row r="40" spans="1:13" ht="15">
      <c r="A40" s="9" t="s">
        <v>42</v>
      </c>
      <c r="B40" s="7" t="s">
        <v>136</v>
      </c>
      <c r="C40" s="7">
        <v>4</v>
      </c>
      <c r="D40" s="7">
        <v>3.8</v>
      </c>
      <c r="E40" s="7">
        <v>50</v>
      </c>
      <c r="F40" s="15">
        <f t="shared" si="1"/>
        <v>200</v>
      </c>
      <c r="G40" s="8">
        <f>E40*D40</f>
        <v>190</v>
      </c>
      <c r="H40" s="8">
        <f>G40*1.15</f>
        <v>218.49999999999997</v>
      </c>
      <c r="I40" s="17">
        <f>H39+H40</f>
        <v>597.9999999999999</v>
      </c>
      <c r="J40" s="9">
        <v>610</v>
      </c>
      <c r="K40" s="9">
        <v>16</v>
      </c>
      <c r="L40" s="17">
        <f t="shared" si="2"/>
        <v>-3.9999999999998863</v>
      </c>
      <c r="M40" s="37"/>
    </row>
    <row r="41" spans="1:12" ht="15">
      <c r="A41" s="11" t="s">
        <v>14</v>
      </c>
      <c r="B41" s="12" t="s">
        <v>10</v>
      </c>
      <c r="C41" s="12">
        <v>6</v>
      </c>
      <c r="D41" s="12"/>
      <c r="E41" s="12">
        <v>130</v>
      </c>
      <c r="F41" s="15">
        <f t="shared" si="1"/>
        <v>780</v>
      </c>
      <c r="G41" s="13">
        <f>E41*C41</f>
        <v>780</v>
      </c>
      <c r="H41" s="13">
        <f t="shared" si="0"/>
        <v>896.9999999999999</v>
      </c>
      <c r="I41" s="11"/>
      <c r="J41" s="11"/>
      <c r="K41" s="11"/>
      <c r="L41" s="19"/>
    </row>
    <row r="42" spans="1:12" ht="15">
      <c r="A42" s="11" t="s">
        <v>14</v>
      </c>
      <c r="B42" s="12" t="s">
        <v>103</v>
      </c>
      <c r="C42" s="12">
        <v>6</v>
      </c>
      <c r="D42" s="12"/>
      <c r="E42" s="12">
        <v>130</v>
      </c>
      <c r="F42" s="15">
        <f t="shared" si="1"/>
        <v>780</v>
      </c>
      <c r="G42" s="13">
        <f>E42*C42</f>
        <v>780</v>
      </c>
      <c r="H42" s="13">
        <f t="shared" si="0"/>
        <v>896.9999999999999</v>
      </c>
      <c r="I42" s="11"/>
      <c r="J42" s="11"/>
      <c r="K42" s="11"/>
      <c r="L42" s="19"/>
    </row>
    <row r="43" spans="1:12" ht="15">
      <c r="A43" s="11" t="s">
        <v>160</v>
      </c>
      <c r="B43" s="12" t="s">
        <v>151</v>
      </c>
      <c r="C43" s="12">
        <v>7</v>
      </c>
      <c r="D43" s="12"/>
      <c r="E43" s="12">
        <v>12.35</v>
      </c>
      <c r="F43" s="15">
        <f t="shared" si="1"/>
        <v>86.45</v>
      </c>
      <c r="G43" s="13">
        <f>E43*C43</f>
        <v>86.45</v>
      </c>
      <c r="H43" s="13">
        <f t="shared" si="0"/>
        <v>99.41749999999999</v>
      </c>
      <c r="I43" s="11"/>
      <c r="J43" s="11"/>
      <c r="K43" s="11"/>
      <c r="L43" s="19"/>
    </row>
    <row r="44" spans="1:12" ht="15">
      <c r="A44" s="11" t="s">
        <v>160</v>
      </c>
      <c r="B44" s="12" t="s">
        <v>163</v>
      </c>
      <c r="C44" s="12">
        <v>7</v>
      </c>
      <c r="D44" s="12"/>
      <c r="E44" s="12">
        <v>11.4</v>
      </c>
      <c r="F44" s="15">
        <f t="shared" si="1"/>
        <v>79.8</v>
      </c>
      <c r="G44" s="13">
        <f>E44*C44</f>
        <v>79.8</v>
      </c>
      <c r="H44" s="13">
        <f t="shared" si="0"/>
        <v>91.77</v>
      </c>
      <c r="I44" s="19">
        <f>H41+H42+H43+H44</f>
        <v>1985.1874999999998</v>
      </c>
      <c r="J44" s="11">
        <v>2000</v>
      </c>
      <c r="K44" s="11">
        <v>31</v>
      </c>
      <c r="L44" s="19">
        <f t="shared" si="2"/>
        <v>-16.187499999999773</v>
      </c>
    </row>
    <row r="45" spans="1:12" ht="15">
      <c r="A45" s="9" t="s">
        <v>60</v>
      </c>
      <c r="B45" s="7" t="s">
        <v>52</v>
      </c>
      <c r="C45" s="7">
        <v>2</v>
      </c>
      <c r="D45" s="7">
        <v>1.97</v>
      </c>
      <c r="E45" s="7">
        <v>45</v>
      </c>
      <c r="F45" s="15">
        <f t="shared" si="1"/>
        <v>90</v>
      </c>
      <c r="G45" s="8">
        <f>E45*D45</f>
        <v>88.65</v>
      </c>
      <c r="H45" s="8">
        <f t="shared" si="0"/>
        <v>101.9475</v>
      </c>
      <c r="I45" s="9"/>
      <c r="J45" s="9"/>
      <c r="K45" s="9"/>
      <c r="L45" s="17"/>
    </row>
    <row r="46" spans="1:12" ht="15">
      <c r="A46" s="9" t="s">
        <v>60</v>
      </c>
      <c r="B46" s="7" t="s">
        <v>103</v>
      </c>
      <c r="C46" s="7">
        <v>5</v>
      </c>
      <c r="D46" s="7"/>
      <c r="E46" s="7">
        <v>130</v>
      </c>
      <c r="F46" s="15">
        <f t="shared" si="1"/>
        <v>650</v>
      </c>
      <c r="G46" s="8">
        <f aca="true" t="shared" si="5" ref="G46:G62">E46*C46</f>
        <v>650</v>
      </c>
      <c r="H46" s="8">
        <f t="shared" si="0"/>
        <v>747.4999999999999</v>
      </c>
      <c r="I46" s="9"/>
      <c r="J46" s="9"/>
      <c r="K46" s="9"/>
      <c r="L46" s="17"/>
    </row>
    <row r="47" spans="1:12" ht="15">
      <c r="A47" s="9" t="s">
        <v>60</v>
      </c>
      <c r="B47" s="7" t="s">
        <v>151</v>
      </c>
      <c r="C47" s="7">
        <v>5</v>
      </c>
      <c r="D47" s="7"/>
      <c r="E47" s="7">
        <v>12.35</v>
      </c>
      <c r="F47" s="15">
        <f t="shared" si="1"/>
        <v>61.75</v>
      </c>
      <c r="G47" s="8">
        <f t="shared" si="5"/>
        <v>61.75</v>
      </c>
      <c r="H47" s="8">
        <f t="shared" si="0"/>
        <v>71.01249999999999</v>
      </c>
      <c r="I47" s="9"/>
      <c r="J47" s="9"/>
      <c r="K47" s="9"/>
      <c r="L47" s="17"/>
    </row>
    <row r="48" spans="1:12" ht="15">
      <c r="A48" s="9" t="s">
        <v>60</v>
      </c>
      <c r="B48" s="7" t="s">
        <v>163</v>
      </c>
      <c r="C48" s="7">
        <v>3</v>
      </c>
      <c r="D48" s="7"/>
      <c r="E48" s="7">
        <v>11.4</v>
      </c>
      <c r="F48" s="15">
        <f t="shared" si="1"/>
        <v>34.2</v>
      </c>
      <c r="G48" s="8">
        <f t="shared" si="5"/>
        <v>34.2</v>
      </c>
      <c r="H48" s="8">
        <f t="shared" si="0"/>
        <v>39.33</v>
      </c>
      <c r="I48" s="17">
        <f>H45+H46+H47+H48</f>
        <v>959.7899999999998</v>
      </c>
      <c r="J48" s="9">
        <v>961</v>
      </c>
      <c r="K48" s="9">
        <v>17.9</v>
      </c>
      <c r="L48" s="17">
        <f t="shared" si="2"/>
        <v>-16.68999999999985</v>
      </c>
    </row>
    <row r="49" spans="1:12" ht="15">
      <c r="A49" s="11" t="s">
        <v>110</v>
      </c>
      <c r="B49" s="12" t="s">
        <v>108</v>
      </c>
      <c r="C49" s="12">
        <v>10</v>
      </c>
      <c r="D49" s="12"/>
      <c r="E49" s="12">
        <v>130</v>
      </c>
      <c r="F49" s="15">
        <f t="shared" si="1"/>
        <v>1300</v>
      </c>
      <c r="G49" s="13">
        <f t="shared" si="5"/>
        <v>1300</v>
      </c>
      <c r="H49" s="13">
        <f t="shared" si="0"/>
        <v>1494.9999999999998</v>
      </c>
      <c r="I49" s="11"/>
      <c r="J49" s="11"/>
      <c r="K49" s="11"/>
      <c r="L49" s="19"/>
    </row>
    <row r="50" spans="1:12" ht="15">
      <c r="A50" s="11" t="s">
        <v>162</v>
      </c>
      <c r="B50" s="12" t="s">
        <v>151</v>
      </c>
      <c r="C50" s="12">
        <v>10</v>
      </c>
      <c r="D50" s="12"/>
      <c r="E50" s="12">
        <v>12.35</v>
      </c>
      <c r="F50" s="15">
        <f t="shared" si="1"/>
        <v>123.5</v>
      </c>
      <c r="G50" s="13">
        <f t="shared" si="5"/>
        <v>123.5</v>
      </c>
      <c r="H50" s="13">
        <f t="shared" si="0"/>
        <v>142.02499999999998</v>
      </c>
      <c r="I50" s="19">
        <f>H49+H50</f>
        <v>1637.0249999999996</v>
      </c>
      <c r="J50" s="11">
        <v>1700</v>
      </c>
      <c r="K50" s="11">
        <v>25</v>
      </c>
      <c r="L50" s="19">
        <f t="shared" si="2"/>
        <v>37.975000000000364</v>
      </c>
    </row>
    <row r="51" spans="1:12" ht="15">
      <c r="A51" s="9" t="s">
        <v>167</v>
      </c>
      <c r="B51" s="7" t="s">
        <v>163</v>
      </c>
      <c r="C51" s="7">
        <v>6</v>
      </c>
      <c r="D51" s="7"/>
      <c r="E51" s="7">
        <v>11.4</v>
      </c>
      <c r="F51" s="15">
        <f t="shared" si="1"/>
        <v>68.4</v>
      </c>
      <c r="G51" s="8">
        <f t="shared" si="5"/>
        <v>68.4</v>
      </c>
      <c r="H51" s="8">
        <f t="shared" si="0"/>
        <v>78.66</v>
      </c>
      <c r="I51" s="17">
        <f>H51</f>
        <v>78.66</v>
      </c>
      <c r="J51" s="9">
        <v>79</v>
      </c>
      <c r="K51" s="9">
        <v>3</v>
      </c>
      <c r="L51" s="17">
        <f t="shared" si="2"/>
        <v>-2.6599999999999966</v>
      </c>
    </row>
    <row r="52" spans="1:12" ht="15">
      <c r="A52" s="11" t="s">
        <v>77</v>
      </c>
      <c r="B52" s="12" t="s">
        <v>76</v>
      </c>
      <c r="C52" s="12">
        <v>5</v>
      </c>
      <c r="D52" s="12"/>
      <c r="E52" s="12">
        <v>82.5</v>
      </c>
      <c r="F52" s="15">
        <f t="shared" si="1"/>
        <v>412.5</v>
      </c>
      <c r="G52" s="13">
        <f t="shared" si="5"/>
        <v>412.5</v>
      </c>
      <c r="H52" s="13">
        <f t="shared" si="0"/>
        <v>474.37499999999994</v>
      </c>
      <c r="I52" s="19">
        <f>H52</f>
        <v>474.37499999999994</v>
      </c>
      <c r="J52" s="11">
        <v>474</v>
      </c>
      <c r="K52" s="11">
        <v>10</v>
      </c>
      <c r="L52" s="19">
        <f t="shared" si="2"/>
        <v>-10.374999999999943</v>
      </c>
    </row>
    <row r="53" spans="1:12" ht="15">
      <c r="A53" s="9" t="s">
        <v>149</v>
      </c>
      <c r="B53" s="7" t="s">
        <v>148</v>
      </c>
      <c r="C53" s="7">
        <v>6</v>
      </c>
      <c r="D53" s="7"/>
      <c r="E53" s="7">
        <v>20.9</v>
      </c>
      <c r="F53" s="15">
        <f t="shared" si="1"/>
        <v>125.39999999999999</v>
      </c>
      <c r="G53" s="8">
        <f t="shared" si="5"/>
        <v>125.39999999999999</v>
      </c>
      <c r="H53" s="8">
        <f t="shared" si="0"/>
        <v>144.20999999999998</v>
      </c>
      <c r="I53" s="9"/>
      <c r="J53" s="9"/>
      <c r="K53" s="9"/>
      <c r="L53" s="17"/>
    </row>
    <row r="54" spans="1:12" ht="15">
      <c r="A54" s="9" t="s">
        <v>149</v>
      </c>
      <c r="B54" s="7" t="s">
        <v>163</v>
      </c>
      <c r="C54" s="7">
        <v>11</v>
      </c>
      <c r="D54" s="7"/>
      <c r="E54" s="7">
        <v>11.4</v>
      </c>
      <c r="F54" s="15">
        <f t="shared" si="1"/>
        <v>125.4</v>
      </c>
      <c r="G54" s="8">
        <f t="shared" si="5"/>
        <v>125.4</v>
      </c>
      <c r="H54" s="8">
        <f t="shared" si="0"/>
        <v>144.21</v>
      </c>
      <c r="I54" s="17"/>
      <c r="J54" s="9"/>
      <c r="K54" s="9"/>
      <c r="L54" s="17"/>
    </row>
    <row r="55" spans="1:12" ht="15">
      <c r="A55" s="9" t="s">
        <v>149</v>
      </c>
      <c r="B55" s="7" t="s">
        <v>76</v>
      </c>
      <c r="C55" s="7">
        <v>3</v>
      </c>
      <c r="D55" s="7"/>
      <c r="E55" s="7">
        <v>82.5</v>
      </c>
      <c r="F55" s="15">
        <f t="shared" si="1"/>
        <v>247.5</v>
      </c>
      <c r="G55" s="8">
        <f t="shared" si="5"/>
        <v>247.5</v>
      </c>
      <c r="H55" s="8">
        <f>G55*1.15</f>
        <v>284.625</v>
      </c>
      <c r="I55" s="17"/>
      <c r="J55" s="9"/>
      <c r="K55" s="9"/>
      <c r="L55" s="17"/>
    </row>
    <row r="56" spans="1:12" ht="15">
      <c r="A56" s="9" t="s">
        <v>149</v>
      </c>
      <c r="B56" s="22" t="s">
        <v>98</v>
      </c>
      <c r="C56" s="22">
        <v>4</v>
      </c>
      <c r="D56" s="22"/>
      <c r="E56" s="22">
        <v>80</v>
      </c>
      <c r="F56" s="22">
        <f t="shared" si="1"/>
        <v>320</v>
      </c>
      <c r="G56" s="23">
        <f t="shared" si="5"/>
        <v>320</v>
      </c>
      <c r="H56" s="23">
        <f>G56*1.15</f>
        <v>368</v>
      </c>
      <c r="I56" s="24">
        <f>H53+H54+H55+H56</f>
        <v>941.045</v>
      </c>
      <c r="J56" s="9">
        <v>573</v>
      </c>
      <c r="K56" s="9">
        <v>22.5</v>
      </c>
      <c r="L56" s="17">
        <f t="shared" si="2"/>
        <v>-390.54499999999996</v>
      </c>
    </row>
    <row r="57" spans="1:12" ht="15">
      <c r="A57" s="11" t="s">
        <v>157</v>
      </c>
      <c r="B57" s="12" t="s">
        <v>151</v>
      </c>
      <c r="C57" s="12">
        <v>10</v>
      </c>
      <c r="D57" s="12"/>
      <c r="E57" s="12">
        <v>12.35</v>
      </c>
      <c r="F57" s="15">
        <f t="shared" si="1"/>
        <v>123.5</v>
      </c>
      <c r="G57" s="13">
        <f t="shared" si="5"/>
        <v>123.5</v>
      </c>
      <c r="H57" s="13">
        <f t="shared" si="0"/>
        <v>142.02499999999998</v>
      </c>
      <c r="I57" s="11"/>
      <c r="J57" s="11"/>
      <c r="K57" s="11"/>
      <c r="L57" s="19"/>
    </row>
    <row r="58" spans="1:12" ht="15">
      <c r="A58" s="11" t="s">
        <v>88</v>
      </c>
      <c r="B58" s="12" t="s">
        <v>86</v>
      </c>
      <c r="C58" s="12">
        <v>5</v>
      </c>
      <c r="D58" s="12"/>
      <c r="E58" s="12">
        <v>47.5</v>
      </c>
      <c r="F58" s="15">
        <f t="shared" si="1"/>
        <v>237.5</v>
      </c>
      <c r="G58" s="13">
        <f t="shared" si="5"/>
        <v>237.5</v>
      </c>
      <c r="H58" s="13">
        <f t="shared" si="0"/>
        <v>273.125</v>
      </c>
      <c r="I58" s="11"/>
      <c r="J58" s="11"/>
      <c r="K58" s="11"/>
      <c r="L58" s="19"/>
    </row>
    <row r="59" spans="1:12" ht="15">
      <c r="A59" s="11" t="s">
        <v>88</v>
      </c>
      <c r="B59" s="12" t="s">
        <v>163</v>
      </c>
      <c r="C59" s="12">
        <v>10</v>
      </c>
      <c r="D59" s="12"/>
      <c r="E59" s="12">
        <v>11.4</v>
      </c>
      <c r="F59" s="15">
        <f t="shared" si="1"/>
        <v>114</v>
      </c>
      <c r="G59" s="13">
        <f t="shared" si="5"/>
        <v>114</v>
      </c>
      <c r="H59" s="13">
        <f t="shared" si="0"/>
        <v>131.1</v>
      </c>
      <c r="I59" s="19">
        <f>H57+H58+H59</f>
        <v>546.25</v>
      </c>
      <c r="J59" s="11">
        <v>546</v>
      </c>
      <c r="K59" s="11">
        <v>20</v>
      </c>
      <c r="L59" s="19">
        <f t="shared" si="2"/>
        <v>-20.25</v>
      </c>
    </row>
    <row r="60" spans="1:12" ht="15">
      <c r="A60" s="10" t="s">
        <v>84</v>
      </c>
      <c r="B60" s="7" t="s">
        <v>83</v>
      </c>
      <c r="C60" s="7">
        <v>8</v>
      </c>
      <c r="D60" s="7"/>
      <c r="E60" s="7">
        <v>70</v>
      </c>
      <c r="F60" s="15">
        <f t="shared" si="1"/>
        <v>560</v>
      </c>
      <c r="G60" s="8">
        <f t="shared" si="5"/>
        <v>560</v>
      </c>
      <c r="H60" s="8">
        <f t="shared" si="0"/>
        <v>644</v>
      </c>
      <c r="I60" s="17">
        <f>H60</f>
        <v>644</v>
      </c>
      <c r="J60" s="9">
        <v>650</v>
      </c>
      <c r="K60" s="9">
        <v>16</v>
      </c>
      <c r="L60" s="17">
        <f t="shared" si="2"/>
        <v>-10</v>
      </c>
    </row>
    <row r="61" spans="1:12" ht="15">
      <c r="A61" s="11" t="s">
        <v>144</v>
      </c>
      <c r="B61" s="12" t="s">
        <v>143</v>
      </c>
      <c r="C61" s="12">
        <v>15</v>
      </c>
      <c r="D61" s="12"/>
      <c r="E61" s="12">
        <v>16.15</v>
      </c>
      <c r="F61" s="15">
        <f t="shared" si="1"/>
        <v>242.24999999999997</v>
      </c>
      <c r="G61" s="13">
        <f t="shared" si="5"/>
        <v>242.24999999999997</v>
      </c>
      <c r="H61" s="13">
        <f t="shared" si="0"/>
        <v>278.5874999999999</v>
      </c>
      <c r="I61" s="11"/>
      <c r="J61" s="11"/>
      <c r="K61" s="11"/>
      <c r="L61" s="19"/>
    </row>
    <row r="62" spans="1:12" ht="15">
      <c r="A62" s="11" t="s">
        <v>144</v>
      </c>
      <c r="B62" s="12" t="s">
        <v>148</v>
      </c>
      <c r="C62" s="12">
        <v>3</v>
      </c>
      <c r="D62" s="12"/>
      <c r="E62" s="12">
        <v>20.9</v>
      </c>
      <c r="F62" s="15">
        <f t="shared" si="1"/>
        <v>62.699999999999996</v>
      </c>
      <c r="G62" s="13">
        <f t="shared" si="5"/>
        <v>62.699999999999996</v>
      </c>
      <c r="H62" s="13">
        <f t="shared" si="0"/>
        <v>72.10499999999999</v>
      </c>
      <c r="I62" s="11"/>
      <c r="J62" s="11"/>
      <c r="K62" s="11"/>
      <c r="L62" s="19"/>
    </row>
    <row r="63" spans="1:13" ht="15">
      <c r="A63" s="11" t="s">
        <v>31</v>
      </c>
      <c r="B63" s="12" t="s">
        <v>28</v>
      </c>
      <c r="C63" s="12">
        <v>11.7</v>
      </c>
      <c r="D63" s="12">
        <v>12.2</v>
      </c>
      <c r="E63" s="12">
        <v>160</v>
      </c>
      <c r="F63" s="15">
        <f t="shared" si="1"/>
        <v>1872</v>
      </c>
      <c r="G63" s="13">
        <f>E63*D63</f>
        <v>1952</v>
      </c>
      <c r="H63" s="13">
        <f t="shared" si="0"/>
        <v>2244.7999999999997</v>
      </c>
      <c r="I63" s="11"/>
      <c r="J63" s="11"/>
      <c r="K63" s="11"/>
      <c r="L63" s="19"/>
      <c r="M63" s="28"/>
    </row>
    <row r="64" spans="1:12" ht="15">
      <c r="A64" s="11" t="s">
        <v>31</v>
      </c>
      <c r="B64" s="12" t="s">
        <v>139</v>
      </c>
      <c r="C64" s="12">
        <v>16</v>
      </c>
      <c r="D64" s="12"/>
      <c r="E64" s="12">
        <v>50</v>
      </c>
      <c r="F64" s="15">
        <f t="shared" si="1"/>
        <v>800</v>
      </c>
      <c r="G64" s="13">
        <f>E64*C64</f>
        <v>800</v>
      </c>
      <c r="H64" s="13">
        <f t="shared" si="0"/>
        <v>919.9999999999999</v>
      </c>
      <c r="I64" s="19">
        <f>H61+H62+H63+H64</f>
        <v>3515.4924999999994</v>
      </c>
      <c r="J64" s="11">
        <v>3500</v>
      </c>
      <c r="K64" s="11">
        <v>65.4</v>
      </c>
      <c r="L64" s="19">
        <f t="shared" si="2"/>
        <v>-80.89249999999939</v>
      </c>
    </row>
    <row r="65" spans="1:12" ht="15">
      <c r="A65" s="9" t="s">
        <v>145</v>
      </c>
      <c r="B65" s="7" t="s">
        <v>143</v>
      </c>
      <c r="C65" s="7">
        <v>5</v>
      </c>
      <c r="D65" s="7"/>
      <c r="E65" s="7">
        <v>16.15</v>
      </c>
      <c r="F65" s="15">
        <f t="shared" si="1"/>
        <v>80.75</v>
      </c>
      <c r="G65" s="8">
        <f aca="true" t="shared" si="6" ref="G65:G95">E65*C65</f>
        <v>80.75</v>
      </c>
      <c r="H65" s="8">
        <f t="shared" si="0"/>
        <v>92.8625</v>
      </c>
      <c r="I65" s="17">
        <f>H65</f>
        <v>92.8625</v>
      </c>
      <c r="J65" s="9">
        <v>93</v>
      </c>
      <c r="K65" s="9">
        <v>2.5</v>
      </c>
      <c r="L65" s="17">
        <f t="shared" si="2"/>
        <v>-2.362499999999997</v>
      </c>
    </row>
    <row r="66" spans="1:12" ht="15">
      <c r="A66" s="11" t="s">
        <v>125</v>
      </c>
      <c r="B66" s="12" t="s">
        <v>122</v>
      </c>
      <c r="C66" s="12">
        <v>7</v>
      </c>
      <c r="D66" s="12"/>
      <c r="E66" s="12">
        <v>57.5</v>
      </c>
      <c r="F66" s="15">
        <f t="shared" si="1"/>
        <v>402.5</v>
      </c>
      <c r="G66" s="13">
        <f t="shared" si="6"/>
        <v>402.5</v>
      </c>
      <c r="H66" s="13">
        <f t="shared" si="0"/>
        <v>462.87499999999994</v>
      </c>
      <c r="I66" s="19">
        <f>H66</f>
        <v>462.87499999999994</v>
      </c>
      <c r="J66" s="11">
        <v>524</v>
      </c>
      <c r="K66" s="11">
        <v>14</v>
      </c>
      <c r="L66" s="19">
        <f t="shared" si="2"/>
        <v>47.12500000000006</v>
      </c>
    </row>
    <row r="67" spans="1:12" ht="15">
      <c r="A67" s="9" t="s">
        <v>111</v>
      </c>
      <c r="B67" s="7" t="s">
        <v>108</v>
      </c>
      <c r="C67" s="7">
        <v>5.6</v>
      </c>
      <c r="D67" s="7"/>
      <c r="E67" s="7">
        <v>130</v>
      </c>
      <c r="F67" s="15">
        <f t="shared" si="1"/>
        <v>728</v>
      </c>
      <c r="G67" s="8">
        <f t="shared" si="6"/>
        <v>728</v>
      </c>
      <c r="H67" s="8">
        <f t="shared" si="0"/>
        <v>837.1999999999999</v>
      </c>
      <c r="I67" s="17">
        <f>H67</f>
        <v>837.1999999999999</v>
      </c>
      <c r="J67" s="9">
        <v>837</v>
      </c>
      <c r="K67" s="9">
        <v>11.2</v>
      </c>
      <c r="L67" s="17">
        <f t="shared" si="2"/>
        <v>-11.399999999999931</v>
      </c>
    </row>
    <row r="68" spans="1:12" ht="15">
      <c r="A68" s="11" t="s">
        <v>165</v>
      </c>
      <c r="B68" s="12" t="s">
        <v>163</v>
      </c>
      <c r="C68" s="12">
        <v>5</v>
      </c>
      <c r="D68" s="12"/>
      <c r="E68" s="12">
        <v>11.4</v>
      </c>
      <c r="F68" s="15">
        <f t="shared" si="1"/>
        <v>57</v>
      </c>
      <c r="G68" s="13">
        <f t="shared" si="6"/>
        <v>57</v>
      </c>
      <c r="H68" s="13">
        <f t="shared" si="0"/>
        <v>65.55</v>
      </c>
      <c r="I68" s="11"/>
      <c r="J68" s="11"/>
      <c r="K68" s="11"/>
      <c r="L68" s="19"/>
    </row>
    <row r="69" spans="1:12" ht="15">
      <c r="A69" s="11" t="s">
        <v>64</v>
      </c>
      <c r="B69" s="12" t="s">
        <v>62</v>
      </c>
      <c r="C69" s="12">
        <v>5</v>
      </c>
      <c r="D69" s="12"/>
      <c r="E69" s="12">
        <v>130</v>
      </c>
      <c r="F69" s="15">
        <f aca="true" t="shared" si="7" ref="F69:F133">E69*C69</f>
        <v>650</v>
      </c>
      <c r="G69" s="13">
        <f t="shared" si="6"/>
        <v>650</v>
      </c>
      <c r="H69" s="13">
        <f t="shared" si="0"/>
        <v>747.4999999999999</v>
      </c>
      <c r="I69" s="19">
        <f>H68+H69</f>
        <v>813.0499999999998</v>
      </c>
      <c r="J69" s="11">
        <v>813</v>
      </c>
      <c r="K69" s="11">
        <v>12.5</v>
      </c>
      <c r="L69" s="19">
        <f aca="true" t="shared" si="8" ref="L68:L131">J69-I69-K69</f>
        <v>-12.54999999999984</v>
      </c>
    </row>
    <row r="70" spans="1:12" ht="15">
      <c r="A70" s="9" t="s">
        <v>193</v>
      </c>
      <c r="B70" s="7" t="s">
        <v>136</v>
      </c>
      <c r="C70" s="7">
        <v>1</v>
      </c>
      <c r="D70" s="7"/>
      <c r="E70" s="7">
        <v>50</v>
      </c>
      <c r="F70" s="15">
        <f t="shared" si="7"/>
        <v>50</v>
      </c>
      <c r="G70" s="8">
        <f t="shared" si="6"/>
        <v>50</v>
      </c>
      <c r="H70" s="8">
        <f t="shared" si="0"/>
        <v>57.49999999999999</v>
      </c>
      <c r="I70" s="9"/>
      <c r="J70" s="9"/>
      <c r="K70" s="9"/>
      <c r="L70" s="17"/>
    </row>
    <row r="71" spans="1:12" ht="15">
      <c r="A71" s="9" t="s">
        <v>68</v>
      </c>
      <c r="B71" s="7" t="s">
        <v>10</v>
      </c>
      <c r="C71" s="7">
        <v>1</v>
      </c>
      <c r="D71" s="7"/>
      <c r="E71" s="7">
        <v>130</v>
      </c>
      <c r="F71" s="15">
        <f t="shared" si="7"/>
        <v>130</v>
      </c>
      <c r="G71" s="8">
        <f t="shared" si="6"/>
        <v>130</v>
      </c>
      <c r="H71" s="8">
        <f t="shared" si="0"/>
        <v>149.5</v>
      </c>
      <c r="I71" s="9"/>
      <c r="J71" s="9"/>
      <c r="K71" s="9"/>
      <c r="L71" s="17"/>
    </row>
    <row r="72" spans="1:12" ht="15">
      <c r="A72" s="9" t="s">
        <v>68</v>
      </c>
      <c r="B72" s="7" t="s">
        <v>62</v>
      </c>
      <c r="C72" s="7">
        <v>1</v>
      </c>
      <c r="D72" s="7"/>
      <c r="E72" s="7">
        <v>130</v>
      </c>
      <c r="F72" s="15">
        <f t="shared" si="7"/>
        <v>130</v>
      </c>
      <c r="G72" s="8">
        <f t="shared" si="6"/>
        <v>130</v>
      </c>
      <c r="H72" s="8">
        <f t="shared" si="0"/>
        <v>149.5</v>
      </c>
      <c r="I72" s="9"/>
      <c r="J72" s="9"/>
      <c r="K72" s="9"/>
      <c r="L72" s="17"/>
    </row>
    <row r="73" spans="1:13" ht="15">
      <c r="A73" s="9" t="s">
        <v>68</v>
      </c>
      <c r="B73" s="7" t="s">
        <v>118</v>
      </c>
      <c r="C73" s="7">
        <v>1</v>
      </c>
      <c r="D73" s="7"/>
      <c r="E73" s="7">
        <v>57.5</v>
      </c>
      <c r="F73" s="15">
        <f t="shared" si="7"/>
        <v>57.5</v>
      </c>
      <c r="G73" s="8">
        <f t="shared" si="6"/>
        <v>57.5</v>
      </c>
      <c r="H73" s="8">
        <f aca="true" t="shared" si="9" ref="H73:H139">G73*1.15</f>
        <v>66.125</v>
      </c>
      <c r="I73" s="9"/>
      <c r="J73" s="9"/>
      <c r="K73" s="9"/>
      <c r="L73" s="17"/>
      <c r="M73">
        <v>1.75</v>
      </c>
    </row>
    <row r="74" spans="1:13" ht="15">
      <c r="A74" s="9" t="s">
        <v>68</v>
      </c>
      <c r="B74" s="7" t="s">
        <v>122</v>
      </c>
      <c r="C74" s="7">
        <v>2</v>
      </c>
      <c r="D74" s="7"/>
      <c r="E74" s="7">
        <v>57.5</v>
      </c>
      <c r="F74" s="15">
        <f t="shared" si="7"/>
        <v>115</v>
      </c>
      <c r="G74" s="8">
        <f t="shared" si="6"/>
        <v>115</v>
      </c>
      <c r="H74" s="8">
        <f t="shared" si="9"/>
        <v>132.25</v>
      </c>
      <c r="I74" s="9"/>
      <c r="J74" s="9"/>
      <c r="K74" s="9"/>
      <c r="L74" s="17"/>
      <c r="M74">
        <v>1.85</v>
      </c>
    </row>
    <row r="75" spans="1:13" ht="15">
      <c r="A75" s="9" t="s">
        <v>68</v>
      </c>
      <c r="B75" s="7" t="s">
        <v>139</v>
      </c>
      <c r="C75" s="7">
        <v>1</v>
      </c>
      <c r="D75" s="7"/>
      <c r="E75" s="7">
        <v>50</v>
      </c>
      <c r="F75" s="15">
        <f t="shared" si="7"/>
        <v>50</v>
      </c>
      <c r="G75" s="8">
        <f t="shared" si="6"/>
        <v>50</v>
      </c>
      <c r="H75" s="8">
        <f t="shared" si="9"/>
        <v>57.49999999999999</v>
      </c>
      <c r="I75" s="17"/>
      <c r="J75" s="9"/>
      <c r="K75" s="9"/>
      <c r="L75" s="17"/>
      <c r="M75">
        <v>0.5</v>
      </c>
    </row>
    <row r="76" spans="1:13" ht="15">
      <c r="A76" s="9" t="s">
        <v>68</v>
      </c>
      <c r="B76" s="7" t="s">
        <v>69</v>
      </c>
      <c r="C76" s="7">
        <v>0.2</v>
      </c>
      <c r="D76" s="7"/>
      <c r="E76" s="7">
        <v>115</v>
      </c>
      <c r="F76" s="15">
        <f t="shared" si="7"/>
        <v>23</v>
      </c>
      <c r="G76" s="8">
        <f t="shared" si="6"/>
        <v>23</v>
      </c>
      <c r="H76" s="8">
        <f>G76*1.15</f>
        <v>26.45</v>
      </c>
      <c r="I76" s="17"/>
      <c r="J76" s="9"/>
      <c r="K76" s="9"/>
      <c r="L76" s="17"/>
      <c r="M76">
        <v>0.55</v>
      </c>
    </row>
    <row r="77" spans="1:13" ht="15">
      <c r="A77" s="9" t="s">
        <v>68</v>
      </c>
      <c r="B77" s="7" t="s">
        <v>62</v>
      </c>
      <c r="C77" s="7">
        <v>1.3</v>
      </c>
      <c r="D77" s="7"/>
      <c r="E77" s="7">
        <v>130</v>
      </c>
      <c r="F77" s="15">
        <f t="shared" si="7"/>
        <v>169</v>
      </c>
      <c r="G77" s="8">
        <f t="shared" si="6"/>
        <v>169</v>
      </c>
      <c r="H77" s="8">
        <f>G77*1.15</f>
        <v>194.35</v>
      </c>
      <c r="I77" s="17">
        <f>H70+H71+H72+H73+H74+H75+H76+H77</f>
        <v>833.1750000000001</v>
      </c>
      <c r="J77" s="9">
        <v>612</v>
      </c>
      <c r="K77" s="9">
        <v>17</v>
      </c>
      <c r="L77" s="17">
        <f t="shared" si="8"/>
        <v>-238.17500000000007</v>
      </c>
      <c r="M77">
        <v>1.9</v>
      </c>
    </row>
    <row r="78" spans="1:12" ht="15">
      <c r="A78" s="11" t="s">
        <v>26</v>
      </c>
      <c r="B78" s="12" t="s">
        <v>23</v>
      </c>
      <c r="C78" s="12">
        <v>6</v>
      </c>
      <c r="D78" s="12"/>
      <c r="E78" s="12">
        <v>155</v>
      </c>
      <c r="F78" s="15">
        <f t="shared" si="7"/>
        <v>930</v>
      </c>
      <c r="G78" s="13">
        <f t="shared" si="6"/>
        <v>930</v>
      </c>
      <c r="H78" s="13">
        <f t="shared" si="9"/>
        <v>1069.5</v>
      </c>
      <c r="I78" s="19">
        <f>H78</f>
        <v>1069.5</v>
      </c>
      <c r="J78" s="11">
        <v>1070</v>
      </c>
      <c r="K78" s="11">
        <v>12</v>
      </c>
      <c r="L78" s="19">
        <f t="shared" si="8"/>
        <v>-11.5</v>
      </c>
    </row>
    <row r="79" spans="1:12" ht="15">
      <c r="A79" s="9" t="s">
        <v>170</v>
      </c>
      <c r="B79" s="7" t="s">
        <v>163</v>
      </c>
      <c r="C79" s="7">
        <v>4</v>
      </c>
      <c r="D79" s="7"/>
      <c r="E79" s="7">
        <v>11.4</v>
      </c>
      <c r="F79" s="15">
        <f t="shared" si="7"/>
        <v>45.6</v>
      </c>
      <c r="G79" s="8">
        <f t="shared" si="6"/>
        <v>45.6</v>
      </c>
      <c r="H79" s="8">
        <f t="shared" si="9"/>
        <v>52.44</v>
      </c>
      <c r="I79" s="9"/>
      <c r="J79" s="9"/>
      <c r="K79" s="9"/>
      <c r="L79" s="17"/>
    </row>
    <row r="80" spans="1:12" ht="15">
      <c r="A80" s="9" t="s">
        <v>172</v>
      </c>
      <c r="B80" s="7" t="s">
        <v>163</v>
      </c>
      <c r="C80" s="7">
        <v>5</v>
      </c>
      <c r="D80" s="7"/>
      <c r="E80" s="7">
        <v>11.4</v>
      </c>
      <c r="F80" s="15">
        <f t="shared" si="7"/>
        <v>57</v>
      </c>
      <c r="G80" s="8">
        <f t="shared" si="6"/>
        <v>57</v>
      </c>
      <c r="H80" s="8">
        <f t="shared" si="9"/>
        <v>65.55</v>
      </c>
      <c r="I80" s="17">
        <f>H79+H80</f>
        <v>117.99</v>
      </c>
      <c r="J80" s="9">
        <v>118</v>
      </c>
      <c r="K80" s="9">
        <v>4.5</v>
      </c>
      <c r="L80" s="17">
        <f t="shared" si="8"/>
        <v>-4.489999999999995</v>
      </c>
    </row>
    <row r="81" spans="1:12" ht="15">
      <c r="A81" s="11" t="s">
        <v>74</v>
      </c>
      <c r="B81" s="12" t="s">
        <v>69</v>
      </c>
      <c r="C81" s="12">
        <v>12</v>
      </c>
      <c r="D81" s="12"/>
      <c r="E81" s="12">
        <v>115</v>
      </c>
      <c r="F81" s="15">
        <f t="shared" si="7"/>
        <v>1380</v>
      </c>
      <c r="G81" s="13">
        <f t="shared" si="6"/>
        <v>1380</v>
      </c>
      <c r="H81" s="13">
        <f t="shared" si="9"/>
        <v>1586.9999999999998</v>
      </c>
      <c r="I81" s="11"/>
      <c r="J81" s="11"/>
      <c r="K81" s="11"/>
      <c r="L81" s="19"/>
    </row>
    <row r="82" spans="1:12" ht="15">
      <c r="A82" s="11" t="s">
        <v>74</v>
      </c>
      <c r="B82" s="12" t="s">
        <v>91</v>
      </c>
      <c r="C82" s="12">
        <v>33</v>
      </c>
      <c r="D82" s="12"/>
      <c r="E82" s="12">
        <v>47.5</v>
      </c>
      <c r="F82" s="15">
        <f t="shared" si="7"/>
        <v>1567.5</v>
      </c>
      <c r="G82" s="13">
        <f t="shared" si="6"/>
        <v>1567.5</v>
      </c>
      <c r="H82" s="13">
        <f t="shared" si="9"/>
        <v>1802.6249999999998</v>
      </c>
      <c r="I82" s="11"/>
      <c r="J82" s="11"/>
      <c r="K82" s="11"/>
      <c r="L82" s="19"/>
    </row>
    <row r="83" spans="1:12" ht="15">
      <c r="A83" s="11" t="s">
        <v>74</v>
      </c>
      <c r="B83" s="12" t="s">
        <v>184</v>
      </c>
      <c r="C83" s="12">
        <v>1</v>
      </c>
      <c r="D83" s="12"/>
      <c r="E83" s="12">
        <v>290</v>
      </c>
      <c r="F83" s="15">
        <f t="shared" si="7"/>
        <v>290</v>
      </c>
      <c r="G83" s="13">
        <f t="shared" si="6"/>
        <v>290</v>
      </c>
      <c r="H83" s="13">
        <f t="shared" si="9"/>
        <v>333.5</v>
      </c>
      <c r="I83" s="11"/>
      <c r="J83" s="11"/>
      <c r="K83" s="11"/>
      <c r="L83" s="19"/>
    </row>
    <row r="84" spans="1:12" ht="15">
      <c r="A84" s="11" t="s">
        <v>153</v>
      </c>
      <c r="B84" s="12" t="s">
        <v>151</v>
      </c>
      <c r="C84" s="12">
        <v>17</v>
      </c>
      <c r="D84" s="12"/>
      <c r="E84" s="12">
        <v>12.35</v>
      </c>
      <c r="F84" s="15">
        <f t="shared" si="7"/>
        <v>209.95</v>
      </c>
      <c r="G84" s="13">
        <f t="shared" si="6"/>
        <v>209.95</v>
      </c>
      <c r="H84" s="13">
        <f t="shared" si="9"/>
        <v>241.44249999999997</v>
      </c>
      <c r="I84" s="19">
        <f>H81+H82+H83+H84</f>
        <v>3964.5674999999997</v>
      </c>
      <c r="J84" s="11">
        <v>3965</v>
      </c>
      <c r="K84" s="11">
        <v>113.5</v>
      </c>
      <c r="L84" s="19">
        <f t="shared" si="8"/>
        <v>-113.06749999999965</v>
      </c>
    </row>
    <row r="85" spans="1:12" ht="15">
      <c r="A85" s="9" t="s">
        <v>134</v>
      </c>
      <c r="B85" s="7" t="s">
        <v>132</v>
      </c>
      <c r="C85" s="7">
        <v>6</v>
      </c>
      <c r="D85" s="7"/>
      <c r="E85" s="7">
        <v>150</v>
      </c>
      <c r="F85" s="15">
        <f t="shared" si="7"/>
        <v>900</v>
      </c>
      <c r="G85" s="8">
        <f t="shared" si="6"/>
        <v>900</v>
      </c>
      <c r="H85" s="8">
        <f t="shared" si="9"/>
        <v>1035</v>
      </c>
      <c r="I85" s="17">
        <f>H85</f>
        <v>1035</v>
      </c>
      <c r="J85" s="9">
        <v>1013</v>
      </c>
      <c r="K85" s="9">
        <v>12</v>
      </c>
      <c r="L85" s="17">
        <f t="shared" si="8"/>
        <v>-34</v>
      </c>
    </row>
    <row r="86" spans="1:12" ht="15">
      <c r="A86" s="11" t="s">
        <v>100</v>
      </c>
      <c r="B86" s="12" t="s">
        <v>98</v>
      </c>
      <c r="C86" s="12">
        <v>6</v>
      </c>
      <c r="D86" s="12"/>
      <c r="E86" s="12">
        <v>80</v>
      </c>
      <c r="F86" s="15">
        <f t="shared" si="7"/>
        <v>480</v>
      </c>
      <c r="G86" s="13">
        <f t="shared" si="6"/>
        <v>480</v>
      </c>
      <c r="H86" s="13">
        <f t="shared" si="9"/>
        <v>552</v>
      </c>
      <c r="I86" s="19">
        <f>H86</f>
        <v>552</v>
      </c>
      <c r="J86" s="11">
        <v>570</v>
      </c>
      <c r="K86" s="11">
        <v>12</v>
      </c>
      <c r="L86" s="19">
        <f t="shared" si="8"/>
        <v>6</v>
      </c>
    </row>
    <row r="87" spans="1:12" ht="15">
      <c r="A87" s="9" t="s">
        <v>20</v>
      </c>
      <c r="B87" s="7" t="s">
        <v>16</v>
      </c>
      <c r="C87" s="7">
        <v>6</v>
      </c>
      <c r="D87" s="7"/>
      <c r="E87" s="7">
        <v>95</v>
      </c>
      <c r="F87" s="15">
        <f t="shared" si="7"/>
        <v>570</v>
      </c>
      <c r="G87" s="8">
        <f t="shared" si="6"/>
        <v>570</v>
      </c>
      <c r="H87" s="8">
        <f t="shared" si="9"/>
        <v>655.5</v>
      </c>
      <c r="I87" s="17">
        <f>H87</f>
        <v>655.5</v>
      </c>
      <c r="J87" s="9">
        <v>656</v>
      </c>
      <c r="K87" s="9">
        <v>12</v>
      </c>
      <c r="L87" s="17">
        <f t="shared" si="8"/>
        <v>-11.5</v>
      </c>
    </row>
    <row r="88" spans="1:12" ht="15">
      <c r="A88" s="11" t="s">
        <v>156</v>
      </c>
      <c r="B88" s="12" t="s">
        <v>151</v>
      </c>
      <c r="C88" s="12">
        <v>10</v>
      </c>
      <c r="D88" s="12"/>
      <c r="E88" s="12">
        <v>12.35</v>
      </c>
      <c r="F88" s="15">
        <f t="shared" si="7"/>
        <v>123.5</v>
      </c>
      <c r="G88" s="13">
        <f t="shared" si="6"/>
        <v>123.5</v>
      </c>
      <c r="H88" s="13">
        <f t="shared" si="9"/>
        <v>142.02499999999998</v>
      </c>
      <c r="I88" s="11"/>
      <c r="J88" s="11"/>
      <c r="K88" s="11"/>
      <c r="L88" s="19"/>
    </row>
    <row r="89" spans="1:12" ht="15">
      <c r="A89" s="11" t="s">
        <v>156</v>
      </c>
      <c r="B89" s="12" t="s">
        <v>163</v>
      </c>
      <c r="C89" s="12">
        <v>8</v>
      </c>
      <c r="D89" s="12"/>
      <c r="E89" s="12">
        <v>11.4</v>
      </c>
      <c r="F89" s="15">
        <f t="shared" si="7"/>
        <v>91.2</v>
      </c>
      <c r="G89" s="13">
        <f t="shared" si="6"/>
        <v>91.2</v>
      </c>
      <c r="H89" s="13">
        <f t="shared" si="9"/>
        <v>104.88</v>
      </c>
      <c r="I89" s="19">
        <f>H88+H89</f>
        <v>246.90499999999997</v>
      </c>
      <c r="J89" s="11">
        <v>250</v>
      </c>
      <c r="K89" s="11">
        <v>9</v>
      </c>
      <c r="L89" s="19">
        <f t="shared" si="8"/>
        <v>-5.904999999999973</v>
      </c>
    </row>
    <row r="90" spans="1:12" ht="15">
      <c r="A90" s="9" t="s">
        <v>49</v>
      </c>
      <c r="B90" s="7" t="s">
        <v>46</v>
      </c>
      <c r="C90" s="7">
        <v>6</v>
      </c>
      <c r="D90" s="7"/>
      <c r="E90" s="7">
        <v>150</v>
      </c>
      <c r="F90" s="15">
        <f t="shared" si="7"/>
        <v>900</v>
      </c>
      <c r="G90" s="8">
        <f t="shared" si="6"/>
        <v>900</v>
      </c>
      <c r="H90" s="8">
        <f t="shared" si="9"/>
        <v>1035</v>
      </c>
      <c r="I90" s="9"/>
      <c r="J90" s="9"/>
      <c r="K90" s="9"/>
      <c r="L90" s="17"/>
    </row>
    <row r="91" spans="1:12" ht="15">
      <c r="A91" s="9" t="s">
        <v>24</v>
      </c>
      <c r="B91" s="7" t="s">
        <v>23</v>
      </c>
      <c r="C91" s="7">
        <v>4</v>
      </c>
      <c r="D91" s="7"/>
      <c r="E91" s="7">
        <v>155</v>
      </c>
      <c r="F91" s="15">
        <f t="shared" si="7"/>
        <v>620</v>
      </c>
      <c r="G91" s="8">
        <f t="shared" si="6"/>
        <v>620</v>
      </c>
      <c r="H91" s="8">
        <f t="shared" si="9"/>
        <v>713</v>
      </c>
      <c r="I91" s="17">
        <f>H90+H91</f>
        <v>1748</v>
      </c>
      <c r="J91" s="9">
        <v>1748</v>
      </c>
      <c r="K91" s="9">
        <v>20</v>
      </c>
      <c r="L91" s="17">
        <f t="shared" si="8"/>
        <v>-20</v>
      </c>
    </row>
    <row r="92" spans="1:12" ht="15">
      <c r="A92" s="21" t="s">
        <v>166</v>
      </c>
      <c r="B92" s="12" t="s">
        <v>163</v>
      </c>
      <c r="C92" s="12">
        <v>35</v>
      </c>
      <c r="D92" s="12"/>
      <c r="E92" s="12">
        <v>11.4</v>
      </c>
      <c r="F92" s="15">
        <f t="shared" si="7"/>
        <v>399</v>
      </c>
      <c r="G92" s="13">
        <f t="shared" si="6"/>
        <v>399</v>
      </c>
      <c r="H92" s="13">
        <f t="shared" si="9"/>
        <v>458.84999999999997</v>
      </c>
      <c r="I92" s="11"/>
      <c r="J92" s="11"/>
      <c r="K92" s="11"/>
      <c r="L92" s="19"/>
    </row>
    <row r="93" spans="1:12" ht="15">
      <c r="A93" s="21" t="s">
        <v>54</v>
      </c>
      <c r="B93" s="12" t="s">
        <v>52</v>
      </c>
      <c r="C93" s="12">
        <v>8</v>
      </c>
      <c r="D93" s="12"/>
      <c r="E93" s="12">
        <v>45</v>
      </c>
      <c r="F93" s="15">
        <f t="shared" si="7"/>
        <v>360</v>
      </c>
      <c r="G93" s="13">
        <f t="shared" si="6"/>
        <v>360</v>
      </c>
      <c r="H93" s="13">
        <f t="shared" si="9"/>
        <v>413.99999999999994</v>
      </c>
      <c r="I93" s="11"/>
      <c r="J93" s="11"/>
      <c r="K93" s="11"/>
      <c r="L93" s="19"/>
    </row>
    <row r="94" spans="1:12" ht="15">
      <c r="A94" s="21" t="s">
        <v>54</v>
      </c>
      <c r="B94" s="12" t="s">
        <v>52</v>
      </c>
      <c r="C94" s="12">
        <v>7</v>
      </c>
      <c r="D94" s="12"/>
      <c r="E94" s="12">
        <v>45</v>
      </c>
      <c r="F94" s="15">
        <f t="shared" si="7"/>
        <v>315</v>
      </c>
      <c r="G94" s="13">
        <f t="shared" si="6"/>
        <v>315</v>
      </c>
      <c r="H94" s="13">
        <f t="shared" si="9"/>
        <v>362.25</v>
      </c>
      <c r="I94" s="11"/>
      <c r="J94" s="11"/>
      <c r="K94" s="11"/>
      <c r="L94" s="19"/>
    </row>
    <row r="95" spans="1:12" ht="15">
      <c r="A95" s="21" t="s">
        <v>54</v>
      </c>
      <c r="B95" s="12" t="s">
        <v>151</v>
      </c>
      <c r="C95" s="12">
        <v>8</v>
      </c>
      <c r="D95" s="12"/>
      <c r="E95" s="12">
        <v>12.35</v>
      </c>
      <c r="F95" s="15">
        <f t="shared" si="7"/>
        <v>98.8</v>
      </c>
      <c r="G95" s="13">
        <f t="shared" si="6"/>
        <v>98.8</v>
      </c>
      <c r="H95" s="13">
        <f t="shared" si="9"/>
        <v>113.61999999999999</v>
      </c>
      <c r="I95" s="19">
        <f>H92+H93+H94+H95</f>
        <v>1348.7199999999998</v>
      </c>
      <c r="J95" s="11">
        <v>1350</v>
      </c>
      <c r="K95" s="11">
        <v>51.5</v>
      </c>
      <c r="L95" s="19">
        <f t="shared" si="8"/>
        <v>-50.2199999999998</v>
      </c>
    </row>
    <row r="96" spans="1:12" ht="15">
      <c r="A96" s="9" t="s">
        <v>57</v>
      </c>
      <c r="B96" s="7" t="s">
        <v>52</v>
      </c>
      <c r="C96" s="7">
        <v>10</v>
      </c>
      <c r="D96" s="7"/>
      <c r="E96" s="7">
        <v>45</v>
      </c>
      <c r="F96" s="15">
        <f t="shared" si="7"/>
        <v>450</v>
      </c>
      <c r="G96" s="8">
        <f aca="true" t="shared" si="10" ref="G96:G128">E96*C96</f>
        <v>450</v>
      </c>
      <c r="H96" s="8">
        <f t="shared" si="9"/>
        <v>517.5</v>
      </c>
      <c r="I96" s="17">
        <f>H96</f>
        <v>517.5</v>
      </c>
      <c r="J96" s="9">
        <v>518</v>
      </c>
      <c r="K96" s="9">
        <v>20</v>
      </c>
      <c r="L96" s="17">
        <f t="shared" si="8"/>
        <v>-19.5</v>
      </c>
    </row>
    <row r="97" spans="1:12" ht="15">
      <c r="A97" s="11" t="s">
        <v>190</v>
      </c>
      <c r="B97" s="12" t="s">
        <v>188</v>
      </c>
      <c r="C97" s="12">
        <v>5</v>
      </c>
      <c r="D97" s="12"/>
      <c r="E97" s="12">
        <v>57.5</v>
      </c>
      <c r="F97" s="15">
        <f t="shared" si="7"/>
        <v>287.5</v>
      </c>
      <c r="G97" s="13">
        <f t="shared" si="10"/>
        <v>287.5</v>
      </c>
      <c r="H97" s="13">
        <f t="shared" si="9"/>
        <v>330.625</v>
      </c>
      <c r="I97" s="11"/>
      <c r="J97" s="11"/>
      <c r="K97" s="11"/>
      <c r="L97" s="19"/>
    </row>
    <row r="98" spans="1:12" ht="15">
      <c r="A98" s="11" t="s">
        <v>81</v>
      </c>
      <c r="B98" s="12" t="s">
        <v>76</v>
      </c>
      <c r="C98" s="12">
        <v>4</v>
      </c>
      <c r="D98" s="12"/>
      <c r="E98" s="12">
        <v>82.5</v>
      </c>
      <c r="F98" s="15">
        <f t="shared" si="7"/>
        <v>330</v>
      </c>
      <c r="G98" s="13">
        <f t="shared" si="10"/>
        <v>330</v>
      </c>
      <c r="H98" s="13">
        <f t="shared" si="9"/>
        <v>379.49999999999994</v>
      </c>
      <c r="I98" s="11"/>
      <c r="J98" s="11"/>
      <c r="K98" s="11"/>
      <c r="L98" s="19"/>
    </row>
    <row r="99" spans="1:12" ht="15">
      <c r="A99" s="21" t="s">
        <v>81</v>
      </c>
      <c r="B99" s="12" t="s">
        <v>118</v>
      </c>
      <c r="C99" s="12">
        <v>10</v>
      </c>
      <c r="D99" s="12"/>
      <c r="E99" s="12">
        <v>57.5</v>
      </c>
      <c r="F99" s="15">
        <f t="shared" si="7"/>
        <v>575</v>
      </c>
      <c r="G99" s="13">
        <f t="shared" si="10"/>
        <v>575</v>
      </c>
      <c r="H99" s="13">
        <f t="shared" si="9"/>
        <v>661.25</v>
      </c>
      <c r="I99" s="19">
        <f>H97+H98+H99</f>
        <v>1371.375</v>
      </c>
      <c r="J99" s="11">
        <v>1371</v>
      </c>
      <c r="K99" s="11">
        <v>38</v>
      </c>
      <c r="L99" s="19">
        <f t="shared" si="8"/>
        <v>-38.375</v>
      </c>
    </row>
    <row r="100" spans="1:12" ht="15">
      <c r="A100" s="10" t="s">
        <v>177</v>
      </c>
      <c r="B100" s="7" t="s">
        <v>163</v>
      </c>
      <c r="C100" s="7">
        <v>8</v>
      </c>
      <c r="D100" s="7"/>
      <c r="E100" s="7">
        <v>11.4</v>
      </c>
      <c r="F100" s="15">
        <f t="shared" si="7"/>
        <v>91.2</v>
      </c>
      <c r="G100" s="8">
        <f t="shared" si="10"/>
        <v>91.2</v>
      </c>
      <c r="H100" s="8">
        <f t="shared" si="9"/>
        <v>104.88</v>
      </c>
      <c r="I100" s="9"/>
      <c r="J100" s="9"/>
      <c r="K100" s="9"/>
      <c r="L100" s="17"/>
    </row>
    <row r="101" spans="1:12" ht="15">
      <c r="A101" s="10" t="s">
        <v>177</v>
      </c>
      <c r="B101" s="7" t="s">
        <v>185</v>
      </c>
      <c r="C101" s="7">
        <v>1</v>
      </c>
      <c r="D101" s="7"/>
      <c r="E101" s="7">
        <v>115</v>
      </c>
      <c r="F101" s="15">
        <f t="shared" si="7"/>
        <v>115</v>
      </c>
      <c r="G101" s="8">
        <f t="shared" si="10"/>
        <v>115</v>
      </c>
      <c r="H101" s="8">
        <f t="shared" si="9"/>
        <v>132.25</v>
      </c>
      <c r="I101" s="17">
        <f>H100+H101</f>
        <v>237.13</v>
      </c>
      <c r="J101" s="10">
        <v>237</v>
      </c>
      <c r="K101" s="9">
        <v>24</v>
      </c>
      <c r="L101" s="17">
        <f t="shared" si="8"/>
        <v>-24.129999999999995</v>
      </c>
    </row>
    <row r="102" spans="1:12" ht="15">
      <c r="A102" s="11" t="s">
        <v>56</v>
      </c>
      <c r="B102" s="12" t="s">
        <v>52</v>
      </c>
      <c r="C102" s="12">
        <v>5</v>
      </c>
      <c r="D102" s="12"/>
      <c r="E102" s="12">
        <v>45</v>
      </c>
      <c r="F102" s="15">
        <f t="shared" si="7"/>
        <v>225</v>
      </c>
      <c r="G102" s="13">
        <f t="shared" si="10"/>
        <v>225</v>
      </c>
      <c r="H102" s="13">
        <f t="shared" si="9"/>
        <v>258.75</v>
      </c>
      <c r="I102" s="11"/>
      <c r="J102" s="11"/>
      <c r="K102" s="11"/>
      <c r="L102" s="19"/>
    </row>
    <row r="103" spans="1:12" ht="15">
      <c r="A103" s="11" t="s">
        <v>56</v>
      </c>
      <c r="B103" s="12" t="s">
        <v>163</v>
      </c>
      <c r="C103" s="12">
        <v>5</v>
      </c>
      <c r="D103" s="12"/>
      <c r="E103" s="12">
        <v>11.4</v>
      </c>
      <c r="F103" s="15">
        <f t="shared" si="7"/>
        <v>57</v>
      </c>
      <c r="G103" s="13">
        <f t="shared" si="10"/>
        <v>57</v>
      </c>
      <c r="H103" s="13">
        <f t="shared" si="9"/>
        <v>65.55</v>
      </c>
      <c r="I103" s="19">
        <f>H102+H103</f>
        <v>324.3</v>
      </c>
      <c r="J103" s="11">
        <v>324</v>
      </c>
      <c r="K103" s="11">
        <v>12.5</v>
      </c>
      <c r="L103" s="19">
        <f t="shared" si="8"/>
        <v>-12.800000000000011</v>
      </c>
    </row>
    <row r="104" spans="1:12" ht="15">
      <c r="A104" s="9" t="s">
        <v>39</v>
      </c>
      <c r="B104" s="7" t="s">
        <v>38</v>
      </c>
      <c r="C104" s="7">
        <v>4</v>
      </c>
      <c r="D104" s="7"/>
      <c r="E104" s="7">
        <v>82.5</v>
      </c>
      <c r="F104" s="15">
        <f t="shared" si="7"/>
        <v>330</v>
      </c>
      <c r="G104" s="8">
        <f t="shared" si="10"/>
        <v>330</v>
      </c>
      <c r="H104" s="8">
        <f t="shared" si="9"/>
        <v>379.49999999999994</v>
      </c>
      <c r="I104" s="17">
        <f>H104</f>
        <v>379.49999999999994</v>
      </c>
      <c r="J104" s="9">
        <v>380</v>
      </c>
      <c r="K104" s="9">
        <v>8</v>
      </c>
      <c r="L104" s="17">
        <f t="shared" si="8"/>
        <v>-7.499999999999943</v>
      </c>
    </row>
    <row r="105" spans="1:12" ht="15">
      <c r="A105" s="11" t="s">
        <v>150</v>
      </c>
      <c r="B105" s="12" t="s">
        <v>148</v>
      </c>
      <c r="C105" s="12">
        <v>13</v>
      </c>
      <c r="D105" s="12"/>
      <c r="E105" s="12">
        <v>20.9</v>
      </c>
      <c r="F105" s="15">
        <f t="shared" si="7"/>
        <v>271.7</v>
      </c>
      <c r="G105" s="13">
        <f t="shared" si="10"/>
        <v>271.7</v>
      </c>
      <c r="H105" s="13">
        <f t="shared" si="9"/>
        <v>312.455</v>
      </c>
      <c r="I105" s="19">
        <f>H105</f>
        <v>312.455</v>
      </c>
      <c r="J105" s="11">
        <v>312</v>
      </c>
      <c r="K105" s="11">
        <v>6.5</v>
      </c>
      <c r="L105" s="19">
        <f t="shared" si="8"/>
        <v>-6.954999999999984</v>
      </c>
    </row>
    <row r="106" spans="1:12" ht="15">
      <c r="A106" s="10" t="s">
        <v>192</v>
      </c>
      <c r="B106" s="7" t="s">
        <v>103</v>
      </c>
      <c r="C106" s="7">
        <v>1.8</v>
      </c>
      <c r="D106" s="7">
        <v>1.45</v>
      </c>
      <c r="E106" s="7">
        <v>130</v>
      </c>
      <c r="F106" s="15">
        <f t="shared" si="7"/>
        <v>234</v>
      </c>
      <c r="G106" s="8">
        <f>E106*D106</f>
        <v>188.5</v>
      </c>
      <c r="H106" s="8">
        <f t="shared" si="9"/>
        <v>216.77499999999998</v>
      </c>
      <c r="I106" s="17">
        <f>H106</f>
        <v>216.77499999999998</v>
      </c>
      <c r="J106" s="9">
        <v>270</v>
      </c>
      <c r="K106" s="9">
        <v>2.9</v>
      </c>
      <c r="L106" s="17">
        <f t="shared" si="8"/>
        <v>50.325000000000024</v>
      </c>
    </row>
    <row r="107" spans="1:12" ht="15">
      <c r="A107" s="11" t="s">
        <v>95</v>
      </c>
      <c r="B107" s="12" t="s">
        <v>91</v>
      </c>
      <c r="C107" s="12">
        <v>5</v>
      </c>
      <c r="D107" s="12"/>
      <c r="E107" s="12">
        <v>47.5</v>
      </c>
      <c r="F107" s="15">
        <f t="shared" si="7"/>
        <v>237.5</v>
      </c>
      <c r="G107" s="13">
        <f t="shared" si="10"/>
        <v>237.5</v>
      </c>
      <c r="H107" s="13">
        <f t="shared" si="9"/>
        <v>273.125</v>
      </c>
      <c r="I107" s="11"/>
      <c r="J107" s="11"/>
      <c r="K107" s="11"/>
      <c r="L107" s="19"/>
    </row>
    <row r="108" spans="1:12" ht="15">
      <c r="A108" s="11" t="s">
        <v>95</v>
      </c>
      <c r="B108" s="12" t="s">
        <v>163</v>
      </c>
      <c r="C108" s="12">
        <v>5</v>
      </c>
      <c r="D108" s="12"/>
      <c r="E108" s="12">
        <v>11.4</v>
      </c>
      <c r="F108" s="15">
        <f t="shared" si="7"/>
        <v>57</v>
      </c>
      <c r="G108" s="13">
        <f t="shared" si="10"/>
        <v>57</v>
      </c>
      <c r="H108" s="13">
        <f t="shared" si="9"/>
        <v>65.55</v>
      </c>
      <c r="I108" s="11"/>
      <c r="J108" s="11"/>
      <c r="K108" s="11"/>
      <c r="L108" s="19"/>
    </row>
    <row r="109" spans="1:12" ht="15">
      <c r="A109" s="11" t="s">
        <v>158</v>
      </c>
      <c r="B109" s="12" t="s">
        <v>151</v>
      </c>
      <c r="C109" s="12">
        <v>5</v>
      </c>
      <c r="D109" s="12"/>
      <c r="E109" s="12">
        <v>12.35</v>
      </c>
      <c r="F109" s="15">
        <f t="shared" si="7"/>
        <v>61.75</v>
      </c>
      <c r="G109" s="13">
        <f t="shared" si="10"/>
        <v>61.75</v>
      </c>
      <c r="H109" s="13">
        <f t="shared" si="9"/>
        <v>71.01249999999999</v>
      </c>
      <c r="I109" s="19">
        <f>H107+H108+H109</f>
        <v>409.6875</v>
      </c>
      <c r="J109" s="11">
        <v>410</v>
      </c>
      <c r="K109" s="11">
        <v>15</v>
      </c>
      <c r="L109" s="19">
        <f t="shared" si="8"/>
        <v>-14.6875</v>
      </c>
    </row>
    <row r="110" spans="1:12" ht="15">
      <c r="A110" s="9" t="s">
        <v>12</v>
      </c>
      <c r="B110" s="7" t="s">
        <v>10</v>
      </c>
      <c r="C110" s="7">
        <v>9</v>
      </c>
      <c r="D110" s="7"/>
      <c r="E110" s="7">
        <v>130</v>
      </c>
      <c r="F110" s="15">
        <f t="shared" si="7"/>
        <v>1170</v>
      </c>
      <c r="G110" s="8">
        <f t="shared" si="10"/>
        <v>1170</v>
      </c>
      <c r="H110" s="8">
        <f t="shared" si="9"/>
        <v>1345.5</v>
      </c>
      <c r="I110" s="9"/>
      <c r="J110" s="9"/>
      <c r="K110" s="9"/>
      <c r="L110" s="17"/>
    </row>
    <row r="111" spans="1:12" ht="15">
      <c r="A111" s="9" t="s">
        <v>12</v>
      </c>
      <c r="B111" s="7" t="s">
        <v>46</v>
      </c>
      <c r="C111" s="7">
        <v>9</v>
      </c>
      <c r="D111" s="7"/>
      <c r="E111" s="7">
        <v>150</v>
      </c>
      <c r="F111" s="15">
        <f t="shared" si="7"/>
        <v>1350</v>
      </c>
      <c r="G111" s="8">
        <f t="shared" si="10"/>
        <v>1350</v>
      </c>
      <c r="H111" s="8">
        <f t="shared" si="9"/>
        <v>1552.4999999999998</v>
      </c>
      <c r="I111" s="9"/>
      <c r="J111" s="9"/>
      <c r="K111" s="9"/>
      <c r="L111" s="17"/>
    </row>
    <row r="112" spans="1:12" ht="15">
      <c r="A112" s="9" t="s">
        <v>12</v>
      </c>
      <c r="B112" s="7" t="s">
        <v>163</v>
      </c>
      <c r="C112" s="7">
        <v>18</v>
      </c>
      <c r="D112" s="7"/>
      <c r="E112" s="7">
        <v>11.4</v>
      </c>
      <c r="F112" s="15">
        <f t="shared" si="7"/>
        <v>205.20000000000002</v>
      </c>
      <c r="G112" s="8">
        <f t="shared" si="10"/>
        <v>205.20000000000002</v>
      </c>
      <c r="H112" s="8">
        <f t="shared" si="9"/>
        <v>235.98</v>
      </c>
      <c r="I112" s="17">
        <f>H110+H111+H112</f>
        <v>3133.98</v>
      </c>
      <c r="J112" s="9">
        <v>3134</v>
      </c>
      <c r="K112" s="9">
        <v>45</v>
      </c>
      <c r="L112" s="17">
        <f t="shared" si="8"/>
        <v>-44.98000000000002</v>
      </c>
    </row>
    <row r="113" spans="1:12" ht="15">
      <c r="A113" s="11" t="s">
        <v>65</v>
      </c>
      <c r="B113" s="12" t="s">
        <v>62</v>
      </c>
      <c r="C113" s="12">
        <v>2</v>
      </c>
      <c r="D113" s="12"/>
      <c r="E113" s="12">
        <v>130</v>
      </c>
      <c r="F113" s="15">
        <f t="shared" si="7"/>
        <v>260</v>
      </c>
      <c r="G113" s="13">
        <f t="shared" si="10"/>
        <v>260</v>
      </c>
      <c r="H113" s="13">
        <f t="shared" si="9"/>
        <v>299</v>
      </c>
      <c r="I113" s="11"/>
      <c r="J113" s="11"/>
      <c r="K113" s="11"/>
      <c r="L113" s="19"/>
    </row>
    <row r="114" spans="1:12" ht="15">
      <c r="A114" s="11" t="s">
        <v>53</v>
      </c>
      <c r="B114" s="12" t="s">
        <v>52</v>
      </c>
      <c r="C114" s="12">
        <v>3</v>
      </c>
      <c r="D114" s="12"/>
      <c r="E114" s="12">
        <v>45</v>
      </c>
      <c r="F114" s="15">
        <f t="shared" si="7"/>
        <v>135</v>
      </c>
      <c r="G114" s="13">
        <f t="shared" si="10"/>
        <v>135</v>
      </c>
      <c r="H114" s="13">
        <f t="shared" si="9"/>
        <v>155.25</v>
      </c>
      <c r="I114" s="19">
        <f>H113+H114</f>
        <v>454.25</v>
      </c>
      <c r="J114" s="11">
        <v>454</v>
      </c>
      <c r="K114" s="11">
        <v>10</v>
      </c>
      <c r="L114" s="19">
        <f t="shared" si="8"/>
        <v>-10.25</v>
      </c>
    </row>
    <row r="115" spans="1:12" ht="15">
      <c r="A115" s="9" t="s">
        <v>58</v>
      </c>
      <c r="B115" s="7" t="s">
        <v>52</v>
      </c>
      <c r="C115" s="7">
        <v>10</v>
      </c>
      <c r="D115" s="7"/>
      <c r="E115" s="7">
        <v>45</v>
      </c>
      <c r="F115" s="15">
        <f t="shared" si="7"/>
        <v>450</v>
      </c>
      <c r="G115" s="8">
        <f t="shared" si="10"/>
        <v>450</v>
      </c>
      <c r="H115" s="8">
        <f t="shared" si="9"/>
        <v>517.5</v>
      </c>
      <c r="I115" s="9"/>
      <c r="J115" s="9"/>
      <c r="K115" s="9"/>
      <c r="L115" s="17"/>
    </row>
    <row r="116" spans="1:12" ht="15">
      <c r="A116" s="9" t="s">
        <v>27</v>
      </c>
      <c r="B116" s="7" t="s">
        <v>23</v>
      </c>
      <c r="C116" s="7">
        <v>9</v>
      </c>
      <c r="D116" s="7"/>
      <c r="E116" s="7">
        <v>155</v>
      </c>
      <c r="F116" s="15">
        <f t="shared" si="7"/>
        <v>1395</v>
      </c>
      <c r="G116" s="8">
        <f t="shared" si="10"/>
        <v>1395</v>
      </c>
      <c r="H116" s="8">
        <f t="shared" si="9"/>
        <v>1604.2499999999998</v>
      </c>
      <c r="I116" s="17">
        <f>H115+H116</f>
        <v>2121.75</v>
      </c>
      <c r="J116" s="9">
        <v>2200</v>
      </c>
      <c r="K116" s="9">
        <v>38</v>
      </c>
      <c r="L116" s="17">
        <f t="shared" si="8"/>
        <v>40.25</v>
      </c>
    </row>
    <row r="117" spans="1:12" ht="15">
      <c r="A117" s="11" t="s">
        <v>121</v>
      </c>
      <c r="B117" s="12" t="s">
        <v>118</v>
      </c>
      <c r="C117" s="12">
        <v>10</v>
      </c>
      <c r="D117" s="12"/>
      <c r="E117" s="12">
        <v>57.5</v>
      </c>
      <c r="F117" s="15">
        <f t="shared" si="7"/>
        <v>575</v>
      </c>
      <c r="G117" s="13">
        <f t="shared" si="10"/>
        <v>575</v>
      </c>
      <c r="H117" s="13">
        <f t="shared" si="9"/>
        <v>661.25</v>
      </c>
      <c r="I117" s="11"/>
      <c r="J117" s="11"/>
      <c r="K117" s="11"/>
      <c r="L117" s="19"/>
    </row>
    <row r="118" spans="1:12" ht="15">
      <c r="A118" s="11" t="s">
        <v>121</v>
      </c>
      <c r="B118" s="12" t="s">
        <v>151</v>
      </c>
      <c r="C118" s="12">
        <v>6</v>
      </c>
      <c r="D118" s="12"/>
      <c r="E118" s="12">
        <v>12.35</v>
      </c>
      <c r="F118" s="15">
        <f t="shared" si="7"/>
        <v>74.1</v>
      </c>
      <c r="G118" s="13">
        <f t="shared" si="10"/>
        <v>74.1</v>
      </c>
      <c r="H118" s="13">
        <f t="shared" si="9"/>
        <v>85.21499999999999</v>
      </c>
      <c r="I118" s="19">
        <f>H117+H118</f>
        <v>746.465</v>
      </c>
      <c r="J118" s="11">
        <v>746</v>
      </c>
      <c r="K118" s="11">
        <v>23</v>
      </c>
      <c r="L118" s="19">
        <f t="shared" si="8"/>
        <v>-23.465000000000032</v>
      </c>
    </row>
    <row r="119" spans="1:12" ht="15">
      <c r="A119" s="9" t="s">
        <v>131</v>
      </c>
      <c r="B119" s="7" t="s">
        <v>122</v>
      </c>
      <c r="C119" s="7">
        <v>9</v>
      </c>
      <c r="D119" s="7"/>
      <c r="E119" s="7">
        <v>57.5</v>
      </c>
      <c r="F119" s="15">
        <f t="shared" si="7"/>
        <v>517.5</v>
      </c>
      <c r="G119" s="8">
        <f t="shared" si="10"/>
        <v>517.5</v>
      </c>
      <c r="H119" s="8">
        <f t="shared" si="9"/>
        <v>595.125</v>
      </c>
      <c r="I119" s="17"/>
      <c r="J119" s="9"/>
      <c r="K119" s="9"/>
      <c r="L119" s="17"/>
    </row>
    <row r="120" spans="1:13" ht="15">
      <c r="A120" s="9" t="s">
        <v>131</v>
      </c>
      <c r="B120" s="7" t="s">
        <v>16</v>
      </c>
      <c r="C120" s="7">
        <v>1.7</v>
      </c>
      <c r="D120" s="7"/>
      <c r="E120" s="7">
        <v>95</v>
      </c>
      <c r="F120" s="7">
        <f t="shared" si="7"/>
        <v>161.5</v>
      </c>
      <c r="G120" s="8">
        <f t="shared" si="10"/>
        <v>161.5</v>
      </c>
      <c r="H120" s="8">
        <f t="shared" si="9"/>
        <v>185.725</v>
      </c>
      <c r="I120" s="17">
        <f>H119+H120</f>
        <v>780.85</v>
      </c>
      <c r="J120" s="9">
        <v>600</v>
      </c>
      <c r="K120" s="9">
        <v>21.4</v>
      </c>
      <c r="L120" s="17">
        <v>-754</v>
      </c>
      <c r="M120">
        <v>22516</v>
      </c>
    </row>
    <row r="121" spans="1:12" ht="15">
      <c r="A121" s="11" t="s">
        <v>130</v>
      </c>
      <c r="B121" s="12" t="s">
        <v>122</v>
      </c>
      <c r="C121" s="12">
        <v>3</v>
      </c>
      <c r="D121" s="12"/>
      <c r="E121" s="12">
        <v>57.5</v>
      </c>
      <c r="F121" s="15">
        <f t="shared" si="7"/>
        <v>172.5</v>
      </c>
      <c r="G121" s="13">
        <f t="shared" si="10"/>
        <v>172.5</v>
      </c>
      <c r="H121" s="13">
        <f t="shared" si="9"/>
        <v>198.37499999999997</v>
      </c>
      <c r="I121" s="11"/>
      <c r="J121" s="11"/>
      <c r="K121" s="11"/>
      <c r="L121" s="19"/>
    </row>
    <row r="122" spans="1:12" ht="15">
      <c r="A122" s="11" t="s">
        <v>130</v>
      </c>
      <c r="B122" s="12" t="s">
        <v>186</v>
      </c>
      <c r="C122" s="12">
        <v>1</v>
      </c>
      <c r="D122" s="12"/>
      <c r="E122" s="12">
        <v>190</v>
      </c>
      <c r="F122" s="15">
        <f t="shared" si="7"/>
        <v>190</v>
      </c>
      <c r="G122" s="13">
        <f t="shared" si="10"/>
        <v>190</v>
      </c>
      <c r="H122" s="13">
        <f t="shared" si="9"/>
        <v>218.49999999999997</v>
      </c>
      <c r="I122" s="11"/>
      <c r="J122" s="11"/>
      <c r="K122" s="11"/>
      <c r="L122" s="19"/>
    </row>
    <row r="123" spans="1:12" ht="15">
      <c r="A123" s="11" t="s">
        <v>130</v>
      </c>
      <c r="B123" s="12" t="s">
        <v>187</v>
      </c>
      <c r="C123" s="12">
        <v>1</v>
      </c>
      <c r="D123" s="12"/>
      <c r="E123" s="12">
        <v>230</v>
      </c>
      <c r="F123" s="15">
        <f t="shared" si="7"/>
        <v>230</v>
      </c>
      <c r="G123" s="13">
        <f t="shared" si="10"/>
        <v>230</v>
      </c>
      <c r="H123" s="13">
        <f t="shared" si="9"/>
        <v>264.5</v>
      </c>
      <c r="I123" s="19">
        <f>H121+H122+H123</f>
        <v>681.375</v>
      </c>
      <c r="J123" s="11">
        <v>681</v>
      </c>
      <c r="K123" s="11">
        <v>36</v>
      </c>
      <c r="L123" s="19">
        <f t="shared" si="8"/>
        <v>-36.375</v>
      </c>
    </row>
    <row r="124" spans="1:12" ht="15">
      <c r="A124" s="10" t="s">
        <v>70</v>
      </c>
      <c r="B124" s="7" t="s">
        <v>69</v>
      </c>
      <c r="C124" s="7">
        <v>3</v>
      </c>
      <c r="D124" s="7"/>
      <c r="E124" s="7">
        <v>115</v>
      </c>
      <c r="F124" s="15">
        <f t="shared" si="7"/>
        <v>345</v>
      </c>
      <c r="G124" s="8">
        <f t="shared" si="10"/>
        <v>345</v>
      </c>
      <c r="H124" s="8">
        <f t="shared" si="9"/>
        <v>396.74999999999994</v>
      </c>
      <c r="I124" s="17">
        <f>H124</f>
        <v>396.74999999999994</v>
      </c>
      <c r="J124" s="9">
        <v>397</v>
      </c>
      <c r="K124" s="9">
        <v>6</v>
      </c>
      <c r="L124" s="17">
        <f t="shared" si="8"/>
        <v>-5.749999999999943</v>
      </c>
    </row>
    <row r="125" spans="1:12" ht="15">
      <c r="A125" s="21" t="s">
        <v>114</v>
      </c>
      <c r="B125" s="12" t="s">
        <v>113</v>
      </c>
      <c r="C125" s="12">
        <v>6.65</v>
      </c>
      <c r="D125" s="12"/>
      <c r="E125" s="12">
        <v>80</v>
      </c>
      <c r="F125" s="15">
        <f t="shared" si="7"/>
        <v>532</v>
      </c>
      <c r="G125" s="13">
        <f t="shared" si="10"/>
        <v>532</v>
      </c>
      <c r="H125" s="13">
        <f t="shared" si="9"/>
        <v>611.8</v>
      </c>
      <c r="I125" s="11"/>
      <c r="J125" s="11"/>
      <c r="K125" s="11"/>
      <c r="L125" s="19"/>
    </row>
    <row r="126" spans="1:12" ht="15">
      <c r="A126" s="21" t="s">
        <v>114</v>
      </c>
      <c r="B126" s="12" t="s">
        <v>151</v>
      </c>
      <c r="C126" s="12">
        <v>5</v>
      </c>
      <c r="D126" s="12"/>
      <c r="E126" s="12">
        <v>12.35</v>
      </c>
      <c r="F126" s="15">
        <f t="shared" si="7"/>
        <v>61.75</v>
      </c>
      <c r="G126" s="13">
        <f t="shared" si="10"/>
        <v>61.75</v>
      </c>
      <c r="H126" s="13">
        <f t="shared" si="9"/>
        <v>71.01249999999999</v>
      </c>
      <c r="I126" s="11"/>
      <c r="J126" s="11"/>
      <c r="K126" s="11"/>
      <c r="L126" s="19"/>
    </row>
    <row r="127" spans="1:12" ht="15">
      <c r="A127" s="21" t="s">
        <v>114</v>
      </c>
      <c r="B127" s="12" t="s">
        <v>163</v>
      </c>
      <c r="C127" s="12">
        <v>6</v>
      </c>
      <c r="D127" s="12"/>
      <c r="E127" s="12">
        <v>11.4</v>
      </c>
      <c r="F127" s="15">
        <f t="shared" si="7"/>
        <v>68.4</v>
      </c>
      <c r="G127" s="13">
        <f t="shared" si="10"/>
        <v>68.4</v>
      </c>
      <c r="H127" s="13">
        <f t="shared" si="9"/>
        <v>78.66</v>
      </c>
      <c r="I127" s="19">
        <f>H125+H126+H127</f>
        <v>761.4725</v>
      </c>
      <c r="J127" s="11">
        <v>702</v>
      </c>
      <c r="K127" s="11">
        <v>18.8</v>
      </c>
      <c r="L127" s="19">
        <f t="shared" si="8"/>
        <v>-78.27249999999997</v>
      </c>
    </row>
    <row r="128" spans="1:12" ht="15">
      <c r="A128" s="9" t="s">
        <v>55</v>
      </c>
      <c r="B128" s="7" t="s">
        <v>52</v>
      </c>
      <c r="C128" s="7">
        <v>5</v>
      </c>
      <c r="D128" s="7"/>
      <c r="E128" s="7">
        <v>45</v>
      </c>
      <c r="F128" s="15">
        <f t="shared" si="7"/>
        <v>225</v>
      </c>
      <c r="G128" s="8">
        <f t="shared" si="10"/>
        <v>225</v>
      </c>
      <c r="H128" s="8">
        <f t="shared" si="9"/>
        <v>258.75</v>
      </c>
      <c r="I128" s="17">
        <f>H128</f>
        <v>258.75</v>
      </c>
      <c r="J128" s="9">
        <v>259</v>
      </c>
      <c r="K128" s="9">
        <v>10</v>
      </c>
      <c r="L128" s="17">
        <f t="shared" si="8"/>
        <v>-9.75</v>
      </c>
    </row>
    <row r="129" spans="1:12" ht="15">
      <c r="A129" s="11" t="s">
        <v>152</v>
      </c>
      <c r="B129" s="12" t="s">
        <v>151</v>
      </c>
      <c r="C129" s="12">
        <v>6</v>
      </c>
      <c r="D129" s="12"/>
      <c r="E129" s="12">
        <v>12.35</v>
      </c>
      <c r="F129" s="15">
        <f t="shared" si="7"/>
        <v>74.1</v>
      </c>
      <c r="G129" s="13">
        <f aca="true" t="shared" si="11" ref="G129:G159">E129*C129</f>
        <v>74.1</v>
      </c>
      <c r="H129" s="13">
        <f t="shared" si="9"/>
        <v>85.21499999999999</v>
      </c>
      <c r="I129" s="19">
        <f>H129</f>
        <v>85.21499999999999</v>
      </c>
      <c r="J129" s="11">
        <v>85</v>
      </c>
      <c r="K129" s="11">
        <v>3</v>
      </c>
      <c r="L129" s="19">
        <f t="shared" si="8"/>
        <v>-3.214999999999989</v>
      </c>
    </row>
    <row r="130" spans="1:13" ht="15">
      <c r="A130" s="9" t="s">
        <v>179</v>
      </c>
      <c r="B130" s="7" t="s">
        <v>163</v>
      </c>
      <c r="C130" s="7">
        <v>10</v>
      </c>
      <c r="D130" s="7"/>
      <c r="E130" s="7">
        <v>11.4</v>
      </c>
      <c r="F130" s="15">
        <f t="shared" si="7"/>
        <v>114</v>
      </c>
      <c r="G130" s="8">
        <f t="shared" si="11"/>
        <v>114</v>
      </c>
      <c r="H130" s="8">
        <f t="shared" si="9"/>
        <v>131.1</v>
      </c>
      <c r="I130" s="17">
        <f>H130</f>
        <v>131.1</v>
      </c>
      <c r="J130" s="9">
        <v>140</v>
      </c>
      <c r="K130" s="9">
        <v>5</v>
      </c>
      <c r="L130" s="17">
        <v>-548</v>
      </c>
      <c r="M130">
        <v>22516</v>
      </c>
    </row>
    <row r="131" spans="1:12" ht="15">
      <c r="A131" s="21" t="s">
        <v>21</v>
      </c>
      <c r="B131" s="12" t="s">
        <v>16</v>
      </c>
      <c r="C131" s="12">
        <v>0</v>
      </c>
      <c r="D131" s="12"/>
      <c r="E131" s="12">
        <v>95</v>
      </c>
      <c r="F131" s="15">
        <f t="shared" si="7"/>
        <v>0</v>
      </c>
      <c r="G131" s="13">
        <f t="shared" si="11"/>
        <v>0</v>
      </c>
      <c r="H131" s="13">
        <f t="shared" si="9"/>
        <v>0</v>
      </c>
      <c r="I131" s="11"/>
      <c r="J131" s="11"/>
      <c r="K131" s="11"/>
      <c r="L131" s="19"/>
    </row>
    <row r="132" spans="1:13" ht="15">
      <c r="A132" s="21" t="s">
        <v>174</v>
      </c>
      <c r="B132" s="12" t="s">
        <v>163</v>
      </c>
      <c r="C132" s="12">
        <v>6</v>
      </c>
      <c r="D132" s="12"/>
      <c r="E132" s="12">
        <v>11.4</v>
      </c>
      <c r="F132" s="15">
        <f t="shared" si="7"/>
        <v>68.4</v>
      </c>
      <c r="G132" s="13">
        <f t="shared" si="11"/>
        <v>68.4</v>
      </c>
      <c r="H132" s="13">
        <f t="shared" si="9"/>
        <v>78.66</v>
      </c>
      <c r="I132" s="19">
        <f>H131+H132</f>
        <v>78.66</v>
      </c>
      <c r="J132" s="21">
        <v>734</v>
      </c>
      <c r="K132" s="11">
        <v>3</v>
      </c>
      <c r="L132" s="19">
        <f aca="true" t="shared" si="12" ref="L132:L195">J132-I132-K132</f>
        <v>652.34</v>
      </c>
      <c r="M132" t="s">
        <v>205</v>
      </c>
    </row>
    <row r="133" spans="1:12" ht="15">
      <c r="A133" s="9" t="s">
        <v>25</v>
      </c>
      <c r="B133" s="7" t="s">
        <v>23</v>
      </c>
      <c r="C133" s="7">
        <v>6</v>
      </c>
      <c r="D133" s="7"/>
      <c r="E133" s="7">
        <v>155</v>
      </c>
      <c r="F133" s="15">
        <f t="shared" si="7"/>
        <v>930</v>
      </c>
      <c r="G133" s="8">
        <f t="shared" si="11"/>
        <v>930</v>
      </c>
      <c r="H133" s="8">
        <f t="shared" si="9"/>
        <v>1069.5</v>
      </c>
      <c r="I133" s="9"/>
      <c r="J133" s="9"/>
      <c r="K133" s="9"/>
      <c r="L133" s="17"/>
    </row>
    <row r="134" spans="1:12" ht="15">
      <c r="A134" s="9" t="s">
        <v>25</v>
      </c>
      <c r="B134" s="7" t="s">
        <v>148</v>
      </c>
      <c r="C134" s="7">
        <v>12</v>
      </c>
      <c r="D134" s="7"/>
      <c r="E134" s="7">
        <v>20.9</v>
      </c>
      <c r="F134" s="15">
        <f aca="true" t="shared" si="13" ref="F134:F197">E134*C134</f>
        <v>250.79999999999998</v>
      </c>
      <c r="G134" s="8">
        <f t="shared" si="11"/>
        <v>250.79999999999998</v>
      </c>
      <c r="H134" s="8">
        <f t="shared" si="9"/>
        <v>288.41999999999996</v>
      </c>
      <c r="I134" s="9"/>
      <c r="J134" s="9"/>
      <c r="K134" s="9"/>
      <c r="L134" s="17"/>
    </row>
    <row r="135" spans="1:12" ht="15">
      <c r="A135" s="9" t="s">
        <v>48</v>
      </c>
      <c r="B135" s="7" t="s">
        <v>46</v>
      </c>
      <c r="C135" s="7">
        <v>6</v>
      </c>
      <c r="D135" s="7"/>
      <c r="E135" s="7">
        <v>150</v>
      </c>
      <c r="F135" s="15">
        <f t="shared" si="13"/>
        <v>900</v>
      </c>
      <c r="G135" s="8">
        <f t="shared" si="11"/>
        <v>900</v>
      </c>
      <c r="H135" s="8">
        <f t="shared" si="9"/>
        <v>1035</v>
      </c>
      <c r="I135" s="17">
        <f>H133+H134+H135</f>
        <v>2392.92</v>
      </c>
      <c r="J135" s="9">
        <v>2393</v>
      </c>
      <c r="K135" s="9">
        <v>30</v>
      </c>
      <c r="L135" s="17">
        <f t="shared" si="12"/>
        <v>-29.920000000000073</v>
      </c>
    </row>
    <row r="136" spans="1:12" ht="15">
      <c r="A136" s="11" t="s">
        <v>116</v>
      </c>
      <c r="B136" s="12" t="s">
        <v>113</v>
      </c>
      <c r="C136" s="12">
        <v>8.65</v>
      </c>
      <c r="D136" s="12"/>
      <c r="E136" s="12">
        <v>80</v>
      </c>
      <c r="F136" s="15">
        <f t="shared" si="13"/>
        <v>692</v>
      </c>
      <c r="G136" s="13">
        <f t="shared" si="11"/>
        <v>692</v>
      </c>
      <c r="H136" s="13">
        <f t="shared" si="9"/>
        <v>795.8</v>
      </c>
      <c r="I136" s="19">
        <f>H136</f>
        <v>795.8</v>
      </c>
      <c r="J136" s="11">
        <v>736</v>
      </c>
      <c r="K136" s="11">
        <v>17.3</v>
      </c>
      <c r="L136" s="19">
        <f t="shared" si="12"/>
        <v>-77.09999999999995</v>
      </c>
    </row>
    <row r="137" spans="1:12" ht="15">
      <c r="A137" s="9" t="s">
        <v>175</v>
      </c>
      <c r="B137" s="7" t="s">
        <v>163</v>
      </c>
      <c r="C137" s="7">
        <v>7</v>
      </c>
      <c r="D137" s="7"/>
      <c r="E137" s="7">
        <v>11.4</v>
      </c>
      <c r="F137" s="15">
        <f t="shared" si="13"/>
        <v>79.8</v>
      </c>
      <c r="G137" s="8">
        <f t="shared" si="11"/>
        <v>79.8</v>
      </c>
      <c r="H137" s="8">
        <f t="shared" si="9"/>
        <v>91.77</v>
      </c>
      <c r="I137" s="17">
        <f>H137</f>
        <v>91.77</v>
      </c>
      <c r="J137" s="9">
        <v>92</v>
      </c>
      <c r="K137" s="9">
        <v>3.5</v>
      </c>
      <c r="L137" s="17">
        <f t="shared" si="12"/>
        <v>-3.269999999999996</v>
      </c>
    </row>
    <row r="138" spans="1:12" ht="15">
      <c r="A138" s="11" t="s">
        <v>112</v>
      </c>
      <c r="B138" s="12" t="s">
        <v>108</v>
      </c>
      <c r="C138" s="12">
        <v>5</v>
      </c>
      <c r="D138" s="12"/>
      <c r="E138" s="12">
        <v>130</v>
      </c>
      <c r="F138" s="15">
        <f t="shared" si="13"/>
        <v>650</v>
      </c>
      <c r="G138" s="13">
        <f t="shared" si="11"/>
        <v>650</v>
      </c>
      <c r="H138" s="13">
        <f t="shared" si="9"/>
        <v>747.4999999999999</v>
      </c>
      <c r="I138" s="11"/>
      <c r="J138" s="11"/>
      <c r="K138" s="11"/>
      <c r="L138" s="19"/>
    </row>
    <row r="139" spans="1:12" ht="15">
      <c r="A139" s="11" t="s">
        <v>51</v>
      </c>
      <c r="B139" s="12" t="s">
        <v>46</v>
      </c>
      <c r="C139" s="12">
        <v>4</v>
      </c>
      <c r="D139" s="12"/>
      <c r="E139" s="12">
        <v>150</v>
      </c>
      <c r="F139" s="15">
        <f t="shared" si="13"/>
        <v>600</v>
      </c>
      <c r="G139" s="13">
        <f t="shared" si="11"/>
        <v>600</v>
      </c>
      <c r="H139" s="13">
        <f t="shared" si="9"/>
        <v>690</v>
      </c>
      <c r="I139" s="11"/>
      <c r="J139" s="11"/>
      <c r="K139" s="11"/>
      <c r="L139" s="19"/>
    </row>
    <row r="140" spans="1:12" ht="15">
      <c r="A140" s="11" t="s">
        <v>51</v>
      </c>
      <c r="B140" s="12" t="s">
        <v>91</v>
      </c>
      <c r="C140" s="12">
        <v>6</v>
      </c>
      <c r="D140" s="12"/>
      <c r="E140" s="12">
        <v>47.5</v>
      </c>
      <c r="F140" s="15">
        <f t="shared" si="13"/>
        <v>285</v>
      </c>
      <c r="G140" s="13">
        <f t="shared" si="11"/>
        <v>285</v>
      </c>
      <c r="H140" s="13">
        <f aca="true" t="shared" si="14" ref="H140:H205">G140*1.15</f>
        <v>327.75</v>
      </c>
      <c r="I140" s="11"/>
      <c r="J140" s="11"/>
      <c r="K140" s="11"/>
      <c r="L140" s="19"/>
    </row>
    <row r="141" spans="1:12" ht="15">
      <c r="A141" s="11" t="s">
        <v>51</v>
      </c>
      <c r="B141" s="12" t="s">
        <v>163</v>
      </c>
      <c r="C141" s="12">
        <v>10</v>
      </c>
      <c r="D141" s="12"/>
      <c r="E141" s="12">
        <v>11.4</v>
      </c>
      <c r="F141" s="15">
        <f t="shared" si="13"/>
        <v>114</v>
      </c>
      <c r="G141" s="13">
        <f t="shared" si="11"/>
        <v>114</v>
      </c>
      <c r="H141" s="13">
        <f t="shared" si="14"/>
        <v>131.1</v>
      </c>
      <c r="I141" s="19">
        <f>H138+H139+H140+H141</f>
        <v>1896.35</v>
      </c>
      <c r="J141" s="11">
        <v>1896</v>
      </c>
      <c r="K141" s="11">
        <v>50</v>
      </c>
      <c r="L141" s="19">
        <f t="shared" si="12"/>
        <v>-50.34999999999991</v>
      </c>
    </row>
    <row r="142" spans="1:12" ht="15">
      <c r="A142" s="9" t="s">
        <v>138</v>
      </c>
      <c r="B142" s="7" t="s">
        <v>136</v>
      </c>
      <c r="C142" s="7">
        <v>3</v>
      </c>
      <c r="D142" s="7"/>
      <c r="E142" s="7">
        <v>50</v>
      </c>
      <c r="F142" s="15">
        <f t="shared" si="13"/>
        <v>150</v>
      </c>
      <c r="G142" s="8">
        <f t="shared" si="11"/>
        <v>150</v>
      </c>
      <c r="H142" s="8">
        <f t="shared" si="14"/>
        <v>172.5</v>
      </c>
      <c r="I142" s="9"/>
      <c r="J142" s="9"/>
      <c r="K142" s="9"/>
      <c r="L142" s="17"/>
    </row>
    <row r="143" spans="1:12" ht="15">
      <c r="A143" s="9" t="s">
        <v>138</v>
      </c>
      <c r="B143" s="7" t="s">
        <v>163</v>
      </c>
      <c r="C143" s="7">
        <v>25</v>
      </c>
      <c r="D143" s="7"/>
      <c r="E143" s="7">
        <v>11.4</v>
      </c>
      <c r="F143" s="15">
        <f t="shared" si="13"/>
        <v>285</v>
      </c>
      <c r="G143" s="8">
        <f t="shared" si="11"/>
        <v>285</v>
      </c>
      <c r="H143" s="8">
        <f t="shared" si="14"/>
        <v>327.75</v>
      </c>
      <c r="I143" s="9"/>
      <c r="J143" s="9"/>
      <c r="K143" s="9"/>
      <c r="L143" s="17"/>
    </row>
    <row r="144" spans="1:12" ht="15">
      <c r="A144" s="9" t="s">
        <v>146</v>
      </c>
      <c r="B144" s="7" t="s">
        <v>143</v>
      </c>
      <c r="C144" s="7">
        <v>5</v>
      </c>
      <c r="D144" s="7"/>
      <c r="E144" s="7">
        <v>16.15</v>
      </c>
      <c r="F144" s="15">
        <f t="shared" si="13"/>
        <v>80.75</v>
      </c>
      <c r="G144" s="8">
        <f t="shared" si="11"/>
        <v>80.75</v>
      </c>
      <c r="H144" s="8">
        <f t="shared" si="14"/>
        <v>92.8625</v>
      </c>
      <c r="I144" s="17">
        <f>H142+H143+H144</f>
        <v>593.1125</v>
      </c>
      <c r="J144" s="9">
        <v>593</v>
      </c>
      <c r="K144" s="9">
        <v>21</v>
      </c>
      <c r="L144" s="17">
        <f t="shared" si="12"/>
        <v>-21.112499999999955</v>
      </c>
    </row>
    <row r="145" spans="1:12" ht="15">
      <c r="A145" s="21" t="s">
        <v>11</v>
      </c>
      <c r="B145" s="12" t="s">
        <v>10</v>
      </c>
      <c r="C145" s="12">
        <v>7</v>
      </c>
      <c r="D145" s="12"/>
      <c r="E145" s="12">
        <v>130</v>
      </c>
      <c r="F145" s="15">
        <f t="shared" si="13"/>
        <v>910</v>
      </c>
      <c r="G145" s="13">
        <f t="shared" si="11"/>
        <v>910</v>
      </c>
      <c r="H145" s="13">
        <f t="shared" si="14"/>
        <v>1046.5</v>
      </c>
      <c r="I145" s="11"/>
      <c r="J145" s="11"/>
      <c r="K145" s="11"/>
      <c r="L145" s="19"/>
    </row>
    <row r="146" spans="1:12" ht="15">
      <c r="A146" s="21" t="s">
        <v>11</v>
      </c>
      <c r="B146" s="12" t="s">
        <v>34</v>
      </c>
      <c r="C146" s="12">
        <v>5.4</v>
      </c>
      <c r="D146" s="12">
        <v>5.3</v>
      </c>
      <c r="E146" s="12">
        <v>110</v>
      </c>
      <c r="F146" s="15">
        <f t="shared" si="13"/>
        <v>594</v>
      </c>
      <c r="G146" s="13">
        <f>E146*D146</f>
        <v>583</v>
      </c>
      <c r="H146" s="13">
        <f t="shared" si="14"/>
        <v>670.4499999999999</v>
      </c>
      <c r="I146" s="19">
        <f>H145+H146</f>
        <v>1716.9499999999998</v>
      </c>
      <c r="J146" s="11">
        <v>1730</v>
      </c>
      <c r="K146" s="11">
        <v>12.4</v>
      </c>
      <c r="L146" s="19">
        <f t="shared" si="12"/>
        <v>0.6500000000001815</v>
      </c>
    </row>
    <row r="147" spans="1:12" ht="15">
      <c r="A147" s="9" t="s">
        <v>140</v>
      </c>
      <c r="B147" s="7" t="s">
        <v>139</v>
      </c>
      <c r="C147" s="7">
        <v>3</v>
      </c>
      <c r="D147" s="7"/>
      <c r="E147" s="7">
        <v>50</v>
      </c>
      <c r="F147" s="15">
        <f t="shared" si="13"/>
        <v>150</v>
      </c>
      <c r="G147" s="8">
        <f t="shared" si="11"/>
        <v>150</v>
      </c>
      <c r="H147" s="8">
        <f t="shared" si="14"/>
        <v>172.5</v>
      </c>
      <c r="I147" s="17">
        <f>H147</f>
        <v>172.5</v>
      </c>
      <c r="J147" s="9">
        <v>200</v>
      </c>
      <c r="K147" s="9">
        <v>6</v>
      </c>
      <c r="L147" s="17">
        <f t="shared" si="12"/>
        <v>21.5</v>
      </c>
    </row>
    <row r="148" spans="1:12" ht="15">
      <c r="A148" s="35" t="s">
        <v>126</v>
      </c>
      <c r="B148" s="15" t="s">
        <v>10</v>
      </c>
      <c r="C148" s="15">
        <v>5</v>
      </c>
      <c r="D148" s="15"/>
      <c r="E148" s="15">
        <v>130</v>
      </c>
      <c r="F148" s="15">
        <f t="shared" si="13"/>
        <v>650</v>
      </c>
      <c r="G148" s="16">
        <f t="shared" si="11"/>
        <v>650</v>
      </c>
      <c r="H148" s="16">
        <f t="shared" si="14"/>
        <v>747.4999999999999</v>
      </c>
      <c r="I148" s="18"/>
      <c r="J148" s="18"/>
      <c r="K148" s="18"/>
      <c r="L148" s="20"/>
    </row>
    <row r="149" spans="1:12" ht="15">
      <c r="A149" s="18" t="s">
        <v>126</v>
      </c>
      <c r="B149" s="15" t="s">
        <v>122</v>
      </c>
      <c r="C149" s="15">
        <v>5</v>
      </c>
      <c r="D149" s="15"/>
      <c r="E149" s="15">
        <v>57.5</v>
      </c>
      <c r="F149" s="15">
        <f t="shared" si="13"/>
        <v>287.5</v>
      </c>
      <c r="G149" s="16">
        <f t="shared" si="11"/>
        <v>287.5</v>
      </c>
      <c r="H149" s="16">
        <f t="shared" si="14"/>
        <v>330.625</v>
      </c>
      <c r="I149" s="18"/>
      <c r="J149" s="18"/>
      <c r="K149" s="18"/>
      <c r="L149" s="20"/>
    </row>
    <row r="150" spans="1:12" ht="15">
      <c r="A150" s="18" t="s">
        <v>173</v>
      </c>
      <c r="B150" s="15" t="s">
        <v>163</v>
      </c>
      <c r="C150" s="15">
        <v>31</v>
      </c>
      <c r="D150" s="15"/>
      <c r="E150" s="15">
        <v>11.4</v>
      </c>
      <c r="F150" s="15">
        <f t="shared" si="13"/>
        <v>353.40000000000003</v>
      </c>
      <c r="G150" s="16">
        <f t="shared" si="11"/>
        <v>353.40000000000003</v>
      </c>
      <c r="H150" s="16">
        <f t="shared" si="14"/>
        <v>406.41</v>
      </c>
      <c r="I150" s="20">
        <f>H148+H149+H150</f>
        <v>1484.535</v>
      </c>
      <c r="J150" s="18">
        <v>1500</v>
      </c>
      <c r="K150" s="18">
        <v>35.5</v>
      </c>
      <c r="L150" s="20">
        <f t="shared" si="12"/>
        <v>-20.035000000000082</v>
      </c>
    </row>
    <row r="151" spans="1:12" ht="15">
      <c r="A151" s="11" t="s">
        <v>35</v>
      </c>
      <c r="B151" s="12" t="s">
        <v>34</v>
      </c>
      <c r="C151" s="12">
        <v>12</v>
      </c>
      <c r="D151" s="12"/>
      <c r="E151" s="12">
        <v>110</v>
      </c>
      <c r="F151" s="15">
        <f t="shared" si="13"/>
        <v>1320</v>
      </c>
      <c r="G151" s="13">
        <f t="shared" si="11"/>
        <v>1320</v>
      </c>
      <c r="H151" s="13">
        <f t="shared" si="14"/>
        <v>1517.9999999999998</v>
      </c>
      <c r="I151" s="11"/>
      <c r="J151" s="11"/>
      <c r="K151" s="11"/>
      <c r="L151" s="19"/>
    </row>
    <row r="152" spans="1:12" ht="15">
      <c r="A152" s="11" t="s">
        <v>35</v>
      </c>
      <c r="B152" s="12" t="s">
        <v>91</v>
      </c>
      <c r="C152" s="12">
        <v>5</v>
      </c>
      <c r="D152" s="12"/>
      <c r="E152" s="12">
        <v>47.5</v>
      </c>
      <c r="F152" s="15">
        <f t="shared" si="13"/>
        <v>237.5</v>
      </c>
      <c r="G152" s="13">
        <f t="shared" si="11"/>
        <v>237.5</v>
      </c>
      <c r="H152" s="13">
        <f t="shared" si="14"/>
        <v>273.125</v>
      </c>
      <c r="I152" s="11"/>
      <c r="J152" s="11"/>
      <c r="K152" s="11"/>
      <c r="L152" s="19"/>
    </row>
    <row r="153" spans="1:12" ht="15">
      <c r="A153" s="11" t="s">
        <v>35</v>
      </c>
      <c r="B153" s="12" t="s">
        <v>163</v>
      </c>
      <c r="C153" s="12">
        <v>10</v>
      </c>
      <c r="D153" s="12"/>
      <c r="E153" s="12">
        <v>11.4</v>
      </c>
      <c r="F153" s="15">
        <f t="shared" si="13"/>
        <v>114</v>
      </c>
      <c r="G153" s="13">
        <f t="shared" si="11"/>
        <v>114</v>
      </c>
      <c r="H153" s="13">
        <f t="shared" si="14"/>
        <v>131.1</v>
      </c>
      <c r="I153" s="19">
        <f>H151+H152+H153</f>
        <v>1922.2249999999997</v>
      </c>
      <c r="J153" s="11">
        <v>1922</v>
      </c>
      <c r="K153" s="11">
        <v>39</v>
      </c>
      <c r="L153" s="19">
        <f t="shared" si="12"/>
        <v>-39.22499999999968</v>
      </c>
    </row>
    <row r="154" spans="1:12" ht="15">
      <c r="A154" s="10" t="s">
        <v>61</v>
      </c>
      <c r="B154" s="7" t="s">
        <v>16</v>
      </c>
      <c r="C154" s="7">
        <v>5</v>
      </c>
      <c r="D154" s="7"/>
      <c r="E154" s="7">
        <v>95</v>
      </c>
      <c r="F154" s="15">
        <f t="shared" si="13"/>
        <v>475</v>
      </c>
      <c r="G154" s="8">
        <f t="shared" si="11"/>
        <v>475</v>
      </c>
      <c r="H154" s="8">
        <f t="shared" si="14"/>
        <v>546.25</v>
      </c>
      <c r="I154" s="9"/>
      <c r="J154" s="9"/>
      <c r="K154" s="9"/>
      <c r="L154" s="17"/>
    </row>
    <row r="155" spans="1:12" ht="15">
      <c r="A155" s="10" t="s">
        <v>135</v>
      </c>
      <c r="B155" s="7" t="s">
        <v>132</v>
      </c>
      <c r="C155" s="7">
        <v>10</v>
      </c>
      <c r="D155" s="7"/>
      <c r="E155" s="7">
        <v>150</v>
      </c>
      <c r="F155" s="15">
        <f t="shared" si="13"/>
        <v>1500</v>
      </c>
      <c r="G155" s="8">
        <f t="shared" si="11"/>
        <v>1500</v>
      </c>
      <c r="H155" s="8">
        <f t="shared" si="14"/>
        <v>1724.9999999999998</v>
      </c>
      <c r="I155" s="17">
        <f>H154+H155</f>
        <v>2271.25</v>
      </c>
      <c r="J155" s="9">
        <v>2230</v>
      </c>
      <c r="K155" s="9">
        <v>30</v>
      </c>
      <c r="L155" s="17">
        <f t="shared" si="12"/>
        <v>-71.25</v>
      </c>
    </row>
    <row r="156" spans="1:12" ht="15">
      <c r="A156" s="11" t="s">
        <v>129</v>
      </c>
      <c r="B156" s="12" t="s">
        <v>122</v>
      </c>
      <c r="C156" s="12">
        <v>9</v>
      </c>
      <c r="D156" s="12"/>
      <c r="E156" s="12">
        <v>57.5</v>
      </c>
      <c r="F156" s="15">
        <f t="shared" si="13"/>
        <v>517.5</v>
      </c>
      <c r="G156" s="13">
        <f t="shared" si="11"/>
        <v>517.5</v>
      </c>
      <c r="H156" s="13">
        <f t="shared" si="14"/>
        <v>595.125</v>
      </c>
      <c r="I156" s="19">
        <f>H156</f>
        <v>595.125</v>
      </c>
      <c r="J156" s="11">
        <v>595</v>
      </c>
      <c r="K156" s="11">
        <v>18</v>
      </c>
      <c r="L156" s="19">
        <f t="shared" si="12"/>
        <v>-18.125</v>
      </c>
    </row>
    <row r="157" spans="1:12" ht="15">
      <c r="A157" s="9" t="s">
        <v>168</v>
      </c>
      <c r="B157" s="7" t="s">
        <v>163</v>
      </c>
      <c r="C157" s="7">
        <v>18</v>
      </c>
      <c r="D157" s="7"/>
      <c r="E157" s="7">
        <v>11.4</v>
      </c>
      <c r="F157" s="15">
        <f t="shared" si="13"/>
        <v>205.20000000000002</v>
      </c>
      <c r="G157" s="8">
        <f t="shared" si="11"/>
        <v>205.20000000000002</v>
      </c>
      <c r="H157" s="8">
        <f t="shared" si="14"/>
        <v>235.98</v>
      </c>
      <c r="I157" s="9"/>
      <c r="J157" s="9"/>
      <c r="K157" s="9"/>
      <c r="L157" s="17"/>
    </row>
    <row r="158" spans="1:12" ht="15">
      <c r="A158" s="9" t="s">
        <v>79</v>
      </c>
      <c r="B158" s="7" t="s">
        <v>76</v>
      </c>
      <c r="C158" s="7">
        <v>5</v>
      </c>
      <c r="D158" s="7"/>
      <c r="E158" s="7">
        <v>82.5</v>
      </c>
      <c r="F158" s="15">
        <f t="shared" si="13"/>
        <v>412.5</v>
      </c>
      <c r="G158" s="8">
        <f t="shared" si="11"/>
        <v>412.5</v>
      </c>
      <c r="H158" s="8">
        <f t="shared" si="14"/>
        <v>474.37499999999994</v>
      </c>
      <c r="I158" s="9"/>
      <c r="J158" s="9"/>
      <c r="K158" s="9"/>
      <c r="L158" s="17"/>
    </row>
    <row r="159" spans="1:12" ht="15">
      <c r="A159" s="9" t="s">
        <v>79</v>
      </c>
      <c r="B159" s="7" t="s">
        <v>91</v>
      </c>
      <c r="C159" s="7">
        <v>6</v>
      </c>
      <c r="D159" s="7"/>
      <c r="E159" s="7">
        <v>47.5</v>
      </c>
      <c r="F159" s="15">
        <f t="shared" si="13"/>
        <v>285</v>
      </c>
      <c r="G159" s="8">
        <f t="shared" si="11"/>
        <v>285</v>
      </c>
      <c r="H159" s="8">
        <f t="shared" si="14"/>
        <v>327.75</v>
      </c>
      <c r="I159" s="9"/>
      <c r="J159" s="9"/>
      <c r="K159" s="9"/>
      <c r="L159" s="17"/>
    </row>
    <row r="160" spans="1:13" ht="15">
      <c r="A160" s="9" t="s">
        <v>79</v>
      </c>
      <c r="B160" s="7" t="s">
        <v>143</v>
      </c>
      <c r="C160" s="7">
        <v>15</v>
      </c>
      <c r="D160" s="7"/>
      <c r="E160" s="7">
        <v>16.15</v>
      </c>
      <c r="F160" s="15">
        <f t="shared" si="13"/>
        <v>242.24999999999997</v>
      </c>
      <c r="G160" s="8">
        <f aca="true" t="shared" si="15" ref="G160:G170">E160*C160</f>
        <v>242.24999999999997</v>
      </c>
      <c r="H160" s="8">
        <f t="shared" si="14"/>
        <v>278.5874999999999</v>
      </c>
      <c r="I160" s="17">
        <f>H157+H158+H159+H160</f>
        <v>1316.6924999999999</v>
      </c>
      <c r="J160" s="9">
        <v>1350</v>
      </c>
      <c r="K160" s="9">
        <v>38.5</v>
      </c>
      <c r="L160" s="17">
        <f t="shared" si="12"/>
        <v>-5.192499999999882</v>
      </c>
      <c r="M160" t="s">
        <v>197</v>
      </c>
    </row>
    <row r="161" spans="1:12" ht="15">
      <c r="A161" s="11" t="s">
        <v>180</v>
      </c>
      <c r="B161" s="12" t="s">
        <v>163</v>
      </c>
      <c r="C161" s="12">
        <v>4</v>
      </c>
      <c r="D161" s="12"/>
      <c r="E161" s="12">
        <v>11.4</v>
      </c>
      <c r="F161" s="15">
        <f t="shared" si="13"/>
        <v>45.6</v>
      </c>
      <c r="G161" s="13">
        <f t="shared" si="15"/>
        <v>45.6</v>
      </c>
      <c r="H161" s="13">
        <f t="shared" si="14"/>
        <v>52.44</v>
      </c>
      <c r="I161" s="11"/>
      <c r="J161" s="11"/>
      <c r="K161" s="11"/>
      <c r="L161" s="19"/>
    </row>
    <row r="162" spans="1:12" ht="15">
      <c r="A162" s="11" t="s">
        <v>161</v>
      </c>
      <c r="B162" s="12" t="s">
        <v>151</v>
      </c>
      <c r="C162" s="12">
        <v>6</v>
      </c>
      <c r="D162" s="12"/>
      <c r="E162" s="12">
        <v>12.35</v>
      </c>
      <c r="F162" s="15">
        <f t="shared" si="13"/>
        <v>74.1</v>
      </c>
      <c r="G162" s="13">
        <f t="shared" si="15"/>
        <v>74.1</v>
      </c>
      <c r="H162" s="13">
        <f t="shared" si="14"/>
        <v>85.21499999999999</v>
      </c>
      <c r="I162" s="19">
        <f>H161+H162</f>
        <v>137.65499999999997</v>
      </c>
      <c r="J162" s="11">
        <v>138</v>
      </c>
      <c r="K162" s="11">
        <v>5</v>
      </c>
      <c r="L162" s="19">
        <f t="shared" si="12"/>
        <v>-4.654999999999973</v>
      </c>
    </row>
    <row r="163" spans="1:12" ht="15">
      <c r="A163" s="9" t="s">
        <v>32</v>
      </c>
      <c r="B163" s="7" t="s">
        <v>28</v>
      </c>
      <c r="C163" s="7">
        <v>4</v>
      </c>
      <c r="D163" s="7"/>
      <c r="E163" s="7">
        <v>160</v>
      </c>
      <c r="F163" s="15">
        <f t="shared" si="13"/>
        <v>640</v>
      </c>
      <c r="G163" s="8">
        <f t="shared" si="15"/>
        <v>640</v>
      </c>
      <c r="H163" s="8">
        <f t="shared" si="14"/>
        <v>736</v>
      </c>
      <c r="I163" s="9"/>
      <c r="J163" s="9"/>
      <c r="K163" s="9"/>
      <c r="L163" s="17"/>
    </row>
    <row r="164" spans="1:13" ht="15">
      <c r="A164" s="10" t="s">
        <v>32</v>
      </c>
      <c r="B164" s="7" t="s">
        <v>46</v>
      </c>
      <c r="C164" s="7">
        <v>2.8</v>
      </c>
      <c r="D164" s="7"/>
      <c r="E164" s="7">
        <v>150</v>
      </c>
      <c r="F164" s="15">
        <f t="shared" si="13"/>
        <v>420</v>
      </c>
      <c r="G164" s="8">
        <f t="shared" si="15"/>
        <v>420</v>
      </c>
      <c r="H164" s="8">
        <f t="shared" si="14"/>
        <v>482.99999999999994</v>
      </c>
      <c r="I164" s="9"/>
      <c r="J164" s="9"/>
      <c r="K164" s="9"/>
      <c r="L164" s="17"/>
      <c r="M164" s="37"/>
    </row>
    <row r="165" spans="1:12" ht="15">
      <c r="A165" s="9" t="s">
        <v>115</v>
      </c>
      <c r="B165" s="7" t="s">
        <v>113</v>
      </c>
      <c r="C165" s="7">
        <v>5.65</v>
      </c>
      <c r="D165" s="7"/>
      <c r="E165" s="7">
        <v>80</v>
      </c>
      <c r="F165" s="15">
        <f t="shared" si="13"/>
        <v>452</v>
      </c>
      <c r="G165" s="8">
        <f t="shared" si="15"/>
        <v>452</v>
      </c>
      <c r="H165" s="8">
        <f t="shared" si="14"/>
        <v>519.8</v>
      </c>
      <c r="I165" s="17">
        <f>H163+H164+H165</f>
        <v>1738.8</v>
      </c>
      <c r="J165" s="9">
        <v>1680</v>
      </c>
      <c r="K165" s="9">
        <v>20.9</v>
      </c>
      <c r="L165" s="17">
        <f t="shared" si="12"/>
        <v>-79.69999999999996</v>
      </c>
    </row>
    <row r="166" spans="1:12" ht="15">
      <c r="A166" s="11" t="s">
        <v>40</v>
      </c>
      <c r="B166" s="12" t="s">
        <v>38</v>
      </c>
      <c r="C166" s="12">
        <v>5</v>
      </c>
      <c r="D166" s="12"/>
      <c r="E166" s="12">
        <v>82.5</v>
      </c>
      <c r="F166" s="15">
        <f t="shared" si="13"/>
        <v>412.5</v>
      </c>
      <c r="G166" s="13">
        <f t="shared" si="15"/>
        <v>412.5</v>
      </c>
      <c r="H166" s="13">
        <f t="shared" si="14"/>
        <v>474.37499999999994</v>
      </c>
      <c r="I166" s="19">
        <f>H166</f>
        <v>474.37499999999994</v>
      </c>
      <c r="J166" s="11">
        <v>983</v>
      </c>
      <c r="K166" s="11">
        <v>10</v>
      </c>
      <c r="L166" s="19">
        <f t="shared" si="12"/>
        <v>498.62500000000006</v>
      </c>
    </row>
    <row r="167" spans="1:12" ht="15">
      <c r="A167" s="9" t="s">
        <v>147</v>
      </c>
      <c r="B167" s="7" t="s">
        <v>143</v>
      </c>
      <c r="C167" s="7">
        <v>10</v>
      </c>
      <c r="D167" s="7"/>
      <c r="E167" s="7">
        <v>16.15</v>
      </c>
      <c r="F167" s="15">
        <f t="shared" si="13"/>
        <v>161.5</v>
      </c>
      <c r="G167" s="8">
        <f t="shared" si="15"/>
        <v>161.5</v>
      </c>
      <c r="H167" s="8">
        <f t="shared" si="14"/>
        <v>185.725</v>
      </c>
      <c r="I167" s="17">
        <f>H167</f>
        <v>185.725</v>
      </c>
      <c r="J167" s="9">
        <v>186</v>
      </c>
      <c r="K167" s="9">
        <v>5</v>
      </c>
      <c r="L167" s="17">
        <f t="shared" si="12"/>
        <v>-4.724999999999994</v>
      </c>
    </row>
    <row r="168" spans="1:12" ht="15">
      <c r="A168" s="11" t="s">
        <v>128</v>
      </c>
      <c r="B168" s="12" t="s">
        <v>122</v>
      </c>
      <c r="C168" s="12">
        <v>3</v>
      </c>
      <c r="D168" s="12"/>
      <c r="E168" s="12">
        <v>57.5</v>
      </c>
      <c r="F168" s="15">
        <f t="shared" si="13"/>
        <v>172.5</v>
      </c>
      <c r="G168" s="13">
        <f t="shared" si="15"/>
        <v>172.5</v>
      </c>
      <c r="H168" s="13">
        <f t="shared" si="14"/>
        <v>198.37499999999997</v>
      </c>
      <c r="I168" s="19">
        <f>H168</f>
        <v>198.37499999999997</v>
      </c>
      <c r="J168" s="11">
        <v>200</v>
      </c>
      <c r="K168" s="11">
        <v>6</v>
      </c>
      <c r="L168" s="19">
        <f t="shared" si="12"/>
        <v>-4.374999999999972</v>
      </c>
    </row>
    <row r="169" spans="1:12" ht="15">
      <c r="A169" s="9" t="s">
        <v>59</v>
      </c>
      <c r="B169" s="7" t="s">
        <v>52</v>
      </c>
      <c r="C169" s="7">
        <v>10</v>
      </c>
      <c r="D169" s="7"/>
      <c r="E169" s="7">
        <v>45</v>
      </c>
      <c r="F169" s="15">
        <f t="shared" si="13"/>
        <v>450</v>
      </c>
      <c r="G169" s="8">
        <f t="shared" si="15"/>
        <v>450</v>
      </c>
      <c r="H169" s="8">
        <f t="shared" si="14"/>
        <v>517.5</v>
      </c>
      <c r="I169" s="9"/>
      <c r="J169" s="9"/>
      <c r="K169" s="9"/>
      <c r="L169" s="17"/>
    </row>
    <row r="170" spans="1:12" ht="15">
      <c r="A170" s="9" t="s">
        <v>59</v>
      </c>
      <c r="B170" s="7" t="s">
        <v>163</v>
      </c>
      <c r="C170" s="7">
        <v>11</v>
      </c>
      <c r="D170" s="7"/>
      <c r="E170" s="7">
        <v>11.4</v>
      </c>
      <c r="F170" s="15">
        <f t="shared" si="13"/>
        <v>125.4</v>
      </c>
      <c r="G170" s="8">
        <f t="shared" si="15"/>
        <v>125.4</v>
      </c>
      <c r="H170" s="8">
        <f t="shared" si="14"/>
        <v>144.21</v>
      </c>
      <c r="I170" s="9"/>
      <c r="J170" s="9"/>
      <c r="K170" s="9"/>
      <c r="L170" s="17"/>
    </row>
    <row r="171" spans="1:12" ht="15">
      <c r="A171" s="9" t="s">
        <v>127</v>
      </c>
      <c r="B171" s="7" t="s">
        <v>122</v>
      </c>
      <c r="C171" s="7">
        <v>20.4</v>
      </c>
      <c r="D171" s="7">
        <v>20.3</v>
      </c>
      <c r="E171" s="7">
        <v>57.5</v>
      </c>
      <c r="F171" s="15">
        <f t="shared" si="13"/>
        <v>1173</v>
      </c>
      <c r="G171" s="8">
        <f>E171*D171</f>
        <v>1167.25</v>
      </c>
      <c r="H171" s="8">
        <f t="shared" si="14"/>
        <v>1342.3374999999999</v>
      </c>
      <c r="I171" s="9"/>
      <c r="J171" s="9"/>
      <c r="K171" s="9"/>
      <c r="L171" s="17"/>
    </row>
    <row r="172" spans="1:12" ht="15">
      <c r="A172" s="9" t="s">
        <v>127</v>
      </c>
      <c r="B172" s="7" t="s">
        <v>151</v>
      </c>
      <c r="C172" s="7">
        <v>10</v>
      </c>
      <c r="D172" s="7"/>
      <c r="E172" s="7">
        <v>12.35</v>
      </c>
      <c r="F172" s="15">
        <f t="shared" si="13"/>
        <v>123.5</v>
      </c>
      <c r="G172" s="8">
        <f aca="true" t="shared" si="16" ref="G172:G204">E172*C172</f>
        <v>123.5</v>
      </c>
      <c r="H172" s="8">
        <f t="shared" si="14"/>
        <v>142.02499999999998</v>
      </c>
      <c r="I172" s="17">
        <f>H169+H170+H171+H172</f>
        <v>2146.0724999999998</v>
      </c>
      <c r="J172" s="9">
        <v>2150</v>
      </c>
      <c r="K172" s="9">
        <v>71.1</v>
      </c>
      <c r="L172" s="17">
        <f t="shared" si="12"/>
        <v>-67.17249999999976</v>
      </c>
    </row>
    <row r="173" spans="1:12" ht="15">
      <c r="A173" s="11" t="s">
        <v>99</v>
      </c>
      <c r="B173" s="12" t="s">
        <v>98</v>
      </c>
      <c r="C173" s="12">
        <v>3</v>
      </c>
      <c r="D173" s="12"/>
      <c r="E173" s="12">
        <v>80</v>
      </c>
      <c r="F173" s="15">
        <f t="shared" si="13"/>
        <v>240</v>
      </c>
      <c r="G173" s="13">
        <f t="shared" si="16"/>
        <v>240</v>
      </c>
      <c r="H173" s="13">
        <f t="shared" si="14"/>
        <v>276</v>
      </c>
      <c r="I173" s="11"/>
      <c r="J173" s="11"/>
      <c r="K173" s="11"/>
      <c r="L173" s="19"/>
    </row>
    <row r="174" spans="1:12" ht="15">
      <c r="A174" s="11" t="s">
        <v>99</v>
      </c>
      <c r="B174" s="12" t="s">
        <v>151</v>
      </c>
      <c r="C174" s="12">
        <v>7</v>
      </c>
      <c r="D174" s="12"/>
      <c r="E174" s="12">
        <v>12.35</v>
      </c>
      <c r="F174" s="15">
        <f t="shared" si="13"/>
        <v>86.45</v>
      </c>
      <c r="G174" s="13">
        <f t="shared" si="16"/>
        <v>86.45</v>
      </c>
      <c r="H174" s="13">
        <f t="shared" si="14"/>
        <v>99.41749999999999</v>
      </c>
      <c r="I174" s="11"/>
      <c r="J174" s="11"/>
      <c r="K174" s="11"/>
      <c r="L174" s="19"/>
    </row>
    <row r="175" spans="1:12" ht="15">
      <c r="A175" s="11" t="s">
        <v>106</v>
      </c>
      <c r="B175" s="12" t="s">
        <v>103</v>
      </c>
      <c r="C175" s="12">
        <v>7</v>
      </c>
      <c r="D175" s="12"/>
      <c r="E175" s="12">
        <v>130</v>
      </c>
      <c r="F175" s="15">
        <f t="shared" si="13"/>
        <v>910</v>
      </c>
      <c r="G175" s="13">
        <f t="shared" si="16"/>
        <v>910</v>
      </c>
      <c r="H175" s="13">
        <f t="shared" si="14"/>
        <v>1046.5</v>
      </c>
      <c r="I175" s="11"/>
      <c r="J175" s="11"/>
      <c r="K175" s="11"/>
      <c r="L175" s="19"/>
    </row>
    <row r="176" spans="1:12" ht="15">
      <c r="A176" s="11" t="s">
        <v>106</v>
      </c>
      <c r="B176" s="12" t="s">
        <v>163</v>
      </c>
      <c r="C176" s="12">
        <v>13</v>
      </c>
      <c r="D176" s="12"/>
      <c r="E176" s="12">
        <v>11.4</v>
      </c>
      <c r="F176" s="15">
        <f t="shared" si="13"/>
        <v>148.20000000000002</v>
      </c>
      <c r="G176" s="13">
        <f t="shared" si="16"/>
        <v>148.20000000000002</v>
      </c>
      <c r="H176" s="13">
        <f t="shared" si="14"/>
        <v>170.43</v>
      </c>
      <c r="I176" s="19">
        <f>H173+H174+H175+H176</f>
        <v>1592.3475</v>
      </c>
      <c r="J176" s="11">
        <v>1592</v>
      </c>
      <c r="K176" s="11">
        <v>30</v>
      </c>
      <c r="L176" s="19">
        <f t="shared" si="12"/>
        <v>-30.347500000000082</v>
      </c>
    </row>
    <row r="177" spans="1:12" ht="15">
      <c r="A177" s="9" t="s">
        <v>72</v>
      </c>
      <c r="B177" s="7" t="s">
        <v>69</v>
      </c>
      <c r="C177" s="7">
        <v>6</v>
      </c>
      <c r="D177" s="7"/>
      <c r="E177" s="7">
        <v>115</v>
      </c>
      <c r="F177" s="15">
        <f t="shared" si="13"/>
        <v>690</v>
      </c>
      <c r="G177" s="8">
        <f t="shared" si="16"/>
        <v>690</v>
      </c>
      <c r="H177" s="8">
        <f t="shared" si="14"/>
        <v>793.4999999999999</v>
      </c>
      <c r="I177" s="17">
        <f>H177</f>
        <v>793.4999999999999</v>
      </c>
      <c r="J177" s="9">
        <v>850</v>
      </c>
      <c r="K177" s="9">
        <v>12</v>
      </c>
      <c r="L177" s="17">
        <f t="shared" si="12"/>
        <v>44.500000000000114</v>
      </c>
    </row>
    <row r="178" spans="1:12" ht="15">
      <c r="A178" s="11" t="s">
        <v>117</v>
      </c>
      <c r="B178" s="12" t="s">
        <v>113</v>
      </c>
      <c r="C178" s="12">
        <v>13.65</v>
      </c>
      <c r="D178" s="12"/>
      <c r="E178" s="12">
        <v>80</v>
      </c>
      <c r="F178" s="15">
        <f t="shared" si="13"/>
        <v>1092</v>
      </c>
      <c r="G178" s="13">
        <f t="shared" si="16"/>
        <v>1092</v>
      </c>
      <c r="H178" s="13">
        <f t="shared" si="14"/>
        <v>1255.8</v>
      </c>
      <c r="I178" s="19">
        <f>H178</f>
        <v>1255.8</v>
      </c>
      <c r="J178" s="11">
        <v>1196</v>
      </c>
      <c r="K178" s="11">
        <v>27.3</v>
      </c>
      <c r="L178" s="19">
        <f t="shared" si="12"/>
        <v>-87.09999999999995</v>
      </c>
    </row>
    <row r="179" spans="1:12" ht="15">
      <c r="A179" s="9" t="s">
        <v>85</v>
      </c>
      <c r="B179" s="7" t="s">
        <v>83</v>
      </c>
      <c r="C179" s="7">
        <v>12</v>
      </c>
      <c r="D179" s="7"/>
      <c r="E179" s="7">
        <v>70</v>
      </c>
      <c r="F179" s="15">
        <f t="shared" si="13"/>
        <v>840</v>
      </c>
      <c r="G179" s="8">
        <f t="shared" si="16"/>
        <v>840</v>
      </c>
      <c r="H179" s="8">
        <f t="shared" si="14"/>
        <v>965.9999999999999</v>
      </c>
      <c r="I179" s="9"/>
      <c r="J179" s="9"/>
      <c r="K179" s="9"/>
      <c r="L179" s="17"/>
    </row>
    <row r="180" spans="1:12" ht="15">
      <c r="A180" s="9" t="s">
        <v>85</v>
      </c>
      <c r="B180" s="7" t="s">
        <v>136</v>
      </c>
      <c r="C180" s="7">
        <v>10</v>
      </c>
      <c r="D180" s="7"/>
      <c r="E180" s="7">
        <v>50</v>
      </c>
      <c r="F180" s="15">
        <f t="shared" si="13"/>
        <v>500</v>
      </c>
      <c r="G180" s="8">
        <f t="shared" si="16"/>
        <v>500</v>
      </c>
      <c r="H180" s="8">
        <f t="shared" si="14"/>
        <v>575</v>
      </c>
      <c r="I180" s="9"/>
      <c r="J180" s="9"/>
      <c r="K180" s="9"/>
      <c r="L180" s="17"/>
    </row>
    <row r="181" spans="1:12" ht="15">
      <c r="A181" s="9" t="s">
        <v>101</v>
      </c>
      <c r="B181" s="7" t="s">
        <v>98</v>
      </c>
      <c r="C181" s="7">
        <v>11</v>
      </c>
      <c r="D181" s="7"/>
      <c r="E181" s="7">
        <v>80</v>
      </c>
      <c r="F181" s="15">
        <f t="shared" si="13"/>
        <v>880</v>
      </c>
      <c r="G181" s="8">
        <f t="shared" si="16"/>
        <v>880</v>
      </c>
      <c r="H181" s="8">
        <f t="shared" si="14"/>
        <v>1011.9999999999999</v>
      </c>
      <c r="I181" s="9"/>
      <c r="J181" s="9"/>
      <c r="K181" s="9"/>
      <c r="L181" s="17"/>
    </row>
    <row r="182" spans="1:12" ht="15">
      <c r="A182" s="9" t="s">
        <v>101</v>
      </c>
      <c r="B182" s="7" t="s">
        <v>139</v>
      </c>
      <c r="C182" s="7">
        <v>5</v>
      </c>
      <c r="D182" s="7"/>
      <c r="E182" s="7">
        <v>50</v>
      </c>
      <c r="F182" s="15">
        <f t="shared" si="13"/>
        <v>250</v>
      </c>
      <c r="G182" s="8">
        <f t="shared" si="16"/>
        <v>250</v>
      </c>
      <c r="H182" s="8">
        <f t="shared" si="14"/>
        <v>287.5</v>
      </c>
      <c r="I182" s="17">
        <f>H179+H180+H181+H182</f>
        <v>2840.5</v>
      </c>
      <c r="J182" s="9">
        <v>2900</v>
      </c>
      <c r="K182" s="9">
        <v>76</v>
      </c>
      <c r="L182" s="17">
        <f t="shared" si="12"/>
        <v>-16.5</v>
      </c>
    </row>
    <row r="183" spans="1:12" ht="15">
      <c r="A183" s="11" t="s">
        <v>89</v>
      </c>
      <c r="B183" s="12" t="s">
        <v>86</v>
      </c>
      <c r="C183" s="12">
        <v>6</v>
      </c>
      <c r="D183" s="12"/>
      <c r="E183" s="12">
        <v>47.5</v>
      </c>
      <c r="F183" s="15">
        <f t="shared" si="13"/>
        <v>285</v>
      </c>
      <c r="G183" s="13">
        <f t="shared" si="16"/>
        <v>285</v>
      </c>
      <c r="H183" s="13">
        <f t="shared" si="14"/>
        <v>327.75</v>
      </c>
      <c r="I183" s="19">
        <f>H183</f>
        <v>327.75</v>
      </c>
      <c r="J183" s="11">
        <v>360</v>
      </c>
      <c r="K183" s="11">
        <v>12</v>
      </c>
      <c r="L183" s="19">
        <f t="shared" si="12"/>
        <v>20.25</v>
      </c>
    </row>
    <row r="184" spans="1:12" ht="15">
      <c r="A184" s="9" t="s">
        <v>36</v>
      </c>
      <c r="B184" s="7" t="s">
        <v>34</v>
      </c>
      <c r="C184" s="7">
        <v>12</v>
      </c>
      <c r="D184" s="7"/>
      <c r="E184" s="7">
        <v>110</v>
      </c>
      <c r="F184" s="15">
        <f t="shared" si="13"/>
        <v>1320</v>
      </c>
      <c r="G184" s="8">
        <f t="shared" si="16"/>
        <v>1320</v>
      </c>
      <c r="H184" s="8">
        <f t="shared" si="14"/>
        <v>1517.9999999999998</v>
      </c>
      <c r="I184" s="9"/>
      <c r="J184" s="9"/>
      <c r="K184" s="9"/>
      <c r="L184" s="17"/>
    </row>
    <row r="185" spans="1:12" ht="15">
      <c r="A185" s="9" t="s">
        <v>36</v>
      </c>
      <c r="B185" s="7" t="s">
        <v>163</v>
      </c>
      <c r="C185" s="7">
        <v>12</v>
      </c>
      <c r="D185" s="7"/>
      <c r="E185" s="7">
        <v>11.4</v>
      </c>
      <c r="F185" s="15">
        <f t="shared" si="13"/>
        <v>136.8</v>
      </c>
      <c r="G185" s="8">
        <f t="shared" si="16"/>
        <v>136.8</v>
      </c>
      <c r="H185" s="8">
        <f t="shared" si="14"/>
        <v>157.32</v>
      </c>
      <c r="I185" s="17">
        <f>H184+H185</f>
        <v>1675.3199999999997</v>
      </c>
      <c r="J185" s="9">
        <v>1675</v>
      </c>
      <c r="K185" s="9">
        <v>30</v>
      </c>
      <c r="L185" s="17">
        <f t="shared" si="12"/>
        <v>-30.31999999999971</v>
      </c>
    </row>
    <row r="186" spans="1:12" ht="15">
      <c r="A186" s="11" t="s">
        <v>30</v>
      </c>
      <c r="B186" s="12" t="s">
        <v>28</v>
      </c>
      <c r="C186" s="12">
        <v>5</v>
      </c>
      <c r="D186" s="12"/>
      <c r="E186" s="12">
        <v>160</v>
      </c>
      <c r="F186" s="15">
        <f t="shared" si="13"/>
        <v>800</v>
      </c>
      <c r="G186" s="13">
        <f t="shared" si="16"/>
        <v>800</v>
      </c>
      <c r="H186" s="13">
        <f t="shared" si="14"/>
        <v>919.9999999999999</v>
      </c>
      <c r="I186" s="19">
        <f>H186</f>
        <v>919.9999999999999</v>
      </c>
      <c r="J186" s="11">
        <v>930</v>
      </c>
      <c r="K186" s="11">
        <v>10</v>
      </c>
      <c r="L186" s="19">
        <v>0</v>
      </c>
    </row>
    <row r="187" spans="1:12" ht="15">
      <c r="A187" s="10" t="s">
        <v>105</v>
      </c>
      <c r="B187" s="7" t="s">
        <v>103</v>
      </c>
      <c r="C187" s="7">
        <v>6</v>
      </c>
      <c r="D187" s="7"/>
      <c r="E187" s="7">
        <v>130</v>
      </c>
      <c r="F187" s="15">
        <f t="shared" si="13"/>
        <v>780</v>
      </c>
      <c r="G187" s="8">
        <f t="shared" si="16"/>
        <v>780</v>
      </c>
      <c r="H187" s="8">
        <f t="shared" si="14"/>
        <v>896.9999999999999</v>
      </c>
      <c r="I187" s="17">
        <f>H187</f>
        <v>896.9999999999999</v>
      </c>
      <c r="J187" s="9">
        <v>897</v>
      </c>
      <c r="K187" s="9">
        <v>12</v>
      </c>
      <c r="L187" s="17">
        <f t="shared" si="12"/>
        <v>-11.999999999999886</v>
      </c>
    </row>
    <row r="188" spans="1:12" ht="15">
      <c r="A188" s="11" t="s">
        <v>181</v>
      </c>
      <c r="B188" s="12" t="s">
        <v>163</v>
      </c>
      <c r="C188" s="12">
        <v>6</v>
      </c>
      <c r="D188" s="12"/>
      <c r="E188" s="12">
        <v>11.4</v>
      </c>
      <c r="F188" s="15">
        <f t="shared" si="13"/>
        <v>68.4</v>
      </c>
      <c r="G188" s="13">
        <f t="shared" si="16"/>
        <v>68.4</v>
      </c>
      <c r="H188" s="13">
        <f t="shared" si="14"/>
        <v>78.66</v>
      </c>
      <c r="I188" s="19">
        <f>H188</f>
        <v>78.66</v>
      </c>
      <c r="J188" s="11">
        <v>80</v>
      </c>
      <c r="K188" s="11">
        <v>3</v>
      </c>
      <c r="L188" s="19">
        <f t="shared" si="12"/>
        <v>-1.6599999999999966</v>
      </c>
    </row>
    <row r="189" spans="1:12" ht="15">
      <c r="A189" s="10" t="s">
        <v>71</v>
      </c>
      <c r="B189" s="7" t="s">
        <v>69</v>
      </c>
      <c r="C189" s="7">
        <v>4</v>
      </c>
      <c r="D189" s="7"/>
      <c r="E189" s="7">
        <v>115</v>
      </c>
      <c r="F189" s="15">
        <f t="shared" si="13"/>
        <v>460</v>
      </c>
      <c r="G189" s="8">
        <f t="shared" si="16"/>
        <v>460</v>
      </c>
      <c r="H189" s="8">
        <f t="shared" si="14"/>
        <v>529</v>
      </c>
      <c r="I189" s="17">
        <f>H189</f>
        <v>529</v>
      </c>
      <c r="J189" s="9">
        <v>530</v>
      </c>
      <c r="K189" s="9">
        <v>8</v>
      </c>
      <c r="L189" s="17">
        <f t="shared" si="12"/>
        <v>-7</v>
      </c>
    </row>
    <row r="190" spans="1:12" ht="15">
      <c r="A190" s="11" t="s">
        <v>191</v>
      </c>
      <c r="B190" s="12" t="s">
        <v>91</v>
      </c>
      <c r="C190" s="12">
        <v>2</v>
      </c>
      <c r="D190" s="12"/>
      <c r="E190" s="12">
        <v>47.5</v>
      </c>
      <c r="F190" s="15">
        <f t="shared" si="13"/>
        <v>95</v>
      </c>
      <c r="G190" s="13">
        <f t="shared" si="16"/>
        <v>95</v>
      </c>
      <c r="H190" s="13">
        <f t="shared" si="14"/>
        <v>109.24999999999999</v>
      </c>
      <c r="I190" s="19">
        <f>H190</f>
        <v>109.24999999999999</v>
      </c>
      <c r="J190" s="11">
        <v>109</v>
      </c>
      <c r="K190" s="11">
        <v>4</v>
      </c>
      <c r="L190" s="19">
        <f t="shared" si="12"/>
        <v>-4.249999999999986</v>
      </c>
    </row>
    <row r="191" spans="1:12" ht="15">
      <c r="A191" s="9" t="s">
        <v>171</v>
      </c>
      <c r="B191" s="7" t="s">
        <v>163</v>
      </c>
      <c r="C191" s="7">
        <v>10</v>
      </c>
      <c r="D191" s="7"/>
      <c r="E191" s="7">
        <v>11.4</v>
      </c>
      <c r="F191" s="15">
        <f t="shared" si="13"/>
        <v>114</v>
      </c>
      <c r="G191" s="8">
        <f t="shared" si="16"/>
        <v>114</v>
      </c>
      <c r="H191" s="8">
        <f t="shared" si="14"/>
        <v>131.1</v>
      </c>
      <c r="I191" s="9"/>
      <c r="J191" s="9"/>
      <c r="K191" s="9"/>
      <c r="L191" s="17"/>
    </row>
    <row r="192" spans="1:12" ht="15">
      <c r="A192" s="9" t="s">
        <v>171</v>
      </c>
      <c r="B192" s="7" t="s">
        <v>188</v>
      </c>
      <c r="C192" s="7">
        <v>4</v>
      </c>
      <c r="D192" s="7"/>
      <c r="E192" s="7">
        <v>57.5</v>
      </c>
      <c r="F192" s="15">
        <f t="shared" si="13"/>
        <v>230</v>
      </c>
      <c r="G192" s="8">
        <f t="shared" si="16"/>
        <v>230</v>
      </c>
      <c r="H192" s="8">
        <f t="shared" si="14"/>
        <v>264.5</v>
      </c>
      <c r="I192" s="9"/>
      <c r="J192" s="9"/>
      <c r="K192" s="9"/>
      <c r="L192" s="17"/>
    </row>
    <row r="193" spans="1:12" ht="15">
      <c r="A193" s="9" t="s">
        <v>29</v>
      </c>
      <c r="B193" s="7" t="s">
        <v>28</v>
      </c>
      <c r="C193" s="7">
        <v>5</v>
      </c>
      <c r="D193" s="7"/>
      <c r="E193" s="7">
        <v>160</v>
      </c>
      <c r="F193" s="15">
        <f t="shared" si="13"/>
        <v>800</v>
      </c>
      <c r="G193" s="8">
        <f t="shared" si="16"/>
        <v>800</v>
      </c>
      <c r="H193" s="8">
        <f t="shared" si="14"/>
        <v>919.9999999999999</v>
      </c>
      <c r="I193" s="17"/>
      <c r="J193" s="9"/>
      <c r="K193" s="9"/>
      <c r="L193" s="17"/>
    </row>
    <row r="194" spans="1:12" ht="15">
      <c r="A194" s="9" t="s">
        <v>29</v>
      </c>
      <c r="B194" s="7" t="s">
        <v>118</v>
      </c>
      <c r="C194" s="7">
        <v>3</v>
      </c>
      <c r="D194" s="7"/>
      <c r="E194" s="7">
        <v>57.5</v>
      </c>
      <c r="F194" s="15">
        <f t="shared" si="13"/>
        <v>172.5</v>
      </c>
      <c r="G194" s="8">
        <f t="shared" si="16"/>
        <v>172.5</v>
      </c>
      <c r="H194" s="8">
        <f>G194*1.15</f>
        <v>198.37499999999997</v>
      </c>
      <c r="I194" s="17">
        <f>H191+H192+H193+H194</f>
        <v>1513.975</v>
      </c>
      <c r="J194" s="9">
        <v>1350</v>
      </c>
      <c r="K194" s="9">
        <v>29</v>
      </c>
      <c r="L194" s="17">
        <f t="shared" si="12"/>
        <v>-192.9749999999999</v>
      </c>
    </row>
    <row r="195" spans="1:12" ht="15">
      <c r="A195" s="11" t="s">
        <v>87</v>
      </c>
      <c r="B195" s="12" t="s">
        <v>86</v>
      </c>
      <c r="C195" s="12">
        <v>2</v>
      </c>
      <c r="D195" s="12"/>
      <c r="E195" s="12">
        <v>47.5</v>
      </c>
      <c r="F195" s="15">
        <f t="shared" si="13"/>
        <v>95</v>
      </c>
      <c r="G195" s="13">
        <f t="shared" si="16"/>
        <v>95</v>
      </c>
      <c r="H195" s="13">
        <f t="shared" si="14"/>
        <v>109.24999999999999</v>
      </c>
      <c r="I195" s="19">
        <f aca="true" t="shared" si="17" ref="I195:I204">H195</f>
        <v>109.24999999999999</v>
      </c>
      <c r="J195" s="11">
        <v>109</v>
      </c>
      <c r="K195" s="11">
        <v>4</v>
      </c>
      <c r="L195" s="19">
        <f t="shared" si="12"/>
        <v>-4.249999999999986</v>
      </c>
    </row>
    <row r="196" spans="1:12" ht="15">
      <c r="A196" s="9" t="s">
        <v>107</v>
      </c>
      <c r="B196" s="7" t="s">
        <v>103</v>
      </c>
      <c r="C196" s="7">
        <v>7</v>
      </c>
      <c r="D196" s="7"/>
      <c r="E196" s="7">
        <v>130</v>
      </c>
      <c r="F196" s="15">
        <f t="shared" si="13"/>
        <v>910</v>
      </c>
      <c r="G196" s="8">
        <f t="shared" si="16"/>
        <v>910</v>
      </c>
      <c r="H196" s="8">
        <f t="shared" si="14"/>
        <v>1046.5</v>
      </c>
      <c r="I196" s="17"/>
      <c r="J196" s="9"/>
      <c r="K196" s="9"/>
      <c r="L196" s="17"/>
    </row>
    <row r="197" spans="1:12" ht="15">
      <c r="A197" s="9" t="s">
        <v>107</v>
      </c>
      <c r="B197" s="7" t="s">
        <v>98</v>
      </c>
      <c r="C197" s="7">
        <v>3.5</v>
      </c>
      <c r="D197" s="7"/>
      <c r="E197" s="7">
        <v>80</v>
      </c>
      <c r="F197" s="7">
        <f t="shared" si="13"/>
        <v>280</v>
      </c>
      <c r="G197" s="8">
        <f t="shared" si="16"/>
        <v>280</v>
      </c>
      <c r="H197" s="8">
        <f t="shared" si="14"/>
        <v>322</v>
      </c>
      <c r="I197" s="17">
        <f>H196+H197</f>
        <v>1368.5</v>
      </c>
      <c r="J197" s="9">
        <v>1047</v>
      </c>
      <c r="K197" s="9">
        <v>21</v>
      </c>
      <c r="L197" s="17">
        <f aca="true" t="shared" si="18" ref="L196:L235">J197-I197-K197</f>
        <v>-342.5</v>
      </c>
    </row>
    <row r="198" spans="1:12" ht="15">
      <c r="A198" s="11" t="s">
        <v>169</v>
      </c>
      <c r="B198" s="12" t="s">
        <v>163</v>
      </c>
      <c r="C198" s="12">
        <v>10</v>
      </c>
      <c r="D198" s="12"/>
      <c r="E198" s="12">
        <v>11.4</v>
      </c>
      <c r="F198" s="15">
        <f aca="true" t="shared" si="19" ref="F198:F235">E198*C198</f>
        <v>114</v>
      </c>
      <c r="G198" s="13">
        <f t="shared" si="16"/>
        <v>114</v>
      </c>
      <c r="H198" s="13">
        <f t="shared" si="14"/>
        <v>131.1</v>
      </c>
      <c r="I198" s="19">
        <f t="shared" si="17"/>
        <v>131.1</v>
      </c>
      <c r="J198" s="11">
        <v>131</v>
      </c>
      <c r="K198" s="11">
        <v>5</v>
      </c>
      <c r="L198" s="19">
        <f t="shared" si="18"/>
        <v>-5.099999999999994</v>
      </c>
    </row>
    <row r="199" spans="1:12" ht="15">
      <c r="A199" s="9" t="s">
        <v>13</v>
      </c>
      <c r="B199" s="7" t="s">
        <v>10</v>
      </c>
      <c r="C199" s="7">
        <v>3</v>
      </c>
      <c r="D199" s="7"/>
      <c r="E199" s="7">
        <v>130</v>
      </c>
      <c r="F199" s="15">
        <f t="shared" si="19"/>
        <v>390</v>
      </c>
      <c r="G199" s="8">
        <f t="shared" si="16"/>
        <v>390</v>
      </c>
      <c r="H199" s="8">
        <f t="shared" si="14"/>
        <v>448.49999999999994</v>
      </c>
      <c r="I199" s="17">
        <f t="shared" si="17"/>
        <v>448.49999999999994</v>
      </c>
      <c r="J199" s="9">
        <v>449</v>
      </c>
      <c r="K199" s="9">
        <v>6</v>
      </c>
      <c r="L199" s="17">
        <f t="shared" si="18"/>
        <v>-5.499999999999943</v>
      </c>
    </row>
    <row r="200" spans="1:12" ht="15">
      <c r="A200" s="11" t="s">
        <v>96</v>
      </c>
      <c r="B200" s="12" t="s">
        <v>91</v>
      </c>
      <c r="C200" s="12">
        <v>3</v>
      </c>
      <c r="D200" s="12"/>
      <c r="E200" s="12">
        <v>47.5</v>
      </c>
      <c r="F200" s="15">
        <f t="shared" si="19"/>
        <v>142.5</v>
      </c>
      <c r="G200" s="13">
        <f t="shared" si="16"/>
        <v>142.5</v>
      </c>
      <c r="H200" s="13">
        <f t="shared" si="14"/>
        <v>163.875</v>
      </c>
      <c r="I200" s="19"/>
      <c r="J200" s="11"/>
      <c r="K200" s="11"/>
      <c r="L200" s="19"/>
    </row>
    <row r="201" spans="1:12" ht="15">
      <c r="A201" s="11" t="s">
        <v>96</v>
      </c>
      <c r="B201" s="12" t="s">
        <v>188</v>
      </c>
      <c r="C201" s="12">
        <v>3</v>
      </c>
      <c r="D201" s="12"/>
      <c r="E201" s="12">
        <v>57.5</v>
      </c>
      <c r="F201" s="15">
        <f t="shared" si="19"/>
        <v>172.5</v>
      </c>
      <c r="G201" s="13">
        <f t="shared" si="16"/>
        <v>172.5</v>
      </c>
      <c r="H201" s="13">
        <f t="shared" si="14"/>
        <v>198.37499999999997</v>
      </c>
      <c r="I201" s="19">
        <f>H200+H201</f>
        <v>362.25</v>
      </c>
      <c r="J201" s="11">
        <v>350</v>
      </c>
      <c r="K201" s="11">
        <v>12</v>
      </c>
      <c r="L201" s="19">
        <f t="shared" si="18"/>
        <v>-24.25</v>
      </c>
    </row>
    <row r="202" spans="1:12" ht="15">
      <c r="A202" s="9" t="s">
        <v>124</v>
      </c>
      <c r="B202" s="7" t="s">
        <v>122</v>
      </c>
      <c r="C202" s="7">
        <v>6</v>
      </c>
      <c r="D202" s="7"/>
      <c r="E202" s="7">
        <v>57.5</v>
      </c>
      <c r="F202" s="15">
        <f t="shared" si="19"/>
        <v>345</v>
      </c>
      <c r="G202" s="8">
        <f t="shared" si="16"/>
        <v>345</v>
      </c>
      <c r="H202" s="8">
        <f t="shared" si="14"/>
        <v>396.74999999999994</v>
      </c>
      <c r="I202" s="17">
        <f t="shared" si="17"/>
        <v>396.74999999999994</v>
      </c>
      <c r="J202" s="9">
        <v>362</v>
      </c>
      <c r="K202" s="9">
        <v>12</v>
      </c>
      <c r="L202" s="17">
        <f t="shared" si="18"/>
        <v>-46.74999999999994</v>
      </c>
    </row>
    <row r="203" spans="1:12" ht="15">
      <c r="A203" s="11" t="s">
        <v>104</v>
      </c>
      <c r="B203" s="12" t="s">
        <v>103</v>
      </c>
      <c r="C203" s="12">
        <v>5</v>
      </c>
      <c r="D203" s="12"/>
      <c r="E203" s="12">
        <v>130</v>
      </c>
      <c r="F203" s="15">
        <f t="shared" si="19"/>
        <v>650</v>
      </c>
      <c r="G203" s="13">
        <f t="shared" si="16"/>
        <v>650</v>
      </c>
      <c r="H203" s="13">
        <f t="shared" si="14"/>
        <v>747.4999999999999</v>
      </c>
      <c r="I203" s="19">
        <f t="shared" si="17"/>
        <v>747.4999999999999</v>
      </c>
      <c r="J203" s="11">
        <v>748</v>
      </c>
      <c r="K203" s="11">
        <v>10</v>
      </c>
      <c r="L203" s="19">
        <f t="shared" si="18"/>
        <v>-9.499999999999886</v>
      </c>
    </row>
    <row r="204" spans="1:12" ht="15">
      <c r="A204" s="9" t="s">
        <v>120</v>
      </c>
      <c r="B204" s="7" t="s">
        <v>118</v>
      </c>
      <c r="C204" s="7">
        <v>6</v>
      </c>
      <c r="D204" s="7"/>
      <c r="E204" s="7">
        <v>57.5</v>
      </c>
      <c r="F204" s="15">
        <f t="shared" si="19"/>
        <v>345</v>
      </c>
      <c r="G204" s="8">
        <f t="shared" si="16"/>
        <v>345</v>
      </c>
      <c r="H204" s="8">
        <f t="shared" si="14"/>
        <v>396.74999999999994</v>
      </c>
      <c r="I204" s="17">
        <f t="shared" si="17"/>
        <v>396.74999999999994</v>
      </c>
      <c r="J204" s="9">
        <v>400</v>
      </c>
      <c r="K204" s="9">
        <v>12</v>
      </c>
      <c r="L204" s="17">
        <f t="shared" si="18"/>
        <v>-8.749999999999943</v>
      </c>
    </row>
    <row r="205" spans="1:12" ht="15">
      <c r="A205" s="21" t="s">
        <v>47</v>
      </c>
      <c r="B205" s="12" t="s">
        <v>46</v>
      </c>
      <c r="C205" s="12">
        <v>4</v>
      </c>
      <c r="D205" s="12"/>
      <c r="E205" s="12">
        <v>150</v>
      </c>
      <c r="F205" s="15">
        <f t="shared" si="19"/>
        <v>600</v>
      </c>
      <c r="G205" s="13">
        <f aca="true" t="shared" si="20" ref="G205:G235">E205*C205</f>
        <v>600</v>
      </c>
      <c r="H205" s="13">
        <f t="shared" si="14"/>
        <v>690</v>
      </c>
      <c r="I205" s="11"/>
      <c r="J205" s="11"/>
      <c r="K205" s="11"/>
      <c r="L205" s="19"/>
    </row>
    <row r="206" spans="1:12" ht="15">
      <c r="A206" s="21" t="s">
        <v>47</v>
      </c>
      <c r="B206" s="12" t="s">
        <v>83</v>
      </c>
      <c r="C206" s="12">
        <v>4</v>
      </c>
      <c r="D206" s="12"/>
      <c r="E206" s="12">
        <v>70</v>
      </c>
      <c r="F206" s="15">
        <f t="shared" si="19"/>
        <v>280</v>
      </c>
      <c r="G206" s="13">
        <f t="shared" si="20"/>
        <v>280</v>
      </c>
      <c r="H206" s="13">
        <f aca="true" t="shared" si="21" ref="H206:H235">G206*1.15</f>
        <v>322</v>
      </c>
      <c r="I206" s="19"/>
      <c r="J206" s="11"/>
      <c r="K206" s="11"/>
      <c r="L206" s="19"/>
    </row>
    <row r="207" spans="1:12" ht="15">
      <c r="A207" s="21" t="s">
        <v>47</v>
      </c>
      <c r="B207" s="12" t="s">
        <v>16</v>
      </c>
      <c r="C207" s="12">
        <v>4</v>
      </c>
      <c r="D207" s="12"/>
      <c r="E207" s="12">
        <v>95</v>
      </c>
      <c r="F207" s="12">
        <f>E207*C207</f>
        <v>380</v>
      </c>
      <c r="G207" s="13">
        <f>E207*C207</f>
        <v>380</v>
      </c>
      <c r="H207" s="13">
        <f>G207*1.15</f>
        <v>436.99999999999994</v>
      </c>
      <c r="I207" s="19">
        <f>H205+H206+H207</f>
        <v>1449</v>
      </c>
      <c r="J207" s="11">
        <v>1012</v>
      </c>
      <c r="K207" s="11">
        <v>24</v>
      </c>
      <c r="L207" s="19">
        <f t="shared" si="18"/>
        <v>-461</v>
      </c>
    </row>
    <row r="208" spans="1:12" ht="15">
      <c r="A208" s="9" t="s">
        <v>97</v>
      </c>
      <c r="B208" s="7" t="s">
        <v>91</v>
      </c>
      <c r="C208" s="7">
        <v>5</v>
      </c>
      <c r="D208" s="7"/>
      <c r="E208" s="7">
        <v>47.5</v>
      </c>
      <c r="F208" s="15">
        <f t="shared" si="19"/>
        <v>237.5</v>
      </c>
      <c r="G208" s="8">
        <f t="shared" si="20"/>
        <v>237.5</v>
      </c>
      <c r="H208" s="8">
        <f t="shared" si="21"/>
        <v>273.125</v>
      </c>
      <c r="I208" s="9"/>
      <c r="J208" s="9"/>
      <c r="K208" s="9"/>
      <c r="L208" s="17"/>
    </row>
    <row r="209" spans="1:12" ht="15">
      <c r="A209" s="9" t="s">
        <v>80</v>
      </c>
      <c r="B209" s="7" t="s">
        <v>76</v>
      </c>
      <c r="C209" s="7">
        <v>5</v>
      </c>
      <c r="D209" s="7"/>
      <c r="E209" s="7">
        <v>82.5</v>
      </c>
      <c r="F209" s="15">
        <f t="shared" si="19"/>
        <v>412.5</v>
      </c>
      <c r="G209" s="8">
        <f t="shared" si="20"/>
        <v>412.5</v>
      </c>
      <c r="H209" s="8">
        <f t="shared" si="21"/>
        <v>474.37499999999994</v>
      </c>
      <c r="I209" s="9"/>
      <c r="J209" s="9"/>
      <c r="K209" s="9"/>
      <c r="L209" s="17"/>
    </row>
    <row r="210" spans="1:12" ht="15">
      <c r="A210" s="9" t="s">
        <v>80</v>
      </c>
      <c r="B210" s="7" t="s">
        <v>163</v>
      </c>
      <c r="C210" s="7">
        <v>13</v>
      </c>
      <c r="D210" s="7"/>
      <c r="E210" s="7">
        <v>11.4</v>
      </c>
      <c r="F210" s="15">
        <f t="shared" si="19"/>
        <v>148.20000000000002</v>
      </c>
      <c r="G210" s="8">
        <f t="shared" si="20"/>
        <v>148.20000000000002</v>
      </c>
      <c r="H210" s="8">
        <f t="shared" si="21"/>
        <v>170.43</v>
      </c>
      <c r="I210" s="17">
        <f>H208+H209+H210</f>
        <v>917.9300000000001</v>
      </c>
      <c r="J210" s="9">
        <v>920</v>
      </c>
      <c r="K210" s="9">
        <v>26.5</v>
      </c>
      <c r="L210" s="17">
        <f t="shared" si="18"/>
        <v>-24.430000000000064</v>
      </c>
    </row>
    <row r="211" spans="1:12" ht="15">
      <c r="A211" s="21" t="s">
        <v>183</v>
      </c>
      <c r="B211" s="25" t="s">
        <v>182</v>
      </c>
      <c r="C211" s="25">
        <v>1</v>
      </c>
      <c r="D211" s="25"/>
      <c r="E211" s="25">
        <v>290</v>
      </c>
      <c r="F211" s="15">
        <f t="shared" si="19"/>
        <v>290</v>
      </c>
      <c r="G211" s="26">
        <f t="shared" si="20"/>
        <v>290</v>
      </c>
      <c r="H211" s="26">
        <f t="shared" si="21"/>
        <v>333.5</v>
      </c>
      <c r="I211" s="27">
        <f>H211</f>
        <v>333.5</v>
      </c>
      <c r="J211" s="21">
        <v>350</v>
      </c>
      <c r="K211" s="11">
        <v>15</v>
      </c>
      <c r="L211" s="19">
        <f t="shared" si="18"/>
        <v>1.5</v>
      </c>
    </row>
    <row r="212" spans="1:12" ht="15">
      <c r="A212" s="9" t="s">
        <v>67</v>
      </c>
      <c r="B212" s="7" t="s">
        <v>62</v>
      </c>
      <c r="C212" s="7">
        <v>5</v>
      </c>
      <c r="D212" s="7"/>
      <c r="E212" s="7">
        <v>130</v>
      </c>
      <c r="F212" s="15">
        <f t="shared" si="19"/>
        <v>650</v>
      </c>
      <c r="G212" s="8">
        <f t="shared" si="20"/>
        <v>650</v>
      </c>
      <c r="H212" s="8">
        <f t="shared" si="21"/>
        <v>747.4999999999999</v>
      </c>
      <c r="I212" s="17">
        <f>H212</f>
        <v>747.4999999999999</v>
      </c>
      <c r="J212" s="10">
        <v>748</v>
      </c>
      <c r="K212" s="9">
        <v>10</v>
      </c>
      <c r="L212" s="17">
        <f t="shared" si="18"/>
        <v>-9.499999999999886</v>
      </c>
    </row>
    <row r="213" spans="1:12" ht="15">
      <c r="A213" s="11" t="s">
        <v>50</v>
      </c>
      <c r="B213" s="12" t="s">
        <v>46</v>
      </c>
      <c r="C213" s="12">
        <v>5</v>
      </c>
      <c r="D213" s="12"/>
      <c r="E213" s="12">
        <v>150</v>
      </c>
      <c r="F213" s="15">
        <f t="shared" si="19"/>
        <v>750</v>
      </c>
      <c r="G213" s="13">
        <f t="shared" si="20"/>
        <v>750</v>
      </c>
      <c r="H213" s="13">
        <f t="shared" si="21"/>
        <v>862.4999999999999</v>
      </c>
      <c r="I213" s="11"/>
      <c r="J213" s="11"/>
      <c r="K213" s="11"/>
      <c r="L213" s="19"/>
    </row>
    <row r="214" spans="1:12" ht="15">
      <c r="A214" s="11" t="s">
        <v>19</v>
      </c>
      <c r="B214" s="12" t="s">
        <v>16</v>
      </c>
      <c r="C214" s="12">
        <v>5</v>
      </c>
      <c r="D214" s="12"/>
      <c r="E214" s="12">
        <v>95</v>
      </c>
      <c r="F214" s="15">
        <f t="shared" si="19"/>
        <v>475</v>
      </c>
      <c r="G214" s="13">
        <f t="shared" si="20"/>
        <v>475</v>
      </c>
      <c r="H214" s="13">
        <f t="shared" si="21"/>
        <v>546.25</v>
      </c>
      <c r="I214" s="19">
        <f>H213+H214</f>
        <v>1408.75</v>
      </c>
      <c r="J214" s="11">
        <v>1409</v>
      </c>
      <c r="K214" s="11">
        <v>20</v>
      </c>
      <c r="L214" s="19">
        <f t="shared" si="18"/>
        <v>-19.75</v>
      </c>
    </row>
    <row r="215" spans="1:12" ht="15">
      <c r="A215" s="9" t="s">
        <v>63</v>
      </c>
      <c r="B215" s="7" t="s">
        <v>62</v>
      </c>
      <c r="C215" s="7">
        <v>8</v>
      </c>
      <c r="D215" s="7"/>
      <c r="E215" s="7">
        <v>130</v>
      </c>
      <c r="F215" s="15">
        <f t="shared" si="19"/>
        <v>1040</v>
      </c>
      <c r="G215" s="8">
        <f t="shared" si="20"/>
        <v>1040</v>
      </c>
      <c r="H215" s="8">
        <f t="shared" si="21"/>
        <v>1196</v>
      </c>
      <c r="I215" s="9"/>
      <c r="J215" s="9"/>
      <c r="K215" s="9"/>
      <c r="L215" s="17"/>
    </row>
    <row r="216" spans="1:12" ht="15">
      <c r="A216" s="9" t="s">
        <v>63</v>
      </c>
      <c r="B216" s="7" t="s">
        <v>163</v>
      </c>
      <c r="C216" s="7">
        <v>8</v>
      </c>
      <c r="D216" s="7"/>
      <c r="E216" s="7">
        <v>11.4</v>
      </c>
      <c r="F216" s="15">
        <f t="shared" si="19"/>
        <v>91.2</v>
      </c>
      <c r="G216" s="8">
        <f t="shared" si="20"/>
        <v>91.2</v>
      </c>
      <c r="H216" s="8">
        <f t="shared" si="21"/>
        <v>104.88</v>
      </c>
      <c r="I216" s="17">
        <f>H215+H216</f>
        <v>1300.88</v>
      </c>
      <c r="J216" s="9">
        <v>1301</v>
      </c>
      <c r="K216" s="9">
        <v>20</v>
      </c>
      <c r="L216" s="17">
        <f t="shared" si="18"/>
        <v>-19.88000000000011</v>
      </c>
    </row>
    <row r="217" spans="1:12" ht="15">
      <c r="A217" s="11" t="s">
        <v>102</v>
      </c>
      <c r="B217" s="12" t="s">
        <v>98</v>
      </c>
      <c r="C217" s="12">
        <v>4</v>
      </c>
      <c r="D217" s="12"/>
      <c r="E217" s="12">
        <v>80</v>
      </c>
      <c r="F217" s="15">
        <f t="shared" si="19"/>
        <v>320</v>
      </c>
      <c r="G217" s="13">
        <f t="shared" si="20"/>
        <v>320</v>
      </c>
      <c r="H217" s="13">
        <f t="shared" si="21"/>
        <v>368</v>
      </c>
      <c r="I217" s="11"/>
      <c r="J217" s="11"/>
      <c r="K217" s="11"/>
      <c r="L217" s="19"/>
    </row>
    <row r="218" spans="1:12" ht="15">
      <c r="A218" s="11" t="s">
        <v>102</v>
      </c>
      <c r="B218" s="12" t="s">
        <v>151</v>
      </c>
      <c r="C218" s="12">
        <v>9</v>
      </c>
      <c r="D218" s="12"/>
      <c r="E218" s="12">
        <v>12.35</v>
      </c>
      <c r="F218" s="15">
        <f t="shared" si="19"/>
        <v>111.14999999999999</v>
      </c>
      <c r="G218" s="13">
        <f t="shared" si="20"/>
        <v>111.14999999999999</v>
      </c>
      <c r="H218" s="13">
        <f t="shared" si="21"/>
        <v>127.82249999999998</v>
      </c>
      <c r="I218" s="11"/>
      <c r="J218" s="11"/>
      <c r="K218" s="11"/>
      <c r="L218" s="19"/>
    </row>
    <row r="219" spans="1:12" ht="15">
      <c r="A219" s="11" t="s">
        <v>102</v>
      </c>
      <c r="B219" s="12" t="s">
        <v>188</v>
      </c>
      <c r="C219" s="12">
        <v>6</v>
      </c>
      <c r="D219" s="12"/>
      <c r="E219" s="12">
        <v>57.5</v>
      </c>
      <c r="F219" s="15">
        <f t="shared" si="19"/>
        <v>345</v>
      </c>
      <c r="G219" s="13">
        <f t="shared" si="20"/>
        <v>345</v>
      </c>
      <c r="H219" s="13">
        <f t="shared" si="21"/>
        <v>396.74999999999994</v>
      </c>
      <c r="I219" s="11"/>
      <c r="J219" s="11"/>
      <c r="K219" s="11"/>
      <c r="L219" s="19"/>
    </row>
    <row r="220" spans="1:12" ht="15">
      <c r="A220" s="11" t="s">
        <v>94</v>
      </c>
      <c r="B220" s="12" t="s">
        <v>91</v>
      </c>
      <c r="C220" s="12">
        <v>10</v>
      </c>
      <c r="D220" s="12"/>
      <c r="E220" s="12">
        <v>47.5</v>
      </c>
      <c r="F220" s="15">
        <f t="shared" si="19"/>
        <v>475</v>
      </c>
      <c r="G220" s="13">
        <f t="shared" si="20"/>
        <v>475</v>
      </c>
      <c r="H220" s="13">
        <f t="shared" si="21"/>
        <v>546.25</v>
      </c>
      <c r="I220" s="11"/>
      <c r="J220" s="11"/>
      <c r="K220" s="11"/>
      <c r="L220" s="19"/>
    </row>
    <row r="221" spans="1:12" ht="15">
      <c r="A221" s="11" t="s">
        <v>94</v>
      </c>
      <c r="B221" s="12" t="s">
        <v>163</v>
      </c>
      <c r="C221" s="12">
        <v>19</v>
      </c>
      <c r="D221" s="12"/>
      <c r="E221" s="12">
        <v>11.4</v>
      </c>
      <c r="F221" s="15">
        <f t="shared" si="19"/>
        <v>216.6</v>
      </c>
      <c r="G221" s="13">
        <f t="shared" si="20"/>
        <v>216.6</v>
      </c>
      <c r="H221" s="13">
        <f t="shared" si="21"/>
        <v>249.08999999999997</v>
      </c>
      <c r="I221" s="19">
        <f>H217+H218+H219+H220+H221</f>
        <v>1687.9125</v>
      </c>
      <c r="J221" s="11">
        <v>1688</v>
      </c>
      <c r="K221" s="11">
        <v>54</v>
      </c>
      <c r="L221" s="19">
        <f t="shared" si="18"/>
        <v>-53.91249999999991</v>
      </c>
    </row>
    <row r="222" spans="1:12" ht="15">
      <c r="A222" s="9" t="s">
        <v>22</v>
      </c>
      <c r="B222" s="7" t="s">
        <v>16</v>
      </c>
      <c r="C222" s="7">
        <v>2</v>
      </c>
      <c r="D222" s="7"/>
      <c r="E222" s="7">
        <v>95</v>
      </c>
      <c r="F222" s="15">
        <f t="shared" si="19"/>
        <v>190</v>
      </c>
      <c r="G222" s="8">
        <f t="shared" si="20"/>
        <v>190</v>
      </c>
      <c r="H222" s="8">
        <f t="shared" si="21"/>
        <v>218.49999999999997</v>
      </c>
      <c r="I222" s="9"/>
      <c r="J222" s="9"/>
      <c r="K222" s="9"/>
      <c r="L222" s="17"/>
    </row>
    <row r="223" spans="1:12" ht="15">
      <c r="A223" s="9" t="s">
        <v>22</v>
      </c>
      <c r="B223" s="7" t="s">
        <v>163</v>
      </c>
      <c r="C223" s="7">
        <v>2</v>
      </c>
      <c r="D223" s="7"/>
      <c r="E223" s="7">
        <v>11.4</v>
      </c>
      <c r="F223" s="15">
        <f t="shared" si="19"/>
        <v>22.8</v>
      </c>
      <c r="G223" s="8">
        <f t="shared" si="20"/>
        <v>22.8</v>
      </c>
      <c r="H223" s="8">
        <f t="shared" si="21"/>
        <v>26.22</v>
      </c>
      <c r="I223" s="17">
        <f>H222+H223</f>
        <v>244.71999999999997</v>
      </c>
      <c r="J223" s="9">
        <v>245</v>
      </c>
      <c r="K223" s="9">
        <v>5</v>
      </c>
      <c r="L223" s="17">
        <f t="shared" si="18"/>
        <v>-4.71999999999997</v>
      </c>
    </row>
    <row r="224" spans="1:12" ht="15">
      <c r="A224" s="35" t="s">
        <v>164</v>
      </c>
      <c r="B224" s="15" t="s">
        <v>163</v>
      </c>
      <c r="C224" s="15">
        <v>10</v>
      </c>
      <c r="D224" s="15"/>
      <c r="E224" s="15">
        <v>11.4</v>
      </c>
      <c r="F224" s="15">
        <f t="shared" si="19"/>
        <v>114</v>
      </c>
      <c r="G224" s="16">
        <f t="shared" si="20"/>
        <v>114</v>
      </c>
      <c r="H224" s="16">
        <f t="shared" si="21"/>
        <v>131.1</v>
      </c>
      <c r="I224" s="20">
        <f>H224</f>
        <v>131.1</v>
      </c>
      <c r="J224" s="18">
        <v>150</v>
      </c>
      <c r="K224" s="18">
        <v>5</v>
      </c>
      <c r="L224" s="20">
        <f t="shared" si="18"/>
        <v>13.900000000000006</v>
      </c>
    </row>
    <row r="225" spans="1:12" ht="15">
      <c r="A225" s="11" t="s">
        <v>92</v>
      </c>
      <c r="B225" s="12" t="s">
        <v>91</v>
      </c>
      <c r="C225" s="12">
        <v>3</v>
      </c>
      <c r="D225" s="12"/>
      <c r="E225" s="12">
        <v>47.5</v>
      </c>
      <c r="F225" s="15">
        <f t="shared" si="19"/>
        <v>142.5</v>
      </c>
      <c r="G225" s="13">
        <f t="shared" si="20"/>
        <v>142.5</v>
      </c>
      <c r="H225" s="13">
        <f t="shared" si="21"/>
        <v>163.875</v>
      </c>
      <c r="I225" s="19">
        <f>H225</f>
        <v>163.875</v>
      </c>
      <c r="J225" s="11">
        <v>164</v>
      </c>
      <c r="K225" s="11">
        <v>6</v>
      </c>
      <c r="L225" s="19">
        <f t="shared" si="18"/>
        <v>-5.875</v>
      </c>
    </row>
    <row r="226" spans="1:12" ht="15">
      <c r="A226" s="10" t="s">
        <v>194</v>
      </c>
      <c r="B226" s="7" t="s">
        <v>122</v>
      </c>
      <c r="C226" s="7">
        <v>6</v>
      </c>
      <c r="D226" s="7"/>
      <c r="E226" s="7">
        <v>57.5</v>
      </c>
      <c r="F226" s="15">
        <f t="shared" si="19"/>
        <v>345</v>
      </c>
      <c r="G226" s="8">
        <f t="shared" si="20"/>
        <v>345</v>
      </c>
      <c r="H226" s="8">
        <f aca="true" t="shared" si="22" ref="H226:H231">G226*1.15</f>
        <v>396.74999999999994</v>
      </c>
      <c r="I226" s="17">
        <f>H226</f>
        <v>396.74999999999994</v>
      </c>
      <c r="J226" s="9">
        <v>397</v>
      </c>
      <c r="K226" s="9">
        <v>12</v>
      </c>
      <c r="L226" s="17">
        <f t="shared" si="18"/>
        <v>-11.749999999999943</v>
      </c>
    </row>
    <row r="227" spans="1:12" ht="15">
      <c r="A227" s="21" t="s">
        <v>195</v>
      </c>
      <c r="B227" s="12" t="s">
        <v>122</v>
      </c>
      <c r="C227" s="12">
        <v>3.5</v>
      </c>
      <c r="D227" s="12">
        <v>3.3</v>
      </c>
      <c r="E227" s="12">
        <v>57.5</v>
      </c>
      <c r="F227" s="15">
        <f t="shared" si="19"/>
        <v>201.25</v>
      </c>
      <c r="G227" s="13">
        <f>E227*D227</f>
        <v>189.75</v>
      </c>
      <c r="H227" s="13">
        <f t="shared" si="22"/>
        <v>218.21249999999998</v>
      </c>
      <c r="I227" s="19">
        <f>H227</f>
        <v>218.21249999999998</v>
      </c>
      <c r="J227" s="11">
        <v>231</v>
      </c>
      <c r="K227" s="11">
        <v>7</v>
      </c>
      <c r="L227" s="19">
        <f t="shared" si="18"/>
        <v>5.787500000000023</v>
      </c>
    </row>
    <row r="228" spans="1:12" ht="15">
      <c r="A228" s="9" t="s">
        <v>196</v>
      </c>
      <c r="B228" s="7" t="s">
        <v>83</v>
      </c>
      <c r="C228" s="7">
        <v>2</v>
      </c>
      <c r="D228" s="7"/>
      <c r="E228" s="7">
        <v>70</v>
      </c>
      <c r="F228" s="15">
        <f t="shared" si="19"/>
        <v>140</v>
      </c>
      <c r="G228" s="8">
        <f t="shared" si="20"/>
        <v>140</v>
      </c>
      <c r="H228" s="8">
        <f t="shared" si="22"/>
        <v>161</v>
      </c>
      <c r="I228" s="17"/>
      <c r="J228" s="9"/>
      <c r="K228" s="9"/>
      <c r="L228" s="17"/>
    </row>
    <row r="229" spans="1:12" ht="15">
      <c r="A229" s="9" t="s">
        <v>196</v>
      </c>
      <c r="B229" s="7" t="s">
        <v>86</v>
      </c>
      <c r="C229" s="7">
        <v>7</v>
      </c>
      <c r="D229" s="7"/>
      <c r="E229" s="7">
        <v>47.5</v>
      </c>
      <c r="F229" s="15">
        <f t="shared" si="19"/>
        <v>332.5</v>
      </c>
      <c r="G229" s="8">
        <f t="shared" si="20"/>
        <v>332.5</v>
      </c>
      <c r="H229" s="8">
        <f t="shared" si="22"/>
        <v>382.37499999999994</v>
      </c>
      <c r="I229" s="17"/>
      <c r="J229" s="9"/>
      <c r="K229" s="9"/>
      <c r="L229" s="17"/>
    </row>
    <row r="230" spans="1:12" ht="15">
      <c r="A230" s="10" t="s">
        <v>196</v>
      </c>
      <c r="B230" s="7" t="s">
        <v>163</v>
      </c>
      <c r="C230" s="7">
        <v>5</v>
      </c>
      <c r="D230" s="7"/>
      <c r="E230" s="7">
        <v>11.4</v>
      </c>
      <c r="F230" s="15">
        <f t="shared" si="19"/>
        <v>57</v>
      </c>
      <c r="G230" s="8">
        <f t="shared" si="20"/>
        <v>57</v>
      </c>
      <c r="H230" s="8">
        <f t="shared" si="22"/>
        <v>65.55</v>
      </c>
      <c r="I230" s="17">
        <f>H228+H229+H230</f>
        <v>608.925</v>
      </c>
      <c r="J230" s="9">
        <v>543</v>
      </c>
      <c r="K230" s="9">
        <v>19.5</v>
      </c>
      <c r="L230" s="17">
        <v>-246</v>
      </c>
    </row>
    <row r="231" spans="1:12" ht="15">
      <c r="A231" s="11" t="s">
        <v>200</v>
      </c>
      <c r="B231" s="12" t="s">
        <v>16</v>
      </c>
      <c r="C231" s="12">
        <v>4</v>
      </c>
      <c r="D231" s="12"/>
      <c r="E231" s="12">
        <v>95</v>
      </c>
      <c r="F231" s="12">
        <f>E231*C231</f>
        <v>380</v>
      </c>
      <c r="G231" s="13">
        <f>E231*C231</f>
        <v>380</v>
      </c>
      <c r="H231" s="13">
        <f t="shared" si="22"/>
        <v>436.99999999999994</v>
      </c>
      <c r="I231" s="19">
        <f>H231</f>
        <v>436.99999999999994</v>
      </c>
      <c r="J231" s="11"/>
      <c r="K231" s="11">
        <v>8</v>
      </c>
      <c r="L231" s="19">
        <f t="shared" si="18"/>
        <v>-444.99999999999994</v>
      </c>
    </row>
    <row r="232" spans="1:12" ht="15">
      <c r="A232" s="9" t="s">
        <v>204</v>
      </c>
      <c r="B232" s="7" t="s">
        <v>188</v>
      </c>
      <c r="C232" s="7">
        <v>3</v>
      </c>
      <c r="D232" s="7"/>
      <c r="E232" s="7">
        <v>57.5</v>
      </c>
      <c r="F232" s="7">
        <f>E232*C232</f>
        <v>172.5</v>
      </c>
      <c r="G232" s="8">
        <f>E232*C232</f>
        <v>172.5</v>
      </c>
      <c r="H232" s="8">
        <f>G232*1.15</f>
        <v>198.37499999999997</v>
      </c>
      <c r="I232" s="17">
        <f>H232</f>
        <v>198.37499999999997</v>
      </c>
      <c r="J232" s="9"/>
      <c r="K232" s="9">
        <v>6</v>
      </c>
      <c r="L232" s="17">
        <f t="shared" si="18"/>
        <v>-204.37499999999997</v>
      </c>
    </row>
    <row r="233" spans="1:12" ht="15">
      <c r="A233" s="14" t="s">
        <v>15</v>
      </c>
      <c r="B233" s="15" t="s">
        <v>16</v>
      </c>
      <c r="C233" s="15">
        <v>5</v>
      </c>
      <c r="D233" s="15"/>
      <c r="E233" s="15">
        <v>95</v>
      </c>
      <c r="F233" s="15">
        <f t="shared" si="19"/>
        <v>475</v>
      </c>
      <c r="G233" s="16">
        <f t="shared" si="20"/>
        <v>475</v>
      </c>
      <c r="H233" s="16">
        <f t="shared" si="21"/>
        <v>546.25</v>
      </c>
      <c r="I233" s="20">
        <f>H233</f>
        <v>546.25</v>
      </c>
      <c r="J233" s="18"/>
      <c r="K233" s="18">
        <v>10</v>
      </c>
      <c r="L233" s="20">
        <f t="shared" si="18"/>
        <v>-556.25</v>
      </c>
    </row>
    <row r="234" spans="1:12" ht="15">
      <c r="A234" s="14" t="s">
        <v>15</v>
      </c>
      <c r="B234" s="15" t="s">
        <v>98</v>
      </c>
      <c r="C234" s="15">
        <v>5.5</v>
      </c>
      <c r="D234" s="15"/>
      <c r="E234" s="15">
        <v>80</v>
      </c>
      <c r="F234" s="15">
        <f t="shared" si="19"/>
        <v>440</v>
      </c>
      <c r="G234" s="16">
        <f t="shared" si="20"/>
        <v>440</v>
      </c>
      <c r="H234" s="16">
        <f t="shared" si="21"/>
        <v>505.99999999999994</v>
      </c>
      <c r="I234" s="20">
        <f>H234</f>
        <v>505.99999999999994</v>
      </c>
      <c r="J234" s="18"/>
      <c r="K234" s="18">
        <v>11</v>
      </c>
      <c r="L234" s="20">
        <f t="shared" si="18"/>
        <v>-517</v>
      </c>
    </row>
    <row r="235" spans="1:12" ht="15">
      <c r="A235" s="14" t="s">
        <v>15</v>
      </c>
      <c r="B235" s="15" t="s">
        <v>132</v>
      </c>
      <c r="C235" s="15">
        <v>2.8</v>
      </c>
      <c r="D235" s="15"/>
      <c r="E235" s="15">
        <v>150</v>
      </c>
      <c r="F235" s="15">
        <f t="shared" si="19"/>
        <v>420</v>
      </c>
      <c r="G235" s="16">
        <f t="shared" si="20"/>
        <v>420</v>
      </c>
      <c r="H235" s="16">
        <f t="shared" si="21"/>
        <v>482.99999999999994</v>
      </c>
      <c r="I235" s="20">
        <f>H235</f>
        <v>482.99999999999994</v>
      </c>
      <c r="J235" s="18"/>
      <c r="K235" s="18">
        <v>5.6</v>
      </c>
      <c r="L235" s="20">
        <f t="shared" si="18"/>
        <v>-488.59999999999997</v>
      </c>
    </row>
    <row r="236" spans="6:12" ht="15">
      <c r="F236" s="29">
        <f>SUM(F2:F235)</f>
        <v>87493</v>
      </c>
      <c r="I236" s="6"/>
      <c r="L236" s="6"/>
    </row>
  </sheetData>
  <sheetProtection/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248">
      <selection activeCell="E1" sqref="E1:E272"/>
    </sheetView>
  </sheetViews>
  <sheetFormatPr defaultColWidth="9.140625" defaultRowHeight="15"/>
  <cols>
    <col min="1" max="1" width="19.7109375" style="0" customWidth="1"/>
    <col min="2" max="2" width="61.00390625" style="0" customWidth="1"/>
  </cols>
  <sheetData>
    <row r="1" spans="1:5" ht="15">
      <c r="A1" t="s">
        <v>11</v>
      </c>
      <c r="B1" t="s">
        <v>10</v>
      </c>
      <c r="C1">
        <v>7</v>
      </c>
      <c r="D1">
        <v>130</v>
      </c>
      <c r="E1">
        <f aca="true" t="shared" si="0" ref="E1:E6">D1*C1</f>
        <v>910</v>
      </c>
    </row>
    <row r="2" spans="1:5" ht="15">
      <c r="A2" t="s">
        <v>12</v>
      </c>
      <c r="B2" t="s">
        <v>10</v>
      </c>
      <c r="C2">
        <v>9</v>
      </c>
      <c r="D2">
        <v>130</v>
      </c>
      <c r="E2">
        <f t="shared" si="0"/>
        <v>1170</v>
      </c>
    </row>
    <row r="3" spans="1:5" ht="15">
      <c r="A3" t="s">
        <v>68</v>
      </c>
      <c r="B3" t="s">
        <v>10</v>
      </c>
      <c r="C3">
        <v>1</v>
      </c>
      <c r="D3">
        <v>130</v>
      </c>
      <c r="E3">
        <f t="shared" si="0"/>
        <v>130</v>
      </c>
    </row>
    <row r="4" spans="1:5" ht="15">
      <c r="A4" t="s">
        <v>13</v>
      </c>
      <c r="B4" t="s">
        <v>10</v>
      </c>
      <c r="C4">
        <v>3</v>
      </c>
      <c r="D4">
        <v>130</v>
      </c>
      <c r="E4">
        <f t="shared" si="0"/>
        <v>390</v>
      </c>
    </row>
    <row r="5" spans="1:5" ht="15">
      <c r="A5" t="s">
        <v>14</v>
      </c>
      <c r="B5" t="s">
        <v>10</v>
      </c>
      <c r="C5">
        <v>6</v>
      </c>
      <c r="D5">
        <v>130</v>
      </c>
      <c r="E5">
        <f t="shared" si="0"/>
        <v>780</v>
      </c>
    </row>
    <row r="6" spans="1:5" ht="15">
      <c r="A6" s="4" t="s">
        <v>126</v>
      </c>
      <c r="B6" t="s">
        <v>10</v>
      </c>
      <c r="C6">
        <v>5</v>
      </c>
      <c r="D6">
        <v>130</v>
      </c>
      <c r="E6">
        <f t="shared" si="0"/>
        <v>650</v>
      </c>
    </row>
    <row r="8" spans="1:5" ht="15">
      <c r="A8" t="s">
        <v>17</v>
      </c>
      <c r="B8" t="s">
        <v>16</v>
      </c>
      <c r="C8">
        <v>6</v>
      </c>
      <c r="D8">
        <v>95</v>
      </c>
      <c r="E8">
        <f aca="true" t="shared" si="1" ref="E8:E15">D8*C8</f>
        <v>570</v>
      </c>
    </row>
    <row r="9" spans="1:5" ht="15">
      <c r="A9" t="s">
        <v>18</v>
      </c>
      <c r="B9" t="s">
        <v>16</v>
      </c>
      <c r="C9">
        <v>6</v>
      </c>
      <c r="D9">
        <v>95</v>
      </c>
      <c r="E9">
        <f t="shared" si="1"/>
        <v>570</v>
      </c>
    </row>
    <row r="10" spans="1:5" ht="15">
      <c r="A10" t="s">
        <v>19</v>
      </c>
      <c r="B10" t="s">
        <v>16</v>
      </c>
      <c r="C10">
        <v>5</v>
      </c>
      <c r="D10">
        <v>95</v>
      </c>
      <c r="E10">
        <f t="shared" si="1"/>
        <v>475</v>
      </c>
    </row>
    <row r="11" spans="1:5" ht="15">
      <c r="A11" t="s">
        <v>20</v>
      </c>
      <c r="B11" t="s">
        <v>16</v>
      </c>
      <c r="C11">
        <v>6</v>
      </c>
      <c r="D11">
        <v>95</v>
      </c>
      <c r="E11">
        <f t="shared" si="1"/>
        <v>570</v>
      </c>
    </row>
    <row r="12" spans="1:5" ht="15">
      <c r="A12" t="s">
        <v>21</v>
      </c>
      <c r="B12" t="s">
        <v>16</v>
      </c>
      <c r="C12">
        <v>6</v>
      </c>
      <c r="D12">
        <v>95</v>
      </c>
      <c r="E12">
        <f t="shared" si="1"/>
        <v>570</v>
      </c>
    </row>
    <row r="13" spans="1:5" ht="15">
      <c r="A13" t="s">
        <v>22</v>
      </c>
      <c r="B13" t="s">
        <v>16</v>
      </c>
      <c r="C13">
        <v>2</v>
      </c>
      <c r="D13">
        <v>95</v>
      </c>
      <c r="E13">
        <f t="shared" si="1"/>
        <v>190</v>
      </c>
    </row>
    <row r="14" spans="1:5" ht="15">
      <c r="A14" t="s">
        <v>61</v>
      </c>
      <c r="B14" t="s">
        <v>16</v>
      </c>
      <c r="C14">
        <v>5</v>
      </c>
      <c r="D14">
        <v>95</v>
      </c>
      <c r="E14">
        <f t="shared" si="1"/>
        <v>475</v>
      </c>
    </row>
    <row r="15" spans="1:5" ht="15">
      <c r="A15" s="3" t="s">
        <v>15</v>
      </c>
      <c r="B15" t="s">
        <v>16</v>
      </c>
      <c r="C15">
        <v>1.7</v>
      </c>
      <c r="D15">
        <v>95</v>
      </c>
      <c r="E15">
        <f t="shared" si="1"/>
        <v>161.5</v>
      </c>
    </row>
    <row r="17" spans="1:5" ht="15">
      <c r="A17" t="s">
        <v>24</v>
      </c>
      <c r="B17" t="s">
        <v>23</v>
      </c>
      <c r="C17">
        <v>4</v>
      </c>
      <c r="D17">
        <v>155</v>
      </c>
      <c r="E17">
        <f>D17*C17</f>
        <v>620</v>
      </c>
    </row>
    <row r="18" spans="1:5" ht="15">
      <c r="A18" t="s">
        <v>25</v>
      </c>
      <c r="B18" t="s">
        <v>23</v>
      </c>
      <c r="C18">
        <v>6</v>
      </c>
      <c r="D18">
        <v>155</v>
      </c>
      <c r="E18">
        <f>D18*C18</f>
        <v>930</v>
      </c>
    </row>
    <row r="19" spans="1:5" ht="15">
      <c r="A19" t="s">
        <v>26</v>
      </c>
      <c r="B19" t="s">
        <v>23</v>
      </c>
      <c r="C19">
        <v>6</v>
      </c>
      <c r="D19">
        <v>155</v>
      </c>
      <c r="E19">
        <f>D19*C19</f>
        <v>930</v>
      </c>
    </row>
    <row r="20" spans="1:5" ht="15">
      <c r="A20" t="s">
        <v>27</v>
      </c>
      <c r="B20" t="s">
        <v>23</v>
      </c>
      <c r="C20">
        <v>9</v>
      </c>
      <c r="D20">
        <v>155</v>
      </c>
      <c r="E20">
        <f>D20*C20</f>
        <v>1395</v>
      </c>
    </row>
    <row r="22" spans="1:5" ht="15">
      <c r="A22" t="s">
        <v>29</v>
      </c>
      <c r="B22" t="s">
        <v>28</v>
      </c>
      <c r="C22">
        <v>5</v>
      </c>
      <c r="D22">
        <v>160</v>
      </c>
      <c r="E22">
        <f>D22*C22</f>
        <v>800</v>
      </c>
    </row>
    <row r="23" spans="1:5" ht="15">
      <c r="A23" t="s">
        <v>30</v>
      </c>
      <c r="B23" t="s">
        <v>28</v>
      </c>
      <c r="C23">
        <v>5</v>
      </c>
      <c r="D23">
        <v>160</v>
      </c>
      <c r="E23">
        <f>D23*C23</f>
        <v>800</v>
      </c>
    </row>
    <row r="24" spans="1:5" ht="15">
      <c r="A24" t="s">
        <v>31</v>
      </c>
      <c r="B24" t="s">
        <v>28</v>
      </c>
      <c r="C24">
        <v>11</v>
      </c>
      <c r="D24">
        <v>160</v>
      </c>
      <c r="E24">
        <f>D24*C24</f>
        <v>1760</v>
      </c>
    </row>
    <row r="25" spans="1:5" ht="15">
      <c r="A25" t="s">
        <v>32</v>
      </c>
      <c r="B25" t="s">
        <v>28</v>
      </c>
      <c r="C25">
        <v>4</v>
      </c>
      <c r="D25">
        <v>160</v>
      </c>
      <c r="E25">
        <f>D25*C25</f>
        <v>640</v>
      </c>
    </row>
    <row r="26" spans="1:5" ht="15">
      <c r="A26" s="3" t="s">
        <v>33</v>
      </c>
      <c r="B26" t="s">
        <v>28</v>
      </c>
      <c r="C26">
        <v>0.7</v>
      </c>
      <c r="D26">
        <v>160</v>
      </c>
      <c r="E26">
        <f>D26*C26</f>
        <v>112</v>
      </c>
    </row>
    <row r="28" spans="1:5" ht="15">
      <c r="A28" t="s">
        <v>35</v>
      </c>
      <c r="B28" t="s">
        <v>34</v>
      </c>
      <c r="C28">
        <v>13</v>
      </c>
      <c r="D28">
        <v>110</v>
      </c>
      <c r="E28">
        <f>D28*C28</f>
        <v>1430</v>
      </c>
    </row>
    <row r="29" spans="1:5" ht="15">
      <c r="A29" t="s">
        <v>36</v>
      </c>
      <c r="B29" t="s">
        <v>34</v>
      </c>
      <c r="C29">
        <v>12</v>
      </c>
      <c r="D29">
        <v>110</v>
      </c>
      <c r="E29">
        <f>D29*C29</f>
        <v>1320</v>
      </c>
    </row>
    <row r="30" spans="1:5" ht="15">
      <c r="A30" t="s">
        <v>37</v>
      </c>
      <c r="B30" t="s">
        <v>34</v>
      </c>
      <c r="C30">
        <v>6</v>
      </c>
      <c r="D30">
        <v>110</v>
      </c>
      <c r="E30">
        <f>D30*C30</f>
        <v>660</v>
      </c>
    </row>
    <row r="31" spans="1:5" ht="15">
      <c r="A31" t="s">
        <v>11</v>
      </c>
      <c r="B31" t="s">
        <v>34</v>
      </c>
      <c r="C31">
        <v>4.4</v>
      </c>
      <c r="D31">
        <v>110</v>
      </c>
      <c r="E31">
        <f>D31*C31</f>
        <v>484.00000000000006</v>
      </c>
    </row>
    <row r="33" spans="1:5" ht="15">
      <c r="A33" t="s">
        <v>39</v>
      </c>
      <c r="B33" t="s">
        <v>38</v>
      </c>
      <c r="C33">
        <v>4</v>
      </c>
      <c r="D33">
        <v>82.5</v>
      </c>
      <c r="E33">
        <f aca="true" t="shared" si="2" ref="E33:E39">D33*C33</f>
        <v>330</v>
      </c>
    </row>
    <row r="34" spans="1:5" ht="15">
      <c r="A34" t="s">
        <v>40</v>
      </c>
      <c r="B34" t="s">
        <v>38</v>
      </c>
      <c r="C34">
        <v>5</v>
      </c>
      <c r="D34">
        <v>82.5</v>
      </c>
      <c r="E34">
        <f t="shared" si="2"/>
        <v>412.5</v>
      </c>
    </row>
    <row r="35" spans="1:5" ht="15">
      <c r="A35" t="s">
        <v>41</v>
      </c>
      <c r="B35" t="s">
        <v>38</v>
      </c>
      <c r="C35">
        <v>5</v>
      </c>
      <c r="D35">
        <v>82.5</v>
      </c>
      <c r="E35">
        <f t="shared" si="2"/>
        <v>412.5</v>
      </c>
    </row>
    <row r="36" spans="1:5" ht="15">
      <c r="A36" t="s">
        <v>42</v>
      </c>
      <c r="B36" t="s">
        <v>38</v>
      </c>
      <c r="C36">
        <v>4</v>
      </c>
      <c r="D36">
        <v>82.5</v>
      </c>
      <c r="E36">
        <f t="shared" si="2"/>
        <v>330</v>
      </c>
    </row>
    <row r="37" spans="1:5" ht="15">
      <c r="A37" t="s">
        <v>43</v>
      </c>
      <c r="B37" t="s">
        <v>38</v>
      </c>
      <c r="C37">
        <v>14</v>
      </c>
      <c r="D37">
        <v>82.5</v>
      </c>
      <c r="E37">
        <f t="shared" si="2"/>
        <v>1155</v>
      </c>
    </row>
    <row r="38" spans="1:5" ht="15">
      <c r="A38" t="s">
        <v>44</v>
      </c>
      <c r="B38" t="s">
        <v>38</v>
      </c>
      <c r="C38">
        <v>4</v>
      </c>
      <c r="D38">
        <v>82.5</v>
      </c>
      <c r="E38">
        <f t="shared" si="2"/>
        <v>330</v>
      </c>
    </row>
    <row r="39" spans="1:5" ht="15">
      <c r="A39" t="s">
        <v>45</v>
      </c>
      <c r="B39" t="s">
        <v>38</v>
      </c>
      <c r="C39">
        <v>2</v>
      </c>
      <c r="D39">
        <v>82.5</v>
      </c>
      <c r="E39">
        <f t="shared" si="2"/>
        <v>165</v>
      </c>
    </row>
    <row r="41" spans="1:5" ht="15">
      <c r="A41" t="s">
        <v>12</v>
      </c>
      <c r="B41" t="s">
        <v>46</v>
      </c>
      <c r="C41">
        <v>9</v>
      </c>
      <c r="D41">
        <v>150</v>
      </c>
      <c r="E41">
        <f aca="true" t="shared" si="3" ref="E41:E47">D41*C41</f>
        <v>1350</v>
      </c>
    </row>
    <row r="42" spans="1:5" ht="15">
      <c r="A42" t="s">
        <v>47</v>
      </c>
      <c r="B42" t="s">
        <v>46</v>
      </c>
      <c r="C42">
        <v>4</v>
      </c>
      <c r="D42">
        <v>150</v>
      </c>
      <c r="E42">
        <f t="shared" si="3"/>
        <v>600</v>
      </c>
    </row>
    <row r="43" spans="1:5" ht="15">
      <c r="A43" t="s">
        <v>48</v>
      </c>
      <c r="B43" t="s">
        <v>46</v>
      </c>
      <c r="C43">
        <v>6</v>
      </c>
      <c r="D43">
        <v>150</v>
      </c>
      <c r="E43">
        <f t="shared" si="3"/>
        <v>900</v>
      </c>
    </row>
    <row r="44" spans="1:5" ht="15">
      <c r="A44" t="s">
        <v>49</v>
      </c>
      <c r="B44" t="s">
        <v>46</v>
      </c>
      <c r="C44">
        <v>6</v>
      </c>
      <c r="D44">
        <v>150</v>
      </c>
      <c r="E44">
        <f t="shared" si="3"/>
        <v>900</v>
      </c>
    </row>
    <row r="45" spans="1:5" ht="15">
      <c r="A45" t="s">
        <v>50</v>
      </c>
      <c r="B45" t="s">
        <v>46</v>
      </c>
      <c r="C45">
        <v>5</v>
      </c>
      <c r="D45">
        <v>150</v>
      </c>
      <c r="E45">
        <f t="shared" si="3"/>
        <v>750</v>
      </c>
    </row>
    <row r="46" spans="1:5" ht="15">
      <c r="A46" t="s">
        <v>51</v>
      </c>
      <c r="B46" t="s">
        <v>46</v>
      </c>
      <c r="C46">
        <v>4</v>
      </c>
      <c r="D46">
        <v>150</v>
      </c>
      <c r="E46">
        <f t="shared" si="3"/>
        <v>600</v>
      </c>
    </row>
    <row r="47" spans="1:5" ht="15">
      <c r="A47" s="4" t="s">
        <v>32</v>
      </c>
      <c r="B47" t="s">
        <v>46</v>
      </c>
      <c r="C47">
        <v>2.8</v>
      </c>
      <c r="D47">
        <v>150</v>
      </c>
      <c r="E47">
        <f t="shared" si="3"/>
        <v>420</v>
      </c>
    </row>
    <row r="49" spans="1:5" ht="15">
      <c r="A49" t="s">
        <v>57</v>
      </c>
      <c r="B49" t="s">
        <v>52</v>
      </c>
      <c r="C49">
        <v>10</v>
      </c>
      <c r="D49">
        <v>45</v>
      </c>
      <c r="E49">
        <f>D49*C49</f>
        <v>450</v>
      </c>
    </row>
    <row r="50" spans="1:5" ht="15">
      <c r="A50" t="s">
        <v>58</v>
      </c>
      <c r="B50" t="s">
        <v>52</v>
      </c>
      <c r="C50">
        <v>10</v>
      </c>
      <c r="D50">
        <v>45</v>
      </c>
      <c r="E50">
        <f>D50*C50</f>
        <v>450</v>
      </c>
    </row>
    <row r="51" spans="1:5" ht="15">
      <c r="A51" t="s">
        <v>59</v>
      </c>
      <c r="B51" t="s">
        <v>52</v>
      </c>
      <c r="C51">
        <v>10</v>
      </c>
      <c r="D51">
        <v>45</v>
      </c>
      <c r="E51">
        <f>D51*C51</f>
        <v>450</v>
      </c>
    </row>
    <row r="52" spans="1:5" ht="15">
      <c r="A52" t="s">
        <v>60</v>
      </c>
      <c r="B52" t="s">
        <v>52</v>
      </c>
      <c r="C52">
        <v>2</v>
      </c>
      <c r="D52">
        <v>45</v>
      </c>
      <c r="E52">
        <f>D52*C52</f>
        <v>90</v>
      </c>
    </row>
    <row r="54" spans="1:5" ht="15">
      <c r="A54" t="s">
        <v>53</v>
      </c>
      <c r="B54" t="s">
        <v>52</v>
      </c>
      <c r="C54">
        <v>3</v>
      </c>
      <c r="D54">
        <v>45</v>
      </c>
      <c r="E54">
        <f aca="true" t="shared" si="4" ref="E54:E59">D54*C54</f>
        <v>135</v>
      </c>
    </row>
    <row r="55" spans="1:5" ht="15">
      <c r="A55" t="s">
        <v>54</v>
      </c>
      <c r="B55" t="s">
        <v>52</v>
      </c>
      <c r="C55">
        <v>8</v>
      </c>
      <c r="D55">
        <v>45</v>
      </c>
      <c r="E55">
        <f t="shared" si="4"/>
        <v>360</v>
      </c>
    </row>
    <row r="56" spans="1:5" ht="15">
      <c r="A56" t="s">
        <v>54</v>
      </c>
      <c r="B56" t="s">
        <v>52</v>
      </c>
      <c r="C56">
        <v>7</v>
      </c>
      <c r="D56">
        <v>45</v>
      </c>
      <c r="E56">
        <f t="shared" si="4"/>
        <v>315</v>
      </c>
    </row>
    <row r="57" spans="1:5" ht="15">
      <c r="A57" t="s">
        <v>55</v>
      </c>
      <c r="B57" t="s">
        <v>52</v>
      </c>
      <c r="C57">
        <v>5</v>
      </c>
      <c r="D57">
        <v>45</v>
      </c>
      <c r="E57">
        <f t="shared" si="4"/>
        <v>225</v>
      </c>
    </row>
    <row r="58" spans="1:5" ht="15">
      <c r="A58" t="s">
        <v>56</v>
      </c>
      <c r="B58" t="s">
        <v>52</v>
      </c>
      <c r="C58">
        <v>5</v>
      </c>
      <c r="D58">
        <v>45</v>
      </c>
      <c r="E58">
        <f t="shared" si="4"/>
        <v>225</v>
      </c>
    </row>
    <row r="59" spans="1:5" ht="15">
      <c r="A59" s="4" t="s">
        <v>82</v>
      </c>
      <c r="B59" t="s">
        <v>52</v>
      </c>
      <c r="C59">
        <v>4.2</v>
      </c>
      <c r="D59">
        <v>45</v>
      </c>
      <c r="E59">
        <f t="shared" si="4"/>
        <v>189</v>
      </c>
    </row>
    <row r="61" spans="1:5" ht="15">
      <c r="A61" t="s">
        <v>63</v>
      </c>
      <c r="B61" t="s">
        <v>62</v>
      </c>
      <c r="C61">
        <v>8</v>
      </c>
      <c r="D61">
        <v>130</v>
      </c>
      <c r="E61">
        <f aca="true" t="shared" si="5" ref="E61:E67">D61*C61</f>
        <v>1040</v>
      </c>
    </row>
    <row r="62" spans="1:5" ht="15">
      <c r="A62" t="s">
        <v>64</v>
      </c>
      <c r="B62" t="s">
        <v>62</v>
      </c>
      <c r="C62">
        <v>5</v>
      </c>
      <c r="D62">
        <v>130</v>
      </c>
      <c r="E62">
        <f t="shared" si="5"/>
        <v>650</v>
      </c>
    </row>
    <row r="63" spans="1:5" ht="15">
      <c r="A63" t="s">
        <v>65</v>
      </c>
      <c r="B63" t="s">
        <v>62</v>
      </c>
      <c r="C63">
        <v>2</v>
      </c>
      <c r="D63">
        <v>130</v>
      </c>
      <c r="E63">
        <f t="shared" si="5"/>
        <v>260</v>
      </c>
    </row>
    <row r="64" spans="1:5" ht="15">
      <c r="A64" t="s">
        <v>68</v>
      </c>
      <c r="B64" t="s">
        <v>62</v>
      </c>
      <c r="C64">
        <v>1</v>
      </c>
      <c r="D64">
        <v>130</v>
      </c>
      <c r="E64">
        <f t="shared" si="5"/>
        <v>130</v>
      </c>
    </row>
    <row r="65" spans="1:5" ht="15">
      <c r="A65" t="s">
        <v>66</v>
      </c>
      <c r="B65" t="s">
        <v>62</v>
      </c>
      <c r="C65">
        <v>5</v>
      </c>
      <c r="D65">
        <v>130</v>
      </c>
      <c r="E65">
        <f t="shared" si="5"/>
        <v>650</v>
      </c>
    </row>
    <row r="66" spans="1:5" ht="15">
      <c r="A66" t="s">
        <v>67</v>
      </c>
      <c r="B66" t="s">
        <v>62</v>
      </c>
      <c r="C66">
        <v>5</v>
      </c>
      <c r="D66">
        <v>130</v>
      </c>
      <c r="E66">
        <f t="shared" si="5"/>
        <v>650</v>
      </c>
    </row>
    <row r="67" spans="1:5" ht="15">
      <c r="A67" s="3" t="s">
        <v>33</v>
      </c>
      <c r="B67" t="s">
        <v>62</v>
      </c>
      <c r="C67">
        <v>1.3</v>
      </c>
      <c r="D67">
        <v>130</v>
      </c>
      <c r="E67">
        <f t="shared" si="5"/>
        <v>169</v>
      </c>
    </row>
    <row r="69" spans="1:5" ht="15">
      <c r="A69" t="s">
        <v>70</v>
      </c>
      <c r="B69" t="s">
        <v>69</v>
      </c>
      <c r="C69">
        <v>3</v>
      </c>
      <c r="D69">
        <v>115</v>
      </c>
      <c r="E69">
        <f aca="true" t="shared" si="6" ref="E69:E75">D69*C69</f>
        <v>345</v>
      </c>
    </row>
    <row r="70" spans="1:5" ht="15">
      <c r="A70" t="s">
        <v>71</v>
      </c>
      <c r="B70" t="s">
        <v>69</v>
      </c>
      <c r="C70">
        <v>4</v>
      </c>
      <c r="D70">
        <v>115</v>
      </c>
      <c r="E70">
        <f t="shared" si="6"/>
        <v>460</v>
      </c>
    </row>
    <row r="71" spans="1:5" ht="15">
      <c r="A71" t="s">
        <v>72</v>
      </c>
      <c r="B71" t="s">
        <v>69</v>
      </c>
      <c r="C71">
        <v>6</v>
      </c>
      <c r="D71">
        <v>115</v>
      </c>
      <c r="E71">
        <f t="shared" si="6"/>
        <v>690</v>
      </c>
    </row>
    <row r="72" spans="1:5" ht="15">
      <c r="A72" t="s">
        <v>73</v>
      </c>
      <c r="B72" t="s">
        <v>69</v>
      </c>
      <c r="C72">
        <v>6</v>
      </c>
      <c r="D72">
        <v>115</v>
      </c>
      <c r="E72">
        <f t="shared" si="6"/>
        <v>690</v>
      </c>
    </row>
    <row r="73" spans="1:5" ht="15">
      <c r="A73" t="s">
        <v>74</v>
      </c>
      <c r="B73" t="s">
        <v>69</v>
      </c>
      <c r="C73">
        <v>12</v>
      </c>
      <c r="D73">
        <v>115</v>
      </c>
      <c r="E73">
        <f t="shared" si="6"/>
        <v>1380</v>
      </c>
    </row>
    <row r="74" spans="1:5" ht="15">
      <c r="A74" t="s">
        <v>75</v>
      </c>
      <c r="B74" t="s">
        <v>69</v>
      </c>
      <c r="C74">
        <v>2</v>
      </c>
      <c r="D74">
        <v>115</v>
      </c>
      <c r="E74">
        <f t="shared" si="6"/>
        <v>230</v>
      </c>
    </row>
    <row r="75" spans="1:5" ht="15">
      <c r="A75" s="3" t="s">
        <v>33</v>
      </c>
      <c r="B75" t="s">
        <v>69</v>
      </c>
      <c r="C75">
        <v>0.2</v>
      </c>
      <c r="D75">
        <v>115</v>
      </c>
      <c r="E75">
        <f t="shared" si="6"/>
        <v>23</v>
      </c>
    </row>
    <row r="77" spans="1:5" ht="15">
      <c r="A77" t="s">
        <v>77</v>
      </c>
      <c r="B77" t="s">
        <v>76</v>
      </c>
      <c r="C77">
        <v>5</v>
      </c>
      <c r="D77">
        <v>82.5</v>
      </c>
      <c r="E77">
        <f aca="true" t="shared" si="7" ref="E77:E83">D77*C77</f>
        <v>412.5</v>
      </c>
    </row>
    <row r="78" spans="1:5" ht="15">
      <c r="A78" t="s">
        <v>78</v>
      </c>
      <c r="B78" t="s">
        <v>76</v>
      </c>
      <c r="C78">
        <v>4</v>
      </c>
      <c r="D78">
        <v>82.5</v>
      </c>
      <c r="E78">
        <f t="shared" si="7"/>
        <v>330</v>
      </c>
    </row>
    <row r="79" spans="1:5" ht="15">
      <c r="A79" t="s">
        <v>79</v>
      </c>
      <c r="B79" t="s">
        <v>76</v>
      </c>
      <c r="C79">
        <v>5</v>
      </c>
      <c r="D79">
        <v>82.5</v>
      </c>
      <c r="E79">
        <f t="shared" si="7"/>
        <v>412.5</v>
      </c>
    </row>
    <row r="80" spans="1:5" ht="15">
      <c r="A80" t="s">
        <v>80</v>
      </c>
      <c r="B80" t="s">
        <v>76</v>
      </c>
      <c r="C80">
        <v>5</v>
      </c>
      <c r="D80">
        <v>82.5</v>
      </c>
      <c r="E80">
        <f t="shared" si="7"/>
        <v>412.5</v>
      </c>
    </row>
    <row r="81" spans="1:5" ht="15">
      <c r="A81" t="s">
        <v>81</v>
      </c>
      <c r="B81" t="s">
        <v>76</v>
      </c>
      <c r="C81">
        <v>4</v>
      </c>
      <c r="D81">
        <v>82.5</v>
      </c>
      <c r="E81">
        <f t="shared" si="7"/>
        <v>330</v>
      </c>
    </row>
    <row r="82" spans="1:5" ht="15">
      <c r="A82" t="s">
        <v>141</v>
      </c>
      <c r="B82" t="s">
        <v>76</v>
      </c>
      <c r="C82">
        <v>4.3</v>
      </c>
      <c r="D82">
        <v>82.5</v>
      </c>
      <c r="E82">
        <f t="shared" si="7"/>
        <v>354.75</v>
      </c>
    </row>
    <row r="83" spans="1:5" ht="15">
      <c r="A83" s="3" t="s">
        <v>15</v>
      </c>
      <c r="B83" t="s">
        <v>76</v>
      </c>
      <c r="C83">
        <v>3</v>
      </c>
      <c r="D83">
        <v>82.5</v>
      </c>
      <c r="E83">
        <f t="shared" si="7"/>
        <v>247.5</v>
      </c>
    </row>
    <row r="85" spans="1:5" ht="15">
      <c r="A85" t="s">
        <v>84</v>
      </c>
      <c r="B85" t="s">
        <v>83</v>
      </c>
      <c r="C85">
        <v>8</v>
      </c>
      <c r="D85">
        <v>70</v>
      </c>
      <c r="E85">
        <f>D85*C85</f>
        <v>560</v>
      </c>
    </row>
    <row r="86" spans="1:5" ht="15">
      <c r="A86" t="s">
        <v>47</v>
      </c>
      <c r="B86" t="s">
        <v>83</v>
      </c>
      <c r="C86">
        <v>3</v>
      </c>
      <c r="D86">
        <v>70</v>
      </c>
      <c r="E86">
        <f>D86*C86</f>
        <v>210</v>
      </c>
    </row>
    <row r="87" spans="1:5" ht="15">
      <c r="A87" t="s">
        <v>85</v>
      </c>
      <c r="B87" t="s">
        <v>83</v>
      </c>
      <c r="C87">
        <v>12</v>
      </c>
      <c r="D87">
        <v>70</v>
      </c>
      <c r="E87">
        <f>D87*C87</f>
        <v>840</v>
      </c>
    </row>
    <row r="88" spans="1:5" ht="15">
      <c r="A88" t="s">
        <v>45</v>
      </c>
      <c r="B88" t="s">
        <v>83</v>
      </c>
      <c r="C88">
        <v>2</v>
      </c>
      <c r="D88">
        <v>70</v>
      </c>
      <c r="E88">
        <f>D88*C88</f>
        <v>140</v>
      </c>
    </row>
    <row r="89" spans="1:5" ht="15">
      <c r="A89" s="3" t="s">
        <v>15</v>
      </c>
      <c r="B89" t="s">
        <v>83</v>
      </c>
      <c r="C89">
        <v>3</v>
      </c>
      <c r="D89">
        <v>70</v>
      </c>
      <c r="E89">
        <f>D89*C89</f>
        <v>210</v>
      </c>
    </row>
    <row r="91" spans="1:5" ht="15">
      <c r="A91" t="s">
        <v>87</v>
      </c>
      <c r="B91" t="s">
        <v>86</v>
      </c>
      <c r="C91">
        <v>2</v>
      </c>
      <c r="D91">
        <v>47.5</v>
      </c>
      <c r="E91">
        <f>D91*C91</f>
        <v>95</v>
      </c>
    </row>
    <row r="92" spans="1:5" ht="15">
      <c r="A92" t="s">
        <v>88</v>
      </c>
      <c r="B92" t="s">
        <v>86</v>
      </c>
      <c r="C92">
        <v>5</v>
      </c>
      <c r="D92">
        <v>47.5</v>
      </c>
      <c r="E92">
        <f>D92*C92</f>
        <v>237.5</v>
      </c>
    </row>
    <row r="93" spans="1:5" ht="15">
      <c r="A93" t="s">
        <v>89</v>
      </c>
      <c r="B93" t="s">
        <v>86</v>
      </c>
      <c r="C93">
        <v>6</v>
      </c>
      <c r="D93">
        <v>47.5</v>
      </c>
      <c r="E93">
        <f>D93*C93</f>
        <v>285</v>
      </c>
    </row>
    <row r="94" spans="1:5" ht="15">
      <c r="A94" t="s">
        <v>90</v>
      </c>
      <c r="B94" t="s">
        <v>86</v>
      </c>
      <c r="C94">
        <v>8</v>
      </c>
      <c r="D94">
        <v>47.5</v>
      </c>
      <c r="E94">
        <f>D94*C94</f>
        <v>380</v>
      </c>
    </row>
    <row r="95" spans="1:5" ht="15">
      <c r="A95" s="3" t="s">
        <v>15</v>
      </c>
      <c r="B95" t="s">
        <v>86</v>
      </c>
      <c r="C95">
        <v>7</v>
      </c>
      <c r="D95">
        <v>47.5</v>
      </c>
      <c r="E95">
        <f>D95*C95</f>
        <v>332.5</v>
      </c>
    </row>
    <row r="97" spans="1:5" ht="15">
      <c r="A97" t="s">
        <v>74</v>
      </c>
      <c r="B97" t="s">
        <v>91</v>
      </c>
      <c r="C97">
        <v>33</v>
      </c>
      <c r="D97">
        <v>47.5</v>
      </c>
      <c r="E97">
        <f aca="true" t="shared" si="8" ref="E97:E109">D97*C97</f>
        <v>1567.5</v>
      </c>
    </row>
    <row r="98" spans="1:5" ht="15">
      <c r="A98" t="s">
        <v>92</v>
      </c>
      <c r="B98" t="s">
        <v>91</v>
      </c>
      <c r="C98">
        <v>3</v>
      </c>
      <c r="D98">
        <v>47.5</v>
      </c>
      <c r="E98">
        <f t="shared" si="8"/>
        <v>142.5</v>
      </c>
    </row>
    <row r="99" spans="1:5" ht="15">
      <c r="A99" t="s">
        <v>93</v>
      </c>
      <c r="B99" t="s">
        <v>91</v>
      </c>
      <c r="C99">
        <v>6</v>
      </c>
      <c r="D99">
        <v>47.5</v>
      </c>
      <c r="E99">
        <f t="shared" si="8"/>
        <v>285</v>
      </c>
    </row>
    <row r="100" spans="1:5" ht="15">
      <c r="A100" t="s">
        <v>35</v>
      </c>
      <c r="B100" t="s">
        <v>91</v>
      </c>
      <c r="C100">
        <v>5</v>
      </c>
      <c r="D100">
        <v>47.5</v>
      </c>
      <c r="E100">
        <f t="shared" si="8"/>
        <v>237.5</v>
      </c>
    </row>
    <row r="101" spans="1:5" ht="15">
      <c r="A101" t="s">
        <v>94</v>
      </c>
      <c r="B101" t="s">
        <v>91</v>
      </c>
      <c r="C101">
        <v>10</v>
      </c>
      <c r="D101">
        <v>47.5</v>
      </c>
      <c r="E101">
        <f t="shared" si="8"/>
        <v>475</v>
      </c>
    </row>
    <row r="102" spans="1:5" ht="15">
      <c r="A102" t="s">
        <v>95</v>
      </c>
      <c r="B102" t="s">
        <v>91</v>
      </c>
      <c r="C102">
        <v>5</v>
      </c>
      <c r="D102">
        <v>47.5</v>
      </c>
      <c r="E102">
        <f t="shared" si="8"/>
        <v>237.5</v>
      </c>
    </row>
    <row r="103" spans="1:5" ht="15">
      <c r="A103" t="s">
        <v>79</v>
      </c>
      <c r="B103" t="s">
        <v>91</v>
      </c>
      <c r="C103">
        <v>6</v>
      </c>
      <c r="D103">
        <v>47.5</v>
      </c>
      <c r="E103">
        <f t="shared" si="8"/>
        <v>285</v>
      </c>
    </row>
    <row r="104" spans="1:5" ht="15">
      <c r="A104" t="s">
        <v>96</v>
      </c>
      <c r="B104" t="s">
        <v>91</v>
      </c>
      <c r="C104">
        <v>3</v>
      </c>
      <c r="D104">
        <v>47.5</v>
      </c>
      <c r="E104">
        <f t="shared" si="8"/>
        <v>142.5</v>
      </c>
    </row>
    <row r="105" spans="1:5" ht="15">
      <c r="A105" t="s">
        <v>97</v>
      </c>
      <c r="B105" t="s">
        <v>91</v>
      </c>
      <c r="C105">
        <v>5</v>
      </c>
      <c r="D105">
        <v>47.5</v>
      </c>
      <c r="E105">
        <f t="shared" si="8"/>
        <v>237.5</v>
      </c>
    </row>
    <row r="106" spans="1:5" ht="15">
      <c r="A106" t="s">
        <v>51</v>
      </c>
      <c r="B106" t="s">
        <v>91</v>
      </c>
      <c r="C106">
        <v>6</v>
      </c>
      <c r="D106">
        <v>47.5</v>
      </c>
      <c r="E106">
        <f t="shared" si="8"/>
        <v>285</v>
      </c>
    </row>
    <row r="107" spans="1:5" ht="15">
      <c r="A107" t="s">
        <v>141</v>
      </c>
      <c r="B107" t="s">
        <v>91</v>
      </c>
      <c r="C107">
        <v>4</v>
      </c>
      <c r="D107">
        <v>47.5</v>
      </c>
      <c r="E107">
        <f t="shared" si="8"/>
        <v>190</v>
      </c>
    </row>
    <row r="108" spans="1:5" ht="15">
      <c r="A108" t="s">
        <v>191</v>
      </c>
      <c r="B108" t="s">
        <v>91</v>
      </c>
      <c r="C108">
        <v>2</v>
      </c>
      <c r="D108">
        <v>47.5</v>
      </c>
      <c r="E108">
        <f t="shared" si="8"/>
        <v>95</v>
      </c>
    </row>
    <row r="109" spans="1:5" ht="15">
      <c r="A109" s="3" t="s">
        <v>15</v>
      </c>
      <c r="B109" t="s">
        <v>91</v>
      </c>
      <c r="C109">
        <v>5.8</v>
      </c>
      <c r="D109">
        <v>47.5</v>
      </c>
      <c r="E109">
        <f t="shared" si="8"/>
        <v>275.5</v>
      </c>
    </row>
    <row r="111" spans="1:5" ht="15">
      <c r="A111" t="s">
        <v>99</v>
      </c>
      <c r="B111" t="s">
        <v>98</v>
      </c>
      <c r="C111">
        <v>3</v>
      </c>
      <c r="D111">
        <v>80</v>
      </c>
      <c r="E111">
        <f aca="true" t="shared" si="9" ref="E111:E142">D111*C111</f>
        <v>240</v>
      </c>
    </row>
    <row r="112" spans="1:5" ht="15">
      <c r="A112" t="s">
        <v>100</v>
      </c>
      <c r="B112" t="s">
        <v>98</v>
      </c>
      <c r="C112">
        <v>6</v>
      </c>
      <c r="D112">
        <v>80</v>
      </c>
      <c r="E112">
        <f t="shared" si="9"/>
        <v>480</v>
      </c>
    </row>
    <row r="113" spans="1:5" ht="15">
      <c r="A113" t="s">
        <v>101</v>
      </c>
      <c r="B113" t="s">
        <v>98</v>
      </c>
      <c r="C113">
        <v>11</v>
      </c>
      <c r="D113">
        <v>80</v>
      </c>
      <c r="E113">
        <f t="shared" si="9"/>
        <v>880</v>
      </c>
    </row>
    <row r="114" spans="1:5" ht="15">
      <c r="A114" t="s">
        <v>102</v>
      </c>
      <c r="B114" t="s">
        <v>98</v>
      </c>
      <c r="C114">
        <v>4</v>
      </c>
      <c r="D114">
        <v>80</v>
      </c>
      <c r="E114">
        <f t="shared" si="9"/>
        <v>320</v>
      </c>
    </row>
    <row r="115" spans="1:5" ht="15">
      <c r="A115" s="3" t="s">
        <v>15</v>
      </c>
      <c r="B115" t="s">
        <v>98</v>
      </c>
      <c r="C115">
        <v>13</v>
      </c>
      <c r="D115">
        <v>80</v>
      </c>
      <c r="E115">
        <f t="shared" si="9"/>
        <v>1040</v>
      </c>
    </row>
    <row r="116" ht="15">
      <c r="E116">
        <f t="shared" si="9"/>
        <v>0</v>
      </c>
    </row>
    <row r="117" spans="1:5" ht="15">
      <c r="A117" t="s">
        <v>104</v>
      </c>
      <c r="B117" t="s">
        <v>103</v>
      </c>
      <c r="C117">
        <v>5</v>
      </c>
      <c r="D117">
        <v>130</v>
      </c>
      <c r="E117">
        <f t="shared" si="9"/>
        <v>650</v>
      </c>
    </row>
    <row r="118" spans="1:5" ht="15">
      <c r="A118" t="s">
        <v>105</v>
      </c>
      <c r="B118" t="s">
        <v>103</v>
      </c>
      <c r="C118">
        <v>6</v>
      </c>
      <c r="D118">
        <v>130</v>
      </c>
      <c r="E118">
        <f t="shared" si="9"/>
        <v>780</v>
      </c>
    </row>
    <row r="119" spans="1:5" ht="15">
      <c r="A119" t="s">
        <v>106</v>
      </c>
      <c r="B119" t="s">
        <v>103</v>
      </c>
      <c r="C119">
        <v>7</v>
      </c>
      <c r="D119">
        <v>130</v>
      </c>
      <c r="E119">
        <f t="shared" si="9"/>
        <v>910</v>
      </c>
    </row>
    <row r="120" spans="1:5" ht="15">
      <c r="A120" t="s">
        <v>14</v>
      </c>
      <c r="B120" t="s">
        <v>103</v>
      </c>
      <c r="C120">
        <v>6</v>
      </c>
      <c r="D120">
        <v>130</v>
      </c>
      <c r="E120">
        <f t="shared" si="9"/>
        <v>780</v>
      </c>
    </row>
    <row r="121" spans="1:5" ht="15">
      <c r="A121" t="s">
        <v>60</v>
      </c>
      <c r="B121" t="s">
        <v>103</v>
      </c>
      <c r="C121">
        <v>5</v>
      </c>
      <c r="D121">
        <v>130</v>
      </c>
      <c r="E121">
        <f t="shared" si="9"/>
        <v>650</v>
      </c>
    </row>
    <row r="122" spans="1:5" ht="15">
      <c r="A122" t="s">
        <v>107</v>
      </c>
      <c r="B122" t="s">
        <v>103</v>
      </c>
      <c r="C122">
        <v>7</v>
      </c>
      <c r="D122">
        <v>130</v>
      </c>
      <c r="E122">
        <f t="shared" si="9"/>
        <v>910</v>
      </c>
    </row>
    <row r="123" spans="1:5" ht="15">
      <c r="A123" s="4" t="s">
        <v>192</v>
      </c>
      <c r="B123" t="s">
        <v>103</v>
      </c>
      <c r="C123">
        <v>1.8</v>
      </c>
      <c r="D123">
        <v>130</v>
      </c>
      <c r="E123">
        <f t="shared" si="9"/>
        <v>234</v>
      </c>
    </row>
    <row r="124" ht="15">
      <c r="E124">
        <f t="shared" si="9"/>
        <v>0</v>
      </c>
    </row>
    <row r="125" spans="1:5" ht="15">
      <c r="A125" t="s">
        <v>109</v>
      </c>
      <c r="B125" t="s">
        <v>108</v>
      </c>
      <c r="C125">
        <v>6</v>
      </c>
      <c r="D125">
        <v>130</v>
      </c>
      <c r="E125">
        <f t="shared" si="9"/>
        <v>780</v>
      </c>
    </row>
    <row r="126" spans="1:5" ht="15">
      <c r="A126" t="s">
        <v>110</v>
      </c>
      <c r="B126" t="s">
        <v>108</v>
      </c>
      <c r="C126">
        <v>10</v>
      </c>
      <c r="D126">
        <v>130</v>
      </c>
      <c r="E126">
        <f t="shared" si="9"/>
        <v>1300</v>
      </c>
    </row>
    <row r="127" spans="1:5" ht="15">
      <c r="A127" t="s">
        <v>111</v>
      </c>
      <c r="B127" t="s">
        <v>108</v>
      </c>
      <c r="C127">
        <v>5.6</v>
      </c>
      <c r="D127">
        <v>130</v>
      </c>
      <c r="E127">
        <f t="shared" si="9"/>
        <v>728</v>
      </c>
    </row>
    <row r="128" spans="1:5" ht="15">
      <c r="A128" t="s">
        <v>112</v>
      </c>
      <c r="B128" t="s">
        <v>108</v>
      </c>
      <c r="C128">
        <v>5</v>
      </c>
      <c r="D128">
        <v>130</v>
      </c>
      <c r="E128">
        <f t="shared" si="9"/>
        <v>650</v>
      </c>
    </row>
    <row r="129" ht="15">
      <c r="E129">
        <f t="shared" si="9"/>
        <v>0</v>
      </c>
    </row>
    <row r="130" spans="1:5" ht="15">
      <c r="A130" t="s">
        <v>114</v>
      </c>
      <c r="B130" t="s">
        <v>113</v>
      </c>
      <c r="C130">
        <v>6</v>
      </c>
      <c r="D130">
        <v>80</v>
      </c>
      <c r="E130">
        <f t="shared" si="9"/>
        <v>480</v>
      </c>
    </row>
    <row r="131" spans="1:5" ht="15">
      <c r="A131" t="s">
        <v>115</v>
      </c>
      <c r="B131" t="s">
        <v>113</v>
      </c>
      <c r="C131">
        <v>5</v>
      </c>
      <c r="D131">
        <v>80</v>
      </c>
      <c r="E131">
        <f t="shared" si="9"/>
        <v>400</v>
      </c>
    </row>
    <row r="132" spans="1:5" ht="15">
      <c r="A132" t="s">
        <v>116</v>
      </c>
      <c r="B132" t="s">
        <v>113</v>
      </c>
      <c r="C132">
        <v>8</v>
      </c>
      <c r="D132">
        <v>80</v>
      </c>
      <c r="E132">
        <f t="shared" si="9"/>
        <v>640</v>
      </c>
    </row>
    <row r="133" spans="1:5" ht="15">
      <c r="A133" t="s">
        <v>117</v>
      </c>
      <c r="B133" t="s">
        <v>113</v>
      </c>
      <c r="C133">
        <v>13</v>
      </c>
      <c r="D133">
        <v>80</v>
      </c>
      <c r="E133">
        <f t="shared" si="9"/>
        <v>1040</v>
      </c>
    </row>
    <row r="134" spans="1:5" ht="15">
      <c r="A134" s="3" t="s">
        <v>15</v>
      </c>
      <c r="B134" t="s">
        <v>113</v>
      </c>
      <c r="C134">
        <v>2.6</v>
      </c>
      <c r="D134">
        <v>80</v>
      </c>
      <c r="E134">
        <f t="shared" si="9"/>
        <v>208</v>
      </c>
    </row>
    <row r="135" ht="15">
      <c r="E135">
        <f t="shared" si="9"/>
        <v>0</v>
      </c>
    </row>
    <row r="136" spans="1:5" ht="15">
      <c r="A136" t="s">
        <v>119</v>
      </c>
      <c r="B136" t="s">
        <v>118</v>
      </c>
      <c r="C136">
        <v>5</v>
      </c>
      <c r="D136">
        <v>57.5</v>
      </c>
      <c r="E136">
        <f t="shared" si="9"/>
        <v>287.5</v>
      </c>
    </row>
    <row r="137" spans="1:5" ht="15">
      <c r="A137" t="s">
        <v>120</v>
      </c>
      <c r="B137" t="s">
        <v>118</v>
      </c>
      <c r="C137">
        <v>6</v>
      </c>
      <c r="D137">
        <v>57.5</v>
      </c>
      <c r="E137">
        <f t="shared" si="9"/>
        <v>345</v>
      </c>
    </row>
    <row r="138" spans="1:5" ht="15">
      <c r="A138" t="s">
        <v>68</v>
      </c>
      <c r="B138" t="s">
        <v>118</v>
      </c>
      <c r="C138">
        <v>1</v>
      </c>
      <c r="D138">
        <v>57.5</v>
      </c>
      <c r="E138">
        <f t="shared" si="9"/>
        <v>57.5</v>
      </c>
    </row>
    <row r="139" spans="1:5" ht="15">
      <c r="A139" t="s">
        <v>121</v>
      </c>
      <c r="B139" t="s">
        <v>118</v>
      </c>
      <c r="C139">
        <v>10</v>
      </c>
      <c r="D139">
        <v>57.5</v>
      </c>
      <c r="E139">
        <f t="shared" si="9"/>
        <v>575</v>
      </c>
    </row>
    <row r="140" spans="1:5" ht="15">
      <c r="A140" t="s">
        <v>45</v>
      </c>
      <c r="B140" t="s">
        <v>118</v>
      </c>
      <c r="C140">
        <v>3</v>
      </c>
      <c r="D140">
        <v>57.5</v>
      </c>
      <c r="E140">
        <f t="shared" si="9"/>
        <v>172.5</v>
      </c>
    </row>
    <row r="141" spans="1:5" ht="15">
      <c r="A141" t="s">
        <v>81</v>
      </c>
      <c r="B141" t="s">
        <v>118</v>
      </c>
      <c r="C141">
        <v>10</v>
      </c>
      <c r="D141">
        <v>57.5</v>
      </c>
      <c r="E141">
        <f t="shared" si="9"/>
        <v>575</v>
      </c>
    </row>
    <row r="142" spans="1:5" ht="15">
      <c r="A142" s="3" t="s">
        <v>15</v>
      </c>
      <c r="B142" t="s">
        <v>118</v>
      </c>
      <c r="C142">
        <v>3</v>
      </c>
      <c r="D142">
        <v>57.5</v>
      </c>
      <c r="E142">
        <f t="shared" si="9"/>
        <v>172.5</v>
      </c>
    </row>
    <row r="143" ht="15">
      <c r="E143">
        <f aca="true" t="shared" si="10" ref="E143:E174">D143*C143</f>
        <v>0</v>
      </c>
    </row>
    <row r="144" spans="1:5" ht="15">
      <c r="A144" t="s">
        <v>123</v>
      </c>
      <c r="B144" t="s">
        <v>122</v>
      </c>
      <c r="C144">
        <v>5</v>
      </c>
      <c r="D144">
        <v>57.5</v>
      </c>
      <c r="E144">
        <f t="shared" si="10"/>
        <v>287.5</v>
      </c>
    </row>
    <row r="145" spans="1:5" ht="15">
      <c r="A145" t="s">
        <v>124</v>
      </c>
      <c r="B145" t="s">
        <v>122</v>
      </c>
      <c r="C145">
        <v>6</v>
      </c>
      <c r="D145">
        <v>57.5</v>
      </c>
      <c r="E145">
        <f t="shared" si="10"/>
        <v>345</v>
      </c>
    </row>
    <row r="146" spans="1:5" ht="15">
      <c r="A146" t="s">
        <v>125</v>
      </c>
      <c r="B146" t="s">
        <v>122</v>
      </c>
      <c r="C146">
        <v>7</v>
      </c>
      <c r="D146">
        <v>57.5</v>
      </c>
      <c r="E146">
        <f t="shared" si="10"/>
        <v>402.5</v>
      </c>
    </row>
    <row r="147" spans="1:5" ht="15">
      <c r="A147" t="s">
        <v>68</v>
      </c>
      <c r="B147" t="s">
        <v>122</v>
      </c>
      <c r="C147">
        <v>2</v>
      </c>
      <c r="D147">
        <v>57.5</v>
      </c>
      <c r="E147">
        <f t="shared" si="10"/>
        <v>115</v>
      </c>
    </row>
    <row r="148" spans="1:5" ht="15">
      <c r="A148" t="s">
        <v>119</v>
      </c>
      <c r="B148" t="s">
        <v>122</v>
      </c>
      <c r="C148">
        <v>5</v>
      </c>
      <c r="D148">
        <v>57.5</v>
      </c>
      <c r="E148">
        <f t="shared" si="10"/>
        <v>287.5</v>
      </c>
    </row>
    <row r="149" spans="1:5" ht="15">
      <c r="A149" t="s">
        <v>126</v>
      </c>
      <c r="B149" t="s">
        <v>122</v>
      </c>
      <c r="C149">
        <v>5</v>
      </c>
      <c r="D149">
        <v>57.5</v>
      </c>
      <c r="E149">
        <f t="shared" si="10"/>
        <v>287.5</v>
      </c>
    </row>
    <row r="150" ht="15">
      <c r="E150">
        <f t="shared" si="10"/>
        <v>0</v>
      </c>
    </row>
    <row r="151" spans="1:5" ht="15">
      <c r="A151" t="s">
        <v>127</v>
      </c>
      <c r="B151" t="s">
        <v>122</v>
      </c>
      <c r="C151">
        <v>20</v>
      </c>
      <c r="D151">
        <v>57.5</v>
      </c>
      <c r="E151">
        <f t="shared" si="10"/>
        <v>1150</v>
      </c>
    </row>
    <row r="152" spans="1:5" ht="15">
      <c r="A152" t="s">
        <v>128</v>
      </c>
      <c r="B152" t="s">
        <v>122</v>
      </c>
      <c r="C152">
        <v>3</v>
      </c>
      <c r="D152">
        <v>57.5</v>
      </c>
      <c r="E152">
        <f t="shared" si="10"/>
        <v>172.5</v>
      </c>
    </row>
    <row r="153" spans="1:5" ht="15">
      <c r="A153" t="s">
        <v>33</v>
      </c>
      <c r="B153" t="s">
        <v>122</v>
      </c>
      <c r="C153">
        <v>0.4</v>
      </c>
      <c r="D153">
        <v>57.5</v>
      </c>
      <c r="E153">
        <f t="shared" si="10"/>
        <v>23</v>
      </c>
    </row>
    <row r="154" ht="15">
      <c r="E154">
        <f t="shared" si="10"/>
        <v>0</v>
      </c>
    </row>
    <row r="155" spans="1:5" ht="15">
      <c r="A155" t="s">
        <v>129</v>
      </c>
      <c r="B155" t="s">
        <v>122</v>
      </c>
      <c r="C155">
        <v>9</v>
      </c>
      <c r="D155">
        <v>57.5</v>
      </c>
      <c r="E155">
        <f t="shared" si="10"/>
        <v>517.5</v>
      </c>
    </row>
    <row r="156" spans="1:5" ht="15">
      <c r="A156" t="s">
        <v>130</v>
      </c>
      <c r="B156" t="s">
        <v>122</v>
      </c>
      <c r="C156">
        <v>3</v>
      </c>
      <c r="D156">
        <v>57.5</v>
      </c>
      <c r="E156">
        <f t="shared" si="10"/>
        <v>172.5</v>
      </c>
    </row>
    <row r="157" spans="1:5" ht="15">
      <c r="A157" t="s">
        <v>131</v>
      </c>
      <c r="B157" t="s">
        <v>122</v>
      </c>
      <c r="C157">
        <v>9</v>
      </c>
      <c r="D157">
        <v>57.5</v>
      </c>
      <c r="E157">
        <f t="shared" si="10"/>
        <v>517.5</v>
      </c>
    </row>
    <row r="158" spans="1:5" ht="15">
      <c r="A158" s="3" t="s">
        <v>15</v>
      </c>
      <c r="B158" t="s">
        <v>122</v>
      </c>
      <c r="C158">
        <v>9.5</v>
      </c>
      <c r="D158">
        <v>57.5</v>
      </c>
      <c r="E158">
        <f t="shared" si="10"/>
        <v>546.25</v>
      </c>
    </row>
    <row r="159" ht="15">
      <c r="E159">
        <f t="shared" si="10"/>
        <v>0</v>
      </c>
    </row>
    <row r="160" spans="1:5" ht="15">
      <c r="A160" t="s">
        <v>133</v>
      </c>
      <c r="B160" t="s">
        <v>132</v>
      </c>
      <c r="C160">
        <v>3</v>
      </c>
      <c r="D160">
        <v>150</v>
      </c>
      <c r="E160">
        <f t="shared" si="10"/>
        <v>450</v>
      </c>
    </row>
    <row r="161" spans="1:5" ht="15">
      <c r="A161" t="s">
        <v>134</v>
      </c>
      <c r="B161" t="s">
        <v>132</v>
      </c>
      <c r="C161">
        <v>6</v>
      </c>
      <c r="D161">
        <v>150</v>
      </c>
      <c r="E161">
        <f t="shared" si="10"/>
        <v>900</v>
      </c>
    </row>
    <row r="162" spans="1:5" ht="15">
      <c r="A162" t="s">
        <v>135</v>
      </c>
      <c r="B162" t="s">
        <v>132</v>
      </c>
      <c r="C162">
        <v>10</v>
      </c>
      <c r="D162">
        <v>150</v>
      </c>
      <c r="E162">
        <f t="shared" si="10"/>
        <v>1500</v>
      </c>
    </row>
    <row r="163" spans="1:5" ht="15">
      <c r="A163" t="s">
        <v>142</v>
      </c>
      <c r="B163" t="s">
        <v>132</v>
      </c>
      <c r="C163">
        <v>3</v>
      </c>
      <c r="D163">
        <v>150</v>
      </c>
      <c r="E163">
        <f t="shared" si="10"/>
        <v>450</v>
      </c>
    </row>
    <row r="164" spans="1:5" ht="15">
      <c r="A164" s="3" t="s">
        <v>15</v>
      </c>
      <c r="B164" t="s">
        <v>132</v>
      </c>
      <c r="C164">
        <v>2.8</v>
      </c>
      <c r="D164">
        <v>150</v>
      </c>
      <c r="E164">
        <f t="shared" si="10"/>
        <v>420</v>
      </c>
    </row>
    <row r="165" ht="15">
      <c r="E165">
        <f t="shared" si="10"/>
        <v>0</v>
      </c>
    </row>
    <row r="166" spans="1:5" ht="15">
      <c r="A166" t="s">
        <v>137</v>
      </c>
      <c r="B166" t="s">
        <v>136</v>
      </c>
      <c r="C166">
        <v>6</v>
      </c>
      <c r="D166">
        <v>50</v>
      </c>
      <c r="E166">
        <f t="shared" si="10"/>
        <v>300</v>
      </c>
    </row>
    <row r="167" spans="1:5" ht="15">
      <c r="A167" t="s">
        <v>138</v>
      </c>
      <c r="B167" t="s">
        <v>136</v>
      </c>
      <c r="C167">
        <v>3</v>
      </c>
      <c r="D167">
        <v>50</v>
      </c>
      <c r="E167">
        <f t="shared" si="10"/>
        <v>150</v>
      </c>
    </row>
    <row r="168" spans="1:5" ht="15">
      <c r="A168" t="s">
        <v>85</v>
      </c>
      <c r="B168" t="s">
        <v>136</v>
      </c>
      <c r="C168">
        <v>10</v>
      </c>
      <c r="D168">
        <v>50</v>
      </c>
      <c r="E168">
        <f t="shared" si="10"/>
        <v>500</v>
      </c>
    </row>
    <row r="169" spans="1:5" ht="15">
      <c r="A169" t="s">
        <v>193</v>
      </c>
      <c r="B169" t="s">
        <v>136</v>
      </c>
      <c r="C169">
        <v>1</v>
      </c>
      <c r="D169">
        <v>50</v>
      </c>
      <c r="E169">
        <f t="shared" si="10"/>
        <v>50</v>
      </c>
    </row>
    <row r="170" spans="1:5" ht="15">
      <c r="A170" s="3" t="s">
        <v>15</v>
      </c>
      <c r="B170" t="s">
        <v>136</v>
      </c>
      <c r="C170">
        <v>4</v>
      </c>
      <c r="D170">
        <v>50</v>
      </c>
      <c r="E170">
        <f t="shared" si="10"/>
        <v>200</v>
      </c>
    </row>
    <row r="171" ht="15">
      <c r="E171">
        <f t="shared" si="10"/>
        <v>0</v>
      </c>
    </row>
    <row r="172" spans="1:5" ht="15">
      <c r="A172" t="s">
        <v>31</v>
      </c>
      <c r="B172" t="s">
        <v>139</v>
      </c>
      <c r="C172">
        <v>16</v>
      </c>
      <c r="D172">
        <v>50</v>
      </c>
      <c r="E172">
        <f t="shared" si="10"/>
        <v>800</v>
      </c>
    </row>
    <row r="173" spans="1:5" ht="15">
      <c r="A173" t="s">
        <v>140</v>
      </c>
      <c r="B173" t="s">
        <v>139</v>
      </c>
      <c r="C173">
        <v>3</v>
      </c>
      <c r="D173">
        <v>50</v>
      </c>
      <c r="E173">
        <f t="shared" si="10"/>
        <v>150</v>
      </c>
    </row>
    <row r="174" spans="1:5" ht="15">
      <c r="A174" t="s">
        <v>101</v>
      </c>
      <c r="B174" t="s">
        <v>139</v>
      </c>
      <c r="C174">
        <v>5</v>
      </c>
      <c r="D174">
        <v>50</v>
      </c>
      <c r="E174">
        <f t="shared" si="10"/>
        <v>250</v>
      </c>
    </row>
    <row r="175" spans="1:5" ht="15">
      <c r="A175" t="s">
        <v>68</v>
      </c>
      <c r="B175" t="s">
        <v>139</v>
      </c>
      <c r="C175">
        <v>1</v>
      </c>
      <c r="D175">
        <v>50</v>
      </c>
      <c r="E175">
        <f aca="true" t="shared" si="11" ref="E175:E206">D175*C175</f>
        <v>50</v>
      </c>
    </row>
    <row r="176" ht="15">
      <c r="E176">
        <f t="shared" si="11"/>
        <v>0</v>
      </c>
    </row>
    <row r="177" spans="1:5" ht="15">
      <c r="A177" t="s">
        <v>144</v>
      </c>
      <c r="B177" t="s">
        <v>143</v>
      </c>
      <c r="C177">
        <v>15</v>
      </c>
      <c r="D177">
        <v>16.15</v>
      </c>
      <c r="E177">
        <f t="shared" si="11"/>
        <v>242.24999999999997</v>
      </c>
    </row>
    <row r="178" spans="1:5" ht="15">
      <c r="A178" t="s">
        <v>145</v>
      </c>
      <c r="B178" t="s">
        <v>143</v>
      </c>
      <c r="C178">
        <v>5</v>
      </c>
      <c r="D178">
        <v>16.15</v>
      </c>
      <c r="E178">
        <f t="shared" si="11"/>
        <v>80.75</v>
      </c>
    </row>
    <row r="179" spans="1:5" ht="15">
      <c r="A179" t="s">
        <v>146</v>
      </c>
      <c r="B179" t="s">
        <v>143</v>
      </c>
      <c r="C179">
        <v>5</v>
      </c>
      <c r="D179">
        <v>16.15</v>
      </c>
      <c r="E179">
        <f t="shared" si="11"/>
        <v>80.75</v>
      </c>
    </row>
    <row r="180" spans="1:5" ht="15">
      <c r="A180" t="s">
        <v>147</v>
      </c>
      <c r="B180" t="s">
        <v>143</v>
      </c>
      <c r="C180">
        <v>10</v>
      </c>
      <c r="D180">
        <v>16.15</v>
      </c>
      <c r="E180">
        <f t="shared" si="11"/>
        <v>161.5</v>
      </c>
    </row>
    <row r="181" spans="1:5" ht="15">
      <c r="A181" t="s">
        <v>79</v>
      </c>
      <c r="B181" t="s">
        <v>143</v>
      </c>
      <c r="C181">
        <v>15</v>
      </c>
      <c r="D181">
        <v>16.15</v>
      </c>
      <c r="E181">
        <f t="shared" si="11"/>
        <v>242.24999999999997</v>
      </c>
    </row>
    <row r="182" ht="15">
      <c r="E182">
        <f t="shared" si="11"/>
        <v>0</v>
      </c>
    </row>
    <row r="183" spans="1:5" ht="15">
      <c r="A183" t="s">
        <v>43</v>
      </c>
      <c r="B183" t="s">
        <v>148</v>
      </c>
      <c r="C183">
        <v>14</v>
      </c>
      <c r="D183">
        <v>20.9</v>
      </c>
      <c r="E183">
        <f t="shared" si="11"/>
        <v>292.59999999999997</v>
      </c>
    </row>
    <row r="184" spans="1:5" ht="15">
      <c r="A184" t="s">
        <v>149</v>
      </c>
      <c r="B184" t="s">
        <v>148</v>
      </c>
      <c r="C184">
        <v>6</v>
      </c>
      <c r="D184">
        <v>20.9</v>
      </c>
      <c r="E184">
        <f t="shared" si="11"/>
        <v>125.39999999999999</v>
      </c>
    </row>
    <row r="185" spans="1:5" ht="15">
      <c r="A185" t="s">
        <v>144</v>
      </c>
      <c r="B185" t="s">
        <v>148</v>
      </c>
      <c r="C185">
        <v>3</v>
      </c>
      <c r="D185">
        <v>20.9</v>
      </c>
      <c r="E185">
        <f t="shared" si="11"/>
        <v>62.699999999999996</v>
      </c>
    </row>
    <row r="186" spans="1:5" ht="15">
      <c r="A186" t="s">
        <v>25</v>
      </c>
      <c r="B186" t="s">
        <v>148</v>
      </c>
      <c r="C186">
        <v>12</v>
      </c>
      <c r="D186">
        <v>20.9</v>
      </c>
      <c r="E186">
        <f t="shared" si="11"/>
        <v>250.79999999999998</v>
      </c>
    </row>
    <row r="187" spans="1:5" ht="15">
      <c r="A187" t="s">
        <v>150</v>
      </c>
      <c r="B187" t="s">
        <v>148</v>
      </c>
      <c r="C187">
        <v>13</v>
      </c>
      <c r="D187">
        <v>20.9</v>
      </c>
      <c r="E187">
        <f t="shared" si="11"/>
        <v>271.7</v>
      </c>
    </row>
    <row r="188" spans="1:5" ht="15">
      <c r="A188" s="3" t="s">
        <v>15</v>
      </c>
      <c r="B188" t="s">
        <v>148</v>
      </c>
      <c r="C188">
        <v>2</v>
      </c>
      <c r="D188">
        <v>20.9</v>
      </c>
      <c r="E188">
        <f t="shared" si="11"/>
        <v>41.8</v>
      </c>
    </row>
    <row r="189" ht="15">
      <c r="E189">
        <f t="shared" si="11"/>
        <v>0</v>
      </c>
    </row>
    <row r="190" spans="1:5" ht="15">
      <c r="A190" t="s">
        <v>152</v>
      </c>
      <c r="B190" t="s">
        <v>151</v>
      </c>
      <c r="C190">
        <v>6</v>
      </c>
      <c r="D190">
        <v>12.35</v>
      </c>
      <c r="E190">
        <f t="shared" si="11"/>
        <v>74.1</v>
      </c>
    </row>
    <row r="191" spans="1:5" ht="15">
      <c r="A191" t="s">
        <v>153</v>
      </c>
      <c r="B191" t="s">
        <v>151</v>
      </c>
      <c r="C191">
        <v>17</v>
      </c>
      <c r="D191">
        <v>12.35</v>
      </c>
      <c r="E191">
        <f t="shared" si="11"/>
        <v>209.95</v>
      </c>
    </row>
    <row r="192" spans="1:5" ht="15">
      <c r="A192" t="s">
        <v>154</v>
      </c>
      <c r="B192" t="s">
        <v>151</v>
      </c>
      <c r="C192">
        <v>10</v>
      </c>
      <c r="D192">
        <v>12.35</v>
      </c>
      <c r="E192">
        <f t="shared" si="11"/>
        <v>123.5</v>
      </c>
    </row>
    <row r="193" spans="1:5" ht="15">
      <c r="A193" t="s">
        <v>155</v>
      </c>
      <c r="B193" t="s">
        <v>151</v>
      </c>
      <c r="C193">
        <v>11</v>
      </c>
      <c r="D193">
        <v>12.35</v>
      </c>
      <c r="E193">
        <f t="shared" si="11"/>
        <v>135.85</v>
      </c>
    </row>
    <row r="194" spans="1:5" ht="15">
      <c r="A194" t="s">
        <v>121</v>
      </c>
      <c r="B194" t="s">
        <v>151</v>
      </c>
      <c r="C194">
        <v>6</v>
      </c>
      <c r="D194">
        <v>12.35</v>
      </c>
      <c r="E194">
        <f t="shared" si="11"/>
        <v>74.1</v>
      </c>
    </row>
    <row r="195" ht="15">
      <c r="E195">
        <f t="shared" si="11"/>
        <v>0</v>
      </c>
    </row>
    <row r="196" spans="1:5" ht="15">
      <c r="A196" t="s">
        <v>156</v>
      </c>
      <c r="B196" t="s">
        <v>151</v>
      </c>
      <c r="C196">
        <v>10</v>
      </c>
      <c r="D196">
        <v>12.35</v>
      </c>
      <c r="E196">
        <f t="shared" si="11"/>
        <v>123.5</v>
      </c>
    </row>
    <row r="197" spans="1:5" ht="15">
      <c r="A197" t="s">
        <v>99</v>
      </c>
      <c r="B197" t="s">
        <v>151</v>
      </c>
      <c r="C197">
        <v>7</v>
      </c>
      <c r="D197">
        <v>12.35</v>
      </c>
      <c r="E197">
        <f t="shared" si="11"/>
        <v>86.45</v>
      </c>
    </row>
    <row r="198" spans="1:5" ht="15">
      <c r="A198" t="s">
        <v>114</v>
      </c>
      <c r="B198" t="s">
        <v>151</v>
      </c>
      <c r="C198">
        <v>5</v>
      </c>
      <c r="D198">
        <v>12.35</v>
      </c>
      <c r="E198">
        <f t="shared" si="11"/>
        <v>61.75</v>
      </c>
    </row>
    <row r="199" spans="1:5" ht="15">
      <c r="A199" t="s">
        <v>157</v>
      </c>
      <c r="B199" t="s">
        <v>151</v>
      </c>
      <c r="C199">
        <v>10</v>
      </c>
      <c r="D199">
        <v>12.35</v>
      </c>
      <c r="E199">
        <f t="shared" si="11"/>
        <v>123.5</v>
      </c>
    </row>
    <row r="200" spans="1:5" ht="15">
      <c r="A200" t="s">
        <v>54</v>
      </c>
      <c r="B200" t="s">
        <v>151</v>
      </c>
      <c r="C200">
        <v>8</v>
      </c>
      <c r="D200">
        <v>12.35</v>
      </c>
      <c r="E200">
        <f t="shared" si="11"/>
        <v>98.8</v>
      </c>
    </row>
    <row r="201" spans="1:5" ht="15">
      <c r="A201" t="s">
        <v>158</v>
      </c>
      <c r="B201" t="s">
        <v>151</v>
      </c>
      <c r="C201">
        <v>5</v>
      </c>
      <c r="D201">
        <v>12.35</v>
      </c>
      <c r="E201">
        <f t="shared" si="11"/>
        <v>61.75</v>
      </c>
    </row>
    <row r="202" spans="1:5" ht="15">
      <c r="A202" t="s">
        <v>60</v>
      </c>
      <c r="B202" t="s">
        <v>151</v>
      </c>
      <c r="C202">
        <v>5</v>
      </c>
      <c r="D202">
        <v>12.35</v>
      </c>
      <c r="E202">
        <f t="shared" si="11"/>
        <v>61.75</v>
      </c>
    </row>
    <row r="203" ht="15">
      <c r="E203">
        <f t="shared" si="11"/>
        <v>0</v>
      </c>
    </row>
    <row r="204" spans="1:5" ht="15">
      <c r="A204" t="s">
        <v>102</v>
      </c>
      <c r="B204" t="s">
        <v>151</v>
      </c>
      <c r="C204">
        <v>9</v>
      </c>
      <c r="D204">
        <v>12.35</v>
      </c>
      <c r="E204">
        <f t="shared" si="11"/>
        <v>111.14999999999999</v>
      </c>
    </row>
    <row r="205" spans="1:5" ht="15">
      <c r="A205" t="s">
        <v>159</v>
      </c>
      <c r="B205" t="s">
        <v>151</v>
      </c>
      <c r="C205">
        <v>8</v>
      </c>
      <c r="D205">
        <v>12.35</v>
      </c>
      <c r="E205">
        <f t="shared" si="11"/>
        <v>98.8</v>
      </c>
    </row>
    <row r="206" spans="1:5" ht="15">
      <c r="A206" t="s">
        <v>160</v>
      </c>
      <c r="B206" t="s">
        <v>151</v>
      </c>
      <c r="C206">
        <v>7</v>
      </c>
      <c r="D206">
        <v>12.35</v>
      </c>
      <c r="E206">
        <f t="shared" si="11"/>
        <v>86.45</v>
      </c>
    </row>
    <row r="207" spans="1:5" ht="15">
      <c r="A207" t="s">
        <v>161</v>
      </c>
      <c r="B207" t="s">
        <v>151</v>
      </c>
      <c r="C207">
        <v>6</v>
      </c>
      <c r="D207">
        <v>12.35</v>
      </c>
      <c r="E207">
        <f aca="true" t="shared" si="12" ref="E207:E238">D207*C207</f>
        <v>74.1</v>
      </c>
    </row>
    <row r="208" spans="1:5" ht="15">
      <c r="A208" t="s">
        <v>127</v>
      </c>
      <c r="B208" t="s">
        <v>151</v>
      </c>
      <c r="C208">
        <v>10</v>
      </c>
      <c r="D208">
        <v>12.35</v>
      </c>
      <c r="E208">
        <f t="shared" si="12"/>
        <v>123.5</v>
      </c>
    </row>
    <row r="209" spans="1:5" ht="15">
      <c r="A209" t="s">
        <v>162</v>
      </c>
      <c r="B209" t="s">
        <v>151</v>
      </c>
      <c r="C209">
        <v>10</v>
      </c>
      <c r="D209">
        <v>12.35</v>
      </c>
      <c r="E209">
        <f t="shared" si="12"/>
        <v>123.5</v>
      </c>
    </row>
    <row r="210" ht="15">
      <c r="E210">
        <f t="shared" si="12"/>
        <v>0</v>
      </c>
    </row>
    <row r="211" spans="1:5" ht="15">
      <c r="A211" t="s">
        <v>149</v>
      </c>
      <c r="B211" t="s">
        <v>163</v>
      </c>
      <c r="C211">
        <v>5</v>
      </c>
      <c r="D211">
        <v>11.4</v>
      </c>
      <c r="E211">
        <f t="shared" si="12"/>
        <v>57</v>
      </c>
    </row>
    <row r="212" spans="1:5" ht="15">
      <c r="A212" s="5">
        <v>316762</v>
      </c>
      <c r="B212" t="s">
        <v>163</v>
      </c>
      <c r="C212">
        <v>5</v>
      </c>
      <c r="D212">
        <v>11.4</v>
      </c>
      <c r="E212">
        <f t="shared" si="12"/>
        <v>57</v>
      </c>
    </row>
    <row r="213" spans="1:5" ht="15">
      <c r="A213" t="s">
        <v>164</v>
      </c>
      <c r="B213" t="s">
        <v>163</v>
      </c>
      <c r="C213">
        <v>10</v>
      </c>
      <c r="D213">
        <v>11.4</v>
      </c>
      <c r="E213">
        <f t="shared" si="12"/>
        <v>114</v>
      </c>
    </row>
    <row r="214" spans="1:5" ht="15">
      <c r="A214" t="s">
        <v>138</v>
      </c>
      <c r="B214" t="s">
        <v>163</v>
      </c>
      <c r="C214">
        <v>25</v>
      </c>
      <c r="D214">
        <v>11.4</v>
      </c>
      <c r="E214">
        <f t="shared" si="12"/>
        <v>285</v>
      </c>
    </row>
    <row r="215" spans="1:5" ht="15">
      <c r="A215" t="s">
        <v>56</v>
      </c>
      <c r="B215" t="s">
        <v>163</v>
      </c>
      <c r="C215">
        <v>5</v>
      </c>
      <c r="D215">
        <v>11.4</v>
      </c>
      <c r="E215">
        <f t="shared" si="12"/>
        <v>57</v>
      </c>
    </row>
    <row r="216" ht="15">
      <c r="E216">
        <f t="shared" si="12"/>
        <v>0</v>
      </c>
    </row>
    <row r="217" spans="1:5" ht="15">
      <c r="A217" t="s">
        <v>165</v>
      </c>
      <c r="B217" t="s">
        <v>163</v>
      </c>
      <c r="C217">
        <v>5</v>
      </c>
      <c r="D217">
        <v>11.4</v>
      </c>
      <c r="E217">
        <f t="shared" si="12"/>
        <v>57</v>
      </c>
    </row>
    <row r="218" spans="1:5" ht="15">
      <c r="A218" t="s">
        <v>166</v>
      </c>
      <c r="B218" t="s">
        <v>163</v>
      </c>
      <c r="C218">
        <v>35</v>
      </c>
      <c r="D218">
        <v>11.4</v>
      </c>
      <c r="E218">
        <f t="shared" si="12"/>
        <v>399</v>
      </c>
    </row>
    <row r="219" spans="1:5" ht="15">
      <c r="A219" t="s">
        <v>154</v>
      </c>
      <c r="B219" t="s">
        <v>163</v>
      </c>
      <c r="C219">
        <v>10</v>
      </c>
      <c r="D219">
        <v>11.4</v>
      </c>
      <c r="E219">
        <f t="shared" si="12"/>
        <v>114</v>
      </c>
    </row>
    <row r="220" ht="15">
      <c r="E220">
        <f t="shared" si="12"/>
        <v>0</v>
      </c>
    </row>
    <row r="221" spans="1:5" ht="15">
      <c r="A221" t="s">
        <v>63</v>
      </c>
      <c r="B221" t="s">
        <v>163</v>
      </c>
      <c r="C221">
        <v>8</v>
      </c>
      <c r="D221">
        <v>11.4</v>
      </c>
      <c r="E221">
        <f t="shared" si="12"/>
        <v>91.2</v>
      </c>
    </row>
    <row r="222" spans="1:5" ht="15">
      <c r="A222" t="s">
        <v>167</v>
      </c>
      <c r="B222" t="s">
        <v>163</v>
      </c>
      <c r="C222">
        <v>6</v>
      </c>
      <c r="D222">
        <v>11.4</v>
      </c>
      <c r="E222">
        <f t="shared" si="12"/>
        <v>68.4</v>
      </c>
    </row>
    <row r="223" spans="1:5" ht="15">
      <c r="A223" t="s">
        <v>12</v>
      </c>
      <c r="B223" t="s">
        <v>163</v>
      </c>
      <c r="C223">
        <v>18</v>
      </c>
      <c r="D223">
        <v>11.4</v>
      </c>
      <c r="E223">
        <f t="shared" si="12"/>
        <v>205.20000000000002</v>
      </c>
    </row>
    <row r="224" spans="1:5" ht="15">
      <c r="A224" t="s">
        <v>168</v>
      </c>
      <c r="B224" t="s">
        <v>163</v>
      </c>
      <c r="C224">
        <v>18</v>
      </c>
      <c r="D224">
        <v>11.4</v>
      </c>
      <c r="E224">
        <f t="shared" si="12"/>
        <v>205.20000000000002</v>
      </c>
    </row>
    <row r="225" ht="15">
      <c r="E225">
        <f t="shared" si="12"/>
        <v>0</v>
      </c>
    </row>
    <row r="226" spans="1:5" ht="15">
      <c r="A226" t="s">
        <v>22</v>
      </c>
      <c r="B226" t="s">
        <v>163</v>
      </c>
      <c r="C226">
        <v>2</v>
      </c>
      <c r="D226">
        <v>11.4</v>
      </c>
      <c r="E226">
        <f t="shared" si="12"/>
        <v>22.8</v>
      </c>
    </row>
    <row r="227" spans="1:5" ht="15">
      <c r="A227" t="s">
        <v>169</v>
      </c>
      <c r="B227" t="s">
        <v>163</v>
      </c>
      <c r="C227">
        <v>10</v>
      </c>
      <c r="D227">
        <v>11.4</v>
      </c>
      <c r="E227">
        <f t="shared" si="12"/>
        <v>114</v>
      </c>
    </row>
    <row r="228" spans="1:5" ht="15">
      <c r="A228" t="s">
        <v>156</v>
      </c>
      <c r="B228" t="s">
        <v>163</v>
      </c>
      <c r="C228">
        <v>8</v>
      </c>
      <c r="D228">
        <v>11.4</v>
      </c>
      <c r="E228">
        <f t="shared" si="12"/>
        <v>91.2</v>
      </c>
    </row>
    <row r="229" spans="1:5" ht="15">
      <c r="A229" t="s">
        <v>59</v>
      </c>
      <c r="B229" t="s">
        <v>163</v>
      </c>
      <c r="C229">
        <v>11</v>
      </c>
      <c r="D229">
        <v>11.4</v>
      </c>
      <c r="E229">
        <f t="shared" si="12"/>
        <v>125.4</v>
      </c>
    </row>
    <row r="230" spans="1:5" ht="15">
      <c r="A230" t="s">
        <v>170</v>
      </c>
      <c r="B230" t="s">
        <v>163</v>
      </c>
      <c r="C230">
        <v>4</v>
      </c>
      <c r="D230">
        <v>11.4</v>
      </c>
      <c r="E230">
        <f t="shared" si="12"/>
        <v>45.6</v>
      </c>
    </row>
    <row r="231" spans="1:5" ht="15">
      <c r="A231" t="s">
        <v>171</v>
      </c>
      <c r="B231" t="s">
        <v>163</v>
      </c>
      <c r="C231">
        <v>10</v>
      </c>
      <c r="D231">
        <v>11.4</v>
      </c>
      <c r="E231">
        <f t="shared" si="12"/>
        <v>114</v>
      </c>
    </row>
    <row r="232" spans="1:5" ht="15">
      <c r="A232" t="s">
        <v>172</v>
      </c>
      <c r="B232" t="s">
        <v>163</v>
      </c>
      <c r="C232">
        <v>5</v>
      </c>
      <c r="D232">
        <v>11.4</v>
      </c>
      <c r="E232">
        <f t="shared" si="12"/>
        <v>57</v>
      </c>
    </row>
    <row r="233" ht="15">
      <c r="E233">
        <f t="shared" si="12"/>
        <v>0</v>
      </c>
    </row>
    <row r="234" spans="1:5" ht="15">
      <c r="A234" t="s">
        <v>106</v>
      </c>
      <c r="B234" t="s">
        <v>163</v>
      </c>
      <c r="C234">
        <v>13</v>
      </c>
      <c r="D234">
        <v>11.4</v>
      </c>
      <c r="E234">
        <f t="shared" si="12"/>
        <v>148.20000000000002</v>
      </c>
    </row>
    <row r="235" spans="1:5" ht="15">
      <c r="A235" t="s">
        <v>173</v>
      </c>
      <c r="B235" t="s">
        <v>163</v>
      </c>
      <c r="C235">
        <v>31</v>
      </c>
      <c r="D235">
        <v>11.4</v>
      </c>
      <c r="E235">
        <f t="shared" si="12"/>
        <v>353.40000000000003</v>
      </c>
    </row>
    <row r="236" spans="1:5" ht="15">
      <c r="A236" t="s">
        <v>114</v>
      </c>
      <c r="B236" t="s">
        <v>163</v>
      </c>
      <c r="C236">
        <v>6</v>
      </c>
      <c r="D236">
        <v>11.4</v>
      </c>
      <c r="E236">
        <f t="shared" si="12"/>
        <v>68.4</v>
      </c>
    </row>
    <row r="237" ht="15">
      <c r="E237">
        <f t="shared" si="12"/>
        <v>0</v>
      </c>
    </row>
    <row r="238" spans="1:5" ht="15">
      <c r="A238" t="s">
        <v>35</v>
      </c>
      <c r="B238" t="s">
        <v>163</v>
      </c>
      <c r="C238">
        <v>10</v>
      </c>
      <c r="D238">
        <v>11.4</v>
      </c>
      <c r="E238">
        <f t="shared" si="12"/>
        <v>114</v>
      </c>
    </row>
    <row r="239" spans="1:5" ht="15">
      <c r="A239" t="s">
        <v>88</v>
      </c>
      <c r="B239" t="s">
        <v>163</v>
      </c>
      <c r="C239">
        <v>10</v>
      </c>
      <c r="D239">
        <v>11.4</v>
      </c>
      <c r="E239">
        <f aca="true" t="shared" si="13" ref="E239:E249">D239*C239</f>
        <v>114</v>
      </c>
    </row>
    <row r="240" spans="1:5" ht="15">
      <c r="A240" t="s">
        <v>94</v>
      </c>
      <c r="B240" t="s">
        <v>163</v>
      </c>
      <c r="C240">
        <v>19</v>
      </c>
      <c r="D240">
        <v>11.4</v>
      </c>
      <c r="E240">
        <f t="shared" si="13"/>
        <v>216.6</v>
      </c>
    </row>
    <row r="241" spans="1:5" ht="15">
      <c r="A241" t="s">
        <v>174</v>
      </c>
      <c r="B241" t="s">
        <v>163</v>
      </c>
      <c r="C241">
        <v>6</v>
      </c>
      <c r="D241">
        <v>11.4</v>
      </c>
      <c r="E241">
        <f t="shared" si="13"/>
        <v>68.4</v>
      </c>
    </row>
    <row r="242" spans="1:5" ht="15">
      <c r="A242" t="s">
        <v>95</v>
      </c>
      <c r="B242" t="s">
        <v>163</v>
      </c>
      <c r="C242">
        <v>5</v>
      </c>
      <c r="D242">
        <v>11.4</v>
      </c>
      <c r="E242">
        <f t="shared" si="13"/>
        <v>57</v>
      </c>
    </row>
    <row r="243" ht="15">
      <c r="E243">
        <f t="shared" si="13"/>
        <v>0</v>
      </c>
    </row>
    <row r="244" spans="1:5" ht="15">
      <c r="A244" t="s">
        <v>175</v>
      </c>
      <c r="B244" t="s">
        <v>163</v>
      </c>
      <c r="C244">
        <v>7</v>
      </c>
      <c r="D244">
        <v>11.4</v>
      </c>
      <c r="E244">
        <f t="shared" si="13"/>
        <v>79.8</v>
      </c>
    </row>
    <row r="245" spans="1:5" ht="15">
      <c r="A245" t="s">
        <v>80</v>
      </c>
      <c r="B245" t="s">
        <v>163</v>
      </c>
      <c r="C245">
        <v>13</v>
      </c>
      <c r="D245">
        <v>11.4</v>
      </c>
      <c r="E245">
        <f t="shared" si="13"/>
        <v>148.20000000000002</v>
      </c>
    </row>
    <row r="246" spans="1:5" ht="15">
      <c r="A246" t="s">
        <v>176</v>
      </c>
      <c r="B246" t="s">
        <v>163</v>
      </c>
      <c r="C246">
        <v>5</v>
      </c>
      <c r="D246">
        <v>11.4</v>
      </c>
      <c r="E246">
        <f t="shared" si="13"/>
        <v>57</v>
      </c>
    </row>
    <row r="247" spans="1:5" ht="15">
      <c r="A247" t="s">
        <v>36</v>
      </c>
      <c r="B247" t="s">
        <v>163</v>
      </c>
      <c r="C247">
        <v>12</v>
      </c>
      <c r="D247">
        <v>11.4</v>
      </c>
      <c r="E247">
        <f t="shared" si="13"/>
        <v>136.8</v>
      </c>
    </row>
    <row r="248" spans="1:5" ht="15">
      <c r="A248" t="s">
        <v>177</v>
      </c>
      <c r="B248" t="s">
        <v>163</v>
      </c>
      <c r="C248">
        <v>8</v>
      </c>
      <c r="D248">
        <v>11.4</v>
      </c>
      <c r="E248">
        <f t="shared" si="13"/>
        <v>91.2</v>
      </c>
    </row>
    <row r="249" spans="1:5" ht="15">
      <c r="A249" t="s">
        <v>178</v>
      </c>
      <c r="B249" t="s">
        <v>163</v>
      </c>
      <c r="C249">
        <v>5</v>
      </c>
      <c r="D249">
        <v>11.4</v>
      </c>
      <c r="E249">
        <f t="shared" si="13"/>
        <v>57</v>
      </c>
    </row>
    <row r="251" spans="1:5" ht="15">
      <c r="A251" t="s">
        <v>179</v>
      </c>
      <c r="B251" t="s">
        <v>163</v>
      </c>
      <c r="C251">
        <v>10</v>
      </c>
      <c r="D251">
        <v>11.4</v>
      </c>
      <c r="E251">
        <f aca="true" t="shared" si="14" ref="E251:E258">D251*C251</f>
        <v>114</v>
      </c>
    </row>
    <row r="252" spans="1:5" ht="15">
      <c r="A252" t="s">
        <v>159</v>
      </c>
      <c r="B252" t="s">
        <v>163</v>
      </c>
      <c r="C252">
        <v>4</v>
      </c>
      <c r="D252">
        <v>11.4</v>
      </c>
      <c r="E252">
        <f t="shared" si="14"/>
        <v>45.6</v>
      </c>
    </row>
    <row r="253" spans="1:5" ht="15">
      <c r="A253" t="s">
        <v>160</v>
      </c>
      <c r="B253" t="s">
        <v>163</v>
      </c>
      <c r="C253">
        <v>7</v>
      </c>
      <c r="D253">
        <v>11.4</v>
      </c>
      <c r="E253">
        <f t="shared" si="14"/>
        <v>79.8</v>
      </c>
    </row>
    <row r="254" spans="1:5" ht="15">
      <c r="A254" t="s">
        <v>60</v>
      </c>
      <c r="B254" t="s">
        <v>163</v>
      </c>
      <c r="C254">
        <v>3</v>
      </c>
      <c r="D254">
        <v>11.4</v>
      </c>
      <c r="E254">
        <f t="shared" si="14"/>
        <v>34.2</v>
      </c>
    </row>
    <row r="255" spans="1:5" ht="15">
      <c r="A255" t="s">
        <v>51</v>
      </c>
      <c r="B255" t="s">
        <v>163</v>
      </c>
      <c r="C255">
        <v>10</v>
      </c>
      <c r="D255">
        <v>11.4</v>
      </c>
      <c r="E255">
        <f t="shared" si="14"/>
        <v>114</v>
      </c>
    </row>
    <row r="256" spans="1:5" ht="15">
      <c r="A256" t="s">
        <v>180</v>
      </c>
      <c r="B256" t="s">
        <v>163</v>
      </c>
      <c r="C256">
        <v>4</v>
      </c>
      <c r="D256">
        <v>11.4</v>
      </c>
      <c r="E256">
        <f t="shared" si="14"/>
        <v>45.6</v>
      </c>
    </row>
    <row r="257" spans="1:5" ht="15">
      <c r="A257" t="s">
        <v>181</v>
      </c>
      <c r="B257" t="s">
        <v>163</v>
      </c>
      <c r="C257">
        <v>6</v>
      </c>
      <c r="D257">
        <v>11.4</v>
      </c>
      <c r="E257">
        <f t="shared" si="14"/>
        <v>68.4</v>
      </c>
    </row>
    <row r="258" spans="1:5" ht="15">
      <c r="A258" s="3" t="s">
        <v>15</v>
      </c>
      <c r="B258" t="s">
        <v>163</v>
      </c>
      <c r="C258">
        <v>6</v>
      </c>
      <c r="D258">
        <v>11.4</v>
      </c>
      <c r="E258">
        <f t="shared" si="14"/>
        <v>68.4</v>
      </c>
    </row>
    <row r="260" spans="1:5" ht="15">
      <c r="A260" t="s">
        <v>183</v>
      </c>
      <c r="B260" t="s">
        <v>182</v>
      </c>
      <c r="C260">
        <v>1</v>
      </c>
      <c r="D260">
        <v>290</v>
      </c>
      <c r="E260">
        <f aca="true" t="shared" si="15" ref="E260:E271">D260*C260</f>
        <v>290</v>
      </c>
    </row>
    <row r="261" spans="1:5" ht="15">
      <c r="A261" t="s">
        <v>74</v>
      </c>
      <c r="B261" t="s">
        <v>184</v>
      </c>
      <c r="C261">
        <v>1</v>
      </c>
      <c r="D261">
        <v>290</v>
      </c>
      <c r="E261">
        <f t="shared" si="15"/>
        <v>290</v>
      </c>
    </row>
    <row r="262" spans="1:5" ht="15">
      <c r="A262" t="s">
        <v>177</v>
      </c>
      <c r="B262" t="s">
        <v>185</v>
      </c>
      <c r="C262">
        <v>1</v>
      </c>
      <c r="D262">
        <v>115</v>
      </c>
      <c r="E262">
        <f t="shared" si="15"/>
        <v>115</v>
      </c>
    </row>
    <row r="263" spans="1:5" ht="15">
      <c r="A263" t="s">
        <v>130</v>
      </c>
      <c r="B263" t="s">
        <v>186</v>
      </c>
      <c r="C263">
        <v>1</v>
      </c>
      <c r="D263">
        <v>190</v>
      </c>
      <c r="E263">
        <f t="shared" si="15"/>
        <v>190</v>
      </c>
    </row>
    <row r="264" spans="1:5" ht="15">
      <c r="A264" t="s">
        <v>130</v>
      </c>
      <c r="B264" t="s">
        <v>187</v>
      </c>
      <c r="C264">
        <v>1</v>
      </c>
      <c r="D264">
        <v>230</v>
      </c>
      <c r="E264">
        <f t="shared" si="15"/>
        <v>230</v>
      </c>
    </row>
    <row r="265" ht="15">
      <c r="E265">
        <f t="shared" si="15"/>
        <v>0</v>
      </c>
    </row>
    <row r="266" spans="1:5" ht="15">
      <c r="A266" t="s">
        <v>171</v>
      </c>
      <c r="B266" t="s">
        <v>188</v>
      </c>
      <c r="C266">
        <v>4</v>
      </c>
      <c r="D266">
        <v>57.5</v>
      </c>
      <c r="E266">
        <f t="shared" si="15"/>
        <v>230</v>
      </c>
    </row>
    <row r="267" spans="1:5" ht="15">
      <c r="A267" t="s">
        <v>109</v>
      </c>
      <c r="B267" t="s">
        <v>188</v>
      </c>
      <c r="C267">
        <v>6</v>
      </c>
      <c r="D267">
        <v>57.5</v>
      </c>
      <c r="E267">
        <f t="shared" si="15"/>
        <v>345</v>
      </c>
    </row>
    <row r="268" spans="1:5" ht="15">
      <c r="A268" t="s">
        <v>189</v>
      </c>
      <c r="B268" t="s">
        <v>188</v>
      </c>
      <c r="C268">
        <v>5</v>
      </c>
      <c r="D268">
        <v>57.5</v>
      </c>
      <c r="E268">
        <f t="shared" si="15"/>
        <v>287.5</v>
      </c>
    </row>
    <row r="269" spans="1:5" ht="15">
      <c r="A269" t="s">
        <v>190</v>
      </c>
      <c r="B269" t="s">
        <v>188</v>
      </c>
      <c r="C269">
        <v>5</v>
      </c>
      <c r="D269">
        <v>57.5</v>
      </c>
      <c r="E269">
        <f t="shared" si="15"/>
        <v>287.5</v>
      </c>
    </row>
    <row r="270" spans="1:5" ht="15">
      <c r="A270" t="s">
        <v>102</v>
      </c>
      <c r="B270" t="s">
        <v>188</v>
      </c>
      <c r="C270">
        <v>6</v>
      </c>
      <c r="D270">
        <v>57.5</v>
      </c>
      <c r="E270">
        <f t="shared" si="15"/>
        <v>345</v>
      </c>
    </row>
    <row r="271" spans="1:5" ht="15">
      <c r="A271" s="3" t="s">
        <v>15</v>
      </c>
      <c r="B271" t="s">
        <v>188</v>
      </c>
      <c r="C271">
        <v>12</v>
      </c>
      <c r="D271">
        <v>57.5</v>
      </c>
      <c r="E271">
        <f t="shared" si="15"/>
        <v>690</v>
      </c>
    </row>
    <row r="272" ht="15">
      <c r="E272">
        <f>SUM(E1:E271)</f>
        <v>87492.99999999999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21">
      <selection activeCell="A46" sqref="A46"/>
    </sheetView>
  </sheetViews>
  <sheetFormatPr defaultColWidth="9.140625" defaultRowHeight="15"/>
  <cols>
    <col min="1" max="1" width="28.140625" style="0" customWidth="1"/>
  </cols>
  <sheetData>
    <row r="1" spans="1:7" ht="15">
      <c r="A1" s="12" t="s">
        <v>28</v>
      </c>
      <c r="B1" s="12">
        <v>3</v>
      </c>
      <c r="C1" s="12">
        <v>160</v>
      </c>
      <c r="D1" s="15">
        <f>C1*B1</f>
        <v>480</v>
      </c>
      <c r="E1" s="13">
        <f>C1*B1</f>
        <v>480</v>
      </c>
      <c r="F1" s="13">
        <f>E1*1.15</f>
        <v>552</v>
      </c>
      <c r="G1">
        <v>548</v>
      </c>
    </row>
    <row r="2" spans="1:6" ht="15">
      <c r="A2" s="12" t="s">
        <v>28</v>
      </c>
      <c r="B2" s="12">
        <v>6</v>
      </c>
      <c r="C2" s="12">
        <v>160</v>
      </c>
      <c r="D2" s="15">
        <f>C2*B2</f>
        <v>960</v>
      </c>
      <c r="E2" s="13">
        <f>C2*B2</f>
        <v>960</v>
      </c>
      <c r="F2" s="13">
        <f>E2*1.15</f>
        <v>1104</v>
      </c>
    </row>
    <row r="3" spans="1:6" ht="15">
      <c r="A3" s="12" t="s">
        <v>28</v>
      </c>
      <c r="B3" s="12">
        <v>7</v>
      </c>
      <c r="C3" s="12">
        <v>160</v>
      </c>
      <c r="D3" s="15">
        <f>C3*B3</f>
        <v>1120</v>
      </c>
      <c r="E3" s="13">
        <f>C3*B3</f>
        <v>1120</v>
      </c>
      <c r="F3" s="13">
        <f>E3*1.15</f>
        <v>1288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2011-11-07T12:31:41Z</cp:lastPrinted>
  <dcterms:created xsi:type="dcterms:W3CDTF">2011-10-26T19:54:39Z</dcterms:created>
  <dcterms:modified xsi:type="dcterms:W3CDTF">2011-11-09T07:48:26Z</dcterms:modified>
  <cp:category/>
  <cp:version/>
  <cp:contentType/>
  <cp:contentStatus/>
</cp:coreProperties>
</file>