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7455" windowHeight="6240" activeTab="0"/>
  </bookViews>
  <sheets>
    <sheet name="Счет" sheetId="1" r:id="rId1"/>
    <sheet name="Лист1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<sst xmlns="http://schemas.openxmlformats.org/spreadsheetml/2006/main" count="98" uniqueCount="82">
  <si>
    <t>№
п/п</t>
  </si>
  <si>
    <t>Предмет   счета</t>
  </si>
  <si>
    <t>Цена</t>
  </si>
  <si>
    <t>1</t>
  </si>
  <si>
    <t>2</t>
  </si>
  <si>
    <t>6</t>
  </si>
  <si>
    <t>7</t>
  </si>
  <si>
    <t>CR1013 42</t>
  </si>
  <si>
    <t>CR1017 46</t>
  </si>
  <si>
    <t>CR 1025 48</t>
  </si>
  <si>
    <t>CR 1027 46</t>
  </si>
  <si>
    <t>CR 1028 44</t>
  </si>
  <si>
    <t>CR 1028 48</t>
  </si>
  <si>
    <t>GR140 46</t>
  </si>
  <si>
    <t>KS132 48</t>
  </si>
  <si>
    <t>KS133 48</t>
  </si>
  <si>
    <t>P163 44</t>
  </si>
  <si>
    <t>P163 48</t>
  </si>
  <si>
    <t>R1009 44</t>
  </si>
  <si>
    <t>R1009 46</t>
  </si>
  <si>
    <t>R1009 50</t>
  </si>
  <si>
    <t>R1010 46</t>
  </si>
  <si>
    <t>R1012F 46</t>
  </si>
  <si>
    <t>R1028 48</t>
  </si>
  <si>
    <t>R1016 50</t>
  </si>
  <si>
    <t>R1017 46</t>
  </si>
  <si>
    <t>R1025 50</t>
  </si>
  <si>
    <t>R1028 46</t>
  </si>
  <si>
    <t>R1031 48</t>
  </si>
  <si>
    <t>RV117T 50</t>
  </si>
  <si>
    <t>RV117T 48</t>
  </si>
  <si>
    <t>RV117T 46</t>
  </si>
  <si>
    <t>U1020 44</t>
  </si>
  <si>
    <t>U1021 46</t>
  </si>
  <si>
    <t>U1022 44</t>
  </si>
  <si>
    <t>U1022 46</t>
  </si>
  <si>
    <t>U1026 44</t>
  </si>
  <si>
    <t>RV117B 44</t>
  </si>
  <si>
    <t>RV117F 44</t>
  </si>
  <si>
    <t>RV117S 44</t>
  </si>
  <si>
    <t>RV117Z 44</t>
  </si>
  <si>
    <t>RV117Z 48</t>
  </si>
  <si>
    <t>RV117Z 50</t>
  </si>
  <si>
    <t>TOP001 50</t>
  </si>
  <si>
    <t xml:space="preserve">skazka_tim </t>
  </si>
  <si>
    <t>Катёна</t>
  </si>
  <si>
    <t xml:space="preserve">Albinka </t>
  </si>
  <si>
    <t xml:space="preserve">Lenulya </t>
  </si>
  <si>
    <t xml:space="preserve">Алфея </t>
  </si>
  <si>
    <t xml:space="preserve">Lafira </t>
  </si>
  <si>
    <t xml:space="preserve">N.V </t>
  </si>
  <si>
    <t xml:space="preserve">schinschil </t>
  </si>
  <si>
    <t xml:space="preserve">Erny_Wolf </t>
  </si>
  <si>
    <t xml:space="preserve">Jennie77 </t>
  </si>
  <si>
    <t xml:space="preserve">mamaEvy </t>
  </si>
  <si>
    <t xml:space="preserve">cat4 </t>
  </si>
  <si>
    <t xml:space="preserve">Miss_Z </t>
  </si>
  <si>
    <t xml:space="preserve">Rosочка </t>
  </si>
  <si>
    <t xml:space="preserve">groza_ip </t>
  </si>
  <si>
    <t xml:space="preserve">цыпленок </t>
  </si>
  <si>
    <t xml:space="preserve">елена 82 </t>
  </si>
  <si>
    <t xml:space="preserve">RoKsen </t>
  </si>
  <si>
    <t xml:space="preserve">Анастасик </t>
  </si>
  <si>
    <t xml:space="preserve">GalinaA </t>
  </si>
  <si>
    <t xml:space="preserve">Виктория1111 </t>
  </si>
  <si>
    <t xml:space="preserve">Надюшка22 </t>
  </si>
  <si>
    <t xml:space="preserve">МаринаШ </t>
  </si>
  <si>
    <t xml:space="preserve">solnishko777 </t>
  </si>
  <si>
    <t xml:space="preserve">НЕ ФАКТ </t>
  </si>
  <si>
    <t xml:space="preserve">*Sweety* </t>
  </si>
  <si>
    <t xml:space="preserve">natashha07 </t>
  </si>
  <si>
    <t xml:space="preserve">Миляева </t>
  </si>
  <si>
    <t xml:space="preserve">Sviriss </t>
  </si>
  <si>
    <t xml:space="preserve">LenaVi </t>
  </si>
  <si>
    <t xml:space="preserve">Macqeen </t>
  </si>
  <si>
    <t>Erny_Wolf</t>
  </si>
  <si>
    <t>P 161 48</t>
  </si>
  <si>
    <t>Скидка 3%</t>
  </si>
  <si>
    <t>оплачено</t>
  </si>
  <si>
    <t>С учётом %</t>
  </si>
  <si>
    <t xml:space="preserve">  с орг%</t>
  </si>
  <si>
    <t>800 к3178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</si>
</sst>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;\-0;\-"/>
    <numFmt numFmtId="165" formatCode="0.00;\-0.00;\-"/>
    <numFmt numFmtId="166" formatCode="0.00_ ;\-0.0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165" fontId="0" fillId="33" borderId="10" xfId="0" applyNumberFormat="1" applyFill="1" applyBorder="1" applyAlignment="1">
      <alignment/>
    </xf>
    <xf numFmtId="165" fontId="0" fillId="34" borderId="10" xfId="0" applyNumberForma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4" borderId="10" xfId="0" applyNumberFormat="1" applyFill="1" applyBorder="1" applyAlignment="1">
      <alignment/>
    </xf>
    <xf numFmtId="165" fontId="0" fillId="33" borderId="11" xfId="0" applyNumberFormat="1" applyFill="1" applyBorder="1" applyAlignment="1">
      <alignment/>
    </xf>
    <xf numFmtId="0" fontId="31" fillId="33" borderId="12" xfId="0" applyFont="1" applyFill="1" applyBorder="1" applyAlignment="1">
      <alignment/>
    </xf>
    <xf numFmtId="0" fontId="31" fillId="33" borderId="13" xfId="0" applyFont="1" applyFill="1" applyBorder="1" applyAlignment="1">
      <alignment/>
    </xf>
    <xf numFmtId="0" fontId="0" fillId="33" borderId="14" xfId="0" applyFill="1" applyBorder="1" applyAlignment="1">
      <alignment/>
    </xf>
    <xf numFmtId="1" fontId="31" fillId="33" borderId="15" xfId="0" applyNumberFormat="1" applyFont="1" applyFill="1" applyBorder="1" applyAlignment="1">
      <alignment/>
    </xf>
    <xf numFmtId="1" fontId="40" fillId="33" borderId="11" xfId="0" applyNumberFormat="1" applyFont="1" applyFill="1" applyBorder="1" applyAlignment="1">
      <alignment/>
    </xf>
    <xf numFmtId="1" fontId="40" fillId="34" borderId="10" xfId="0" applyNumberFormat="1" applyFont="1" applyFill="1" applyBorder="1" applyAlignment="1">
      <alignment/>
    </xf>
    <xf numFmtId="1" fontId="40" fillId="33" borderId="10" xfId="0" applyNumberFormat="1" applyFont="1" applyFill="1" applyBorder="1" applyAlignment="1">
      <alignment/>
    </xf>
    <xf numFmtId="0" fontId="2" fillId="33" borderId="16" xfId="0" applyNumberFormat="1" applyFont="1" applyFill="1" applyBorder="1" applyAlignment="1">
      <alignment horizontal="left" vertical="justify"/>
    </xf>
    <xf numFmtId="165" fontId="2" fillId="33" borderId="16" xfId="0" applyNumberFormat="1" applyFont="1" applyFill="1" applyBorder="1" applyAlignment="1">
      <alignment horizontal="right" vertical="center"/>
    </xf>
    <xf numFmtId="165" fontId="2" fillId="33" borderId="17" xfId="0" applyNumberFormat="1" applyFont="1" applyFill="1" applyBorder="1" applyAlignment="1">
      <alignment horizontal="right" vertical="center"/>
    </xf>
    <xf numFmtId="0" fontId="5" fillId="33" borderId="16" xfId="0" applyNumberFormat="1" applyFont="1" applyFill="1" applyBorder="1" applyAlignment="1">
      <alignment horizontal="left" vertical="center"/>
    </xf>
    <xf numFmtId="165" fontId="2" fillId="34" borderId="16" xfId="0" applyNumberFormat="1" applyFont="1" applyFill="1" applyBorder="1" applyAlignment="1">
      <alignment horizontal="right" vertical="center"/>
    </xf>
    <xf numFmtId="165" fontId="2" fillId="34" borderId="17" xfId="0" applyNumberFormat="1" applyFont="1" applyFill="1" applyBorder="1" applyAlignment="1">
      <alignment horizontal="right" vertical="center"/>
    </xf>
    <xf numFmtId="0" fontId="2" fillId="33" borderId="18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right" vertical="center"/>
    </xf>
    <xf numFmtId="0" fontId="3" fillId="33" borderId="19" xfId="0" applyNumberFormat="1" applyFont="1" applyFill="1" applyBorder="1" applyAlignment="1">
      <alignment horizontal="center" vertical="center" wrapText="1"/>
    </xf>
    <xf numFmtId="0" fontId="3" fillId="33" borderId="20" xfId="0" applyNumberFormat="1" applyFont="1" applyFill="1" applyBorder="1" applyAlignment="1">
      <alignment horizontal="center" vertical="center" wrapText="1"/>
    </xf>
    <xf numFmtId="0" fontId="3" fillId="33" borderId="21" xfId="0" applyNumberFormat="1" applyFont="1" applyFill="1" applyBorder="1" applyAlignment="1">
      <alignment horizontal="center" vertical="center" wrapText="1"/>
    </xf>
    <xf numFmtId="0" fontId="3" fillId="33" borderId="22" xfId="0" applyNumberFormat="1" applyFont="1" applyFill="1" applyBorder="1" applyAlignment="1">
      <alignment horizontal="center" vertical="center" wrapText="1"/>
    </xf>
    <xf numFmtId="0" fontId="3" fillId="33" borderId="22" xfId="0" applyNumberFormat="1" applyFont="1" applyFill="1" applyBorder="1" applyAlignment="1">
      <alignment horizontal="center" vertical="center" wrapText="1"/>
    </xf>
    <xf numFmtId="0" fontId="3" fillId="33" borderId="23" xfId="0" applyNumberFormat="1" applyFont="1" applyFill="1" applyBorder="1" applyAlignment="1">
      <alignment horizontal="center" vertical="center" wrapText="1"/>
    </xf>
    <xf numFmtId="0" fontId="2" fillId="33" borderId="24" xfId="0" applyNumberFormat="1" applyFont="1" applyFill="1" applyBorder="1" applyAlignment="1">
      <alignment horizontal="center" vertical="center"/>
    </xf>
    <xf numFmtId="0" fontId="2" fillId="33" borderId="25" xfId="0" applyNumberFormat="1" applyFont="1" applyFill="1" applyBorder="1" applyAlignment="1">
      <alignment horizontal="center" vertical="center"/>
    </xf>
    <xf numFmtId="0" fontId="5" fillId="33" borderId="26" xfId="0" applyNumberFormat="1" applyFont="1" applyFill="1" applyBorder="1" applyAlignment="1">
      <alignment horizontal="left" vertical="center"/>
    </xf>
    <xf numFmtId="0" fontId="2" fillId="33" borderId="26" xfId="0" applyNumberFormat="1" applyFont="1" applyFill="1" applyBorder="1" applyAlignment="1">
      <alignment horizontal="left" vertical="justify"/>
    </xf>
    <xf numFmtId="165" fontId="2" fillId="33" borderId="26" xfId="0" applyNumberFormat="1" applyFont="1" applyFill="1" applyBorder="1" applyAlignment="1">
      <alignment horizontal="right" vertical="center"/>
    </xf>
    <xf numFmtId="165" fontId="2" fillId="33" borderId="27" xfId="0" applyNumberFormat="1" applyFont="1" applyFill="1" applyBorder="1" applyAlignment="1">
      <alignment horizontal="right" vertical="center"/>
    </xf>
    <xf numFmtId="0" fontId="2" fillId="33" borderId="28" xfId="0" applyNumberFormat="1" applyFont="1" applyFill="1" applyBorder="1" applyAlignment="1">
      <alignment horizontal="center" vertical="center"/>
    </xf>
    <xf numFmtId="0" fontId="2" fillId="33" borderId="29" xfId="0" applyNumberFormat="1" applyFont="1" applyFill="1" applyBorder="1" applyAlignment="1">
      <alignment horizontal="center" vertical="center"/>
    </xf>
    <xf numFmtId="0" fontId="2" fillId="34" borderId="16" xfId="0" applyNumberFormat="1" applyFont="1" applyFill="1" applyBorder="1" applyAlignment="1">
      <alignment horizontal="left" vertical="justify"/>
    </xf>
    <xf numFmtId="0" fontId="5" fillId="34" borderId="16" xfId="0" applyNumberFormat="1" applyFont="1" applyFill="1" applyBorder="1" applyAlignment="1">
      <alignment horizontal="left" vertical="center"/>
    </xf>
    <xf numFmtId="0" fontId="6" fillId="33" borderId="16" xfId="0" applyNumberFormat="1" applyFont="1" applyFill="1" applyBorder="1" applyAlignment="1">
      <alignment horizontal="left" vertical="center"/>
    </xf>
    <xf numFmtId="0" fontId="2" fillId="33" borderId="16" xfId="0" applyNumberFormat="1" applyFont="1" applyFill="1" applyBorder="1" applyAlignment="1">
      <alignment horizontal="left" vertical="justify"/>
    </xf>
    <xf numFmtId="0" fontId="2" fillId="34" borderId="16" xfId="0" applyNumberFormat="1" applyFont="1" applyFill="1" applyBorder="1" applyAlignment="1">
      <alignment horizontal="left" vertical="justify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47"/>
  <sheetViews>
    <sheetView showGridLines="0" tabSelected="1" zoomScalePageLayoutView="0" workbookViewId="0" topLeftCell="A2">
      <selection activeCell="T31" sqref="T31"/>
    </sheetView>
  </sheetViews>
  <sheetFormatPr defaultColWidth="9.140625" defaultRowHeight="15"/>
  <cols>
    <col min="1" max="1" width="0.9921875" style="0" customWidth="1"/>
    <col min="2" max="2" width="2.140625" style="0" customWidth="1"/>
    <col min="3" max="3" width="15.140625" style="0" customWidth="1"/>
    <col min="4" max="4" width="11.57421875" style="0" customWidth="1"/>
    <col min="5" max="5" width="6.28125" style="0" customWidth="1"/>
    <col min="6" max="6" width="8.421875" style="0" customWidth="1"/>
    <col min="7" max="7" width="7.28125" style="0" customWidth="1"/>
    <col min="8" max="8" width="2.140625" style="0" customWidth="1"/>
    <col min="9" max="9" width="4.140625" style="0" customWidth="1"/>
    <col min="10" max="11" width="2.140625" style="0" customWidth="1"/>
    <col min="12" max="12" width="7.28125" style="0" customWidth="1"/>
    <col min="13" max="13" width="0.9921875" style="0" customWidth="1"/>
    <col min="14" max="14" width="2.140625" style="0" customWidth="1"/>
    <col min="15" max="16" width="3.140625" style="0" customWidth="1"/>
    <col min="17" max="17" width="4.140625" style="0" customWidth="1"/>
    <col min="18" max="18" width="11.140625" style="0" customWidth="1"/>
  </cols>
  <sheetData>
    <row r="1" ht="409.5" customHeight="1" hidden="1"/>
    <row r="2" spans="10:17" ht="13.5" customHeight="1" thickBot="1">
      <c r="J2" s="22"/>
      <c r="K2" s="22"/>
      <c r="L2" s="22"/>
      <c r="M2" s="22"/>
      <c r="N2" s="22"/>
      <c r="O2" s="22"/>
      <c r="P2" s="22"/>
      <c r="Q2" s="22"/>
    </row>
    <row r="3" spans="2:20" ht="27.75" customHeight="1">
      <c r="B3" s="23" t="s">
        <v>0</v>
      </c>
      <c r="C3" s="24"/>
      <c r="D3" s="25" t="s">
        <v>1</v>
      </c>
      <c r="E3" s="25"/>
      <c r="F3" s="25"/>
      <c r="G3" s="25"/>
      <c r="H3" s="25"/>
      <c r="I3" s="25"/>
      <c r="J3" s="25" t="s">
        <v>2</v>
      </c>
      <c r="K3" s="25"/>
      <c r="L3" s="25"/>
      <c r="M3" s="25"/>
      <c r="N3" s="26" t="s">
        <v>77</v>
      </c>
      <c r="O3" s="27"/>
      <c r="P3" s="27"/>
      <c r="Q3" s="28"/>
      <c r="R3" s="8" t="s">
        <v>79</v>
      </c>
      <c r="S3" s="8" t="s">
        <v>80</v>
      </c>
      <c r="T3" s="9" t="s">
        <v>78</v>
      </c>
    </row>
    <row r="4" spans="2:20" ht="13.5" customHeight="1" thickBot="1">
      <c r="B4" s="35" t="s">
        <v>3</v>
      </c>
      <c r="C4" s="36"/>
      <c r="D4" s="21" t="s">
        <v>4</v>
      </c>
      <c r="E4" s="21"/>
      <c r="F4" s="21"/>
      <c r="G4" s="21"/>
      <c r="H4" s="21"/>
      <c r="I4" s="21"/>
      <c r="J4" s="21" t="s">
        <v>5</v>
      </c>
      <c r="K4" s="21"/>
      <c r="L4" s="21"/>
      <c r="M4" s="21"/>
      <c r="N4" s="29" t="s">
        <v>6</v>
      </c>
      <c r="O4" s="29"/>
      <c r="P4" s="29"/>
      <c r="Q4" s="30"/>
      <c r="R4" s="10"/>
      <c r="S4" s="10"/>
      <c r="T4" s="11"/>
    </row>
    <row r="5" spans="2:20" ht="13.5" customHeight="1">
      <c r="B5" s="31" t="s">
        <v>44</v>
      </c>
      <c r="C5" s="31"/>
      <c r="D5" s="32" t="s">
        <v>7</v>
      </c>
      <c r="E5" s="32"/>
      <c r="F5" s="32"/>
      <c r="G5" s="32"/>
      <c r="H5" s="32"/>
      <c r="I5" s="32"/>
      <c r="J5" s="33">
        <v>910</v>
      </c>
      <c r="K5" s="33"/>
      <c r="L5" s="33"/>
      <c r="M5" s="33"/>
      <c r="N5" s="33">
        <f>J5-J5*3/100</f>
        <v>882.7</v>
      </c>
      <c r="O5" s="33"/>
      <c r="P5" s="33"/>
      <c r="Q5" s="34"/>
      <c r="R5" s="7">
        <f>N5</f>
        <v>882.7</v>
      </c>
      <c r="S5" s="12">
        <f>R5*1.15</f>
        <v>1015.105</v>
      </c>
      <c r="T5" s="12">
        <v>1015</v>
      </c>
    </row>
    <row r="6" spans="2:20" ht="13.5" customHeight="1">
      <c r="B6" s="38" t="s">
        <v>45</v>
      </c>
      <c r="C6" s="38"/>
      <c r="D6" s="37" t="s">
        <v>8</v>
      </c>
      <c r="E6" s="37"/>
      <c r="F6" s="37"/>
      <c r="G6" s="37"/>
      <c r="H6" s="37"/>
      <c r="I6" s="37"/>
      <c r="J6" s="19">
        <v>910</v>
      </c>
      <c r="K6" s="19"/>
      <c r="L6" s="19"/>
      <c r="M6" s="19"/>
      <c r="N6" s="19">
        <f aca="true" t="shared" si="0" ref="N6:N47">J6-J6*3/100</f>
        <v>882.7</v>
      </c>
      <c r="O6" s="19"/>
      <c r="P6" s="19"/>
      <c r="Q6" s="20"/>
      <c r="R6" s="4">
        <f>N6</f>
        <v>882.7</v>
      </c>
      <c r="S6" s="13">
        <f>R5*1.15</f>
        <v>1015.105</v>
      </c>
      <c r="T6" s="13"/>
    </row>
    <row r="7" spans="2:20" ht="13.5" customHeight="1">
      <c r="B7" s="18" t="s">
        <v>46</v>
      </c>
      <c r="C7" s="18"/>
      <c r="D7" s="15" t="s">
        <v>9</v>
      </c>
      <c r="E7" s="15"/>
      <c r="F7" s="15"/>
      <c r="G7" s="15"/>
      <c r="H7" s="15"/>
      <c r="I7" s="15"/>
      <c r="J7" s="16">
        <v>910</v>
      </c>
      <c r="K7" s="16"/>
      <c r="L7" s="16"/>
      <c r="M7" s="16"/>
      <c r="N7" s="16">
        <f t="shared" si="0"/>
        <v>882.7</v>
      </c>
      <c r="O7" s="16"/>
      <c r="P7" s="16"/>
      <c r="Q7" s="17"/>
      <c r="R7" s="1"/>
      <c r="S7" s="14"/>
      <c r="T7" s="14"/>
    </row>
    <row r="8" spans="2:20" ht="13.5" customHeight="1">
      <c r="B8" s="18" t="s">
        <v>46</v>
      </c>
      <c r="C8" s="18"/>
      <c r="D8" s="15" t="s">
        <v>30</v>
      </c>
      <c r="E8" s="15"/>
      <c r="F8" s="15"/>
      <c r="G8" s="15"/>
      <c r="H8" s="15"/>
      <c r="I8" s="15"/>
      <c r="J8" s="16">
        <v>700</v>
      </c>
      <c r="K8" s="16"/>
      <c r="L8" s="16"/>
      <c r="M8" s="16"/>
      <c r="N8" s="16">
        <f t="shared" si="0"/>
        <v>679</v>
      </c>
      <c r="O8" s="16"/>
      <c r="P8" s="16"/>
      <c r="Q8" s="17"/>
      <c r="R8" s="5">
        <f>N8+N7</f>
        <v>1561.7</v>
      </c>
      <c r="S8" s="14">
        <f>R8*1.15</f>
        <v>1795.955</v>
      </c>
      <c r="T8" s="14">
        <v>1796</v>
      </c>
    </row>
    <row r="9" spans="2:20" ht="13.5" customHeight="1">
      <c r="B9" s="38" t="s">
        <v>47</v>
      </c>
      <c r="C9" s="38"/>
      <c r="D9" s="37" t="s">
        <v>10</v>
      </c>
      <c r="E9" s="37"/>
      <c r="F9" s="37"/>
      <c r="G9" s="37"/>
      <c r="H9" s="37"/>
      <c r="I9" s="37"/>
      <c r="J9" s="19">
        <v>910</v>
      </c>
      <c r="K9" s="19"/>
      <c r="L9" s="19"/>
      <c r="M9" s="19"/>
      <c r="N9" s="19">
        <f t="shared" si="0"/>
        <v>882.7</v>
      </c>
      <c r="O9" s="19"/>
      <c r="P9" s="19"/>
      <c r="Q9" s="20"/>
      <c r="R9" s="4">
        <f>N9</f>
        <v>882.7</v>
      </c>
      <c r="S9" s="13">
        <f>R9*1.15</f>
        <v>1015.105</v>
      </c>
      <c r="T9" s="13"/>
    </row>
    <row r="10" spans="2:20" ht="13.5" customHeight="1">
      <c r="B10" s="18" t="s">
        <v>48</v>
      </c>
      <c r="C10" s="18"/>
      <c r="D10" s="15" t="s">
        <v>10</v>
      </c>
      <c r="E10" s="15"/>
      <c r="F10" s="15"/>
      <c r="G10" s="15"/>
      <c r="H10" s="15"/>
      <c r="I10" s="15"/>
      <c r="J10" s="16">
        <v>910</v>
      </c>
      <c r="K10" s="16"/>
      <c r="L10" s="16"/>
      <c r="M10" s="16"/>
      <c r="N10" s="16">
        <f t="shared" si="0"/>
        <v>882.7</v>
      </c>
      <c r="O10" s="16"/>
      <c r="P10" s="16"/>
      <c r="Q10" s="17"/>
      <c r="R10" s="1"/>
      <c r="S10" s="14"/>
      <c r="T10" s="14"/>
    </row>
    <row r="11" spans="2:20" ht="13.5" customHeight="1">
      <c r="B11" s="18" t="s">
        <v>48</v>
      </c>
      <c r="C11" s="18"/>
      <c r="D11" s="15" t="s">
        <v>31</v>
      </c>
      <c r="E11" s="15"/>
      <c r="F11" s="15"/>
      <c r="G11" s="15"/>
      <c r="H11" s="15"/>
      <c r="I11" s="15"/>
      <c r="J11" s="16">
        <v>700</v>
      </c>
      <c r="K11" s="16"/>
      <c r="L11" s="16"/>
      <c r="M11" s="16"/>
      <c r="N11" s="16">
        <f t="shared" si="0"/>
        <v>679</v>
      </c>
      <c r="O11" s="16"/>
      <c r="P11" s="16"/>
      <c r="Q11" s="17"/>
      <c r="R11" s="5">
        <f>N10+N11</f>
        <v>1561.7</v>
      </c>
      <c r="S11" s="14">
        <f>R11*1.15</f>
        <v>1795.955</v>
      </c>
      <c r="T11" s="14"/>
    </row>
    <row r="12" spans="2:20" ht="13.5" customHeight="1">
      <c r="B12" s="38" t="s">
        <v>49</v>
      </c>
      <c r="C12" s="38"/>
      <c r="D12" s="37" t="s">
        <v>11</v>
      </c>
      <c r="E12" s="37"/>
      <c r="F12" s="37"/>
      <c r="G12" s="37"/>
      <c r="H12" s="37"/>
      <c r="I12" s="37"/>
      <c r="J12" s="19">
        <v>910</v>
      </c>
      <c r="K12" s="19"/>
      <c r="L12" s="19"/>
      <c r="M12" s="19"/>
      <c r="N12" s="19">
        <f t="shared" si="0"/>
        <v>882.7</v>
      </c>
      <c r="O12" s="19"/>
      <c r="P12" s="19"/>
      <c r="Q12" s="20"/>
      <c r="R12" s="4">
        <f>N12</f>
        <v>882.7</v>
      </c>
      <c r="S12" s="13">
        <f>R12*1.15</f>
        <v>1015.105</v>
      </c>
      <c r="T12" s="13">
        <v>1030</v>
      </c>
    </row>
    <row r="13" spans="2:20" ht="13.5" customHeight="1">
      <c r="B13" s="18" t="s">
        <v>53</v>
      </c>
      <c r="C13" s="18"/>
      <c r="D13" s="15" t="s">
        <v>14</v>
      </c>
      <c r="E13" s="15"/>
      <c r="F13" s="15"/>
      <c r="G13" s="15"/>
      <c r="H13" s="15"/>
      <c r="I13" s="15"/>
      <c r="J13" s="16">
        <v>900</v>
      </c>
      <c r="K13" s="16"/>
      <c r="L13" s="16"/>
      <c r="M13" s="16"/>
      <c r="N13" s="16">
        <f t="shared" si="0"/>
        <v>873</v>
      </c>
      <c r="O13" s="16"/>
      <c r="P13" s="16"/>
      <c r="Q13" s="17"/>
      <c r="R13" s="3">
        <f>N13</f>
        <v>873</v>
      </c>
      <c r="S13" s="14">
        <f>R13*1.15</f>
        <v>1003.9499999999999</v>
      </c>
      <c r="T13" s="14"/>
    </row>
    <row r="14" spans="2:20" ht="13.5" customHeight="1">
      <c r="B14" s="38" t="s">
        <v>54</v>
      </c>
      <c r="C14" s="38"/>
      <c r="D14" s="37" t="s">
        <v>15</v>
      </c>
      <c r="E14" s="37"/>
      <c r="F14" s="37"/>
      <c r="G14" s="37"/>
      <c r="H14" s="37"/>
      <c r="I14" s="37"/>
      <c r="J14" s="19">
        <v>950</v>
      </c>
      <c r="K14" s="19"/>
      <c r="L14" s="19"/>
      <c r="M14" s="19"/>
      <c r="N14" s="19">
        <f t="shared" si="0"/>
        <v>921.5</v>
      </c>
      <c r="O14" s="19"/>
      <c r="P14" s="19"/>
      <c r="Q14" s="20"/>
      <c r="R14" s="4">
        <f>N14</f>
        <v>921.5</v>
      </c>
      <c r="S14" s="13">
        <f>R14*1.15</f>
        <v>1059.725</v>
      </c>
      <c r="T14" s="13">
        <v>1060</v>
      </c>
    </row>
    <row r="15" spans="2:20" ht="13.5" customHeight="1">
      <c r="B15" s="18" t="s">
        <v>61</v>
      </c>
      <c r="C15" s="18"/>
      <c r="D15" s="15" t="s">
        <v>16</v>
      </c>
      <c r="E15" s="15"/>
      <c r="F15" s="15"/>
      <c r="G15" s="15"/>
      <c r="H15" s="15"/>
      <c r="I15" s="15"/>
      <c r="J15" s="16">
        <v>980</v>
      </c>
      <c r="K15" s="16"/>
      <c r="L15" s="16"/>
      <c r="M15" s="16"/>
      <c r="N15" s="16">
        <f t="shared" si="0"/>
        <v>950.6</v>
      </c>
      <c r="O15" s="16"/>
      <c r="P15" s="16"/>
      <c r="Q15" s="17"/>
      <c r="R15" s="1"/>
      <c r="S15" s="14"/>
      <c r="T15" s="14"/>
    </row>
    <row r="16" spans="2:20" ht="13.5" customHeight="1">
      <c r="B16" s="18" t="s">
        <v>61</v>
      </c>
      <c r="C16" s="18"/>
      <c r="D16" s="15" t="s">
        <v>36</v>
      </c>
      <c r="E16" s="15"/>
      <c r="F16" s="15"/>
      <c r="G16" s="15"/>
      <c r="H16" s="15"/>
      <c r="I16" s="15"/>
      <c r="J16" s="16">
        <v>890</v>
      </c>
      <c r="K16" s="16"/>
      <c r="L16" s="16"/>
      <c r="M16" s="16"/>
      <c r="N16" s="16">
        <f t="shared" si="0"/>
        <v>863.3</v>
      </c>
      <c r="O16" s="16"/>
      <c r="P16" s="16"/>
      <c r="Q16" s="17"/>
      <c r="R16" s="5">
        <f>N15+N16</f>
        <v>1813.9</v>
      </c>
      <c r="S16" s="14">
        <f>R16*1.15</f>
        <v>2085.985</v>
      </c>
      <c r="T16" s="14">
        <v>2086</v>
      </c>
    </row>
    <row r="17" spans="2:20" ht="13.5" customHeight="1">
      <c r="B17" s="38" t="s">
        <v>50</v>
      </c>
      <c r="C17" s="38"/>
      <c r="D17" s="37" t="s">
        <v>17</v>
      </c>
      <c r="E17" s="37"/>
      <c r="F17" s="37"/>
      <c r="G17" s="37"/>
      <c r="H17" s="37"/>
      <c r="I17" s="37"/>
      <c r="J17" s="19">
        <v>980</v>
      </c>
      <c r="K17" s="19"/>
      <c r="L17" s="19"/>
      <c r="M17" s="19"/>
      <c r="N17" s="19">
        <f t="shared" si="0"/>
        <v>950.6</v>
      </c>
      <c r="O17" s="19"/>
      <c r="P17" s="19"/>
      <c r="Q17" s="20"/>
      <c r="R17" s="2"/>
      <c r="S17" s="13"/>
      <c r="T17" s="13"/>
    </row>
    <row r="18" spans="2:20" ht="13.5" customHeight="1">
      <c r="B18" s="38" t="s">
        <v>50</v>
      </c>
      <c r="C18" s="38"/>
      <c r="D18" s="37" t="s">
        <v>12</v>
      </c>
      <c r="E18" s="37"/>
      <c r="F18" s="37"/>
      <c r="G18" s="37"/>
      <c r="H18" s="37"/>
      <c r="I18" s="37"/>
      <c r="J18" s="19">
        <v>910</v>
      </c>
      <c r="K18" s="19"/>
      <c r="L18" s="19"/>
      <c r="M18" s="19"/>
      <c r="N18" s="19">
        <f t="shared" si="0"/>
        <v>882.7</v>
      </c>
      <c r="O18" s="19"/>
      <c r="P18" s="19"/>
      <c r="Q18" s="20"/>
      <c r="R18" s="2"/>
      <c r="S18" s="13"/>
      <c r="T18" s="13"/>
    </row>
    <row r="19" spans="2:20" ht="13.5" customHeight="1">
      <c r="B19" s="38" t="s">
        <v>50</v>
      </c>
      <c r="C19" s="38"/>
      <c r="D19" s="37" t="s">
        <v>22</v>
      </c>
      <c r="E19" s="37"/>
      <c r="F19" s="37"/>
      <c r="G19" s="37"/>
      <c r="H19" s="37"/>
      <c r="I19" s="37"/>
      <c r="J19" s="19">
        <v>890</v>
      </c>
      <c r="K19" s="19"/>
      <c r="L19" s="19"/>
      <c r="M19" s="19"/>
      <c r="N19" s="19">
        <f t="shared" si="0"/>
        <v>863.3</v>
      </c>
      <c r="O19" s="19"/>
      <c r="P19" s="19"/>
      <c r="Q19" s="20"/>
      <c r="R19" s="2"/>
      <c r="S19" s="13"/>
      <c r="T19" s="13"/>
    </row>
    <row r="20" spans="2:20" ht="13.5" customHeight="1">
      <c r="B20" s="38" t="s">
        <v>50</v>
      </c>
      <c r="C20" s="38"/>
      <c r="D20" s="37" t="s">
        <v>31</v>
      </c>
      <c r="E20" s="37"/>
      <c r="F20" s="37"/>
      <c r="G20" s="37"/>
      <c r="H20" s="37"/>
      <c r="I20" s="37"/>
      <c r="J20" s="19">
        <v>700</v>
      </c>
      <c r="K20" s="19"/>
      <c r="L20" s="19"/>
      <c r="M20" s="19"/>
      <c r="N20" s="19">
        <f t="shared" si="0"/>
        <v>679</v>
      </c>
      <c r="O20" s="19"/>
      <c r="P20" s="19"/>
      <c r="Q20" s="20"/>
      <c r="R20" s="6">
        <f>N17+N18+N19+N20</f>
        <v>3375.6000000000004</v>
      </c>
      <c r="S20" s="13">
        <f>R20*1.15</f>
        <v>3881.94</v>
      </c>
      <c r="T20" s="13"/>
    </row>
    <row r="21" spans="2:20" ht="13.5" customHeight="1">
      <c r="B21" s="18" t="s">
        <v>55</v>
      </c>
      <c r="C21" s="18"/>
      <c r="D21" s="15" t="s">
        <v>18</v>
      </c>
      <c r="E21" s="15"/>
      <c r="F21" s="15"/>
      <c r="G21" s="15"/>
      <c r="H21" s="15"/>
      <c r="I21" s="15"/>
      <c r="J21" s="16">
        <v>890</v>
      </c>
      <c r="K21" s="16"/>
      <c r="L21" s="16"/>
      <c r="M21" s="16"/>
      <c r="N21" s="16">
        <f t="shared" si="0"/>
        <v>863.3</v>
      </c>
      <c r="O21" s="16"/>
      <c r="P21" s="16"/>
      <c r="Q21" s="17"/>
      <c r="R21" s="3">
        <f>N21</f>
        <v>863.3</v>
      </c>
      <c r="S21" s="14">
        <f>R21*1.15</f>
        <v>992.7949999999998</v>
      </c>
      <c r="T21" s="14"/>
    </row>
    <row r="22" spans="2:20" ht="13.5" customHeight="1">
      <c r="B22" s="38" t="s">
        <v>58</v>
      </c>
      <c r="C22" s="38"/>
      <c r="D22" s="37" t="s">
        <v>19</v>
      </c>
      <c r="E22" s="37"/>
      <c r="F22" s="37"/>
      <c r="G22" s="37"/>
      <c r="H22" s="37"/>
      <c r="I22" s="37"/>
      <c r="J22" s="19">
        <v>890</v>
      </c>
      <c r="K22" s="19"/>
      <c r="L22" s="19"/>
      <c r="M22" s="19"/>
      <c r="N22" s="19">
        <f t="shared" si="0"/>
        <v>863.3</v>
      </c>
      <c r="O22" s="19"/>
      <c r="P22" s="19"/>
      <c r="Q22" s="20"/>
      <c r="R22" s="4">
        <f>N22</f>
        <v>863.3</v>
      </c>
      <c r="S22" s="13">
        <f>R22*1.15</f>
        <v>992.7949999999998</v>
      </c>
      <c r="T22" s="13">
        <v>993</v>
      </c>
    </row>
    <row r="23" spans="2:20" ht="13.5" customHeight="1">
      <c r="B23" s="18" t="s">
        <v>52</v>
      </c>
      <c r="C23" s="18"/>
      <c r="D23" s="15" t="s">
        <v>23</v>
      </c>
      <c r="E23" s="15"/>
      <c r="F23" s="15"/>
      <c r="G23" s="15"/>
      <c r="H23" s="15"/>
      <c r="I23" s="15"/>
      <c r="J23" s="16">
        <v>890</v>
      </c>
      <c r="K23" s="16"/>
      <c r="L23" s="16"/>
      <c r="M23" s="16"/>
      <c r="N23" s="16">
        <f t="shared" si="0"/>
        <v>863.3</v>
      </c>
      <c r="O23" s="16"/>
      <c r="P23" s="16"/>
      <c r="Q23" s="17"/>
      <c r="R23" s="1"/>
      <c r="S23" s="14"/>
      <c r="T23" s="14"/>
    </row>
    <row r="24" spans="2:20" ht="13.5" customHeight="1">
      <c r="B24" s="39" t="s">
        <v>75</v>
      </c>
      <c r="C24" s="39"/>
      <c r="D24" s="40" t="s">
        <v>76</v>
      </c>
      <c r="E24" s="15"/>
      <c r="F24" s="15"/>
      <c r="G24" s="15"/>
      <c r="H24" s="15"/>
      <c r="I24" s="15"/>
      <c r="J24" s="16">
        <v>750</v>
      </c>
      <c r="K24" s="16"/>
      <c r="L24" s="16"/>
      <c r="M24" s="16"/>
      <c r="N24" s="16">
        <f t="shared" si="0"/>
        <v>727.5</v>
      </c>
      <c r="O24" s="16"/>
      <c r="P24" s="16"/>
      <c r="Q24" s="17"/>
      <c r="R24" s="5">
        <f>N23+N24</f>
        <v>1590.8</v>
      </c>
      <c r="S24" s="14">
        <f aca="true" t="shared" si="1" ref="S24:S31">R24*1.15</f>
        <v>1829.4199999999998</v>
      </c>
      <c r="T24" s="14">
        <v>1900</v>
      </c>
    </row>
    <row r="25" spans="2:20" ht="13.5" customHeight="1">
      <c r="B25" s="38" t="s">
        <v>62</v>
      </c>
      <c r="C25" s="38"/>
      <c r="D25" s="37" t="s">
        <v>24</v>
      </c>
      <c r="E25" s="37"/>
      <c r="F25" s="37"/>
      <c r="G25" s="37"/>
      <c r="H25" s="37"/>
      <c r="I25" s="37"/>
      <c r="J25" s="19">
        <v>890</v>
      </c>
      <c r="K25" s="19"/>
      <c r="L25" s="19"/>
      <c r="M25" s="19"/>
      <c r="N25" s="19">
        <f t="shared" si="0"/>
        <v>863.3</v>
      </c>
      <c r="O25" s="19"/>
      <c r="P25" s="19"/>
      <c r="Q25" s="20"/>
      <c r="R25" s="4">
        <f aca="true" t="shared" si="2" ref="R25:R31">N25</f>
        <v>863.3</v>
      </c>
      <c r="S25" s="13">
        <f t="shared" si="1"/>
        <v>992.7949999999998</v>
      </c>
      <c r="T25" s="13">
        <v>1020</v>
      </c>
    </row>
    <row r="26" spans="2:20" ht="13.5" customHeight="1">
      <c r="B26" s="18" t="s">
        <v>63</v>
      </c>
      <c r="C26" s="18"/>
      <c r="D26" s="15" t="s">
        <v>25</v>
      </c>
      <c r="E26" s="15"/>
      <c r="F26" s="15"/>
      <c r="G26" s="15"/>
      <c r="H26" s="15"/>
      <c r="I26" s="15"/>
      <c r="J26" s="16">
        <v>890</v>
      </c>
      <c r="K26" s="16"/>
      <c r="L26" s="16"/>
      <c r="M26" s="16"/>
      <c r="N26" s="16">
        <f t="shared" si="0"/>
        <v>863.3</v>
      </c>
      <c r="O26" s="16"/>
      <c r="P26" s="16"/>
      <c r="Q26" s="17"/>
      <c r="R26" s="3">
        <f t="shared" si="2"/>
        <v>863.3</v>
      </c>
      <c r="S26" s="14">
        <f t="shared" si="1"/>
        <v>992.7949999999998</v>
      </c>
      <c r="T26" s="14">
        <v>993</v>
      </c>
    </row>
    <row r="27" spans="2:20" ht="13.5" customHeight="1">
      <c r="B27" s="38" t="s">
        <v>64</v>
      </c>
      <c r="C27" s="38"/>
      <c r="D27" s="37" t="s">
        <v>26</v>
      </c>
      <c r="E27" s="37"/>
      <c r="F27" s="37"/>
      <c r="G27" s="37"/>
      <c r="H27" s="37"/>
      <c r="I27" s="37"/>
      <c r="J27" s="19">
        <v>890</v>
      </c>
      <c r="K27" s="19"/>
      <c r="L27" s="19"/>
      <c r="M27" s="19"/>
      <c r="N27" s="19">
        <f t="shared" si="0"/>
        <v>863.3</v>
      </c>
      <c r="O27" s="19"/>
      <c r="P27" s="19"/>
      <c r="Q27" s="20"/>
      <c r="R27" s="4">
        <f t="shared" si="2"/>
        <v>863.3</v>
      </c>
      <c r="S27" s="13">
        <f t="shared" si="1"/>
        <v>992.7949999999998</v>
      </c>
      <c r="T27" s="13">
        <v>993</v>
      </c>
    </row>
    <row r="28" spans="2:20" ht="13.5" customHeight="1">
      <c r="B28" s="18" t="s">
        <v>51</v>
      </c>
      <c r="C28" s="18"/>
      <c r="D28" s="15" t="s">
        <v>27</v>
      </c>
      <c r="E28" s="15"/>
      <c r="F28" s="15"/>
      <c r="G28" s="15"/>
      <c r="H28" s="15"/>
      <c r="I28" s="15"/>
      <c r="J28" s="16">
        <v>890</v>
      </c>
      <c r="K28" s="16"/>
      <c r="L28" s="16"/>
      <c r="M28" s="16"/>
      <c r="N28" s="16">
        <f t="shared" si="0"/>
        <v>863.3</v>
      </c>
      <c r="O28" s="16"/>
      <c r="P28" s="16"/>
      <c r="Q28" s="17"/>
      <c r="R28" s="3">
        <f t="shared" si="2"/>
        <v>863.3</v>
      </c>
      <c r="S28" s="14">
        <f t="shared" si="1"/>
        <v>992.7949999999998</v>
      </c>
      <c r="T28" s="14">
        <v>1000</v>
      </c>
    </row>
    <row r="29" spans="2:20" ht="13.5" customHeight="1">
      <c r="B29" s="38" t="s">
        <v>65</v>
      </c>
      <c r="C29" s="38"/>
      <c r="D29" s="37" t="s">
        <v>28</v>
      </c>
      <c r="E29" s="37"/>
      <c r="F29" s="37"/>
      <c r="G29" s="37"/>
      <c r="H29" s="37"/>
      <c r="I29" s="37"/>
      <c r="J29" s="19">
        <v>890</v>
      </c>
      <c r="K29" s="19"/>
      <c r="L29" s="19"/>
      <c r="M29" s="19"/>
      <c r="N29" s="19">
        <f t="shared" si="0"/>
        <v>863.3</v>
      </c>
      <c r="O29" s="19"/>
      <c r="P29" s="19"/>
      <c r="Q29" s="20"/>
      <c r="R29" s="4">
        <f t="shared" si="2"/>
        <v>863.3</v>
      </c>
      <c r="S29" s="13">
        <f t="shared" si="1"/>
        <v>992.7949999999998</v>
      </c>
      <c r="T29" s="13">
        <v>1023</v>
      </c>
    </row>
    <row r="30" spans="2:20" ht="13.5" customHeight="1">
      <c r="B30" s="18" t="s">
        <v>73</v>
      </c>
      <c r="C30" s="18"/>
      <c r="D30" s="15" t="s">
        <v>31</v>
      </c>
      <c r="E30" s="15"/>
      <c r="F30" s="15"/>
      <c r="G30" s="15"/>
      <c r="H30" s="15"/>
      <c r="I30" s="15"/>
      <c r="J30" s="16">
        <v>700</v>
      </c>
      <c r="K30" s="16"/>
      <c r="L30" s="16"/>
      <c r="M30" s="16"/>
      <c r="N30" s="16">
        <f t="shared" si="0"/>
        <v>679</v>
      </c>
      <c r="O30" s="16"/>
      <c r="P30" s="16"/>
      <c r="Q30" s="17"/>
      <c r="R30" s="3">
        <f t="shared" si="2"/>
        <v>679</v>
      </c>
      <c r="S30" s="14">
        <f t="shared" si="1"/>
        <v>780.8499999999999</v>
      </c>
      <c r="T30" s="14">
        <v>781</v>
      </c>
    </row>
    <row r="31" spans="2:20" ht="13.5" customHeight="1">
      <c r="B31" s="38" t="s">
        <v>74</v>
      </c>
      <c r="C31" s="38"/>
      <c r="D31" s="37" t="s">
        <v>31</v>
      </c>
      <c r="E31" s="37"/>
      <c r="F31" s="37"/>
      <c r="G31" s="37"/>
      <c r="H31" s="37"/>
      <c r="I31" s="37"/>
      <c r="J31" s="19">
        <v>700</v>
      </c>
      <c r="K31" s="19"/>
      <c r="L31" s="19"/>
      <c r="M31" s="19"/>
      <c r="N31" s="19">
        <f t="shared" si="0"/>
        <v>679</v>
      </c>
      <c r="O31" s="19"/>
      <c r="P31" s="19"/>
      <c r="Q31" s="20"/>
      <c r="R31" s="4">
        <f t="shared" si="2"/>
        <v>679</v>
      </c>
      <c r="S31" s="13">
        <f t="shared" si="1"/>
        <v>780.8499999999999</v>
      </c>
      <c r="T31" s="13"/>
    </row>
    <row r="32" spans="2:20" ht="13.5" customHeight="1">
      <c r="B32" s="39" t="s">
        <v>67</v>
      </c>
      <c r="C32" s="39"/>
      <c r="D32" s="40" t="s">
        <v>29</v>
      </c>
      <c r="E32" s="15"/>
      <c r="F32" s="15"/>
      <c r="G32" s="15"/>
      <c r="H32" s="15"/>
      <c r="I32" s="15"/>
      <c r="J32" s="16">
        <v>700</v>
      </c>
      <c r="K32" s="16"/>
      <c r="L32" s="16"/>
      <c r="M32" s="16"/>
      <c r="N32" s="16">
        <f t="shared" si="0"/>
        <v>679</v>
      </c>
      <c r="O32" s="16"/>
      <c r="P32" s="16"/>
      <c r="Q32" s="17"/>
      <c r="R32" s="1"/>
      <c r="S32" s="14"/>
      <c r="T32" s="14"/>
    </row>
    <row r="33" spans="2:20" ht="13.5" customHeight="1">
      <c r="B33" s="18" t="s">
        <v>67</v>
      </c>
      <c r="C33" s="18"/>
      <c r="D33" s="15" t="s">
        <v>43</v>
      </c>
      <c r="E33" s="15"/>
      <c r="F33" s="15"/>
      <c r="G33" s="15"/>
      <c r="H33" s="15"/>
      <c r="I33" s="15"/>
      <c r="J33" s="16">
        <v>385</v>
      </c>
      <c r="K33" s="16"/>
      <c r="L33" s="16"/>
      <c r="M33" s="16"/>
      <c r="N33" s="16">
        <f t="shared" si="0"/>
        <v>373.45</v>
      </c>
      <c r="O33" s="16"/>
      <c r="P33" s="16"/>
      <c r="Q33" s="17"/>
      <c r="R33" s="5">
        <f>N32+N33</f>
        <v>1052.45</v>
      </c>
      <c r="S33" s="14">
        <f>R33*1.15</f>
        <v>1210.3174999999999</v>
      </c>
      <c r="T33" s="14"/>
    </row>
    <row r="34" spans="2:20" ht="13.5" customHeight="1">
      <c r="B34" s="38" t="s">
        <v>66</v>
      </c>
      <c r="C34" s="38"/>
      <c r="D34" s="37" t="s">
        <v>32</v>
      </c>
      <c r="E34" s="37"/>
      <c r="F34" s="37"/>
      <c r="G34" s="37"/>
      <c r="H34" s="37"/>
      <c r="I34" s="37"/>
      <c r="J34" s="19">
        <v>900</v>
      </c>
      <c r="K34" s="19"/>
      <c r="L34" s="19"/>
      <c r="M34" s="19"/>
      <c r="N34" s="19">
        <f t="shared" si="0"/>
        <v>873</v>
      </c>
      <c r="O34" s="19"/>
      <c r="P34" s="19"/>
      <c r="Q34" s="20"/>
      <c r="R34" s="4">
        <f>N34</f>
        <v>873</v>
      </c>
      <c r="S34" s="13">
        <f>R34*1.15</f>
        <v>1003.9499999999999</v>
      </c>
      <c r="T34" s="13">
        <v>1004</v>
      </c>
    </row>
    <row r="35" spans="2:20" ht="13.5" customHeight="1">
      <c r="B35" s="18" t="s">
        <v>57</v>
      </c>
      <c r="C35" s="18"/>
      <c r="D35" s="15" t="s">
        <v>33</v>
      </c>
      <c r="E35" s="15"/>
      <c r="F35" s="15"/>
      <c r="G35" s="15"/>
      <c r="H35" s="15"/>
      <c r="I35" s="15"/>
      <c r="J35" s="16">
        <v>890</v>
      </c>
      <c r="K35" s="16"/>
      <c r="L35" s="16"/>
      <c r="M35" s="16"/>
      <c r="N35" s="16">
        <f t="shared" si="0"/>
        <v>863.3</v>
      </c>
      <c r="O35" s="16"/>
      <c r="P35" s="16"/>
      <c r="Q35" s="17"/>
      <c r="R35" s="1"/>
      <c r="S35" s="14"/>
      <c r="T35" s="14"/>
    </row>
    <row r="36" spans="2:20" ht="13.5" customHeight="1">
      <c r="B36" s="18" t="s">
        <v>57</v>
      </c>
      <c r="C36" s="18"/>
      <c r="D36" s="15" t="s">
        <v>21</v>
      </c>
      <c r="E36" s="15"/>
      <c r="F36" s="15"/>
      <c r="G36" s="15"/>
      <c r="H36" s="15"/>
      <c r="I36" s="15"/>
      <c r="J36" s="16">
        <v>890</v>
      </c>
      <c r="K36" s="16"/>
      <c r="L36" s="16"/>
      <c r="M36" s="16"/>
      <c r="N36" s="16">
        <f t="shared" si="0"/>
        <v>863.3</v>
      </c>
      <c r="O36" s="16"/>
      <c r="P36" s="16"/>
      <c r="Q36" s="17"/>
      <c r="R36" s="5">
        <f>N35+N36</f>
        <v>1726.6</v>
      </c>
      <c r="S36" s="14">
        <f>R36*1.15</f>
        <v>1985.5899999999997</v>
      </c>
      <c r="T36" s="14">
        <v>1986</v>
      </c>
    </row>
    <row r="37" spans="2:20" ht="13.5" customHeight="1">
      <c r="B37" s="38" t="s">
        <v>60</v>
      </c>
      <c r="C37" s="38"/>
      <c r="D37" s="37" t="s">
        <v>34</v>
      </c>
      <c r="E37" s="37"/>
      <c r="F37" s="37"/>
      <c r="G37" s="37"/>
      <c r="H37" s="37"/>
      <c r="I37" s="37"/>
      <c r="J37" s="19">
        <v>890</v>
      </c>
      <c r="K37" s="19"/>
      <c r="L37" s="19"/>
      <c r="M37" s="19"/>
      <c r="N37" s="19">
        <f t="shared" si="0"/>
        <v>863.3</v>
      </c>
      <c r="O37" s="19"/>
      <c r="P37" s="19"/>
      <c r="Q37" s="20"/>
      <c r="R37" s="4">
        <f>N37</f>
        <v>863.3</v>
      </c>
      <c r="S37" s="13">
        <f>R37*1.15</f>
        <v>992.7949999999998</v>
      </c>
      <c r="T37" s="13">
        <v>1000</v>
      </c>
    </row>
    <row r="38" spans="2:20" ht="13.5" customHeight="1">
      <c r="B38" s="18" t="s">
        <v>59</v>
      </c>
      <c r="C38" s="18"/>
      <c r="D38" s="15" t="s">
        <v>35</v>
      </c>
      <c r="E38" s="15"/>
      <c r="F38" s="15"/>
      <c r="G38" s="15"/>
      <c r="H38" s="15"/>
      <c r="I38" s="15"/>
      <c r="J38" s="16">
        <v>890</v>
      </c>
      <c r="K38" s="16"/>
      <c r="L38" s="16"/>
      <c r="M38" s="16"/>
      <c r="N38" s="16">
        <f t="shared" si="0"/>
        <v>863.3</v>
      </c>
      <c r="O38" s="16"/>
      <c r="P38" s="16"/>
      <c r="Q38" s="17"/>
      <c r="R38" s="1"/>
      <c r="S38" s="14"/>
      <c r="T38" s="14"/>
    </row>
    <row r="39" spans="2:20" ht="13.5" customHeight="1">
      <c r="B39" s="18" t="s">
        <v>59</v>
      </c>
      <c r="C39" s="18"/>
      <c r="D39" s="15" t="s">
        <v>13</v>
      </c>
      <c r="E39" s="15"/>
      <c r="F39" s="15"/>
      <c r="G39" s="15"/>
      <c r="H39" s="15"/>
      <c r="I39" s="15"/>
      <c r="J39" s="16">
        <v>750</v>
      </c>
      <c r="K39" s="16"/>
      <c r="L39" s="16"/>
      <c r="M39" s="16"/>
      <c r="N39" s="16">
        <f t="shared" si="0"/>
        <v>727.5</v>
      </c>
      <c r="O39" s="16"/>
      <c r="P39" s="16"/>
      <c r="Q39" s="17"/>
      <c r="R39" s="5">
        <f>N38+N39</f>
        <v>1590.8</v>
      </c>
      <c r="S39" s="14">
        <f>R39*1.15</f>
        <v>1829.4199999999998</v>
      </c>
      <c r="T39" s="14"/>
    </row>
    <row r="40" spans="2:20" ht="13.5" customHeight="1">
      <c r="B40" s="38" t="s">
        <v>68</v>
      </c>
      <c r="C40" s="38"/>
      <c r="D40" s="37" t="s">
        <v>37</v>
      </c>
      <c r="E40" s="37"/>
      <c r="F40" s="37"/>
      <c r="G40" s="37"/>
      <c r="H40" s="37"/>
      <c r="I40" s="37"/>
      <c r="J40" s="19">
        <v>590</v>
      </c>
      <c r="K40" s="19"/>
      <c r="L40" s="19"/>
      <c r="M40" s="19"/>
      <c r="N40" s="19">
        <f t="shared" si="0"/>
        <v>572.3</v>
      </c>
      <c r="O40" s="19"/>
      <c r="P40" s="19"/>
      <c r="Q40" s="20"/>
      <c r="R40" s="4">
        <f>N40</f>
        <v>572.3</v>
      </c>
      <c r="S40" s="13">
        <f>R40*1.15</f>
        <v>658.1449999999999</v>
      </c>
      <c r="T40" s="13">
        <v>670</v>
      </c>
    </row>
    <row r="41" spans="2:20" ht="13.5" customHeight="1">
      <c r="B41" s="18" t="s">
        <v>69</v>
      </c>
      <c r="C41" s="18"/>
      <c r="D41" s="15" t="s">
        <v>37</v>
      </c>
      <c r="E41" s="15"/>
      <c r="F41" s="15"/>
      <c r="G41" s="15"/>
      <c r="H41" s="15"/>
      <c r="I41" s="15"/>
      <c r="J41" s="16">
        <v>590</v>
      </c>
      <c r="K41" s="16"/>
      <c r="L41" s="16"/>
      <c r="M41" s="16"/>
      <c r="N41" s="16">
        <f t="shared" si="0"/>
        <v>572.3</v>
      </c>
      <c r="O41" s="16"/>
      <c r="P41" s="16"/>
      <c r="Q41" s="17"/>
      <c r="R41" s="3">
        <f>N41</f>
        <v>572.3</v>
      </c>
      <c r="S41" s="14">
        <f>R41*1.15</f>
        <v>658.1449999999999</v>
      </c>
      <c r="T41" s="14">
        <v>679</v>
      </c>
    </row>
    <row r="42" spans="2:20" ht="13.5" customHeight="1">
      <c r="B42" s="38" t="s">
        <v>70</v>
      </c>
      <c r="C42" s="38"/>
      <c r="D42" s="41" t="s">
        <v>38</v>
      </c>
      <c r="E42" s="37"/>
      <c r="F42" s="37"/>
      <c r="G42" s="37"/>
      <c r="H42" s="37"/>
      <c r="I42" s="37"/>
      <c r="J42" s="19">
        <v>590</v>
      </c>
      <c r="K42" s="19"/>
      <c r="L42" s="19"/>
      <c r="M42" s="19"/>
      <c r="N42" s="19">
        <f t="shared" si="0"/>
        <v>572.3</v>
      </c>
      <c r="O42" s="19"/>
      <c r="P42" s="19"/>
      <c r="Q42" s="20"/>
      <c r="R42" s="2"/>
      <c r="S42" s="13"/>
      <c r="T42" s="13"/>
    </row>
    <row r="43" spans="2:20" ht="13.5" customHeight="1">
      <c r="B43" s="38" t="s">
        <v>70</v>
      </c>
      <c r="C43" s="38"/>
      <c r="D43" s="41" t="s">
        <v>40</v>
      </c>
      <c r="E43" s="37"/>
      <c r="F43" s="37"/>
      <c r="G43" s="37"/>
      <c r="H43" s="37"/>
      <c r="I43" s="37"/>
      <c r="J43" s="19">
        <v>590</v>
      </c>
      <c r="K43" s="19"/>
      <c r="L43" s="19"/>
      <c r="M43" s="19"/>
      <c r="N43" s="19">
        <f t="shared" si="0"/>
        <v>572.3</v>
      </c>
      <c r="O43" s="19"/>
      <c r="P43" s="19"/>
      <c r="Q43" s="20"/>
      <c r="R43" s="6">
        <f>N42+N43</f>
        <v>1144.6</v>
      </c>
      <c r="S43" s="13">
        <f>R43*1.15</f>
        <v>1316.2899999999997</v>
      </c>
      <c r="T43" s="13"/>
    </row>
    <row r="44" spans="2:20" ht="13.5" customHeight="1">
      <c r="B44" s="18" t="s">
        <v>71</v>
      </c>
      <c r="C44" s="18"/>
      <c r="D44" s="40" t="s">
        <v>39</v>
      </c>
      <c r="E44" s="15"/>
      <c r="F44" s="15"/>
      <c r="G44" s="15"/>
      <c r="H44" s="15"/>
      <c r="I44" s="15"/>
      <c r="J44" s="16">
        <v>590</v>
      </c>
      <c r="K44" s="16"/>
      <c r="L44" s="16"/>
      <c r="M44" s="16"/>
      <c r="N44" s="16">
        <f t="shared" si="0"/>
        <v>572.3</v>
      </c>
      <c r="O44" s="16"/>
      <c r="P44" s="16"/>
      <c r="Q44" s="17"/>
      <c r="R44" s="3">
        <f>N44</f>
        <v>572.3</v>
      </c>
      <c r="S44" s="14">
        <f>R44*1.15</f>
        <v>658.1449999999999</v>
      </c>
      <c r="T44" s="14">
        <v>679</v>
      </c>
    </row>
    <row r="45" spans="2:20" ht="13.5" customHeight="1">
      <c r="B45" s="38" t="s">
        <v>72</v>
      </c>
      <c r="C45" s="38"/>
      <c r="D45" s="37" t="s">
        <v>41</v>
      </c>
      <c r="E45" s="37"/>
      <c r="F45" s="37"/>
      <c r="G45" s="37"/>
      <c r="H45" s="37"/>
      <c r="I45" s="37"/>
      <c r="J45" s="19">
        <v>590</v>
      </c>
      <c r="K45" s="19"/>
      <c r="L45" s="19"/>
      <c r="M45" s="19"/>
      <c r="N45" s="19">
        <f t="shared" si="0"/>
        <v>572.3</v>
      </c>
      <c r="O45" s="19"/>
      <c r="P45" s="19"/>
      <c r="Q45" s="20"/>
      <c r="R45" s="4">
        <f>N45</f>
        <v>572.3</v>
      </c>
      <c r="S45" s="13">
        <f>R45*1.15</f>
        <v>658.1449999999999</v>
      </c>
      <c r="T45" s="13">
        <v>660</v>
      </c>
    </row>
    <row r="46" spans="2:20" ht="13.5" customHeight="1">
      <c r="B46" s="18" t="s">
        <v>56</v>
      </c>
      <c r="C46" s="18"/>
      <c r="D46" s="15" t="s">
        <v>42</v>
      </c>
      <c r="E46" s="15"/>
      <c r="F46" s="15"/>
      <c r="G46" s="15"/>
      <c r="H46" s="15"/>
      <c r="I46" s="15"/>
      <c r="J46" s="16">
        <v>590</v>
      </c>
      <c r="K46" s="16"/>
      <c r="L46" s="16"/>
      <c r="M46" s="16"/>
      <c r="N46" s="16">
        <f t="shared" si="0"/>
        <v>572.3</v>
      </c>
      <c r="O46" s="16"/>
      <c r="P46" s="16"/>
      <c r="Q46" s="17"/>
      <c r="R46" s="1"/>
      <c r="S46" s="14"/>
      <c r="T46" s="14"/>
    </row>
    <row r="47" spans="2:20" ht="13.5" customHeight="1">
      <c r="B47" s="18" t="s">
        <v>56</v>
      </c>
      <c r="C47" s="18"/>
      <c r="D47" s="15" t="s">
        <v>20</v>
      </c>
      <c r="E47" s="15"/>
      <c r="F47" s="15"/>
      <c r="G47" s="15"/>
      <c r="H47" s="15"/>
      <c r="I47" s="15"/>
      <c r="J47" s="16">
        <v>890</v>
      </c>
      <c r="K47" s="16"/>
      <c r="L47" s="16"/>
      <c r="M47" s="16"/>
      <c r="N47" s="16">
        <f t="shared" si="0"/>
        <v>863.3</v>
      </c>
      <c r="O47" s="16"/>
      <c r="P47" s="16"/>
      <c r="Q47" s="17"/>
      <c r="R47" s="5">
        <f>N46+N47</f>
        <v>1435.6</v>
      </c>
      <c r="S47" s="14">
        <f>R47*1.15</f>
        <v>1650.9399999999998</v>
      </c>
      <c r="T47" s="14">
        <v>1651</v>
      </c>
    </row>
  </sheetData>
  <sheetProtection/>
  <mergeCells count="181">
    <mergeCell ref="B33:C33"/>
    <mergeCell ref="D33:I33"/>
    <mergeCell ref="J33:M33"/>
    <mergeCell ref="N33:Q33"/>
    <mergeCell ref="N46:Q46"/>
    <mergeCell ref="B45:C45"/>
    <mergeCell ref="D45:I45"/>
    <mergeCell ref="J45:M45"/>
    <mergeCell ref="B46:C46"/>
    <mergeCell ref="D46:I46"/>
    <mergeCell ref="J46:M46"/>
    <mergeCell ref="D44:I44"/>
    <mergeCell ref="J44:M44"/>
    <mergeCell ref="N45:Q45"/>
    <mergeCell ref="N41:Q41"/>
    <mergeCell ref="N44:Q44"/>
    <mergeCell ref="B43:C43"/>
    <mergeCell ref="D43:I43"/>
    <mergeCell ref="J43:M43"/>
    <mergeCell ref="N43:Q43"/>
    <mergeCell ref="B44:C44"/>
    <mergeCell ref="J40:M40"/>
    <mergeCell ref="B41:C41"/>
    <mergeCell ref="D41:I41"/>
    <mergeCell ref="J41:M41"/>
    <mergeCell ref="N40:Q40"/>
    <mergeCell ref="B42:C42"/>
    <mergeCell ref="D42:I42"/>
    <mergeCell ref="J42:M42"/>
    <mergeCell ref="N42:Q42"/>
    <mergeCell ref="B40:C40"/>
    <mergeCell ref="D40:I40"/>
    <mergeCell ref="J16:M16"/>
    <mergeCell ref="N16:Q16"/>
    <mergeCell ref="B38:C38"/>
    <mergeCell ref="D38:I38"/>
    <mergeCell ref="J38:M38"/>
    <mergeCell ref="J35:M35"/>
    <mergeCell ref="N38:Q38"/>
    <mergeCell ref="B16:C16"/>
    <mergeCell ref="D16:I16"/>
    <mergeCell ref="N35:Q35"/>
    <mergeCell ref="B37:C37"/>
    <mergeCell ref="D37:I37"/>
    <mergeCell ref="J37:M37"/>
    <mergeCell ref="N37:Q37"/>
    <mergeCell ref="B35:C35"/>
    <mergeCell ref="D35:I35"/>
    <mergeCell ref="J36:M36"/>
    <mergeCell ref="J31:M31"/>
    <mergeCell ref="N31:Q31"/>
    <mergeCell ref="B20:C20"/>
    <mergeCell ref="D20:I20"/>
    <mergeCell ref="N34:Q34"/>
    <mergeCell ref="B30:C30"/>
    <mergeCell ref="D30:I30"/>
    <mergeCell ref="J30:M30"/>
    <mergeCell ref="B31:C31"/>
    <mergeCell ref="D31:I31"/>
    <mergeCell ref="B34:C34"/>
    <mergeCell ref="D34:I34"/>
    <mergeCell ref="J34:M34"/>
    <mergeCell ref="J8:M8"/>
    <mergeCell ref="N8:Q8"/>
    <mergeCell ref="B32:C32"/>
    <mergeCell ref="D32:I32"/>
    <mergeCell ref="J32:M32"/>
    <mergeCell ref="N30:Q30"/>
    <mergeCell ref="J28:M28"/>
    <mergeCell ref="N32:Q32"/>
    <mergeCell ref="B8:C8"/>
    <mergeCell ref="D8:I8"/>
    <mergeCell ref="N28:Q28"/>
    <mergeCell ref="B29:C29"/>
    <mergeCell ref="D29:I29"/>
    <mergeCell ref="J29:M29"/>
    <mergeCell ref="N29:Q29"/>
    <mergeCell ref="B28:C28"/>
    <mergeCell ref="D28:I28"/>
    <mergeCell ref="N27:Q27"/>
    <mergeCell ref="B26:C26"/>
    <mergeCell ref="D26:I26"/>
    <mergeCell ref="J26:M26"/>
    <mergeCell ref="J23:M23"/>
    <mergeCell ref="N26:Q26"/>
    <mergeCell ref="B27:C27"/>
    <mergeCell ref="D27:I27"/>
    <mergeCell ref="N23:Q23"/>
    <mergeCell ref="J47:M47"/>
    <mergeCell ref="N47:Q47"/>
    <mergeCell ref="B22:C22"/>
    <mergeCell ref="D22:I22"/>
    <mergeCell ref="J22:M22"/>
    <mergeCell ref="N36:Q36"/>
    <mergeCell ref="B25:C25"/>
    <mergeCell ref="D25:I25"/>
    <mergeCell ref="J25:M25"/>
    <mergeCell ref="N25:Q25"/>
    <mergeCell ref="B47:C47"/>
    <mergeCell ref="D47:I47"/>
    <mergeCell ref="N17:Q17"/>
    <mergeCell ref="B21:C21"/>
    <mergeCell ref="D21:I21"/>
    <mergeCell ref="J21:M21"/>
    <mergeCell ref="N21:Q21"/>
    <mergeCell ref="B17:C17"/>
    <mergeCell ref="J19:M19"/>
    <mergeCell ref="N19:Q19"/>
    <mergeCell ref="D17:I17"/>
    <mergeCell ref="J15:M15"/>
    <mergeCell ref="N15:Q15"/>
    <mergeCell ref="B24:C24"/>
    <mergeCell ref="D24:I24"/>
    <mergeCell ref="J24:M24"/>
    <mergeCell ref="J17:M17"/>
    <mergeCell ref="N22:Q22"/>
    <mergeCell ref="B23:C23"/>
    <mergeCell ref="D23:I23"/>
    <mergeCell ref="J13:M13"/>
    <mergeCell ref="N24:Q24"/>
    <mergeCell ref="B15:C15"/>
    <mergeCell ref="D15:I15"/>
    <mergeCell ref="N13:Q13"/>
    <mergeCell ref="B14:C14"/>
    <mergeCell ref="D14:I14"/>
    <mergeCell ref="J14:M14"/>
    <mergeCell ref="N14:Q14"/>
    <mergeCell ref="B13:C13"/>
    <mergeCell ref="J39:M39"/>
    <mergeCell ref="N39:Q39"/>
    <mergeCell ref="B18:C18"/>
    <mergeCell ref="D18:I18"/>
    <mergeCell ref="J18:M18"/>
    <mergeCell ref="B19:C19"/>
    <mergeCell ref="D19:I19"/>
    <mergeCell ref="B36:C36"/>
    <mergeCell ref="D36:I36"/>
    <mergeCell ref="J27:M27"/>
    <mergeCell ref="N18:Q18"/>
    <mergeCell ref="B39:C39"/>
    <mergeCell ref="D39:I39"/>
    <mergeCell ref="N9:Q9"/>
    <mergeCell ref="B12:C12"/>
    <mergeCell ref="D12:I12"/>
    <mergeCell ref="J12:M12"/>
    <mergeCell ref="N12:Q12"/>
    <mergeCell ref="B9:C9"/>
    <mergeCell ref="D13:I13"/>
    <mergeCell ref="D9:I9"/>
    <mergeCell ref="J7:M7"/>
    <mergeCell ref="N7:Q7"/>
    <mergeCell ref="B6:C6"/>
    <mergeCell ref="D6:I6"/>
    <mergeCell ref="J6:M6"/>
    <mergeCell ref="J9:M9"/>
    <mergeCell ref="N6:Q6"/>
    <mergeCell ref="B7:C7"/>
    <mergeCell ref="D7:I7"/>
    <mergeCell ref="N4:Q4"/>
    <mergeCell ref="B5:C5"/>
    <mergeCell ref="D5:I5"/>
    <mergeCell ref="J5:M5"/>
    <mergeCell ref="N5:Q5"/>
    <mergeCell ref="B4:C4"/>
    <mergeCell ref="D4:I4"/>
    <mergeCell ref="J2:Q2"/>
    <mergeCell ref="B3:C3"/>
    <mergeCell ref="D3:I3"/>
    <mergeCell ref="J3:M3"/>
    <mergeCell ref="N3:Q3"/>
    <mergeCell ref="J4:M4"/>
    <mergeCell ref="D10:I10"/>
    <mergeCell ref="J10:M10"/>
    <mergeCell ref="N10:Q10"/>
    <mergeCell ref="N11:Q11"/>
    <mergeCell ref="B10:C10"/>
    <mergeCell ref="J20:M20"/>
    <mergeCell ref="N20:Q20"/>
    <mergeCell ref="B11:C11"/>
    <mergeCell ref="D11:I11"/>
    <mergeCell ref="J11:M11"/>
  </mergeCells>
  <printOptions/>
  <pageMargins left="0.3937007874015748" right="0.3937007874015748" top="0.3937007874015748" bottom="0.3937007874015748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9.140625" defaultRowHeight="15"/>
  <sheetData>
    <row r="1" ht="15">
      <c r="A1" t="s">
        <v>81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Юлия</cp:lastModifiedBy>
  <dcterms:created xsi:type="dcterms:W3CDTF">2012-06-05T13:47:06Z</dcterms:created>
  <dcterms:modified xsi:type="dcterms:W3CDTF">2012-06-07T23:02:40Z</dcterms:modified>
  <cp:category/>
  <cp:version/>
  <cp:contentType/>
  <cp:contentStatus/>
</cp:coreProperties>
</file>