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ЭтаКнига" checkCompatibility="1" defaultThemeVersion="124226"/>
  <mc:AlternateContent xmlns:mc="http://schemas.openxmlformats.org/markup-compatibility/2006">
    <mc:Choice Requires="x15">
      <x15ac:absPath xmlns:x15ac="http://schemas.microsoft.com/office/spreadsheetml/2010/11/ac" url="C:\Users\User\OneDrive\Документы\price\"/>
    </mc:Choice>
  </mc:AlternateContent>
  <bookViews>
    <workbookView xWindow="0" yWindow="0" windowWidth="20580" windowHeight="8832" tabRatio="756"/>
  </bookViews>
  <sheets>
    <sheet name="Итого" sheetId="2" r:id="rId1"/>
    <sheet name="1c" sheetId="5" state="hidden" r:id="rId2"/>
    <sheet name="Hemani" sheetId="1" r:id="rId3"/>
    <sheet name="RiadAromes" sheetId="9" r:id="rId4"/>
    <sheet name="MalakBIO" sheetId="22" r:id="rId5"/>
    <sheet name="Haramain" sheetId="4" r:id="rId6"/>
    <sheet name="Lattafa" sheetId="15" r:id="rId7"/>
    <sheet name="Junaid" sheetId="14" r:id="rId8"/>
    <sheet name="Zaafaran" sheetId="12" r:id="rId9"/>
    <sheet name="Rasasi" sheetId="17" r:id="rId10"/>
    <sheet name="Artis" sheetId="16" r:id="rId11"/>
    <sheet name="Rehab" sheetId="18" r:id="rId12"/>
    <sheet name="Розлив" sheetId="19" r:id="rId13"/>
    <sheet name="Остальные" sheetId="11" r:id="rId14"/>
    <sheet name="из 1с" sheetId="20" state="hidden" r:id="rId15"/>
  </sheets>
  <definedNames>
    <definedName name="_xlnm._FilterDatabase" localSheetId="1" hidden="1">'1c'!$C$1:$C$1723</definedName>
    <definedName name="_xlnm._FilterDatabase" localSheetId="10" hidden="1">Artis!$J$1:$J$39</definedName>
    <definedName name="_xlnm._FilterDatabase" localSheetId="2" hidden="1">Hemani!$J$1:$J$266</definedName>
    <definedName name="_xlnm._FilterDatabase" localSheetId="7" hidden="1">Junaid!$J$1:$J$35</definedName>
    <definedName name="_xlnm._FilterDatabase" localSheetId="6" hidden="1">Lattafa!$J$1:$J$89</definedName>
    <definedName name="_xlnm._FilterDatabase" localSheetId="4" hidden="1">MalakBIO!$J$1:$J$34</definedName>
    <definedName name="_xlnm._FilterDatabase" localSheetId="9" hidden="1">Rasasi!$J$1:$J$49</definedName>
    <definedName name="_xlnm._FilterDatabase" localSheetId="11" hidden="1">Rehab!$J$1:$J$111</definedName>
    <definedName name="_xlnm._FilterDatabase" localSheetId="3" hidden="1">RiadAromes!$J$1:$J$60</definedName>
    <definedName name="_xlnm._FilterDatabase" localSheetId="8" hidden="1">Zaafaran!$J$1:$J$92</definedName>
    <definedName name="_xlnm._FilterDatabase" localSheetId="14" hidden="1">'из 1с'!$G$1:$G$1082</definedName>
    <definedName name="_xlnm._FilterDatabase" localSheetId="13" hidden="1">Остальные!$J$1:$J$89</definedName>
    <definedName name="_xlnm._FilterDatabase" localSheetId="12" hidden="1">Розлив!$J$1:$J$172</definedName>
  </definedNames>
  <calcPr calcId="152511" refMode="R1C1"/>
</workbook>
</file>

<file path=xl/calcChain.xml><?xml version="1.0" encoding="utf-8"?>
<calcChain xmlns="http://schemas.openxmlformats.org/spreadsheetml/2006/main">
  <c r="N23" i="19" l="1"/>
  <c r="L23" i="19"/>
  <c r="K23" i="19"/>
  <c r="I23" i="19"/>
  <c r="H23" i="19"/>
  <c r="G23" i="19"/>
  <c r="N53" i="19"/>
  <c r="L53" i="19"/>
  <c r="K53" i="19"/>
  <c r="I53" i="19"/>
  <c r="H53" i="19"/>
  <c r="G53" i="19"/>
  <c r="N46" i="19"/>
  <c r="L46" i="19"/>
  <c r="K46" i="19"/>
  <c r="I46" i="19"/>
  <c r="H46" i="19"/>
  <c r="G46" i="19"/>
  <c r="N11" i="19" l="1"/>
  <c r="L11" i="19"/>
  <c r="K11" i="19"/>
  <c r="I11" i="19"/>
  <c r="H11" i="19"/>
  <c r="G11" i="19"/>
  <c r="N50" i="19"/>
  <c r="L50" i="19"/>
  <c r="K50" i="19"/>
  <c r="I50" i="19"/>
  <c r="H50" i="19"/>
  <c r="G50" i="19"/>
  <c r="F10" i="14" l="1"/>
  <c r="F18" i="14"/>
  <c r="F21" i="14"/>
  <c r="F23" i="14"/>
  <c r="F11" i="14"/>
  <c r="C1163" i="5" l="1"/>
  <c r="C1713" i="5"/>
  <c r="C1712" i="5"/>
  <c r="C1711" i="5"/>
  <c r="C1710" i="5"/>
  <c r="C1709" i="5"/>
  <c r="C1708" i="5"/>
  <c r="N134" i="19"/>
  <c r="L134" i="19"/>
  <c r="K134" i="19"/>
  <c r="I134" i="19"/>
  <c r="H134" i="19"/>
  <c r="G134" i="19"/>
  <c r="N133" i="19"/>
  <c r="L133" i="19"/>
  <c r="K133" i="19"/>
  <c r="I133" i="19"/>
  <c r="H133" i="19"/>
  <c r="G133" i="19"/>
  <c r="N132" i="19"/>
  <c r="L132" i="19"/>
  <c r="K132" i="19"/>
  <c r="I132" i="19"/>
  <c r="H132" i="19"/>
  <c r="G132" i="19"/>
  <c r="N131" i="19"/>
  <c r="L131" i="19"/>
  <c r="K131" i="19"/>
  <c r="I131" i="19"/>
  <c r="H131" i="19"/>
  <c r="G131" i="19"/>
  <c r="N130" i="19"/>
  <c r="L130" i="19"/>
  <c r="K130" i="19"/>
  <c r="I130" i="19"/>
  <c r="H130" i="19"/>
  <c r="G130" i="19"/>
  <c r="N129" i="19"/>
  <c r="L129" i="19"/>
  <c r="K129" i="19"/>
  <c r="I129" i="19"/>
  <c r="H129" i="19"/>
  <c r="G129" i="19"/>
  <c r="N128" i="19"/>
  <c r="L128" i="19"/>
  <c r="K128" i="19"/>
  <c r="I128" i="19"/>
  <c r="H128" i="19"/>
  <c r="G128" i="19"/>
  <c r="C1707" i="5"/>
  <c r="C1706" i="5"/>
  <c r="C1705" i="5"/>
  <c r="C1704" i="5"/>
  <c r="C1703" i="5"/>
  <c r="N25" i="11"/>
  <c r="K25" i="11"/>
  <c r="I25" i="11"/>
  <c r="H25" i="11"/>
  <c r="G25" i="11"/>
  <c r="N7" i="19"/>
  <c r="L7" i="19"/>
  <c r="K7" i="19"/>
  <c r="I7" i="19"/>
  <c r="H7" i="19"/>
  <c r="G7" i="19"/>
  <c r="N6" i="19"/>
  <c r="L6" i="19"/>
  <c r="K6" i="19"/>
  <c r="I6" i="19"/>
  <c r="H6" i="19"/>
  <c r="G6" i="19"/>
  <c r="N5" i="19"/>
  <c r="L5" i="19"/>
  <c r="K5" i="19"/>
  <c r="I5" i="19"/>
  <c r="H5" i="19"/>
  <c r="G5" i="19"/>
  <c r="N4" i="19"/>
  <c r="L4" i="19"/>
  <c r="K4" i="19"/>
  <c r="I4" i="19"/>
  <c r="H4" i="19"/>
  <c r="G4" i="19"/>
  <c r="N3" i="19"/>
  <c r="K3" i="19"/>
  <c r="C641" i="5"/>
  <c r="C653" i="5"/>
  <c r="C652" i="5"/>
  <c r="C649" i="5"/>
  <c r="C647" i="5"/>
  <c r="C645" i="5"/>
  <c r="C644" i="5"/>
  <c r="C643" i="5"/>
  <c r="C1702" i="5"/>
  <c r="C1701" i="5"/>
  <c r="C1700" i="5"/>
  <c r="N67" i="12"/>
  <c r="K67" i="12"/>
  <c r="I67" i="12"/>
  <c r="H67" i="12"/>
  <c r="G67" i="12"/>
  <c r="N66" i="12"/>
  <c r="K66" i="12"/>
  <c r="I66" i="12"/>
  <c r="H66" i="12"/>
  <c r="G66" i="12"/>
  <c r="N73" i="12"/>
  <c r="K73" i="12"/>
  <c r="I73" i="12"/>
  <c r="H73" i="12"/>
  <c r="G73" i="12"/>
  <c r="N72" i="12"/>
  <c r="K72" i="12"/>
  <c r="I72" i="12"/>
  <c r="H72" i="12"/>
  <c r="G72" i="12"/>
  <c r="N71" i="12"/>
  <c r="K71" i="12"/>
  <c r="I71" i="12"/>
  <c r="H71" i="12"/>
  <c r="G71" i="12"/>
  <c r="N70" i="12"/>
  <c r="K70" i="12"/>
  <c r="I70" i="12"/>
  <c r="H70" i="12"/>
  <c r="G70" i="12"/>
  <c r="N69" i="12"/>
  <c r="K69" i="12"/>
  <c r="I69" i="12"/>
  <c r="H69" i="12"/>
  <c r="G69" i="12"/>
  <c r="N68" i="12"/>
  <c r="K68" i="12"/>
  <c r="I68" i="12"/>
  <c r="H68" i="12"/>
  <c r="G68" i="12"/>
  <c r="N76" i="12"/>
  <c r="K76" i="12"/>
  <c r="I76" i="12"/>
  <c r="H76" i="12"/>
  <c r="G76" i="12"/>
  <c r="N75" i="12"/>
  <c r="K75" i="12"/>
  <c r="I75" i="12"/>
  <c r="H75" i="12"/>
  <c r="G75" i="12"/>
  <c r="N74" i="12"/>
  <c r="K74" i="12"/>
  <c r="I74" i="12"/>
  <c r="H74" i="12"/>
  <c r="G74" i="12"/>
  <c r="C1699" i="5"/>
  <c r="N102" i="4"/>
  <c r="K102" i="4"/>
  <c r="I102" i="4"/>
  <c r="H102" i="4"/>
  <c r="G102" i="4"/>
  <c r="C1698" i="5"/>
  <c r="C1697" i="5"/>
  <c r="C1696" i="5"/>
  <c r="C1695" i="5"/>
  <c r="C1694" i="5"/>
  <c r="N16" i="11"/>
  <c r="K16" i="11"/>
  <c r="I16" i="11"/>
  <c r="H16" i="11"/>
  <c r="G16" i="11"/>
  <c r="N15" i="11"/>
  <c r="K15" i="11"/>
  <c r="I15" i="11"/>
  <c r="H15" i="11"/>
  <c r="G15" i="11"/>
  <c r="N14" i="11"/>
  <c r="K14" i="11"/>
  <c r="I14" i="11"/>
  <c r="H14" i="11"/>
  <c r="G14" i="11"/>
  <c r="N13" i="11"/>
  <c r="K13" i="11"/>
  <c r="I13" i="11"/>
  <c r="H13" i="11"/>
  <c r="G13" i="11"/>
  <c r="N12" i="11"/>
  <c r="K12" i="11"/>
  <c r="I12" i="11"/>
  <c r="H12" i="11"/>
  <c r="G12" i="11"/>
  <c r="C1690" i="5"/>
  <c r="C1689" i="5"/>
  <c r="N208" i="1"/>
  <c r="K208" i="1"/>
  <c r="I208" i="1"/>
  <c r="H208" i="1"/>
  <c r="G208" i="1"/>
  <c r="N207" i="1"/>
  <c r="K207" i="1"/>
  <c r="I207" i="1"/>
  <c r="H207" i="1"/>
  <c r="G207" i="1"/>
  <c r="C1688" i="5"/>
  <c r="N184" i="1"/>
  <c r="K184" i="1"/>
  <c r="I184" i="1"/>
  <c r="H184" i="1"/>
  <c r="G184" i="1"/>
  <c r="C1687" i="5"/>
  <c r="C1686" i="5"/>
  <c r="C1685" i="5"/>
  <c r="C1684" i="5"/>
  <c r="N148" i="1"/>
  <c r="K148" i="1"/>
  <c r="I148" i="1"/>
  <c r="H148" i="1"/>
  <c r="G148" i="1"/>
  <c r="N147" i="1"/>
  <c r="K147" i="1"/>
  <c r="I147" i="1"/>
  <c r="H147" i="1"/>
  <c r="G147" i="1"/>
  <c r="N146" i="1"/>
  <c r="K146" i="1"/>
  <c r="I146" i="1"/>
  <c r="H146" i="1"/>
  <c r="G146" i="1"/>
  <c r="N145" i="1"/>
  <c r="K145" i="1"/>
  <c r="I145" i="1"/>
  <c r="H145" i="1"/>
  <c r="G145" i="1"/>
  <c r="N144" i="1"/>
  <c r="K144" i="1"/>
  <c r="K149" i="1"/>
  <c r="N149" i="1"/>
  <c r="G150" i="1"/>
  <c r="H150" i="1"/>
  <c r="I150" i="1"/>
  <c r="K150" i="1"/>
  <c r="N150" i="1"/>
  <c r="G151" i="1"/>
  <c r="H151" i="1"/>
  <c r="I151" i="1"/>
  <c r="K151" i="1"/>
  <c r="N151" i="1"/>
  <c r="G152" i="1"/>
  <c r="H152" i="1"/>
  <c r="I152" i="1"/>
  <c r="K152" i="1"/>
  <c r="N152" i="1"/>
  <c r="G153" i="1"/>
  <c r="H153" i="1"/>
  <c r="I153" i="1"/>
  <c r="K153" i="1"/>
  <c r="N153" i="1"/>
  <c r="C1682" i="5"/>
  <c r="C1681" i="5"/>
  <c r="C1680" i="5"/>
  <c r="C1679" i="5"/>
  <c r="C1678" i="5"/>
  <c r="N143" i="1"/>
  <c r="K143" i="1"/>
  <c r="I143" i="1"/>
  <c r="H143" i="1"/>
  <c r="G143" i="1"/>
  <c r="N142" i="1"/>
  <c r="K142" i="1"/>
  <c r="I142" i="1"/>
  <c r="H142" i="1"/>
  <c r="G142" i="1"/>
  <c r="N141" i="1"/>
  <c r="K141" i="1"/>
  <c r="I141" i="1"/>
  <c r="H141" i="1"/>
  <c r="G141" i="1"/>
  <c r="N140" i="1"/>
  <c r="K140" i="1"/>
  <c r="I140" i="1"/>
  <c r="H140" i="1"/>
  <c r="G140" i="1"/>
  <c r="N139" i="1"/>
  <c r="K139" i="1"/>
  <c r="C1676" i="5"/>
  <c r="C1675" i="5"/>
  <c r="C1674" i="5"/>
  <c r="N125" i="1"/>
  <c r="K125" i="1"/>
  <c r="I125" i="1"/>
  <c r="H125" i="1"/>
  <c r="G125" i="1"/>
  <c r="N123" i="1"/>
  <c r="K123" i="1"/>
  <c r="I123" i="1"/>
  <c r="H123" i="1"/>
  <c r="G123" i="1"/>
  <c r="N122" i="1"/>
  <c r="K122" i="1"/>
  <c r="I122" i="1"/>
  <c r="H122" i="1"/>
  <c r="G122" i="1"/>
  <c r="C1673" i="5"/>
  <c r="N109" i="1"/>
  <c r="K109" i="1"/>
  <c r="I109" i="1"/>
  <c r="H109" i="1"/>
  <c r="G109" i="1"/>
  <c r="G116" i="1"/>
  <c r="H116" i="1"/>
  <c r="I116" i="1"/>
  <c r="K116" i="1"/>
  <c r="N116" i="1"/>
  <c r="C1672" i="5"/>
  <c r="N102" i="1"/>
  <c r="K102" i="1"/>
  <c r="I102" i="1"/>
  <c r="H102" i="1"/>
  <c r="G102" i="1"/>
  <c r="C1671" i="5"/>
  <c r="N79" i="1"/>
  <c r="K79" i="1"/>
  <c r="I79" i="1"/>
  <c r="H79" i="1"/>
  <c r="G79" i="1"/>
  <c r="C1670" i="5"/>
  <c r="N66" i="1"/>
  <c r="K66" i="1"/>
  <c r="I66" i="1"/>
  <c r="H66" i="1"/>
  <c r="G66" i="1"/>
  <c r="C1669" i="5"/>
  <c r="N54" i="1"/>
  <c r="K54" i="1"/>
  <c r="I54" i="1"/>
  <c r="H54" i="1"/>
  <c r="G54" i="1"/>
  <c r="C1664" i="5"/>
  <c r="N42" i="1"/>
  <c r="K42" i="1"/>
  <c r="I42" i="1"/>
  <c r="H42" i="1"/>
  <c r="G42" i="1"/>
  <c r="C1663" i="5"/>
  <c r="N33" i="1"/>
  <c r="K33" i="1"/>
  <c r="I33" i="1"/>
  <c r="H33" i="1"/>
  <c r="G33" i="1"/>
  <c r="C1662" i="5"/>
  <c r="N28" i="1"/>
  <c r="K28" i="1"/>
  <c r="I28" i="1"/>
  <c r="H28" i="1"/>
  <c r="G28" i="1"/>
  <c r="C1661" i="5"/>
  <c r="N18" i="1"/>
  <c r="K18" i="1"/>
  <c r="I18" i="1"/>
  <c r="H18" i="1"/>
  <c r="G18" i="1"/>
  <c r="C1668" i="5"/>
  <c r="C1667" i="5"/>
  <c r="C1666" i="5"/>
  <c r="C1660" i="5"/>
  <c r="C1659" i="5"/>
  <c r="C1658" i="5"/>
  <c r="C1657" i="5"/>
  <c r="C1656" i="5"/>
  <c r="N6" i="1"/>
  <c r="K6" i="1"/>
  <c r="I6" i="1"/>
  <c r="H6" i="1"/>
  <c r="G6" i="1"/>
  <c r="N5" i="1"/>
  <c r="K5" i="1"/>
  <c r="I5" i="1"/>
  <c r="H5" i="1"/>
  <c r="G5" i="1"/>
  <c r="N4" i="1"/>
  <c r="K4" i="1"/>
  <c r="I4" i="1"/>
  <c r="H4" i="1"/>
  <c r="G4" i="1"/>
  <c r="N3" i="1"/>
  <c r="K3" i="1"/>
  <c r="I3" i="1"/>
  <c r="H3" i="1"/>
  <c r="G3" i="1"/>
  <c r="N8" i="1"/>
  <c r="K8" i="1"/>
  <c r="I8" i="1"/>
  <c r="H8" i="1"/>
  <c r="G8" i="1"/>
  <c r="N7" i="1"/>
  <c r="K7" i="1"/>
  <c r="I7" i="1"/>
  <c r="H7" i="1"/>
  <c r="G7" i="1"/>
  <c r="N9" i="1"/>
  <c r="K9" i="1"/>
  <c r="I9" i="1"/>
  <c r="H9" i="1"/>
  <c r="G9" i="1"/>
  <c r="N10" i="1"/>
  <c r="K10" i="1"/>
  <c r="I10" i="1"/>
  <c r="H10" i="1"/>
  <c r="G10" i="1"/>
  <c r="G21" i="14" l="1"/>
  <c r="H21" i="14"/>
  <c r="I21" i="14"/>
  <c r="G5" i="22"/>
  <c r="H5" i="22"/>
  <c r="I5" i="22"/>
  <c r="G6" i="22"/>
  <c r="H6" i="22"/>
  <c r="I6" i="22"/>
  <c r="G7" i="22"/>
  <c r="H7" i="22"/>
  <c r="I7" i="22"/>
  <c r="G8" i="22"/>
  <c r="H8" i="22"/>
  <c r="I8" i="22"/>
  <c r="G9" i="22"/>
  <c r="H9" i="22"/>
  <c r="I9" i="22"/>
  <c r="G10" i="22"/>
  <c r="H10" i="22"/>
  <c r="I10" i="22"/>
  <c r="G11" i="22"/>
  <c r="H11" i="22"/>
  <c r="I11" i="22"/>
  <c r="G12" i="22"/>
  <c r="H12" i="22"/>
  <c r="I12" i="22"/>
  <c r="G13" i="22"/>
  <c r="H13" i="22"/>
  <c r="I13" i="22"/>
  <c r="G14" i="22"/>
  <c r="H14" i="22"/>
  <c r="I14" i="22"/>
  <c r="G15" i="22"/>
  <c r="H15" i="22"/>
  <c r="I15" i="22"/>
  <c r="G16" i="22"/>
  <c r="H16" i="22"/>
  <c r="I16" i="22"/>
  <c r="G17" i="22"/>
  <c r="H17" i="22"/>
  <c r="I17" i="22"/>
  <c r="G18" i="22"/>
  <c r="H18" i="22"/>
  <c r="I18" i="22"/>
  <c r="G19" i="22"/>
  <c r="H19" i="22"/>
  <c r="I19" i="22"/>
  <c r="G20" i="22"/>
  <c r="H20" i="22"/>
  <c r="I20" i="22"/>
  <c r="G21" i="22"/>
  <c r="H21" i="22"/>
  <c r="I21" i="22"/>
  <c r="G22" i="22"/>
  <c r="H22" i="22"/>
  <c r="I22" i="22"/>
  <c r="G23" i="22"/>
  <c r="H23" i="22"/>
  <c r="I23" i="22"/>
  <c r="G24" i="22"/>
  <c r="H24" i="22"/>
  <c r="I24" i="22"/>
  <c r="G25" i="22"/>
  <c r="H25" i="22"/>
  <c r="I25" i="22"/>
  <c r="I4" i="22"/>
  <c r="H4" i="22"/>
  <c r="G4" i="22"/>
  <c r="I3" i="22"/>
  <c r="H3" i="22"/>
  <c r="G3" i="22"/>
  <c r="C1655" i="5"/>
  <c r="C1654" i="5"/>
  <c r="C1653" i="5"/>
  <c r="C1652" i="5"/>
  <c r="C1651" i="5"/>
  <c r="C1650" i="5"/>
  <c r="C1649" i="5"/>
  <c r="C1648" i="5"/>
  <c r="C1647" i="5"/>
  <c r="C1646" i="5"/>
  <c r="C1645" i="5"/>
  <c r="C1644" i="5"/>
  <c r="C1643" i="5"/>
  <c r="C1642" i="5"/>
  <c r="C1641" i="5"/>
  <c r="C1640" i="5"/>
  <c r="C1639" i="5"/>
  <c r="C1638" i="5"/>
  <c r="C1637" i="5"/>
  <c r="C1636" i="5"/>
  <c r="C1635" i="5"/>
  <c r="C1634" i="5"/>
  <c r="C1633" i="5"/>
  <c r="N4" i="22"/>
  <c r="N5" i="22"/>
  <c r="N6" i="22"/>
  <c r="N7" i="22"/>
  <c r="N8" i="22"/>
  <c r="N9" i="22"/>
  <c r="N10" i="22"/>
  <c r="N11" i="22"/>
  <c r="N12" i="22"/>
  <c r="N13" i="22"/>
  <c r="N14" i="22"/>
  <c r="N15" i="22"/>
  <c r="N16" i="22"/>
  <c r="N17" i="22"/>
  <c r="N18" i="22"/>
  <c r="N19" i="22"/>
  <c r="N20" i="22"/>
  <c r="N21" i="22"/>
  <c r="N22" i="22"/>
  <c r="N23" i="22"/>
  <c r="N24" i="22"/>
  <c r="N25" i="22"/>
  <c r="N26" i="22"/>
  <c r="N27" i="22"/>
  <c r="K27" i="22"/>
  <c r="K26" i="22"/>
  <c r="K25" i="22"/>
  <c r="K24" i="22"/>
  <c r="K23" i="22"/>
  <c r="K22" i="22"/>
  <c r="K21" i="22"/>
  <c r="K20" i="22"/>
  <c r="K19" i="22"/>
  <c r="K18" i="22"/>
  <c r="K17" i="22"/>
  <c r="K16" i="22"/>
  <c r="K15" i="22"/>
  <c r="K14" i="22"/>
  <c r="K13" i="22"/>
  <c r="K12" i="22"/>
  <c r="K11" i="22"/>
  <c r="K10" i="22"/>
  <c r="K8" i="22"/>
  <c r="K6" i="22"/>
  <c r="K5" i="22"/>
  <c r="K4" i="22"/>
  <c r="N3" i="22"/>
  <c r="K3" i="22"/>
  <c r="K29" i="22" l="1"/>
  <c r="C1600" i="5"/>
  <c r="C1599" i="5"/>
  <c r="C1598" i="5"/>
  <c r="N36" i="9"/>
  <c r="K36" i="9"/>
  <c r="I36" i="9"/>
  <c r="H36" i="9"/>
  <c r="G36" i="9"/>
  <c r="N35" i="9"/>
  <c r="K35" i="9"/>
  <c r="I35" i="9"/>
  <c r="H35" i="9"/>
  <c r="G35" i="9"/>
  <c r="N34" i="9"/>
  <c r="K34" i="9"/>
  <c r="I34" i="9"/>
  <c r="H34" i="9"/>
  <c r="G34" i="9"/>
  <c r="C1632" i="5"/>
  <c r="N28" i="9"/>
  <c r="K28" i="9"/>
  <c r="I28" i="9"/>
  <c r="H28" i="9"/>
  <c r="G28" i="9"/>
  <c r="C1631" i="5"/>
  <c r="C1630" i="5"/>
  <c r="N41" i="9"/>
  <c r="K41" i="9"/>
  <c r="I41" i="9"/>
  <c r="H41" i="9"/>
  <c r="G41" i="9"/>
  <c r="C1629" i="5"/>
  <c r="N40" i="9"/>
  <c r="K40" i="9"/>
  <c r="I40" i="9"/>
  <c r="H40" i="9"/>
  <c r="G40" i="9"/>
  <c r="C1628" i="5" l="1"/>
  <c r="C1627" i="5"/>
  <c r="C1626" i="5"/>
  <c r="C1625" i="5"/>
  <c r="C1624" i="5"/>
  <c r="C1623" i="5"/>
  <c r="N15" i="19"/>
  <c r="L15" i="19"/>
  <c r="K15" i="19"/>
  <c r="I15" i="19"/>
  <c r="H15" i="19"/>
  <c r="G15" i="19"/>
  <c r="N14" i="19"/>
  <c r="L14" i="19"/>
  <c r="K14" i="19"/>
  <c r="I14" i="19"/>
  <c r="H14" i="19"/>
  <c r="G14" i="19"/>
  <c r="N13" i="19"/>
  <c r="L13" i="19"/>
  <c r="K13" i="19"/>
  <c r="I13" i="19"/>
  <c r="H13" i="19"/>
  <c r="G13" i="19"/>
  <c r="N12" i="19"/>
  <c r="L12" i="19"/>
  <c r="K12" i="19"/>
  <c r="I12" i="19"/>
  <c r="H12" i="19"/>
  <c r="G12" i="19"/>
  <c r="N10" i="19"/>
  <c r="L10" i="19"/>
  <c r="K10" i="19"/>
  <c r="I10" i="19"/>
  <c r="H10" i="19"/>
  <c r="G10" i="19"/>
  <c r="N9" i="19"/>
  <c r="L9" i="19"/>
  <c r="K9" i="19"/>
  <c r="I9" i="19"/>
  <c r="H9" i="19"/>
  <c r="G9" i="19"/>
  <c r="C1610" i="5"/>
  <c r="C1608" i="5"/>
  <c r="C1612" i="5"/>
  <c r="N31" i="9"/>
  <c r="K31" i="9"/>
  <c r="I31" i="9"/>
  <c r="H31" i="9"/>
  <c r="G31" i="9"/>
  <c r="N25" i="9"/>
  <c r="K25" i="9"/>
  <c r="I25" i="9"/>
  <c r="H25" i="9"/>
  <c r="G25" i="9"/>
  <c r="C1621" i="5"/>
  <c r="C1620" i="5"/>
  <c r="N4" i="9"/>
  <c r="K4" i="9"/>
  <c r="I4" i="9"/>
  <c r="H4" i="9"/>
  <c r="G4" i="9"/>
  <c r="C1619" i="5"/>
  <c r="N42" i="9"/>
  <c r="K42" i="9"/>
  <c r="I42" i="9"/>
  <c r="H42" i="9"/>
  <c r="G42" i="9"/>
  <c r="C1618" i="5"/>
  <c r="N24" i="9"/>
  <c r="K24" i="9"/>
  <c r="I24" i="9"/>
  <c r="H24" i="9"/>
  <c r="G24" i="9"/>
  <c r="C1617" i="5"/>
  <c r="N15" i="9"/>
  <c r="K15" i="9"/>
  <c r="I15" i="9"/>
  <c r="H15" i="9"/>
  <c r="G15" i="9"/>
  <c r="C1616" i="5"/>
  <c r="C1615" i="5"/>
  <c r="C1614" i="5"/>
  <c r="C1613" i="5"/>
  <c r="C1611" i="5"/>
  <c r="C1609" i="5"/>
  <c r="C1607" i="5"/>
  <c r="C1606" i="5"/>
  <c r="C1605" i="5"/>
  <c r="C1604" i="5"/>
  <c r="C1603" i="5"/>
  <c r="C1602" i="5"/>
  <c r="C1596" i="5"/>
  <c r="N49" i="9"/>
  <c r="K49" i="9"/>
  <c r="I49" i="9"/>
  <c r="H49" i="9"/>
  <c r="G49" i="9"/>
  <c r="C1595" i="5"/>
  <c r="N39" i="9"/>
  <c r="K39" i="9"/>
  <c r="I39" i="9"/>
  <c r="H39" i="9"/>
  <c r="G39" i="9"/>
  <c r="C1594" i="5"/>
  <c r="C1593" i="5"/>
  <c r="C1592" i="5"/>
  <c r="C1591" i="5"/>
  <c r="C1590" i="5"/>
  <c r="C1589" i="5"/>
  <c r="C1588" i="5"/>
  <c r="C1587" i="5"/>
  <c r="C1586" i="5"/>
  <c r="C1585" i="5"/>
  <c r="C1584" i="5"/>
  <c r="N6" i="11" l="1"/>
  <c r="K6" i="11"/>
  <c r="I6" i="11"/>
  <c r="H6" i="11"/>
  <c r="G6" i="11"/>
  <c r="I6" i="9" l="1"/>
  <c r="H6" i="9"/>
  <c r="G6" i="9"/>
  <c r="I5" i="9"/>
  <c r="H5" i="9"/>
  <c r="G5" i="9"/>
  <c r="I3" i="9"/>
  <c r="H3" i="9"/>
  <c r="G3" i="9"/>
  <c r="I14" i="9"/>
  <c r="H14" i="9"/>
  <c r="G14" i="9"/>
  <c r="I13" i="9"/>
  <c r="H13" i="9"/>
  <c r="G13" i="9"/>
  <c r="I12" i="9"/>
  <c r="H12" i="9"/>
  <c r="G12" i="9"/>
  <c r="I11" i="9"/>
  <c r="H11" i="9"/>
  <c r="G11" i="9"/>
  <c r="I10" i="9"/>
  <c r="H10" i="9"/>
  <c r="G10" i="9"/>
  <c r="I9" i="9"/>
  <c r="H9" i="9"/>
  <c r="G9" i="9"/>
  <c r="I7" i="9"/>
  <c r="H7" i="9"/>
  <c r="G7" i="9"/>
  <c r="G17" i="9"/>
  <c r="H17" i="9"/>
  <c r="I17" i="9"/>
  <c r="G18" i="9"/>
  <c r="H18" i="9"/>
  <c r="I18" i="9"/>
  <c r="G19" i="9"/>
  <c r="H19" i="9"/>
  <c r="I19" i="9"/>
  <c r="G20" i="9"/>
  <c r="H20" i="9"/>
  <c r="I20" i="9"/>
  <c r="G21" i="9"/>
  <c r="H21" i="9"/>
  <c r="I21" i="9"/>
  <c r="G22" i="9"/>
  <c r="H22" i="9"/>
  <c r="I22" i="9"/>
  <c r="G26" i="9"/>
  <c r="H26" i="9"/>
  <c r="I26" i="9"/>
  <c r="G27" i="9"/>
  <c r="H27" i="9"/>
  <c r="I27" i="9"/>
  <c r="G29" i="9"/>
  <c r="H29" i="9"/>
  <c r="I29" i="9"/>
  <c r="G30" i="9"/>
  <c r="H30" i="9"/>
  <c r="I30" i="9"/>
  <c r="G32" i="9"/>
  <c r="H32" i="9"/>
  <c r="I32" i="9"/>
  <c r="G33" i="9"/>
  <c r="H33" i="9"/>
  <c r="I33" i="9"/>
  <c r="G37" i="9"/>
  <c r="H37" i="9"/>
  <c r="I37" i="9"/>
  <c r="G38" i="9"/>
  <c r="H38" i="9"/>
  <c r="I38" i="9"/>
  <c r="G43" i="9"/>
  <c r="H43" i="9"/>
  <c r="I43" i="9"/>
  <c r="G44" i="9"/>
  <c r="H44" i="9"/>
  <c r="I44" i="9"/>
  <c r="G45" i="9"/>
  <c r="H45" i="9"/>
  <c r="I45" i="9"/>
  <c r="G46" i="9"/>
  <c r="H46" i="9"/>
  <c r="I46" i="9"/>
  <c r="G47" i="9"/>
  <c r="H47" i="9"/>
  <c r="I47" i="9"/>
  <c r="G48" i="9"/>
  <c r="H48" i="9"/>
  <c r="I48" i="9"/>
  <c r="G50" i="9"/>
  <c r="H50" i="9"/>
  <c r="I50" i="9"/>
  <c r="G51" i="9"/>
  <c r="H51" i="9"/>
  <c r="I51" i="9"/>
  <c r="G52" i="9"/>
  <c r="H52" i="9"/>
  <c r="I52" i="9"/>
  <c r="G53" i="9"/>
  <c r="H53" i="9"/>
  <c r="I53" i="9"/>
  <c r="C1583" i="5" l="1"/>
  <c r="C1582" i="5"/>
  <c r="C1581" i="5"/>
  <c r="C1580" i="5"/>
  <c r="C1577" i="5"/>
  <c r="G60" i="19"/>
  <c r="H60" i="19"/>
  <c r="I60" i="19"/>
  <c r="G61" i="19"/>
  <c r="H61" i="19"/>
  <c r="I61" i="19"/>
  <c r="N59" i="19"/>
  <c r="L59" i="19"/>
  <c r="K59" i="19"/>
  <c r="I59" i="19"/>
  <c r="H59" i="19"/>
  <c r="G59" i="19"/>
  <c r="N58" i="19"/>
  <c r="L58" i="19"/>
  <c r="K58" i="19"/>
  <c r="I58" i="19"/>
  <c r="H58" i="19"/>
  <c r="G58" i="19"/>
  <c r="N57" i="19"/>
  <c r="L57" i="19"/>
  <c r="K57" i="19"/>
  <c r="I57" i="19"/>
  <c r="H57" i="19"/>
  <c r="G57" i="19"/>
  <c r="N56" i="19"/>
  <c r="L56" i="19"/>
  <c r="K56" i="19"/>
  <c r="I56" i="19"/>
  <c r="H56" i="19"/>
  <c r="G56" i="19"/>
  <c r="N55" i="19"/>
  <c r="L55" i="19"/>
  <c r="K55" i="19"/>
  <c r="I55" i="19"/>
  <c r="H55" i="19"/>
  <c r="G55" i="19"/>
  <c r="C1578" i="5"/>
  <c r="C1579" i="5"/>
  <c r="N18" i="19"/>
  <c r="L18" i="19"/>
  <c r="K18" i="19"/>
  <c r="I18" i="19"/>
  <c r="H18" i="19"/>
  <c r="G18" i="19"/>
  <c r="N17" i="19"/>
  <c r="L17" i="19"/>
  <c r="K17" i="19"/>
  <c r="I17" i="19"/>
  <c r="H17" i="19"/>
  <c r="G17" i="19"/>
  <c r="C1576" i="5"/>
  <c r="C1575" i="5"/>
  <c r="C1574" i="5"/>
  <c r="N32" i="16"/>
  <c r="N31" i="16"/>
  <c r="K31" i="16"/>
  <c r="I31" i="16"/>
  <c r="H31" i="16"/>
  <c r="G31" i="16"/>
  <c r="N30" i="16"/>
  <c r="K30" i="16"/>
  <c r="I30" i="16"/>
  <c r="H30" i="16"/>
  <c r="G30" i="16"/>
  <c r="N29" i="16"/>
  <c r="K29" i="16"/>
  <c r="I29" i="16"/>
  <c r="H29" i="16"/>
  <c r="G29" i="16"/>
  <c r="C1101" i="5" l="1"/>
  <c r="N86" i="11"/>
  <c r="K86" i="11"/>
  <c r="I86" i="11"/>
  <c r="H86" i="11"/>
  <c r="G86" i="11"/>
  <c r="C578" i="5" l="1"/>
  <c r="C594" i="5"/>
  <c r="C597" i="5"/>
  <c r="C1573" i="5"/>
  <c r="C1572" i="5"/>
  <c r="C1571" i="5"/>
  <c r="C1570" i="5"/>
  <c r="C1569" i="5"/>
  <c r="C1568" i="5"/>
  <c r="C1567" i="5"/>
  <c r="C1566" i="5"/>
  <c r="C1565" i="5"/>
  <c r="C1564" i="5"/>
  <c r="C1563" i="5"/>
  <c r="C1562" i="5"/>
  <c r="C1561" i="5"/>
  <c r="C1560" i="5"/>
  <c r="C1559" i="5"/>
  <c r="C1558" i="5"/>
  <c r="C1557" i="5"/>
  <c r="C1556" i="5"/>
  <c r="C1555" i="5"/>
  <c r="C1554" i="5"/>
  <c r="C1553" i="5"/>
  <c r="C1552" i="5"/>
  <c r="C1551" i="5"/>
  <c r="C1550" i="5"/>
  <c r="C1549" i="5"/>
  <c r="C1548" i="5"/>
  <c r="C1547" i="5"/>
  <c r="C1501" i="5"/>
  <c r="C1498" i="5"/>
  <c r="C1497" i="5"/>
  <c r="C1493" i="5"/>
  <c r="C1487" i="5"/>
  <c r="C1485" i="5"/>
  <c r="C1482" i="5"/>
  <c r="C1481" i="5"/>
  <c r="C1480" i="5"/>
  <c r="C1479" i="5"/>
  <c r="C1476" i="5"/>
  <c r="C1470" i="5"/>
  <c r="C1464" i="5"/>
  <c r="C1463" i="5"/>
  <c r="C1462" i="5"/>
  <c r="C1461" i="5"/>
  <c r="C1460" i="5"/>
  <c r="C1457" i="5"/>
  <c r="C1455" i="5"/>
  <c r="C1451" i="5"/>
  <c r="C1450" i="5"/>
  <c r="C1448" i="5"/>
  <c r="C1443" i="5"/>
  <c r="C1442" i="5"/>
  <c r="C1440" i="5"/>
  <c r="C1438" i="5"/>
  <c r="C1436" i="5"/>
  <c r="C1433" i="5"/>
  <c r="C1430" i="5"/>
  <c r="C1424" i="5"/>
  <c r="C1421" i="5"/>
  <c r="C1396" i="5"/>
  <c r="C1395" i="5"/>
  <c r="C1393" i="5"/>
  <c r="C1392" i="5"/>
  <c r="C1391" i="5"/>
  <c r="C1390" i="5"/>
  <c r="C1382" i="5"/>
  <c r="C1381" i="5"/>
  <c r="C1379" i="5"/>
  <c r="C1377" i="5"/>
  <c r="C1348" i="5"/>
  <c r="C1346" i="5"/>
  <c r="C1344" i="5"/>
  <c r="C1341" i="5"/>
  <c r="C1339" i="5"/>
  <c r="C1337" i="5"/>
  <c r="C1335" i="5"/>
  <c r="C1334" i="5"/>
  <c r="C1333" i="5"/>
  <c r="C1330" i="5"/>
  <c r="C1329" i="5"/>
  <c r="C1328" i="5"/>
  <c r="C1327" i="5"/>
  <c r="C1323" i="5"/>
  <c r="C1322" i="5"/>
  <c r="C1321" i="5"/>
  <c r="C1320" i="5"/>
  <c r="C1318" i="5"/>
  <c r="C1317" i="5"/>
  <c r="C1316" i="5"/>
  <c r="C1315" i="5"/>
  <c r="C1314" i="5"/>
  <c r="C1313" i="5"/>
  <c r="C1312" i="5"/>
  <c r="C1311" i="5"/>
  <c r="C1310" i="5"/>
  <c r="C1309" i="5"/>
  <c r="C1308" i="5"/>
  <c r="C1307" i="5"/>
  <c r="C1306" i="5"/>
  <c r="C1305" i="5"/>
  <c r="C1304" i="5"/>
  <c r="C1303" i="5"/>
  <c r="C1302" i="5"/>
  <c r="C1301" i="5"/>
  <c r="C1300" i="5"/>
  <c r="C1299" i="5"/>
  <c r="C1298" i="5"/>
  <c r="C1297" i="5"/>
  <c r="C1296" i="5"/>
  <c r="C1295" i="5"/>
  <c r="C1294" i="5"/>
  <c r="C1293" i="5"/>
  <c r="C1292" i="5"/>
  <c r="C1290" i="5"/>
  <c r="C1288" i="5"/>
  <c r="C1286" i="5"/>
  <c r="C1284" i="5"/>
  <c r="C1283" i="5"/>
  <c r="C1282" i="5"/>
  <c r="C1280" i="5"/>
  <c r="C1279" i="5"/>
  <c r="C1278" i="5"/>
  <c r="C1277" i="5"/>
  <c r="C1276" i="5"/>
  <c r="C1275" i="5"/>
  <c r="C1274" i="5"/>
  <c r="C1273" i="5"/>
  <c r="C1272" i="5"/>
  <c r="C1271" i="5"/>
  <c r="C1270" i="5"/>
  <c r="C1268" i="5"/>
  <c r="C1267" i="5"/>
  <c r="C1266" i="5"/>
  <c r="C1265" i="5"/>
  <c r="C1263" i="5"/>
  <c r="C1262" i="5"/>
  <c r="C1260" i="5"/>
  <c r="C1258" i="5"/>
  <c r="C1257" i="5"/>
  <c r="C1256" i="5"/>
  <c r="C1255" i="5"/>
  <c r="C1253" i="5"/>
  <c r="C1252" i="5"/>
  <c r="C1251" i="5"/>
  <c r="C1248" i="5"/>
  <c r="C1247" i="5"/>
  <c r="C1244" i="5"/>
  <c r="C1243" i="5"/>
  <c r="C1242" i="5"/>
  <c r="C1241" i="5"/>
  <c r="C1240" i="5"/>
  <c r="C1239" i="5"/>
  <c r="C1238" i="5"/>
  <c r="C1237" i="5"/>
  <c r="C1236" i="5"/>
  <c r="C1235" i="5"/>
  <c r="C1234" i="5"/>
  <c r="C1233" i="5"/>
  <c r="C1232" i="5"/>
  <c r="C1193" i="5"/>
  <c r="C1192" i="5"/>
  <c r="C1191" i="5"/>
  <c r="C1190" i="5"/>
  <c r="C1189" i="5"/>
  <c r="C1188" i="5"/>
  <c r="C1167" i="5"/>
  <c r="C1162" i="5"/>
  <c r="C1161" i="5"/>
  <c r="C1160" i="5"/>
  <c r="C1157" i="5"/>
  <c r="C1156" i="5"/>
  <c r="C1150" i="5"/>
  <c r="C1146" i="5"/>
  <c r="C1144" i="5"/>
  <c r="C1143" i="5"/>
  <c r="C1142" i="5"/>
  <c r="C1141" i="5"/>
  <c r="C1139" i="5"/>
  <c r="C1136" i="5"/>
  <c r="C1135" i="5"/>
  <c r="C1134" i="5"/>
  <c r="C1133" i="5"/>
  <c r="C1132" i="5"/>
  <c r="C1131" i="5"/>
  <c r="C1129" i="5"/>
  <c r="C1128" i="5"/>
  <c r="C1127" i="5"/>
  <c r="C1123" i="5"/>
  <c r="C1122" i="5"/>
  <c r="C1120" i="5"/>
  <c r="C1115" i="5"/>
  <c r="C1113" i="5"/>
  <c r="C1111" i="5"/>
  <c r="C1109" i="5"/>
  <c r="C1106" i="5"/>
  <c r="C1105" i="5"/>
  <c r="C1104" i="5"/>
  <c r="C1103" i="5"/>
  <c r="C1100" i="5"/>
  <c r="C1099" i="5"/>
  <c r="C1094" i="5"/>
  <c r="C1092" i="5"/>
  <c r="C1091" i="5"/>
  <c r="C1090" i="5"/>
  <c r="C1089" i="5"/>
  <c r="C1087" i="5"/>
  <c r="C1084" i="5"/>
  <c r="C1083" i="5"/>
  <c r="C1081" i="5"/>
  <c r="C1080" i="5"/>
  <c r="C1078" i="5"/>
  <c r="C1077" i="5"/>
  <c r="C1076" i="5"/>
  <c r="C1075" i="5"/>
  <c r="C1074" i="5"/>
  <c r="C1073" i="5"/>
  <c r="C1069" i="5"/>
  <c r="C1066" i="5"/>
  <c r="C1065"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8" i="5"/>
  <c r="C1007" i="5"/>
  <c r="C1006" i="5"/>
  <c r="C1004" i="5"/>
  <c r="C1003" i="5"/>
  <c r="C1002" i="5"/>
  <c r="C1001" i="5"/>
  <c r="C1000" i="5"/>
  <c r="C999"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69" i="5"/>
  <c r="C968" i="5"/>
  <c r="C967" i="5"/>
  <c r="C966" i="5"/>
  <c r="C965" i="5"/>
  <c r="C963" i="5"/>
  <c r="C961" i="5"/>
  <c r="C959" i="5"/>
  <c r="C958" i="5"/>
  <c r="C957" i="5"/>
  <c r="C956" i="5"/>
  <c r="C955" i="5"/>
  <c r="C954" i="5"/>
  <c r="C953" i="5"/>
  <c r="C952" i="5"/>
  <c r="C951" i="5"/>
  <c r="C950" i="5"/>
  <c r="C949" i="5"/>
  <c r="C948" i="5"/>
  <c r="C946" i="5"/>
  <c r="C945" i="5"/>
  <c r="C944" i="5"/>
  <c r="C942" i="5"/>
  <c r="C941" i="5"/>
  <c r="C940" i="5"/>
  <c r="C939" i="5"/>
  <c r="C938" i="5"/>
  <c r="C936" i="5"/>
  <c r="C935" i="5"/>
  <c r="C933" i="5"/>
  <c r="C932" i="5"/>
  <c r="C929" i="5"/>
  <c r="C928" i="5"/>
  <c r="C926" i="5"/>
  <c r="C924" i="5"/>
  <c r="C923" i="5"/>
  <c r="C920" i="5"/>
  <c r="C919" i="5"/>
  <c r="C917" i="5"/>
  <c r="C916" i="5"/>
  <c r="C915" i="5"/>
  <c r="C914" i="5"/>
  <c r="C913" i="5"/>
  <c r="C912" i="5"/>
  <c r="C911" i="5"/>
  <c r="C910" i="5"/>
  <c r="C909" i="5"/>
  <c r="C908" i="5"/>
  <c r="C907" i="5"/>
  <c r="C906" i="5"/>
  <c r="C905" i="5"/>
  <c r="C904" i="5"/>
  <c r="C902" i="5"/>
  <c r="C901" i="5"/>
  <c r="C900" i="5"/>
  <c r="C899" i="5"/>
  <c r="C898" i="5"/>
  <c r="C897" i="5"/>
  <c r="C895" i="5"/>
  <c r="C894" i="5"/>
  <c r="C893" i="5"/>
  <c r="C892" i="5"/>
  <c r="C891" i="5"/>
  <c r="C890" i="5"/>
  <c r="C889" i="5"/>
  <c r="C888" i="5"/>
  <c r="C887" i="5"/>
  <c r="C886" i="5"/>
  <c r="C884" i="5"/>
  <c r="C883" i="5"/>
  <c r="C882" i="5"/>
  <c r="C881" i="5"/>
  <c r="C880" i="5"/>
  <c r="C879" i="5"/>
  <c r="C878" i="5"/>
  <c r="C877" i="5"/>
  <c r="C876" i="5"/>
  <c r="C875" i="5"/>
  <c r="C873" i="5"/>
  <c r="C872" i="5"/>
  <c r="C871" i="5"/>
  <c r="C870" i="5"/>
  <c r="C869" i="5"/>
  <c r="C868" i="5"/>
  <c r="C867" i="5"/>
  <c r="C866" i="5"/>
  <c r="C865" i="5"/>
  <c r="C864" i="5"/>
  <c r="C862" i="5"/>
  <c r="C861" i="5"/>
  <c r="C859" i="5"/>
  <c r="C855" i="5"/>
  <c r="C854" i="5"/>
  <c r="C853" i="5"/>
  <c r="C851" i="5"/>
  <c r="C850" i="5"/>
  <c r="C849" i="5"/>
  <c r="C848" i="5"/>
  <c r="C847" i="5"/>
  <c r="C846" i="5"/>
  <c r="C845" i="5"/>
  <c r="C844" i="5"/>
  <c r="C843" i="5"/>
  <c r="C842" i="5"/>
  <c r="C840" i="5"/>
  <c r="C839" i="5"/>
  <c r="C838" i="5"/>
  <c r="C837" i="5"/>
  <c r="C836" i="5"/>
  <c r="C835" i="5"/>
  <c r="C834" i="5"/>
  <c r="C833" i="5"/>
  <c r="C832" i="5"/>
  <c r="C831" i="5"/>
  <c r="C830" i="5"/>
  <c r="C829" i="5"/>
  <c r="C828" i="5"/>
  <c r="C827" i="5"/>
  <c r="C826" i="5"/>
  <c r="C825" i="5"/>
  <c r="C824" i="5"/>
  <c r="C823" i="5"/>
  <c r="C822" i="5"/>
  <c r="C820" i="5"/>
  <c r="C819" i="5"/>
  <c r="C818" i="5"/>
  <c r="C815" i="5"/>
  <c r="C813" i="5"/>
  <c r="C812" i="5"/>
  <c r="C811" i="5"/>
  <c r="C810" i="5"/>
  <c r="C809" i="5"/>
  <c r="C808" i="5"/>
  <c r="C807" i="5"/>
  <c r="C806" i="5"/>
  <c r="C805" i="5"/>
  <c r="C804" i="5"/>
  <c r="C803" i="5"/>
  <c r="C802" i="5"/>
  <c r="C801" i="5"/>
  <c r="C800" i="5"/>
  <c r="C799" i="5"/>
  <c r="C797" i="5"/>
  <c r="C796" i="5"/>
  <c r="C795" i="5"/>
  <c r="C794" i="5"/>
  <c r="C793" i="5"/>
  <c r="C792" i="5"/>
  <c r="C791" i="5"/>
  <c r="C789" i="5"/>
  <c r="C786" i="5"/>
  <c r="C785" i="5"/>
  <c r="C784" i="5"/>
  <c r="C783" i="5"/>
  <c r="C782" i="5"/>
  <c r="C781" i="5"/>
  <c r="C780" i="5"/>
  <c r="C779" i="5"/>
  <c r="C778" i="5"/>
  <c r="C777" i="5"/>
  <c r="C776" i="5"/>
  <c r="C775" i="5"/>
  <c r="C773" i="5"/>
  <c r="C772" i="5"/>
  <c r="C771" i="5"/>
  <c r="C769" i="5"/>
  <c r="C768" i="5"/>
  <c r="C767" i="5"/>
  <c r="C766" i="5"/>
  <c r="C764" i="5"/>
  <c r="C760" i="5"/>
  <c r="C759" i="5"/>
  <c r="C758" i="5"/>
  <c r="C757"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5" i="5"/>
  <c r="C723" i="5"/>
  <c r="C721" i="5"/>
  <c r="C718" i="5"/>
  <c r="C717" i="5"/>
  <c r="C716" i="5"/>
  <c r="C715" i="5"/>
  <c r="C713" i="5"/>
  <c r="C712" i="5"/>
  <c r="C710" i="5"/>
  <c r="C709" i="5"/>
  <c r="C708" i="5"/>
  <c r="C701" i="5"/>
  <c r="C700" i="5"/>
  <c r="C699" i="5"/>
  <c r="C697" i="5"/>
  <c r="C696" i="5"/>
  <c r="C695" i="5"/>
  <c r="C694" i="5"/>
  <c r="C693" i="5"/>
  <c r="C692" i="5"/>
  <c r="C690" i="5"/>
  <c r="C689" i="5"/>
  <c r="C687" i="5"/>
  <c r="C686" i="5"/>
  <c r="C681" i="5"/>
  <c r="C676" i="5"/>
  <c r="C675" i="5"/>
  <c r="C674" i="5"/>
  <c r="C673" i="5"/>
  <c r="C672" i="5"/>
  <c r="C671" i="5"/>
  <c r="C670" i="5"/>
  <c r="C669" i="5"/>
  <c r="C661" i="5"/>
  <c r="C660" i="5"/>
  <c r="C655" i="5"/>
  <c r="C654" i="5"/>
  <c r="C639" i="5"/>
  <c r="C634" i="5"/>
  <c r="C633" i="5"/>
  <c r="C629" i="5"/>
  <c r="C628" i="5"/>
  <c r="C619" i="5"/>
  <c r="C617" i="5"/>
  <c r="C606" i="5"/>
  <c r="C605" i="5"/>
  <c r="C603" i="5"/>
  <c r="C599" i="5"/>
  <c r="C598" i="5"/>
  <c r="C596" i="5"/>
  <c r="C595" i="5"/>
  <c r="C577" i="5"/>
  <c r="C576" i="5"/>
  <c r="C574" i="5"/>
  <c r="C573" i="5"/>
  <c r="C572" i="5"/>
  <c r="C571" i="5"/>
  <c r="C567" i="5"/>
  <c r="C565" i="5"/>
  <c r="C564" i="5"/>
  <c r="C563" i="5"/>
  <c r="C558" i="5"/>
  <c r="C556" i="5"/>
  <c r="C554" i="5"/>
  <c r="C553" i="5"/>
  <c r="C551" i="5"/>
  <c r="C550" i="5"/>
  <c r="C548" i="5"/>
  <c r="C545" i="5"/>
  <c r="C544" i="5"/>
  <c r="C543" i="5"/>
  <c r="C542" i="5"/>
  <c r="C541" i="5"/>
  <c r="C531" i="5"/>
  <c r="C530" i="5"/>
  <c r="C529" i="5"/>
  <c r="C526" i="5"/>
  <c r="C524" i="5"/>
  <c r="C523" i="5"/>
  <c r="C522" i="5"/>
  <c r="C521" i="5"/>
  <c r="C520" i="5"/>
  <c r="C519" i="5"/>
  <c r="C518" i="5"/>
  <c r="C517" i="5"/>
  <c r="C516" i="5"/>
  <c r="C515" i="5"/>
  <c r="C514" i="5"/>
  <c r="C513" i="5"/>
  <c r="C512" i="5"/>
  <c r="C511" i="5"/>
  <c r="C508" i="5"/>
  <c r="C507" i="5"/>
  <c r="C506" i="5"/>
  <c r="C504" i="5"/>
  <c r="C495" i="5"/>
  <c r="C494" i="5"/>
  <c r="C493" i="5"/>
  <c r="C492" i="5"/>
  <c r="C491" i="5"/>
  <c r="C490" i="5"/>
  <c r="C489" i="5"/>
  <c r="C487" i="5"/>
  <c r="C486" i="5"/>
  <c r="C485" i="5"/>
  <c r="C484" i="5"/>
  <c r="C483" i="5"/>
  <c r="C481" i="5"/>
  <c r="C480" i="5"/>
  <c r="C479" i="5"/>
  <c r="C478" i="5"/>
  <c r="C477" i="5"/>
  <c r="C476" i="5"/>
  <c r="C475" i="5"/>
  <c r="C474" i="5"/>
  <c r="C473" i="5"/>
  <c r="C472" i="5"/>
  <c r="C471" i="5"/>
  <c r="C470" i="5"/>
  <c r="C469" i="5"/>
  <c r="C468" i="5"/>
  <c r="C467" i="5"/>
  <c r="C466" i="5"/>
  <c r="C464" i="5"/>
  <c r="C463" i="5"/>
  <c r="C462" i="5"/>
  <c r="C461" i="5"/>
  <c r="C460" i="5"/>
  <c r="C459" i="5"/>
  <c r="C457" i="5"/>
  <c r="C456" i="5"/>
  <c r="C454" i="5"/>
  <c r="C453" i="5"/>
  <c r="C452" i="5"/>
  <c r="C451" i="5"/>
  <c r="C450" i="5"/>
  <c r="C449" i="5"/>
  <c r="C448" i="5"/>
  <c r="C446" i="5"/>
  <c r="C445" i="5"/>
  <c r="C444" i="5"/>
  <c r="C443" i="5"/>
  <c r="C442" i="5"/>
  <c r="C441" i="5"/>
  <c r="C440" i="5"/>
  <c r="C439" i="5"/>
  <c r="C438" i="5"/>
  <c r="C437" i="5"/>
  <c r="C436" i="5"/>
  <c r="C435" i="5"/>
  <c r="C434" i="5"/>
  <c r="C433" i="5"/>
  <c r="C432" i="5"/>
  <c r="C431" i="5"/>
  <c r="C430" i="5"/>
  <c r="C429" i="5"/>
  <c r="C428" i="5"/>
  <c r="C426" i="5"/>
  <c r="C425" i="5"/>
  <c r="C424" i="5"/>
  <c r="C423" i="5"/>
  <c r="C422" i="5"/>
  <c r="C421" i="5"/>
  <c r="C420" i="5"/>
  <c r="C419" i="5"/>
  <c r="C416" i="5"/>
  <c r="C415" i="5"/>
  <c r="C412" i="5"/>
  <c r="C411" i="5"/>
  <c r="C410" i="5"/>
  <c r="C409" i="5"/>
  <c r="C408" i="5"/>
  <c r="C405" i="5"/>
  <c r="C404" i="5"/>
  <c r="C400" i="5"/>
  <c r="C399" i="5"/>
  <c r="C398" i="5"/>
  <c r="C397" i="5"/>
  <c r="C396" i="5"/>
  <c r="C395" i="5"/>
  <c r="C394" i="5"/>
  <c r="C393" i="5"/>
  <c r="C391" i="5"/>
  <c r="C390" i="5"/>
  <c r="C389" i="5"/>
  <c r="C387" i="5"/>
  <c r="C381" i="5"/>
  <c r="C378" i="5"/>
  <c r="C377" i="5"/>
  <c r="C376" i="5"/>
  <c r="C375" i="5"/>
  <c r="C374" i="5"/>
  <c r="C373" i="5"/>
  <c r="C372" i="5"/>
  <c r="C371" i="5"/>
  <c r="C369" i="5"/>
  <c r="C368" i="5"/>
  <c r="C367" i="5"/>
  <c r="C366" i="5"/>
  <c r="C365" i="5"/>
  <c r="C364" i="5"/>
  <c r="C362" i="5"/>
  <c r="C361" i="5"/>
  <c r="C360" i="5"/>
  <c r="C359" i="5"/>
  <c r="C358" i="5"/>
  <c r="C357" i="5"/>
  <c r="C356" i="5"/>
  <c r="C353" i="5"/>
  <c r="C352" i="5"/>
  <c r="C351" i="5"/>
  <c r="C349" i="5"/>
  <c r="C347" i="5"/>
  <c r="C345" i="5"/>
  <c r="C342" i="5"/>
  <c r="C341" i="5"/>
  <c r="C340" i="5"/>
  <c r="C339" i="5"/>
  <c r="C338" i="5"/>
  <c r="C336" i="5"/>
  <c r="C335" i="5"/>
  <c r="C332" i="5"/>
  <c r="C331" i="5"/>
  <c r="C330" i="5"/>
  <c r="C329" i="5"/>
  <c r="C328" i="5"/>
  <c r="C327" i="5"/>
  <c r="C326" i="5"/>
  <c r="C325" i="5"/>
  <c r="C324" i="5"/>
  <c r="C323" i="5"/>
  <c r="C322" i="5"/>
  <c r="C321" i="5"/>
  <c r="C319" i="5"/>
  <c r="C318" i="5"/>
  <c r="C317" i="5"/>
  <c r="C316" i="5"/>
  <c r="C315" i="5"/>
  <c r="C314" i="5"/>
  <c r="C313" i="5"/>
  <c r="C312" i="5"/>
  <c r="C311" i="5"/>
  <c r="C310" i="5"/>
  <c r="C308" i="5"/>
  <c r="C305" i="5"/>
  <c r="C304" i="5"/>
  <c r="C302" i="5"/>
  <c r="C300" i="5"/>
  <c r="C298" i="5"/>
  <c r="C296" i="5"/>
  <c r="C295" i="5"/>
  <c r="C294" i="5"/>
  <c r="C293" i="5"/>
  <c r="C291" i="5"/>
  <c r="C290" i="5"/>
  <c r="C289" i="5"/>
  <c r="C288" i="5"/>
  <c r="C286" i="5"/>
  <c r="C284" i="5"/>
  <c r="C281" i="5"/>
  <c r="C280" i="5"/>
  <c r="C279" i="5"/>
  <c r="C278" i="5"/>
  <c r="C277" i="5"/>
  <c r="C268" i="5"/>
  <c r="C267" i="5"/>
  <c r="C266" i="5"/>
  <c r="C265" i="5"/>
  <c r="C263" i="5"/>
  <c r="C260" i="5"/>
  <c r="C259" i="5"/>
  <c r="C256" i="5"/>
  <c r="C254" i="5"/>
  <c r="C253" i="5"/>
  <c r="C250" i="5"/>
  <c r="C249" i="5"/>
  <c r="C248" i="5"/>
  <c r="C247" i="5"/>
  <c r="C245" i="5"/>
  <c r="C244" i="5"/>
  <c r="C242" i="5"/>
  <c r="C241" i="5"/>
  <c r="C240" i="5"/>
  <c r="C220" i="5"/>
  <c r="C219" i="5"/>
  <c r="C217" i="5"/>
  <c r="C215" i="5"/>
  <c r="C213" i="5"/>
  <c r="C211" i="5"/>
  <c r="C209" i="5"/>
  <c r="C207" i="5"/>
  <c r="C206" i="5"/>
  <c r="C205" i="5"/>
  <c r="C204" i="5"/>
  <c r="C203" i="5"/>
  <c r="C202" i="5"/>
  <c r="C201" i="5"/>
  <c r="C199" i="5"/>
  <c r="C198" i="5"/>
  <c r="C197" i="5"/>
  <c r="C196" i="5"/>
  <c r="C195" i="5"/>
  <c r="C194" i="5"/>
  <c r="C191" i="5"/>
  <c r="C189" i="5"/>
  <c r="C187" i="5"/>
  <c r="C182" i="5"/>
  <c r="C181" i="5"/>
  <c r="C180" i="5"/>
  <c r="C179" i="5"/>
  <c r="C178" i="5"/>
  <c r="C169" i="5"/>
  <c r="C160" i="5"/>
  <c r="C153" i="5"/>
  <c r="C152" i="5"/>
  <c r="C151" i="5"/>
  <c r="C149" i="5"/>
  <c r="C148" i="5"/>
  <c r="C147" i="5"/>
  <c r="C146" i="5"/>
  <c r="C145" i="5"/>
  <c r="C144" i="5"/>
  <c r="C143" i="5"/>
  <c r="C141" i="5"/>
  <c r="C140" i="5"/>
  <c r="C139" i="5"/>
  <c r="C137" i="5"/>
  <c r="C136" i="5"/>
  <c r="C134" i="5"/>
  <c r="C132" i="5"/>
  <c r="C131" i="5"/>
  <c r="C130" i="5"/>
  <c r="C128" i="5"/>
  <c r="C127" i="5"/>
  <c r="C126" i="5"/>
  <c r="C125" i="5"/>
  <c r="C124" i="5"/>
  <c r="C123" i="5"/>
  <c r="C122" i="5"/>
  <c r="C121" i="5"/>
  <c r="C120" i="5"/>
  <c r="C119" i="5"/>
  <c r="C118" i="5"/>
  <c r="C116" i="5"/>
  <c r="C115" i="5"/>
  <c r="C114" i="5"/>
  <c r="C113" i="5"/>
  <c r="C112" i="5"/>
  <c r="C107" i="5"/>
  <c r="C106" i="5"/>
  <c r="C105" i="5"/>
  <c r="C104" i="5"/>
  <c r="C103" i="5"/>
  <c r="C102" i="5"/>
  <c r="C101" i="5"/>
  <c r="C100" i="5"/>
  <c r="C99" i="5"/>
  <c r="C96" i="5"/>
  <c r="C95" i="5"/>
  <c r="C94" i="5"/>
  <c r="C92" i="5"/>
  <c r="C91" i="5"/>
  <c r="C90" i="5"/>
  <c r="C89" i="5"/>
  <c r="C88" i="5"/>
  <c r="C87" i="5"/>
  <c r="C85" i="5"/>
  <c r="C84" i="5"/>
  <c r="C83" i="5"/>
  <c r="C82" i="5"/>
  <c r="C81" i="5"/>
  <c r="C79" i="5"/>
  <c r="C78" i="5"/>
  <c r="C77" i="5"/>
  <c r="C76" i="5"/>
  <c r="C75" i="5"/>
  <c r="C74" i="5"/>
  <c r="C72" i="5"/>
  <c r="C71" i="5"/>
  <c r="C70" i="5"/>
  <c r="C69" i="5"/>
  <c r="C67" i="5"/>
  <c r="C66" i="5"/>
  <c r="C62" i="5"/>
  <c r="C61" i="5"/>
  <c r="C55" i="5"/>
  <c r="C51" i="5"/>
  <c r="C49" i="5"/>
  <c r="C48" i="5"/>
  <c r="C47" i="5"/>
  <c r="C46" i="5"/>
  <c r="C45" i="5"/>
  <c r="C44" i="5"/>
  <c r="C41" i="5"/>
  <c r="C38" i="5"/>
  <c r="C37" i="5"/>
  <c r="C36" i="5"/>
  <c r="C35" i="5"/>
  <c r="C34" i="5"/>
  <c r="C33" i="5"/>
  <c r="C30" i="5"/>
  <c r="C26" i="5"/>
  <c r="C25" i="5"/>
  <c r="C24" i="5"/>
  <c r="C18" i="5"/>
  <c r="C17" i="5"/>
  <c r="C14" i="5"/>
  <c r="C13" i="5"/>
  <c r="C12" i="5"/>
  <c r="C11" i="5"/>
  <c r="C10" i="5"/>
  <c r="C7" i="5"/>
  <c r="C5" i="5"/>
  <c r="C4" i="5"/>
  <c r="C3" i="5"/>
  <c r="C2" i="5"/>
  <c r="C1"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2" i="5"/>
  <c r="N4" i="11"/>
  <c r="N5" i="11"/>
  <c r="N7" i="11"/>
  <c r="N8" i="11"/>
  <c r="N9" i="11"/>
  <c r="N10" i="11"/>
  <c r="N11" i="11"/>
  <c r="N17" i="11"/>
  <c r="N18" i="11"/>
  <c r="N19" i="11"/>
  <c r="N20" i="11"/>
  <c r="N21" i="11"/>
  <c r="N22" i="11"/>
  <c r="N23" i="11"/>
  <c r="N24"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7" i="11"/>
  <c r="N88" i="11"/>
  <c r="N89" i="11"/>
  <c r="N90" i="11"/>
  <c r="N16" i="19"/>
  <c r="N19" i="19"/>
  <c r="N20" i="19"/>
  <c r="N21" i="19"/>
  <c r="N22" i="19"/>
  <c r="N24" i="19"/>
  <c r="N25" i="19"/>
  <c r="N26" i="19"/>
  <c r="N27" i="19"/>
  <c r="N28" i="19"/>
  <c r="N29" i="19"/>
  <c r="N30" i="19"/>
  <c r="N31" i="19"/>
  <c r="N32" i="19"/>
  <c r="N33" i="19"/>
  <c r="N34" i="19"/>
  <c r="N35" i="19"/>
  <c r="N36" i="19"/>
  <c r="N37" i="19"/>
  <c r="N38" i="19"/>
  <c r="N39" i="19"/>
  <c r="N40" i="19"/>
  <c r="N41" i="19"/>
  <c r="N42" i="19"/>
  <c r="N43" i="19"/>
  <c r="N44" i="19"/>
  <c r="N45" i="19"/>
  <c r="N47" i="19"/>
  <c r="N48" i="19"/>
  <c r="N49" i="19"/>
  <c r="N51" i="19"/>
  <c r="N52" i="19"/>
  <c r="N54"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93" i="19"/>
  <c r="N94" i="19"/>
  <c r="N95" i="19"/>
  <c r="N96" i="19"/>
  <c r="N97" i="19"/>
  <c r="N98" i="19"/>
  <c r="N99" i="19"/>
  <c r="N100" i="19"/>
  <c r="N101" i="19"/>
  <c r="N102" i="19"/>
  <c r="N103" i="19"/>
  <c r="N104" i="19"/>
  <c r="N105" i="19"/>
  <c r="N106" i="19"/>
  <c r="N107" i="19"/>
  <c r="N108" i="19"/>
  <c r="N109" i="19"/>
  <c r="N110" i="19"/>
  <c r="N111" i="19"/>
  <c r="N112" i="19"/>
  <c r="N113" i="19"/>
  <c r="N114" i="19"/>
  <c r="N115" i="19"/>
  <c r="N116" i="19"/>
  <c r="N117" i="19"/>
  <c r="N118" i="19"/>
  <c r="N119" i="19"/>
  <c r="N120" i="19"/>
  <c r="N121" i="19"/>
  <c r="N122" i="19"/>
  <c r="N123" i="19"/>
  <c r="N124" i="19"/>
  <c r="N125" i="19"/>
  <c r="N126" i="19"/>
  <c r="N127" i="19"/>
  <c r="N135" i="19"/>
  <c r="N136" i="19"/>
  <c r="N137" i="19"/>
  <c r="N138" i="19"/>
  <c r="N139" i="19"/>
  <c r="N140" i="19"/>
  <c r="N141" i="19"/>
  <c r="N142" i="19"/>
  <c r="N143" i="19"/>
  <c r="N144" i="19"/>
  <c r="N145" i="19"/>
  <c r="N146" i="19"/>
  <c r="N147" i="19"/>
  <c r="N148" i="19"/>
  <c r="N149" i="19"/>
  <c r="N150" i="19"/>
  <c r="N151" i="19"/>
  <c r="N152" i="19"/>
  <c r="N153" i="19"/>
  <c r="N154" i="19"/>
  <c r="N155" i="19"/>
  <c r="N156" i="19"/>
  <c r="N157" i="19"/>
  <c r="N158" i="19"/>
  <c r="N159" i="19"/>
  <c r="N160" i="19"/>
  <c r="N161" i="19"/>
  <c r="N162" i="19"/>
  <c r="N163" i="19"/>
  <c r="N164"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90" i="18"/>
  <c r="N91" i="18"/>
  <c r="N92" i="18"/>
  <c r="N93" i="18"/>
  <c r="N94" i="18"/>
  <c r="N95" i="18"/>
  <c r="N96" i="18"/>
  <c r="N97" i="18"/>
  <c r="N98" i="18"/>
  <c r="N99" i="18"/>
  <c r="N100" i="18"/>
  <c r="N101" i="18"/>
  <c r="N102" i="18"/>
  <c r="N103" i="18"/>
  <c r="N3" i="16"/>
  <c r="N4" i="16"/>
  <c r="N5" i="16"/>
  <c r="N6" i="16"/>
  <c r="N7" i="16"/>
  <c r="N8" i="16"/>
  <c r="N9" i="16"/>
  <c r="N10" i="16"/>
  <c r="N11" i="16"/>
  <c r="N12" i="16"/>
  <c r="N13" i="16"/>
  <c r="N14" i="16"/>
  <c r="N15" i="16"/>
  <c r="N16" i="16"/>
  <c r="N17" i="16"/>
  <c r="N18" i="16"/>
  <c r="N19" i="16"/>
  <c r="N20" i="16"/>
  <c r="N21" i="16"/>
  <c r="N22" i="16"/>
  <c r="N23" i="16"/>
  <c r="N24" i="16"/>
  <c r="N25" i="16"/>
  <c r="N26" i="16"/>
  <c r="N27" i="16"/>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G205" i="1"/>
  <c r="H205" i="1"/>
  <c r="I205" i="1"/>
  <c r="K205" i="1"/>
  <c r="N205" i="1"/>
  <c r="G156" i="19"/>
  <c r="H156" i="19"/>
  <c r="I156" i="19"/>
  <c r="K156" i="19"/>
  <c r="G22" i="19"/>
  <c r="H22" i="19"/>
  <c r="I22" i="19"/>
  <c r="K22" i="19"/>
  <c r="K44" i="19"/>
  <c r="I44" i="19"/>
  <c r="H44" i="19"/>
  <c r="G44" i="19"/>
  <c r="K21" i="19"/>
  <c r="I21" i="19"/>
  <c r="H21" i="19"/>
  <c r="G21" i="19"/>
  <c r="K24" i="11"/>
  <c r="I24" i="11"/>
  <c r="H24" i="11"/>
  <c r="G24" i="11"/>
  <c r="K23" i="11"/>
  <c r="I23" i="11"/>
  <c r="H23" i="11"/>
  <c r="G23" i="11"/>
  <c r="K92" i="18"/>
  <c r="I92" i="18"/>
  <c r="H92" i="18"/>
  <c r="G92" i="18"/>
  <c r="K91" i="18"/>
  <c r="I91" i="18"/>
  <c r="H91" i="18"/>
  <c r="G91" i="18"/>
  <c r="K90" i="18"/>
  <c r="I90" i="18"/>
  <c r="H90" i="18"/>
  <c r="G90" i="18"/>
  <c r="K89" i="18"/>
  <c r="I89" i="18"/>
  <c r="H89" i="18"/>
  <c r="G89" i="18"/>
  <c r="K88" i="18"/>
  <c r="I88" i="18"/>
  <c r="H88" i="18"/>
  <c r="G88" i="18"/>
  <c r="N42" i="15"/>
  <c r="K42" i="15"/>
  <c r="I42" i="15"/>
  <c r="H42" i="15"/>
  <c r="G42" i="15"/>
  <c r="N13" i="14"/>
  <c r="I13" i="14"/>
  <c r="G13" i="14"/>
  <c r="K13" i="14"/>
  <c r="K14" i="14"/>
  <c r="N14" i="14"/>
  <c r="K53" i="12"/>
  <c r="I53" i="12"/>
  <c r="H53" i="12"/>
  <c r="G53" i="12"/>
  <c r="K17" i="11"/>
  <c r="I17" i="11"/>
  <c r="H17" i="11"/>
  <c r="G17" i="11"/>
  <c r="N257" i="1"/>
  <c r="K257" i="1"/>
  <c r="I257" i="1"/>
  <c r="H257" i="1"/>
  <c r="G257" i="1"/>
  <c r="N236" i="1"/>
  <c r="K236" i="1"/>
  <c r="I236" i="1"/>
  <c r="H236" i="1"/>
  <c r="G236" i="1"/>
  <c r="N235" i="1"/>
  <c r="K235" i="1"/>
  <c r="I235" i="1"/>
  <c r="H235" i="1"/>
  <c r="G235" i="1"/>
  <c r="N220" i="1"/>
  <c r="K220" i="1"/>
  <c r="I220" i="1"/>
  <c r="H220" i="1"/>
  <c r="G220" i="1"/>
  <c r="N202" i="1"/>
  <c r="K202" i="1"/>
  <c r="I202" i="1"/>
  <c r="H202" i="1"/>
  <c r="G202" i="1"/>
  <c r="N199" i="1"/>
  <c r="K199" i="1"/>
  <c r="I199" i="1"/>
  <c r="H199" i="1"/>
  <c r="G199" i="1"/>
  <c r="N198" i="1"/>
  <c r="K198" i="1"/>
  <c r="I198" i="1"/>
  <c r="H198" i="1"/>
  <c r="G198" i="1"/>
  <c r="N179" i="1"/>
  <c r="K179" i="1"/>
  <c r="I179" i="1"/>
  <c r="H179" i="1"/>
  <c r="G179" i="1"/>
  <c r="N168" i="1"/>
  <c r="K168" i="1"/>
  <c r="I168" i="1"/>
  <c r="H168" i="1"/>
  <c r="G168" i="1"/>
  <c r="N163" i="1"/>
  <c r="K163" i="1"/>
  <c r="I163" i="1"/>
  <c r="H163" i="1"/>
  <c r="G163" i="1"/>
  <c r="N136" i="1"/>
  <c r="K136" i="1"/>
  <c r="I136" i="1"/>
  <c r="H136" i="1"/>
  <c r="G136" i="1"/>
  <c r="N130" i="1"/>
  <c r="K130" i="1"/>
  <c r="I130" i="1"/>
  <c r="H130" i="1"/>
  <c r="G130" i="1"/>
  <c r="G111" i="1"/>
  <c r="H111" i="1"/>
  <c r="I111" i="1"/>
  <c r="K111" i="1"/>
  <c r="G112" i="1"/>
  <c r="H112" i="1"/>
  <c r="I112" i="1"/>
  <c r="K112" i="1"/>
  <c r="G119" i="1"/>
  <c r="H119" i="1"/>
  <c r="I119" i="1"/>
  <c r="K119" i="1"/>
  <c r="G57" i="1"/>
  <c r="H57" i="1"/>
  <c r="I57" i="1"/>
  <c r="K57" i="1"/>
  <c r="G63" i="1"/>
  <c r="H63" i="1"/>
  <c r="I63" i="1"/>
  <c r="K63" i="1"/>
  <c r="G64" i="1"/>
  <c r="H64" i="1"/>
  <c r="I64" i="1"/>
  <c r="K64" i="1"/>
  <c r="G65" i="1"/>
  <c r="H65" i="1"/>
  <c r="I65" i="1"/>
  <c r="K65" i="1"/>
  <c r="G67" i="1"/>
  <c r="H67" i="1"/>
  <c r="I67" i="1"/>
  <c r="K67" i="1"/>
  <c r="G69" i="1"/>
  <c r="H69" i="1"/>
  <c r="I69" i="1"/>
  <c r="K69" i="1"/>
  <c r="G70" i="1"/>
  <c r="H70" i="1"/>
  <c r="I70" i="1"/>
  <c r="K70" i="1"/>
  <c r="G74" i="1"/>
  <c r="H74" i="1"/>
  <c r="I74" i="1"/>
  <c r="K74" i="1"/>
  <c r="G107" i="1"/>
  <c r="H107" i="1"/>
  <c r="I107" i="1"/>
  <c r="K107" i="1"/>
  <c r="G110" i="1"/>
  <c r="H110" i="1"/>
  <c r="I110" i="1"/>
  <c r="K110" i="1"/>
  <c r="N60" i="1"/>
  <c r="K60" i="1"/>
  <c r="I60" i="1"/>
  <c r="H60" i="1"/>
  <c r="G60" i="1"/>
  <c r="N59" i="1"/>
  <c r="K59" i="1"/>
  <c r="I59" i="1"/>
  <c r="H59" i="1"/>
  <c r="G59" i="1"/>
  <c r="N58" i="1"/>
  <c r="K58" i="1"/>
  <c r="I58" i="1"/>
  <c r="H58" i="1"/>
  <c r="G58" i="1"/>
  <c r="N56" i="1"/>
  <c r="K56" i="1"/>
  <c r="I56" i="1"/>
  <c r="H56" i="1"/>
  <c r="G56" i="1"/>
  <c r="N55" i="1"/>
  <c r="K55" i="1"/>
  <c r="I55" i="1"/>
  <c r="H55" i="1"/>
  <c r="G55" i="1"/>
  <c r="N94" i="1"/>
  <c r="K94" i="1"/>
  <c r="I94" i="1"/>
  <c r="H94" i="1"/>
  <c r="G94" i="1"/>
  <c r="N87" i="1"/>
  <c r="K87" i="1"/>
  <c r="I87" i="1"/>
  <c r="H87" i="1"/>
  <c r="G87" i="1"/>
  <c r="N86" i="1"/>
  <c r="K86" i="1"/>
  <c r="I86" i="1"/>
  <c r="H86" i="1"/>
  <c r="G86" i="1"/>
  <c r="N85" i="1"/>
  <c r="K85" i="1"/>
  <c r="I85" i="1"/>
  <c r="H85" i="1"/>
  <c r="G85" i="1"/>
  <c r="N84" i="1"/>
  <c r="K84" i="1"/>
  <c r="I84" i="1"/>
  <c r="H84" i="1"/>
  <c r="G84" i="1"/>
  <c r="N77" i="1"/>
  <c r="K77" i="1"/>
  <c r="I77" i="1"/>
  <c r="H77" i="1"/>
  <c r="G77" i="1"/>
  <c r="N73" i="1"/>
  <c r="K73" i="1"/>
  <c r="I73" i="1"/>
  <c r="H73" i="1"/>
  <c r="G73" i="1"/>
  <c r="N72" i="1"/>
  <c r="K72" i="1"/>
  <c r="I72" i="1"/>
  <c r="H72" i="1"/>
  <c r="G72" i="1"/>
  <c r="N71" i="1"/>
  <c r="K71" i="1"/>
  <c r="I71" i="1"/>
  <c r="H71" i="1"/>
  <c r="G71" i="1"/>
  <c r="N68" i="1"/>
  <c r="K68" i="1"/>
  <c r="I68" i="1"/>
  <c r="H68" i="1"/>
  <c r="G68" i="1"/>
  <c r="N62" i="1"/>
  <c r="K62" i="1"/>
  <c r="I62" i="1"/>
  <c r="H62" i="1"/>
  <c r="G62" i="1"/>
  <c r="N61" i="1"/>
  <c r="K61" i="1"/>
  <c r="I61" i="1"/>
  <c r="H61" i="1"/>
  <c r="G61" i="1"/>
  <c r="N119" i="1"/>
  <c r="N111" i="1"/>
  <c r="N110" i="1"/>
  <c r="N112" i="1"/>
  <c r="N107" i="1"/>
  <c r="N104" i="1"/>
  <c r="K104" i="1"/>
  <c r="I104" i="1"/>
  <c r="H104" i="1"/>
  <c r="G104" i="1"/>
  <c r="N101" i="1"/>
  <c r="K101" i="1"/>
  <c r="I101" i="1"/>
  <c r="H101" i="1"/>
  <c r="G101" i="1"/>
  <c r="N100" i="1"/>
  <c r="K100" i="1"/>
  <c r="I100" i="1"/>
  <c r="H100" i="1"/>
  <c r="G100" i="1"/>
  <c r="N98" i="1"/>
  <c r="K98" i="1"/>
  <c r="I98" i="1"/>
  <c r="H98" i="1"/>
  <c r="G98" i="1"/>
  <c r="N95" i="1"/>
  <c r="K95" i="1"/>
  <c r="I95" i="1"/>
  <c r="H95" i="1"/>
  <c r="G95" i="1"/>
  <c r="N49" i="1"/>
  <c r="K49" i="1"/>
  <c r="I49" i="1"/>
  <c r="H49" i="1"/>
  <c r="G49" i="1"/>
  <c r="N29" i="1"/>
  <c r="K29" i="1"/>
  <c r="I29" i="1"/>
  <c r="H29" i="1"/>
  <c r="G29" i="1"/>
  <c r="N25" i="1"/>
  <c r="K25" i="1"/>
  <c r="I25" i="1"/>
  <c r="H25" i="1"/>
  <c r="G25" i="1"/>
  <c r="N20" i="1"/>
  <c r="K20" i="1"/>
  <c r="I20" i="1"/>
  <c r="H20" i="1"/>
  <c r="G20" i="1"/>
  <c r="K40" i="19"/>
  <c r="I40" i="19"/>
  <c r="H40" i="19"/>
  <c r="G40" i="19"/>
  <c r="K37" i="19"/>
  <c r="I37" i="19"/>
  <c r="H37" i="19"/>
  <c r="G37" i="19"/>
  <c r="K35" i="19"/>
  <c r="I35" i="19"/>
  <c r="H35" i="19"/>
  <c r="G35" i="19"/>
  <c r="K28" i="19"/>
  <c r="I28" i="19"/>
  <c r="H28" i="19"/>
  <c r="G28" i="19"/>
  <c r="K30" i="19"/>
  <c r="I30" i="19"/>
  <c r="H30" i="19"/>
  <c r="G30" i="19"/>
  <c r="K24" i="19"/>
  <c r="I24" i="19"/>
  <c r="H24" i="19"/>
  <c r="G24" i="19"/>
  <c r="K20" i="19"/>
  <c r="I20" i="19"/>
  <c r="H20" i="19"/>
  <c r="G20" i="19"/>
  <c r="K16" i="19"/>
  <c r="I16" i="19"/>
  <c r="H16" i="19"/>
  <c r="G16" i="19"/>
  <c r="K59" i="18"/>
  <c r="I59" i="18"/>
  <c r="H59" i="18"/>
  <c r="G59" i="18"/>
  <c r="K58" i="18"/>
  <c r="I58" i="18"/>
  <c r="H58" i="18"/>
  <c r="G58" i="18"/>
  <c r="N223" i="1"/>
  <c r="K223" i="1"/>
  <c r="I223" i="1"/>
  <c r="H223" i="1"/>
  <c r="G223" i="1"/>
  <c r="N214" i="1"/>
  <c r="K214" i="1"/>
  <c r="I214" i="1"/>
  <c r="H214" i="1"/>
  <c r="G214" i="1"/>
  <c r="N213" i="1"/>
  <c r="K213" i="1"/>
  <c r="I213" i="1"/>
  <c r="H213" i="1"/>
  <c r="G213" i="1"/>
  <c r="N212" i="1"/>
  <c r="K212" i="1"/>
  <c r="I212" i="1"/>
  <c r="H212" i="1"/>
  <c r="G212" i="1"/>
  <c r="N211" i="1"/>
  <c r="K211" i="1"/>
  <c r="I211" i="1"/>
  <c r="H211" i="1"/>
  <c r="G211" i="1"/>
  <c r="N204" i="1"/>
  <c r="K204" i="1"/>
  <c r="I204" i="1"/>
  <c r="H204" i="1"/>
  <c r="G204" i="1"/>
  <c r="N201" i="1"/>
  <c r="K201" i="1"/>
  <c r="I201" i="1"/>
  <c r="H201" i="1"/>
  <c r="G201" i="1"/>
  <c r="N200" i="1"/>
  <c r="K200" i="1"/>
  <c r="I200" i="1"/>
  <c r="H200" i="1"/>
  <c r="G200" i="1"/>
  <c r="N197" i="1"/>
  <c r="K197" i="1"/>
  <c r="I197" i="1"/>
  <c r="H197" i="1"/>
  <c r="G197" i="1"/>
  <c r="N178" i="1"/>
  <c r="K178" i="1"/>
  <c r="I178" i="1"/>
  <c r="H178" i="1"/>
  <c r="G178" i="1"/>
  <c r="N177" i="1"/>
  <c r="K177" i="1"/>
  <c r="I177" i="1"/>
  <c r="H177" i="1"/>
  <c r="G177" i="1"/>
  <c r="N92" i="1"/>
  <c r="K92" i="1"/>
  <c r="I92" i="1"/>
  <c r="H92" i="1"/>
  <c r="G92" i="1"/>
  <c r="N64" i="1"/>
  <c r="N114" i="1"/>
  <c r="K114" i="1"/>
  <c r="I114" i="1"/>
  <c r="H114" i="1"/>
  <c r="G114" i="1"/>
  <c r="N57" i="1"/>
  <c r="N50" i="1"/>
  <c r="K50" i="1"/>
  <c r="I50" i="1"/>
  <c r="H50" i="1"/>
  <c r="G50" i="1"/>
  <c r="N48" i="1"/>
  <c r="K48" i="1"/>
  <c r="I48" i="1"/>
  <c r="H48" i="1"/>
  <c r="G48" i="1"/>
  <c r="H13" i="14" l="1"/>
  <c r="K28" i="11"/>
  <c r="I28" i="11"/>
  <c r="H28" i="11"/>
  <c r="G28" i="11"/>
  <c r="K27" i="11"/>
  <c r="I27" i="11"/>
  <c r="H27" i="11"/>
  <c r="G27" i="11"/>
  <c r="K26" i="11"/>
  <c r="I26" i="11"/>
  <c r="H26" i="11"/>
  <c r="G26" i="11"/>
  <c r="K22" i="11"/>
  <c r="I22" i="11"/>
  <c r="H22" i="11"/>
  <c r="G22" i="11"/>
  <c r="K21" i="11"/>
  <c r="I21" i="11"/>
  <c r="H21" i="11"/>
  <c r="G21" i="11"/>
  <c r="K20" i="11"/>
  <c r="I20" i="11"/>
  <c r="H20" i="11"/>
  <c r="G20" i="11"/>
  <c r="K9" i="11"/>
  <c r="I9" i="11"/>
  <c r="H9" i="11"/>
  <c r="G9" i="11"/>
  <c r="N3" i="11" l="1"/>
  <c r="N8" i="19"/>
  <c r="N165" i="19"/>
  <c r="N104" i="18"/>
  <c r="N28" i="16"/>
  <c r="N3" i="17"/>
  <c r="N3" i="14"/>
  <c r="N4" i="14"/>
  <c r="N5" i="14"/>
  <c r="N6" i="14"/>
  <c r="N7" i="14"/>
  <c r="N8" i="14"/>
  <c r="N9" i="14"/>
  <c r="N10" i="14"/>
  <c r="N11" i="14"/>
  <c r="N12" i="14"/>
  <c r="N15" i="14"/>
  <c r="N16" i="14"/>
  <c r="N17" i="14"/>
  <c r="N18" i="14"/>
  <c r="N19" i="14"/>
  <c r="N20" i="14"/>
  <c r="N21" i="14"/>
  <c r="N22" i="14"/>
  <c r="N23" i="14"/>
  <c r="N24" i="14"/>
  <c r="N25" i="14"/>
  <c r="N26" i="14"/>
  <c r="N27" i="14"/>
  <c r="N28" i="14"/>
  <c r="N3"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3" i="9"/>
  <c r="N5" i="9"/>
  <c r="N6" i="9"/>
  <c r="N7" i="9"/>
  <c r="N9" i="9"/>
  <c r="N10" i="9"/>
  <c r="N11" i="9"/>
  <c r="N12" i="9"/>
  <c r="N13" i="9"/>
  <c r="N14" i="9"/>
  <c r="N16" i="9"/>
  <c r="N17" i="9"/>
  <c r="N18" i="9"/>
  <c r="N19" i="9"/>
  <c r="N20" i="9"/>
  <c r="N21" i="9"/>
  <c r="N22" i="9"/>
  <c r="N23" i="9"/>
  <c r="N26" i="9"/>
  <c r="N27" i="9"/>
  <c r="N29" i="9"/>
  <c r="N30" i="9"/>
  <c r="N32" i="9"/>
  <c r="N33" i="9"/>
  <c r="N37" i="9"/>
  <c r="N38" i="9"/>
  <c r="N43" i="9"/>
  <c r="N44" i="9"/>
  <c r="N45" i="9"/>
  <c r="N46" i="9"/>
  <c r="N47" i="9"/>
  <c r="N48" i="9"/>
  <c r="N50" i="9"/>
  <c r="N51" i="9"/>
  <c r="N52" i="9"/>
  <c r="N53" i="9"/>
  <c r="N13" i="1"/>
  <c r="N14" i="1"/>
  <c r="N15" i="1"/>
  <c r="N16" i="1"/>
  <c r="N17" i="1"/>
  <c r="N19" i="1"/>
  <c r="N21" i="1"/>
  <c r="N22" i="1"/>
  <c r="N23" i="1"/>
  <c r="N24" i="1"/>
  <c r="N26" i="1"/>
  <c r="N27" i="1"/>
  <c r="N30" i="1"/>
  <c r="N31" i="1"/>
  <c r="N32" i="1"/>
  <c r="N34" i="1"/>
  <c r="N35" i="1"/>
  <c r="N36" i="1"/>
  <c r="N37" i="1"/>
  <c r="N38" i="1"/>
  <c r="N39" i="1"/>
  <c r="N40" i="1"/>
  <c r="N41" i="1"/>
  <c r="N43" i="1"/>
  <c r="N44" i="1"/>
  <c r="N45" i="1"/>
  <c r="N46" i="1"/>
  <c r="N47" i="1"/>
  <c r="N51" i="1"/>
  <c r="N52" i="1"/>
  <c r="N53" i="1"/>
  <c r="N63" i="1"/>
  <c r="N65" i="1"/>
  <c r="N67" i="1"/>
  <c r="N69" i="1"/>
  <c r="N70" i="1"/>
  <c r="N74" i="1"/>
  <c r="N75" i="1"/>
  <c r="N76" i="1"/>
  <c r="N78" i="1"/>
  <c r="N83" i="1"/>
  <c r="N80" i="1"/>
  <c r="N81" i="1"/>
  <c r="N82" i="1"/>
  <c r="N88" i="1"/>
  <c r="N89" i="1"/>
  <c r="N90" i="1"/>
  <c r="N91" i="1"/>
  <c r="N93" i="1"/>
  <c r="N96" i="1"/>
  <c r="N97" i="1"/>
  <c r="N99" i="1"/>
  <c r="N103" i="1"/>
  <c r="N105" i="1"/>
  <c r="N106" i="1"/>
  <c r="N108" i="1"/>
  <c r="N113" i="1"/>
  <c r="N117" i="1"/>
  <c r="N118" i="1"/>
  <c r="N120" i="1"/>
  <c r="N115" i="1"/>
  <c r="N127" i="1"/>
  <c r="N134" i="1"/>
  <c r="N129" i="1"/>
  <c r="N128" i="1"/>
  <c r="N131" i="1"/>
  <c r="N132" i="1"/>
  <c r="N133" i="1"/>
  <c r="N121" i="1"/>
  <c r="N124" i="1"/>
  <c r="N126" i="1"/>
  <c r="N135" i="1"/>
  <c r="N137" i="1"/>
  <c r="N138" i="1"/>
  <c r="N154" i="1"/>
  <c r="N155" i="1"/>
  <c r="N156" i="1"/>
  <c r="N157" i="1"/>
  <c r="N158" i="1"/>
  <c r="N159" i="1"/>
  <c r="N160" i="1"/>
  <c r="N161" i="1"/>
  <c r="N162" i="1"/>
  <c r="N164" i="1"/>
  <c r="N165" i="1"/>
  <c r="N166" i="1"/>
  <c r="N167" i="1"/>
  <c r="N169" i="1"/>
  <c r="N170" i="1"/>
  <c r="N171" i="1"/>
  <c r="N172" i="1"/>
  <c r="N173" i="1"/>
  <c r="N174" i="1"/>
  <c r="N175" i="1"/>
  <c r="N176" i="1"/>
  <c r="N180" i="1"/>
  <c r="N181" i="1"/>
  <c r="N182" i="1"/>
  <c r="N183" i="1"/>
  <c r="N185" i="1"/>
  <c r="N186" i="1"/>
  <c r="N187" i="1"/>
  <c r="N188" i="1"/>
  <c r="N189" i="1"/>
  <c r="N190" i="1"/>
  <c r="N191" i="1"/>
  <c r="N192" i="1"/>
  <c r="N193" i="1"/>
  <c r="N194" i="1"/>
  <c r="N195" i="1"/>
  <c r="N196" i="1"/>
  <c r="N203" i="1"/>
  <c r="N206" i="1"/>
  <c r="N209" i="1"/>
  <c r="N210" i="1"/>
  <c r="N215" i="1"/>
  <c r="N216" i="1"/>
  <c r="N217" i="1"/>
  <c r="N218" i="1"/>
  <c r="N219" i="1"/>
  <c r="N221" i="1"/>
  <c r="N222" i="1"/>
  <c r="N225" i="1"/>
  <c r="N226" i="1"/>
  <c r="N227" i="1"/>
  <c r="N228" i="1"/>
  <c r="N229" i="1"/>
  <c r="N230" i="1"/>
  <c r="N231" i="1"/>
  <c r="N232" i="1"/>
  <c r="N233" i="1"/>
  <c r="N234" i="1"/>
  <c r="N224" i="1"/>
  <c r="N237" i="1"/>
  <c r="N238" i="1"/>
  <c r="N239" i="1"/>
  <c r="N240" i="1"/>
  <c r="N241" i="1"/>
  <c r="N242" i="1"/>
  <c r="N243" i="1"/>
  <c r="N244" i="1"/>
  <c r="N245" i="1"/>
  <c r="N246" i="1"/>
  <c r="N247" i="1"/>
  <c r="N248" i="1"/>
  <c r="N249" i="1"/>
  <c r="N250" i="1"/>
  <c r="N251" i="1"/>
  <c r="N252" i="1"/>
  <c r="N253" i="1"/>
  <c r="N254" i="1"/>
  <c r="N255" i="1"/>
  <c r="N256" i="1"/>
  <c r="N258" i="1"/>
  <c r="N259" i="1"/>
  <c r="N12" i="1"/>
  <c r="N3" i="12"/>
  <c r="K54" i="19"/>
  <c r="I54" i="19"/>
  <c r="H54" i="19"/>
  <c r="G54" i="19"/>
  <c r="K52" i="19"/>
  <c r="I52" i="19"/>
  <c r="H52" i="19"/>
  <c r="G52" i="19"/>
  <c r="K51" i="19"/>
  <c r="I51" i="19"/>
  <c r="H51" i="19"/>
  <c r="G51" i="19"/>
  <c r="K49" i="19"/>
  <c r="I49" i="19"/>
  <c r="H49" i="19"/>
  <c r="G49" i="19"/>
  <c r="K48" i="19"/>
  <c r="I48" i="19"/>
  <c r="H48" i="19"/>
  <c r="G48" i="19"/>
  <c r="K45" i="19"/>
  <c r="I45" i="19"/>
  <c r="H45" i="19"/>
  <c r="G45" i="19"/>
  <c r="K90" i="11"/>
  <c r="I90" i="11"/>
  <c r="H90" i="11"/>
  <c r="G90" i="11"/>
  <c r="K89" i="11"/>
  <c r="I89" i="11"/>
  <c r="H89" i="11"/>
  <c r="G89" i="11"/>
  <c r="K88" i="11"/>
  <c r="I88" i="11"/>
  <c r="H88" i="11"/>
  <c r="G88" i="11"/>
  <c r="K87" i="11"/>
  <c r="K85" i="11"/>
  <c r="I85" i="11"/>
  <c r="H85" i="11"/>
  <c r="G85" i="11"/>
  <c r="K84" i="11"/>
  <c r="I84" i="11"/>
  <c r="H84" i="11"/>
  <c r="G84" i="11"/>
  <c r="K83" i="11"/>
  <c r="I83" i="11"/>
  <c r="H83" i="11"/>
  <c r="G83" i="11"/>
  <c r="K82" i="11"/>
  <c r="I82" i="11"/>
  <c r="H82" i="11"/>
  <c r="G82" i="11"/>
  <c r="K81" i="11"/>
  <c r="I81" i="11"/>
  <c r="H81" i="11"/>
  <c r="G81" i="11"/>
  <c r="K80" i="11"/>
  <c r="I80" i="11"/>
  <c r="H80" i="11"/>
  <c r="G80" i="11"/>
  <c r="K79" i="11"/>
  <c r="I79" i="11"/>
  <c r="H79" i="11"/>
  <c r="G79" i="11"/>
  <c r="K78" i="11"/>
  <c r="I78" i="11"/>
  <c r="H78" i="11"/>
  <c r="G78" i="11"/>
  <c r="K77" i="11"/>
  <c r="I77" i="11"/>
  <c r="H77" i="11"/>
  <c r="G77" i="11"/>
  <c r="K76" i="11"/>
  <c r="I76" i="11"/>
  <c r="H76" i="11"/>
  <c r="G76" i="11"/>
  <c r="K75" i="11"/>
  <c r="I75" i="11"/>
  <c r="H75" i="11"/>
  <c r="G75" i="11"/>
  <c r="K74" i="11"/>
  <c r="I74" i="11"/>
  <c r="H74" i="11"/>
  <c r="G74" i="11"/>
  <c r="K73" i="11"/>
  <c r="I73" i="11"/>
  <c r="H73" i="11"/>
  <c r="G73" i="11"/>
  <c r="K72" i="11"/>
  <c r="I72" i="11"/>
  <c r="H72" i="11"/>
  <c r="G72" i="11"/>
  <c r="K71" i="11"/>
  <c r="I71" i="11"/>
  <c r="H71" i="11"/>
  <c r="G71" i="11"/>
  <c r="K70" i="11"/>
  <c r="I70" i="11"/>
  <c r="H70" i="11"/>
  <c r="G70" i="11"/>
  <c r="K69" i="11"/>
  <c r="K68" i="11"/>
  <c r="I68" i="11"/>
  <c r="H68" i="11"/>
  <c r="G68" i="11"/>
  <c r="K67" i="11"/>
  <c r="I67" i="11"/>
  <c r="H67" i="11"/>
  <c r="G67" i="11"/>
  <c r="K66" i="11"/>
  <c r="I66" i="11"/>
  <c r="H66" i="11"/>
  <c r="G66" i="11"/>
  <c r="K65" i="11"/>
  <c r="I65" i="11"/>
  <c r="H65" i="11"/>
  <c r="G65" i="11"/>
  <c r="K64" i="11"/>
  <c r="I64" i="11"/>
  <c r="H64" i="11"/>
  <c r="G64" i="11"/>
  <c r="K63" i="11"/>
  <c r="I63" i="11"/>
  <c r="H63" i="11"/>
  <c r="G63" i="11"/>
  <c r="K62" i="11"/>
  <c r="I62" i="11"/>
  <c r="H62" i="11"/>
  <c r="G62" i="11"/>
  <c r="K61" i="11"/>
  <c r="I61" i="11"/>
  <c r="H61" i="11"/>
  <c r="G61" i="11"/>
  <c r="K60" i="11"/>
  <c r="I60" i="11"/>
  <c r="H60" i="11"/>
  <c r="G60" i="11"/>
  <c r="K59" i="11"/>
  <c r="I59" i="11"/>
  <c r="H59" i="11"/>
  <c r="G59" i="11"/>
  <c r="K58" i="11"/>
  <c r="I58" i="11"/>
  <c r="H58" i="11"/>
  <c r="G58" i="11"/>
  <c r="K57" i="11"/>
  <c r="K56" i="11"/>
  <c r="I56" i="11"/>
  <c r="H56" i="11"/>
  <c r="G56" i="11"/>
  <c r="K55" i="11"/>
  <c r="I55" i="11"/>
  <c r="H55" i="11"/>
  <c r="G55" i="11"/>
  <c r="K54" i="11"/>
  <c r="K53" i="11"/>
  <c r="I53" i="11"/>
  <c r="H53" i="11"/>
  <c r="G53" i="11"/>
  <c r="K52" i="11"/>
  <c r="I52" i="11"/>
  <c r="H52" i="11"/>
  <c r="G52" i="11"/>
  <c r="K51" i="11"/>
  <c r="I51" i="11"/>
  <c r="H51" i="11"/>
  <c r="G51" i="11"/>
  <c r="K50" i="11"/>
  <c r="I50" i="11"/>
  <c r="H50" i="11"/>
  <c r="G50" i="11"/>
  <c r="K49" i="11"/>
  <c r="I49" i="11"/>
  <c r="H49" i="11"/>
  <c r="G49" i="11"/>
  <c r="K48" i="11"/>
  <c r="I48" i="11"/>
  <c r="H48" i="11"/>
  <c r="G48" i="11"/>
  <c r="K47" i="11"/>
  <c r="I47" i="11"/>
  <c r="H47" i="11"/>
  <c r="G47" i="11"/>
  <c r="K46" i="11"/>
  <c r="I46" i="11"/>
  <c r="H46" i="11"/>
  <c r="G46" i="11"/>
  <c r="K45" i="11"/>
  <c r="I45" i="11"/>
  <c r="H45" i="11"/>
  <c r="G45" i="11"/>
  <c r="K44" i="11"/>
  <c r="I44" i="11"/>
  <c r="H44" i="11"/>
  <c r="G44" i="11"/>
  <c r="K43" i="11"/>
  <c r="I43" i="11"/>
  <c r="H43" i="11"/>
  <c r="G43" i="11"/>
  <c r="K42" i="11"/>
  <c r="I42" i="11"/>
  <c r="H42" i="11"/>
  <c r="G42" i="11"/>
  <c r="K41" i="11"/>
  <c r="I41" i="11"/>
  <c r="H41" i="11"/>
  <c r="G41" i="11"/>
  <c r="K40" i="11"/>
  <c r="I40" i="11"/>
  <c r="H40" i="11"/>
  <c r="G40" i="11"/>
  <c r="K39" i="11"/>
  <c r="I39" i="11"/>
  <c r="H39" i="11"/>
  <c r="G39" i="11"/>
  <c r="K38" i="11"/>
  <c r="I38" i="11"/>
  <c r="H38" i="11"/>
  <c r="G38" i="11"/>
  <c r="K37" i="11"/>
  <c r="K36" i="11"/>
  <c r="I36" i="11"/>
  <c r="H36" i="11"/>
  <c r="G36" i="11"/>
  <c r="K35" i="11"/>
  <c r="I35" i="11"/>
  <c r="H35" i="11"/>
  <c r="G35" i="11"/>
  <c r="K34" i="11"/>
  <c r="I34" i="11"/>
  <c r="H34" i="11"/>
  <c r="G34" i="11"/>
  <c r="K33" i="11"/>
  <c r="I33" i="11"/>
  <c r="H33" i="11"/>
  <c r="G33" i="11"/>
  <c r="K32" i="11"/>
  <c r="I32" i="11"/>
  <c r="H32" i="11"/>
  <c r="G32" i="11"/>
  <c r="K31" i="11"/>
  <c r="I31" i="11"/>
  <c r="H31" i="11"/>
  <c r="G31" i="11"/>
  <c r="K30" i="11"/>
  <c r="I30" i="11"/>
  <c r="H30" i="11"/>
  <c r="G30" i="11"/>
  <c r="K29" i="11"/>
  <c r="K19" i="11"/>
  <c r="I19" i="11"/>
  <c r="H19" i="11"/>
  <c r="G19" i="11"/>
  <c r="K18" i="11"/>
  <c r="K10" i="11"/>
  <c r="I10" i="11"/>
  <c r="H10" i="11"/>
  <c r="G10" i="11"/>
  <c r="K11" i="11"/>
  <c r="I11" i="11"/>
  <c r="H11" i="11"/>
  <c r="G11" i="11"/>
  <c r="K8" i="11"/>
  <c r="I8" i="11"/>
  <c r="H8" i="11"/>
  <c r="G8" i="11"/>
  <c r="K7" i="11"/>
  <c r="I7" i="11"/>
  <c r="H7" i="11"/>
  <c r="G7" i="11"/>
  <c r="K5" i="11"/>
  <c r="I5" i="11"/>
  <c r="H5" i="11"/>
  <c r="G5" i="11"/>
  <c r="K4" i="11"/>
  <c r="I4" i="11"/>
  <c r="H4" i="11"/>
  <c r="G4" i="11"/>
  <c r="K3" i="11"/>
  <c r="I3" i="11"/>
  <c r="H3" i="11"/>
  <c r="G3" i="11"/>
  <c r="K123" i="12"/>
  <c r="I123" i="12"/>
  <c r="H123" i="12"/>
  <c r="G123" i="12"/>
  <c r="K122" i="12"/>
  <c r="I122" i="12"/>
  <c r="H122" i="12"/>
  <c r="G122" i="12"/>
  <c r="K121" i="12"/>
  <c r="I121" i="12"/>
  <c r="H121" i="12"/>
  <c r="G121" i="12"/>
  <c r="K120" i="12"/>
  <c r="I120" i="12"/>
  <c r="H120" i="12"/>
  <c r="G120" i="12"/>
  <c r="K118" i="12"/>
  <c r="I118" i="12"/>
  <c r="H118" i="12"/>
  <c r="G118" i="12"/>
  <c r="K117" i="12"/>
  <c r="I117" i="12"/>
  <c r="H117" i="12"/>
  <c r="G117" i="12"/>
  <c r="K116" i="12"/>
  <c r="I116" i="12"/>
  <c r="H116" i="12"/>
  <c r="G116" i="12"/>
  <c r="K115" i="12"/>
  <c r="I115" i="12"/>
  <c r="H115" i="12"/>
  <c r="G115" i="12"/>
  <c r="K114" i="12"/>
  <c r="I114" i="12"/>
  <c r="H114" i="12"/>
  <c r="G114" i="12"/>
  <c r="K113" i="12"/>
  <c r="I113" i="12"/>
  <c r="H113" i="12"/>
  <c r="G113" i="12"/>
  <c r="K112" i="12"/>
  <c r="I112" i="12"/>
  <c r="H112" i="12"/>
  <c r="G112" i="12"/>
  <c r="K111" i="12"/>
  <c r="I111" i="12"/>
  <c r="H111" i="12"/>
  <c r="G111" i="12"/>
  <c r="K110" i="12"/>
  <c r="I110" i="12"/>
  <c r="H110" i="12"/>
  <c r="G110" i="12"/>
  <c r="K109" i="12"/>
  <c r="I109" i="12"/>
  <c r="H109" i="12"/>
  <c r="G109" i="12"/>
  <c r="K108" i="12"/>
  <c r="I108" i="12"/>
  <c r="H108" i="12"/>
  <c r="G108" i="12"/>
  <c r="K107" i="12"/>
  <c r="I107" i="12"/>
  <c r="H107" i="12"/>
  <c r="G107" i="12"/>
  <c r="K106" i="12"/>
  <c r="I106" i="12"/>
  <c r="H106" i="12"/>
  <c r="G106" i="12"/>
  <c r="K105" i="12"/>
  <c r="I105" i="12"/>
  <c r="H105" i="12"/>
  <c r="G105" i="12"/>
  <c r="K104" i="12"/>
  <c r="I104" i="12"/>
  <c r="H104" i="12"/>
  <c r="G104" i="12"/>
  <c r="K103" i="12"/>
  <c r="I103" i="12"/>
  <c r="H103" i="12"/>
  <c r="G103" i="12"/>
  <c r="K102" i="12"/>
  <c r="I102" i="12"/>
  <c r="H102" i="12"/>
  <c r="G102" i="12"/>
  <c r="K101" i="12"/>
  <c r="I101" i="12"/>
  <c r="H101" i="12"/>
  <c r="G101" i="12"/>
  <c r="K99" i="12"/>
  <c r="I99" i="12"/>
  <c r="H99" i="12"/>
  <c r="G99" i="12"/>
  <c r="K98" i="12"/>
  <c r="I98" i="12"/>
  <c r="H98" i="12"/>
  <c r="G98" i="12"/>
  <c r="K97" i="12"/>
  <c r="I97" i="12"/>
  <c r="H97" i="12"/>
  <c r="G97" i="12"/>
  <c r="K96" i="12"/>
  <c r="I96" i="12"/>
  <c r="H96" i="12"/>
  <c r="G96" i="12"/>
  <c r="K95" i="12"/>
  <c r="I95" i="12"/>
  <c r="H95" i="12"/>
  <c r="G95" i="12"/>
  <c r="K93" i="12"/>
  <c r="I93" i="12"/>
  <c r="H93" i="12"/>
  <c r="G93" i="12"/>
  <c r="K92" i="12"/>
  <c r="I92" i="12"/>
  <c r="H92" i="12"/>
  <c r="G92" i="12"/>
  <c r="K91" i="12"/>
  <c r="I91" i="12"/>
  <c r="H91" i="12"/>
  <c r="G91" i="12"/>
  <c r="K90" i="12"/>
  <c r="I90" i="12"/>
  <c r="H90" i="12"/>
  <c r="G90" i="12"/>
  <c r="K89" i="12"/>
  <c r="I89" i="12"/>
  <c r="H89" i="12"/>
  <c r="G89" i="12"/>
  <c r="K88" i="12"/>
  <c r="I88" i="12"/>
  <c r="H88" i="12"/>
  <c r="G88" i="12"/>
  <c r="K87" i="12"/>
  <c r="I87" i="12"/>
  <c r="H87" i="12"/>
  <c r="G87" i="12"/>
  <c r="K86" i="12"/>
  <c r="I86" i="12"/>
  <c r="H86" i="12"/>
  <c r="G86" i="12"/>
  <c r="K85" i="12"/>
  <c r="K84" i="12"/>
  <c r="I84" i="12"/>
  <c r="H84" i="12"/>
  <c r="G84" i="12"/>
  <c r="K83" i="12"/>
  <c r="I83" i="12"/>
  <c r="H83" i="12"/>
  <c r="G83" i="12"/>
  <c r="K82" i="12"/>
  <c r="K81" i="12"/>
  <c r="I81" i="12"/>
  <c r="H81" i="12"/>
  <c r="G81" i="12"/>
  <c r="K80" i="12"/>
  <c r="I80" i="12"/>
  <c r="H80" i="12"/>
  <c r="G80" i="12"/>
  <c r="K79" i="12"/>
  <c r="I79" i="12"/>
  <c r="H79" i="12"/>
  <c r="G79" i="12"/>
  <c r="K78" i="12"/>
  <c r="I78" i="12"/>
  <c r="H78" i="12"/>
  <c r="G78" i="12"/>
  <c r="K77" i="12"/>
  <c r="I77" i="12"/>
  <c r="H77" i="12"/>
  <c r="G77" i="12"/>
  <c r="K65" i="12"/>
  <c r="K64" i="12"/>
  <c r="I64" i="12"/>
  <c r="H64" i="12"/>
  <c r="G64" i="12"/>
  <c r="K63" i="12"/>
  <c r="I63" i="12"/>
  <c r="H63" i="12"/>
  <c r="G63" i="12"/>
  <c r="K62" i="12"/>
  <c r="I62" i="12"/>
  <c r="H62" i="12"/>
  <c r="G62" i="12"/>
  <c r="K61" i="12"/>
  <c r="I61" i="12"/>
  <c r="H61" i="12"/>
  <c r="G61" i="12"/>
  <c r="K60" i="12"/>
  <c r="I60" i="12"/>
  <c r="H60" i="12"/>
  <c r="G60" i="12"/>
  <c r="K59" i="12"/>
  <c r="I59" i="12"/>
  <c r="H59" i="12"/>
  <c r="G59" i="12"/>
  <c r="K58" i="12"/>
  <c r="I58" i="12"/>
  <c r="H58" i="12"/>
  <c r="G58" i="12"/>
  <c r="K57" i="12"/>
  <c r="I57" i="12"/>
  <c r="H57" i="12"/>
  <c r="G57" i="12"/>
  <c r="K56" i="12"/>
  <c r="I56" i="12"/>
  <c r="H56" i="12"/>
  <c r="G56" i="12"/>
  <c r="K55" i="12"/>
  <c r="I55" i="12"/>
  <c r="H55" i="12"/>
  <c r="G55" i="12"/>
  <c r="K52" i="12"/>
  <c r="I52" i="12"/>
  <c r="H52" i="12"/>
  <c r="G52" i="12"/>
  <c r="K51" i="12"/>
  <c r="I51" i="12"/>
  <c r="H51" i="12"/>
  <c r="G51" i="12"/>
  <c r="K50" i="12"/>
  <c r="I50" i="12"/>
  <c r="H50" i="12"/>
  <c r="G50" i="12"/>
  <c r="K49" i="12"/>
  <c r="I49" i="12"/>
  <c r="H49" i="12"/>
  <c r="G49" i="12"/>
  <c r="K48" i="12"/>
  <c r="I48" i="12"/>
  <c r="H48" i="12"/>
  <c r="G48" i="12"/>
  <c r="K47" i="12"/>
  <c r="K46" i="12"/>
  <c r="I46" i="12"/>
  <c r="H46" i="12"/>
  <c r="G46" i="12"/>
  <c r="K45" i="12"/>
  <c r="I45" i="12"/>
  <c r="H45" i="12"/>
  <c r="G45" i="12"/>
  <c r="K44" i="12"/>
  <c r="I44" i="12"/>
  <c r="H44" i="12"/>
  <c r="G44" i="12"/>
  <c r="K43" i="12"/>
  <c r="I43" i="12"/>
  <c r="H43" i="12"/>
  <c r="G43" i="12"/>
  <c r="K42" i="12"/>
  <c r="I42" i="12"/>
  <c r="H42" i="12"/>
  <c r="G42" i="12"/>
  <c r="K41" i="12"/>
  <c r="I41" i="12"/>
  <c r="H41" i="12"/>
  <c r="G41" i="12"/>
  <c r="K40" i="12"/>
  <c r="I40" i="12"/>
  <c r="H40" i="12"/>
  <c r="G40" i="12"/>
  <c r="K39" i="12"/>
  <c r="I39" i="12"/>
  <c r="H39" i="12"/>
  <c r="G39" i="12"/>
  <c r="K38" i="12"/>
  <c r="I38" i="12"/>
  <c r="H38" i="12"/>
  <c r="G38" i="12"/>
  <c r="K37" i="12"/>
  <c r="I37" i="12"/>
  <c r="H37" i="12"/>
  <c r="G37" i="12"/>
  <c r="K36" i="12"/>
  <c r="I36" i="12"/>
  <c r="H36" i="12"/>
  <c r="G36" i="12"/>
  <c r="K35" i="12"/>
  <c r="K34" i="12"/>
  <c r="I34" i="12"/>
  <c r="H34" i="12"/>
  <c r="G34" i="12"/>
  <c r="K33" i="12"/>
  <c r="I33" i="12"/>
  <c r="H33" i="12"/>
  <c r="G33" i="12"/>
  <c r="K32" i="12"/>
  <c r="I32" i="12"/>
  <c r="H32" i="12"/>
  <c r="G32" i="12"/>
  <c r="K31" i="12"/>
  <c r="I31" i="12"/>
  <c r="H31" i="12"/>
  <c r="G31" i="12"/>
  <c r="K30" i="12"/>
  <c r="I30" i="12"/>
  <c r="H30" i="12"/>
  <c r="G30" i="12"/>
  <c r="K29" i="12"/>
  <c r="I29" i="12"/>
  <c r="H29" i="12"/>
  <c r="G29" i="12"/>
  <c r="K28" i="12"/>
  <c r="I28" i="12"/>
  <c r="H28" i="12"/>
  <c r="G28" i="12"/>
  <c r="K27" i="12"/>
  <c r="I27" i="12"/>
  <c r="H27" i="12"/>
  <c r="G27" i="12"/>
  <c r="K26" i="12"/>
  <c r="I26" i="12"/>
  <c r="H26" i="12"/>
  <c r="G26" i="12"/>
  <c r="K25" i="12"/>
  <c r="I25" i="12"/>
  <c r="H25" i="12"/>
  <c r="G25" i="12"/>
  <c r="K24" i="12"/>
  <c r="I24" i="12"/>
  <c r="H24" i="12"/>
  <c r="G24" i="12"/>
  <c r="K23" i="12"/>
  <c r="I23" i="12"/>
  <c r="H23" i="12"/>
  <c r="G23" i="12"/>
  <c r="K22" i="12"/>
  <c r="K21" i="12"/>
  <c r="I21" i="12"/>
  <c r="H21" i="12"/>
  <c r="G21" i="12"/>
  <c r="K20" i="12"/>
  <c r="I20" i="12"/>
  <c r="H20" i="12"/>
  <c r="G20" i="12"/>
  <c r="K19" i="12"/>
  <c r="I19" i="12"/>
  <c r="H19" i="12"/>
  <c r="G19" i="12"/>
  <c r="K18" i="12"/>
  <c r="I18" i="12"/>
  <c r="H18" i="12"/>
  <c r="G18" i="12"/>
  <c r="K17" i="12"/>
  <c r="I17" i="12"/>
  <c r="H17" i="12"/>
  <c r="G17" i="12"/>
  <c r="K16" i="12"/>
  <c r="I16" i="12"/>
  <c r="H16" i="12"/>
  <c r="G16" i="12"/>
  <c r="K15" i="12"/>
  <c r="I15" i="12"/>
  <c r="H15" i="12"/>
  <c r="G15" i="12"/>
  <c r="K14" i="12"/>
  <c r="I14" i="12"/>
  <c r="H14" i="12"/>
  <c r="G14" i="12"/>
  <c r="K13" i="12"/>
  <c r="I13" i="12"/>
  <c r="H13" i="12"/>
  <c r="G13" i="12"/>
  <c r="K12" i="12"/>
  <c r="I12" i="12"/>
  <c r="H12" i="12"/>
  <c r="G12" i="12"/>
  <c r="K11" i="12"/>
  <c r="I11" i="12"/>
  <c r="H11" i="12"/>
  <c r="G11" i="12"/>
  <c r="K10" i="12"/>
  <c r="I10" i="12"/>
  <c r="H10" i="12"/>
  <c r="G10" i="12"/>
  <c r="K9" i="12"/>
  <c r="I9" i="12"/>
  <c r="H9" i="12"/>
  <c r="G9" i="12"/>
  <c r="K8" i="12"/>
  <c r="I8" i="12"/>
  <c r="H8" i="12"/>
  <c r="G8" i="12"/>
  <c r="K7" i="12"/>
  <c r="I7" i="12"/>
  <c r="H7" i="12"/>
  <c r="G7" i="12"/>
  <c r="K6" i="12"/>
  <c r="I6" i="12"/>
  <c r="H6" i="12"/>
  <c r="G6" i="12"/>
  <c r="K5" i="12"/>
  <c r="I5" i="12"/>
  <c r="H5" i="12"/>
  <c r="G5" i="12"/>
  <c r="K4" i="12"/>
  <c r="I4" i="12"/>
  <c r="H4" i="12"/>
  <c r="G4" i="12"/>
  <c r="K3" i="12"/>
  <c r="I3" i="12"/>
  <c r="H3" i="12"/>
  <c r="G3" i="12"/>
  <c r="K125" i="12" l="1"/>
  <c r="K92" i="11"/>
  <c r="I23" i="14"/>
  <c r="H23" i="14"/>
  <c r="G23" i="14"/>
  <c r="I20" i="14"/>
  <c r="H20" i="14"/>
  <c r="G20" i="14"/>
  <c r="I18" i="14"/>
  <c r="H18" i="14"/>
  <c r="G18" i="14"/>
  <c r="I11" i="14"/>
  <c r="H11" i="14"/>
  <c r="G11" i="14"/>
  <c r="I7" i="14"/>
  <c r="H7" i="14"/>
  <c r="G7" i="14"/>
  <c r="I10" i="14" l="1"/>
  <c r="H10" i="14"/>
  <c r="G10" i="1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29" i="4"/>
  <c r="I128" i="4"/>
  <c r="H128" i="4"/>
  <c r="G128" i="4"/>
  <c r="I126" i="4"/>
  <c r="H126" i="4"/>
  <c r="G126" i="4"/>
  <c r="I124" i="4"/>
  <c r="H124" i="4"/>
  <c r="G124" i="4"/>
  <c r="I110" i="4"/>
  <c r="H110" i="4"/>
  <c r="G110" i="4"/>
  <c r="I109" i="4"/>
  <c r="H109" i="4"/>
  <c r="G109" i="4"/>
  <c r="I74" i="4"/>
  <c r="H74" i="4"/>
  <c r="G74" i="4"/>
  <c r="I71" i="4"/>
  <c r="H71" i="4"/>
  <c r="G71" i="4"/>
  <c r="I61" i="4"/>
  <c r="H61" i="4"/>
  <c r="G61" i="4"/>
  <c r="I94" i="4"/>
  <c r="H94" i="4"/>
  <c r="G94" i="4"/>
  <c r="I88" i="4"/>
  <c r="H88" i="4"/>
  <c r="G88" i="4"/>
  <c r="G171" i="1" l="1"/>
  <c r="H171" i="1"/>
  <c r="I171" i="1"/>
  <c r="K171" i="1"/>
  <c r="K164" i="1"/>
  <c r="I164" i="1"/>
  <c r="H164" i="1"/>
  <c r="G164" i="1"/>
  <c r="K28" i="17" l="1"/>
  <c r="K29" i="17"/>
  <c r="K30" i="17"/>
  <c r="K31" i="17"/>
  <c r="K32" i="17"/>
  <c r="K33" i="17"/>
  <c r="K123" i="19" l="1"/>
  <c r="K124" i="19"/>
  <c r="K125" i="19"/>
  <c r="K126" i="19"/>
  <c r="K127" i="19"/>
  <c r="K135" i="19"/>
  <c r="K136" i="19"/>
  <c r="K137" i="19"/>
  <c r="K138" i="19"/>
  <c r="K139" i="19"/>
  <c r="K140" i="19"/>
  <c r="K141" i="19"/>
  <c r="K142" i="19"/>
  <c r="K143" i="19"/>
  <c r="K144" i="19"/>
  <c r="K145" i="19"/>
  <c r="K146" i="19"/>
  <c r="K147" i="19"/>
  <c r="K148" i="19"/>
  <c r="K149"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K96" i="19"/>
  <c r="K97" i="19"/>
  <c r="K98" i="19"/>
  <c r="K99" i="19"/>
  <c r="K100" i="19"/>
  <c r="K101" i="19"/>
  <c r="K102" i="19"/>
  <c r="K103" i="19"/>
  <c r="K104" i="19"/>
  <c r="K105" i="19"/>
  <c r="K106" i="19"/>
  <c r="K107" i="19"/>
  <c r="K108" i="19"/>
  <c r="K109" i="19"/>
  <c r="K110" i="19"/>
  <c r="K8" i="19"/>
  <c r="K25" i="19"/>
  <c r="K26" i="19"/>
  <c r="K27" i="19"/>
  <c r="K29" i="19"/>
  <c r="K31" i="19"/>
  <c r="K32" i="19"/>
  <c r="K33" i="19"/>
  <c r="K34" i="19"/>
  <c r="K36" i="19"/>
  <c r="K38" i="19"/>
  <c r="K41" i="19"/>
  <c r="K42" i="19"/>
  <c r="K43" i="19"/>
  <c r="K19" i="19"/>
  <c r="K39" i="19"/>
  <c r="K47" i="19"/>
  <c r="K60" i="19"/>
  <c r="K61" i="19"/>
  <c r="K150" i="19"/>
  <c r="K151" i="19"/>
  <c r="K152" i="19"/>
  <c r="K153" i="19"/>
  <c r="K154" i="19"/>
  <c r="K155" i="19"/>
  <c r="K157" i="19"/>
  <c r="K158" i="19"/>
  <c r="K159" i="19"/>
  <c r="K160" i="19"/>
  <c r="K161" i="19"/>
  <c r="K162" i="19"/>
  <c r="K163" i="19"/>
  <c r="K164" i="19"/>
  <c r="K165" i="19"/>
  <c r="K116" i="19"/>
  <c r="K117" i="19"/>
  <c r="K118" i="19"/>
  <c r="K119" i="19"/>
  <c r="K120" i="19"/>
  <c r="K121" i="19"/>
  <c r="K122" i="19"/>
  <c r="K113" i="19"/>
  <c r="K114" i="19"/>
  <c r="K115" i="19"/>
  <c r="K112" i="19"/>
  <c r="G113" i="19"/>
  <c r="H113" i="19"/>
  <c r="I113" i="19"/>
  <c r="G114" i="19"/>
  <c r="H114" i="19"/>
  <c r="I114" i="19"/>
  <c r="G115" i="19"/>
  <c r="H115" i="19"/>
  <c r="I115" i="19"/>
  <c r="G116" i="19"/>
  <c r="H116" i="19"/>
  <c r="I116" i="19"/>
  <c r="G117" i="19"/>
  <c r="H117" i="19"/>
  <c r="I117" i="19"/>
  <c r="G118" i="19"/>
  <c r="H118" i="19"/>
  <c r="I118" i="19"/>
  <c r="G119" i="19"/>
  <c r="H119" i="19"/>
  <c r="I119" i="19"/>
  <c r="G120" i="19"/>
  <c r="H120" i="19"/>
  <c r="I120" i="19"/>
  <c r="G121" i="19"/>
  <c r="H121" i="19"/>
  <c r="I121" i="19"/>
  <c r="G122" i="19"/>
  <c r="H122" i="19"/>
  <c r="I122" i="19"/>
  <c r="G123" i="19"/>
  <c r="H123" i="19"/>
  <c r="I123" i="19"/>
  <c r="G124" i="19"/>
  <c r="H124" i="19"/>
  <c r="I124" i="19"/>
  <c r="G125" i="19"/>
  <c r="H125" i="19"/>
  <c r="I125" i="19"/>
  <c r="G126" i="19"/>
  <c r="H126" i="19"/>
  <c r="I126" i="19"/>
  <c r="G135" i="19"/>
  <c r="H135" i="19"/>
  <c r="I135" i="19"/>
  <c r="G136" i="19"/>
  <c r="H136" i="19"/>
  <c r="I136" i="19"/>
  <c r="G137" i="19"/>
  <c r="H137" i="19"/>
  <c r="I137" i="19"/>
  <c r="G138" i="19"/>
  <c r="H138" i="19"/>
  <c r="I138" i="19"/>
  <c r="G139" i="19"/>
  <c r="H139" i="19"/>
  <c r="I139" i="19"/>
  <c r="G140" i="19"/>
  <c r="H140" i="19"/>
  <c r="I140" i="19"/>
  <c r="G141" i="19"/>
  <c r="H141" i="19"/>
  <c r="I141" i="19"/>
  <c r="G144" i="19"/>
  <c r="H144" i="19"/>
  <c r="I144" i="19"/>
  <c r="G145" i="19"/>
  <c r="H145" i="19"/>
  <c r="I145" i="19"/>
  <c r="G146" i="19"/>
  <c r="H146" i="19"/>
  <c r="I146" i="19"/>
  <c r="G147" i="19"/>
  <c r="H147" i="19"/>
  <c r="I147" i="19"/>
  <c r="G148" i="19"/>
  <c r="H148" i="19"/>
  <c r="I148" i="19"/>
  <c r="G149" i="19"/>
  <c r="H149" i="19"/>
  <c r="I149" i="19"/>
  <c r="G63" i="19"/>
  <c r="H63" i="19"/>
  <c r="I63" i="19"/>
  <c r="G64" i="19"/>
  <c r="H64" i="19"/>
  <c r="I64" i="19"/>
  <c r="G65" i="19"/>
  <c r="H65" i="19"/>
  <c r="I65" i="19"/>
  <c r="G66" i="19"/>
  <c r="H66" i="19"/>
  <c r="I66" i="19"/>
  <c r="G67" i="19"/>
  <c r="H67" i="19"/>
  <c r="I67" i="19"/>
  <c r="G68" i="19"/>
  <c r="H68" i="19"/>
  <c r="I68" i="19"/>
  <c r="G69" i="19"/>
  <c r="H69" i="19"/>
  <c r="I69" i="19"/>
  <c r="G70" i="19"/>
  <c r="H70" i="19"/>
  <c r="I70" i="19"/>
  <c r="G71" i="19"/>
  <c r="H71" i="19"/>
  <c r="I71" i="19"/>
  <c r="G72" i="19"/>
  <c r="H72" i="19"/>
  <c r="I72" i="19"/>
  <c r="G73" i="19"/>
  <c r="H73" i="19"/>
  <c r="I73" i="19"/>
  <c r="G74" i="19"/>
  <c r="H74" i="19"/>
  <c r="I74" i="19"/>
  <c r="G75" i="19"/>
  <c r="H75" i="19"/>
  <c r="I75" i="19"/>
  <c r="G77" i="19"/>
  <c r="H77" i="19"/>
  <c r="I77" i="19"/>
  <c r="G78" i="19"/>
  <c r="H78" i="19"/>
  <c r="I78" i="19"/>
  <c r="G79" i="19"/>
  <c r="H79" i="19"/>
  <c r="I79" i="19"/>
  <c r="G80" i="19"/>
  <c r="H80" i="19"/>
  <c r="I80" i="19"/>
  <c r="G81" i="19"/>
  <c r="H81" i="19"/>
  <c r="I81" i="19"/>
  <c r="G82" i="19"/>
  <c r="H82" i="19"/>
  <c r="I82" i="19"/>
  <c r="G83" i="19"/>
  <c r="H83" i="19"/>
  <c r="I83" i="19"/>
  <c r="G84" i="19"/>
  <c r="H84" i="19"/>
  <c r="I84" i="19"/>
  <c r="G85" i="19"/>
  <c r="H85" i="19"/>
  <c r="I85" i="19"/>
  <c r="G87" i="19"/>
  <c r="H87" i="19"/>
  <c r="I87" i="19"/>
  <c r="G88" i="19"/>
  <c r="H88" i="19"/>
  <c r="I88" i="19"/>
  <c r="G89" i="19"/>
  <c r="H89" i="19"/>
  <c r="I89" i="19"/>
  <c r="G90" i="19"/>
  <c r="H90" i="19"/>
  <c r="I90" i="19"/>
  <c r="G91" i="19"/>
  <c r="H91" i="19"/>
  <c r="I91" i="19"/>
  <c r="G92" i="19"/>
  <c r="H92" i="19"/>
  <c r="I92" i="19"/>
  <c r="G93" i="19"/>
  <c r="H93" i="19"/>
  <c r="I93" i="19"/>
  <c r="G94" i="19"/>
  <c r="H94" i="19"/>
  <c r="I94" i="19"/>
  <c r="G95" i="19"/>
  <c r="H95" i="19"/>
  <c r="I95" i="19"/>
  <c r="G96" i="19"/>
  <c r="H96" i="19"/>
  <c r="I96" i="19"/>
  <c r="G97" i="19"/>
  <c r="H97" i="19"/>
  <c r="I97" i="19"/>
  <c r="G98" i="19"/>
  <c r="H98" i="19"/>
  <c r="I98" i="19"/>
  <c r="G99" i="19"/>
  <c r="H99" i="19"/>
  <c r="I99" i="19"/>
  <c r="G100" i="19"/>
  <c r="H100" i="19"/>
  <c r="I100" i="19"/>
  <c r="G101" i="19"/>
  <c r="H101" i="19"/>
  <c r="I101" i="19"/>
  <c r="G102" i="19"/>
  <c r="H102" i="19"/>
  <c r="I102" i="19"/>
  <c r="G103" i="19"/>
  <c r="H103" i="19"/>
  <c r="I103" i="19"/>
  <c r="G104" i="19"/>
  <c r="H104" i="19"/>
  <c r="I104" i="19"/>
  <c r="G105" i="19"/>
  <c r="H105" i="19"/>
  <c r="I105" i="19"/>
  <c r="G106" i="19"/>
  <c r="H106" i="19"/>
  <c r="I106" i="19"/>
  <c r="G107" i="19"/>
  <c r="H107" i="19"/>
  <c r="I107" i="19"/>
  <c r="G108" i="19"/>
  <c r="H108" i="19"/>
  <c r="I108" i="19"/>
  <c r="G109" i="19"/>
  <c r="H109" i="19"/>
  <c r="I109" i="19"/>
  <c r="G110" i="19"/>
  <c r="H110" i="19"/>
  <c r="I110" i="19"/>
  <c r="G25" i="19"/>
  <c r="H25" i="19"/>
  <c r="I25" i="19"/>
  <c r="G26" i="19"/>
  <c r="H26" i="19"/>
  <c r="I26" i="19"/>
  <c r="G27" i="19"/>
  <c r="H27" i="19"/>
  <c r="I27" i="19"/>
  <c r="G29" i="19"/>
  <c r="H29" i="19"/>
  <c r="I29" i="19"/>
  <c r="G31" i="19"/>
  <c r="H31" i="19"/>
  <c r="I31" i="19"/>
  <c r="G32" i="19"/>
  <c r="H32" i="19"/>
  <c r="I32" i="19"/>
  <c r="G33" i="19"/>
  <c r="H33" i="19"/>
  <c r="I33" i="19"/>
  <c r="G34" i="19"/>
  <c r="H34" i="19"/>
  <c r="I34" i="19"/>
  <c r="G36" i="19"/>
  <c r="H36" i="19"/>
  <c r="I36" i="19"/>
  <c r="G38" i="19"/>
  <c r="H38" i="19"/>
  <c r="I38" i="19"/>
  <c r="G41" i="19"/>
  <c r="H41" i="19"/>
  <c r="I41" i="19"/>
  <c r="G42" i="19"/>
  <c r="H42" i="19"/>
  <c r="I42" i="19"/>
  <c r="G43" i="19"/>
  <c r="H43" i="19"/>
  <c r="I43" i="19"/>
  <c r="G19" i="19"/>
  <c r="H19" i="19"/>
  <c r="I19" i="19"/>
  <c r="G39" i="19"/>
  <c r="H39" i="19"/>
  <c r="I39" i="19"/>
  <c r="G47" i="19"/>
  <c r="H47" i="19"/>
  <c r="I47" i="19"/>
  <c r="G151" i="19"/>
  <c r="H151" i="19"/>
  <c r="I151" i="19"/>
  <c r="G152" i="19"/>
  <c r="H152" i="19"/>
  <c r="I152" i="19"/>
  <c r="G153" i="19"/>
  <c r="H153" i="19"/>
  <c r="I153" i="19"/>
  <c r="G154" i="19"/>
  <c r="H154" i="19"/>
  <c r="I154" i="19"/>
  <c r="G155" i="19"/>
  <c r="H155" i="19"/>
  <c r="I155" i="19"/>
  <c r="G157" i="19"/>
  <c r="H157" i="19"/>
  <c r="I157" i="19"/>
  <c r="G158" i="19"/>
  <c r="H158" i="19"/>
  <c r="I158" i="19"/>
  <c r="G160" i="19"/>
  <c r="H160" i="19"/>
  <c r="I160" i="19"/>
  <c r="G161" i="19"/>
  <c r="H161" i="19"/>
  <c r="I161" i="19"/>
  <c r="G162" i="19"/>
  <c r="H162" i="19"/>
  <c r="I162" i="19"/>
  <c r="G163" i="19"/>
  <c r="H163" i="19"/>
  <c r="I163" i="19"/>
  <c r="G164" i="19"/>
  <c r="H164" i="19"/>
  <c r="I164" i="19"/>
  <c r="G165" i="19"/>
  <c r="H165" i="19"/>
  <c r="I165" i="19"/>
  <c r="I112" i="19"/>
  <c r="H112" i="19"/>
  <c r="G112" i="19"/>
  <c r="K51" i="9"/>
  <c r="K53" i="9"/>
  <c r="K46" i="9"/>
  <c r="K48" i="9"/>
  <c r="K50" i="9"/>
  <c r="K52" i="9"/>
  <c r="G94" i="18"/>
  <c r="H94" i="18"/>
  <c r="I94" i="18"/>
  <c r="G104" i="18"/>
  <c r="H104" i="18"/>
  <c r="I104" i="18"/>
  <c r="G95" i="18"/>
  <c r="H95" i="18"/>
  <c r="I95" i="18"/>
  <c r="G96" i="18"/>
  <c r="H96" i="18"/>
  <c r="I96" i="18"/>
  <c r="G97" i="18"/>
  <c r="H97" i="18"/>
  <c r="I97" i="18"/>
  <c r="G98" i="18"/>
  <c r="H98" i="18"/>
  <c r="I98" i="18"/>
  <c r="G99" i="18"/>
  <c r="H99" i="18"/>
  <c r="I99" i="18"/>
  <c r="G100" i="18"/>
  <c r="H100" i="18"/>
  <c r="I100" i="18"/>
  <c r="G101" i="18"/>
  <c r="H101" i="18"/>
  <c r="I101" i="18"/>
  <c r="G102" i="18"/>
  <c r="H102" i="18"/>
  <c r="I102" i="18"/>
  <c r="G103" i="18"/>
  <c r="H103" i="18"/>
  <c r="I103" i="18"/>
  <c r="G21" i="18"/>
  <c r="H21" i="18"/>
  <c r="I21" i="18"/>
  <c r="K21" i="18"/>
  <c r="G22" i="18"/>
  <c r="H22" i="18"/>
  <c r="I22" i="18"/>
  <c r="K22" i="18"/>
  <c r="G23" i="18"/>
  <c r="H23" i="18"/>
  <c r="I23" i="18"/>
  <c r="K23" i="18"/>
  <c r="G24" i="18"/>
  <c r="H24" i="18"/>
  <c r="I24" i="18"/>
  <c r="K24" i="18"/>
  <c r="G25" i="18"/>
  <c r="H25" i="18"/>
  <c r="I25" i="18"/>
  <c r="K25" i="18"/>
  <c r="G26" i="18"/>
  <c r="H26" i="18"/>
  <c r="I26" i="18"/>
  <c r="K26" i="18"/>
  <c r="G27" i="18"/>
  <c r="H27" i="18"/>
  <c r="I27" i="18"/>
  <c r="K27" i="18"/>
  <c r="G28" i="18"/>
  <c r="H28" i="18"/>
  <c r="I28" i="18"/>
  <c r="K28" i="18"/>
  <c r="G29" i="18"/>
  <c r="H29" i="18"/>
  <c r="I29" i="18"/>
  <c r="K29" i="18"/>
  <c r="G30" i="18"/>
  <c r="H30" i="18"/>
  <c r="I30" i="18"/>
  <c r="K30" i="18"/>
  <c r="G31" i="18"/>
  <c r="H31" i="18"/>
  <c r="I31" i="18"/>
  <c r="K31" i="18"/>
  <c r="G32" i="18"/>
  <c r="H32" i="18"/>
  <c r="I32" i="18"/>
  <c r="K32" i="18"/>
  <c r="G33" i="18"/>
  <c r="H33" i="18"/>
  <c r="I33" i="18"/>
  <c r="K33" i="18"/>
  <c r="G34" i="18"/>
  <c r="H34" i="18"/>
  <c r="I34" i="18"/>
  <c r="K34" i="18"/>
  <c r="G35" i="18"/>
  <c r="H35" i="18"/>
  <c r="I35" i="18"/>
  <c r="K35" i="18"/>
  <c r="G36" i="18"/>
  <c r="H36" i="18"/>
  <c r="I36" i="18"/>
  <c r="K36" i="18"/>
  <c r="G37" i="18"/>
  <c r="H37" i="18"/>
  <c r="I37" i="18"/>
  <c r="K37" i="18"/>
  <c r="G38" i="18"/>
  <c r="H38" i="18"/>
  <c r="I38" i="18"/>
  <c r="K38" i="18"/>
  <c r="G39" i="18"/>
  <c r="H39" i="18"/>
  <c r="I39" i="18"/>
  <c r="K39" i="18"/>
  <c r="G40" i="18"/>
  <c r="H40" i="18"/>
  <c r="I40" i="18"/>
  <c r="K40" i="18"/>
  <c r="G41" i="18"/>
  <c r="H41" i="18"/>
  <c r="I41" i="18"/>
  <c r="K41" i="18"/>
  <c r="G42" i="18"/>
  <c r="H42" i="18"/>
  <c r="I42" i="18"/>
  <c r="K42" i="18"/>
  <c r="G43" i="18"/>
  <c r="H43" i="18"/>
  <c r="I43" i="18"/>
  <c r="K43" i="18"/>
  <c r="G44" i="18"/>
  <c r="H44" i="18"/>
  <c r="I44" i="18"/>
  <c r="K44" i="18"/>
  <c r="G45" i="18"/>
  <c r="H45" i="18"/>
  <c r="I45" i="18"/>
  <c r="K45" i="18"/>
  <c r="G46" i="18"/>
  <c r="H46" i="18"/>
  <c r="I46" i="18"/>
  <c r="K46" i="18"/>
  <c r="G47" i="18"/>
  <c r="H47" i="18"/>
  <c r="I47" i="18"/>
  <c r="K47" i="18"/>
  <c r="G48" i="18"/>
  <c r="H48" i="18"/>
  <c r="I48" i="18"/>
  <c r="K48" i="18"/>
  <c r="G49" i="18"/>
  <c r="H49" i="18"/>
  <c r="I49" i="18"/>
  <c r="K49" i="18"/>
  <c r="G50" i="18"/>
  <c r="H50" i="18"/>
  <c r="I50" i="18"/>
  <c r="K50" i="18"/>
  <c r="G51" i="18"/>
  <c r="H51" i="18"/>
  <c r="I51" i="18"/>
  <c r="K51" i="18"/>
  <c r="G52" i="18"/>
  <c r="H52" i="18"/>
  <c r="I52" i="18"/>
  <c r="K52" i="18"/>
  <c r="G53" i="18"/>
  <c r="H53" i="18"/>
  <c r="I53" i="18"/>
  <c r="K53" i="18"/>
  <c r="G54" i="18"/>
  <c r="H54" i="18"/>
  <c r="I54" i="18"/>
  <c r="K54" i="18"/>
  <c r="G55" i="18"/>
  <c r="H55" i="18"/>
  <c r="I55" i="18"/>
  <c r="K55" i="18"/>
  <c r="G56" i="18"/>
  <c r="H56" i="18"/>
  <c r="I56" i="18"/>
  <c r="K56" i="18"/>
  <c r="G57" i="18"/>
  <c r="H57" i="18"/>
  <c r="I57" i="18"/>
  <c r="K57" i="18"/>
  <c r="G60" i="18"/>
  <c r="H60" i="18"/>
  <c r="I60" i="18"/>
  <c r="K60" i="18"/>
  <c r="G61" i="18"/>
  <c r="H61" i="18"/>
  <c r="I61" i="18"/>
  <c r="K61" i="18"/>
  <c r="G62" i="18"/>
  <c r="H62" i="18"/>
  <c r="I62" i="18"/>
  <c r="K62" i="18"/>
  <c r="G63" i="18"/>
  <c r="H63" i="18"/>
  <c r="I63" i="18"/>
  <c r="K63" i="18"/>
  <c r="G64" i="18"/>
  <c r="H64" i="18"/>
  <c r="I64" i="18"/>
  <c r="K64" i="18"/>
  <c r="G65" i="18"/>
  <c r="H65" i="18"/>
  <c r="I65" i="18"/>
  <c r="K65" i="18"/>
  <c r="G66" i="18"/>
  <c r="H66" i="18"/>
  <c r="I66" i="18"/>
  <c r="K66" i="18"/>
  <c r="G67" i="18"/>
  <c r="H67" i="18"/>
  <c r="I67" i="18"/>
  <c r="K67" i="18"/>
  <c r="G68" i="18"/>
  <c r="H68" i="18"/>
  <c r="I68" i="18"/>
  <c r="K68" i="18"/>
  <c r="G69" i="18"/>
  <c r="H69" i="18"/>
  <c r="I69" i="18"/>
  <c r="K69" i="18"/>
  <c r="G70" i="18"/>
  <c r="H70" i="18"/>
  <c r="I70" i="18"/>
  <c r="K70" i="18"/>
  <c r="G71" i="18"/>
  <c r="H71" i="18"/>
  <c r="I71" i="18"/>
  <c r="K71" i="18"/>
  <c r="G72" i="18"/>
  <c r="H72" i="18"/>
  <c r="I72" i="18"/>
  <c r="K72" i="18"/>
  <c r="G73" i="18"/>
  <c r="H73" i="18"/>
  <c r="I73" i="18"/>
  <c r="K73" i="18"/>
  <c r="G74" i="18"/>
  <c r="H74" i="18"/>
  <c r="I74" i="18"/>
  <c r="K74" i="18"/>
  <c r="G75" i="18"/>
  <c r="H75" i="18"/>
  <c r="I75" i="18"/>
  <c r="K75" i="18"/>
  <c r="G76" i="18"/>
  <c r="H76" i="18"/>
  <c r="I76" i="18"/>
  <c r="K76" i="18"/>
  <c r="G77" i="18"/>
  <c r="H77" i="18"/>
  <c r="I77" i="18"/>
  <c r="K77" i="18"/>
  <c r="G78" i="18"/>
  <c r="H78" i="18"/>
  <c r="I78" i="18"/>
  <c r="K78" i="18"/>
  <c r="G79" i="18"/>
  <c r="H79" i="18"/>
  <c r="I79" i="18"/>
  <c r="K79" i="18"/>
  <c r="G80" i="18"/>
  <c r="H80" i="18"/>
  <c r="I80" i="18"/>
  <c r="K80" i="18"/>
  <c r="G81" i="18"/>
  <c r="H81" i="18"/>
  <c r="I81" i="18"/>
  <c r="K81" i="18"/>
  <c r="G82" i="18"/>
  <c r="H82" i="18"/>
  <c r="I82" i="18"/>
  <c r="K82" i="18"/>
  <c r="G83" i="18"/>
  <c r="H83" i="18"/>
  <c r="I83" i="18"/>
  <c r="K83" i="18"/>
  <c r="G84" i="18"/>
  <c r="H84" i="18"/>
  <c r="I84" i="18"/>
  <c r="K84" i="18"/>
  <c r="G85" i="18"/>
  <c r="H85" i="18"/>
  <c r="I85" i="18"/>
  <c r="K85" i="18"/>
  <c r="G86" i="18"/>
  <c r="H86" i="18"/>
  <c r="I86" i="18"/>
  <c r="K86" i="18"/>
  <c r="G87" i="18"/>
  <c r="H87" i="18"/>
  <c r="I87" i="18"/>
  <c r="K87" i="18"/>
  <c r="K93" i="18"/>
  <c r="K94" i="18"/>
  <c r="K104" i="18"/>
  <c r="K95" i="18"/>
  <c r="K96" i="18"/>
  <c r="K97" i="18"/>
  <c r="K98" i="18"/>
  <c r="K99" i="18"/>
  <c r="K100" i="18"/>
  <c r="K101" i="18"/>
  <c r="K102" i="18"/>
  <c r="K103" i="18"/>
  <c r="G7" i="18"/>
  <c r="H7" i="18"/>
  <c r="I7" i="18"/>
  <c r="K7" i="18"/>
  <c r="G8" i="18"/>
  <c r="H8" i="18"/>
  <c r="I8" i="18"/>
  <c r="K8" i="18"/>
  <c r="G9" i="18"/>
  <c r="H9" i="18"/>
  <c r="I9" i="18"/>
  <c r="K9" i="18"/>
  <c r="G10" i="18"/>
  <c r="H10" i="18"/>
  <c r="I10" i="18"/>
  <c r="K10" i="18"/>
  <c r="G11" i="18"/>
  <c r="H11" i="18"/>
  <c r="I11" i="18"/>
  <c r="K11" i="18"/>
  <c r="G12" i="18"/>
  <c r="H12" i="18"/>
  <c r="I12" i="18"/>
  <c r="K12" i="18"/>
  <c r="G13" i="18"/>
  <c r="H13" i="18"/>
  <c r="I13" i="18"/>
  <c r="K13" i="18"/>
  <c r="G14" i="18"/>
  <c r="H14" i="18"/>
  <c r="I14" i="18"/>
  <c r="K14" i="18"/>
  <c r="G15" i="18"/>
  <c r="H15" i="18"/>
  <c r="I15" i="18"/>
  <c r="K15" i="18"/>
  <c r="G16" i="18"/>
  <c r="H16" i="18"/>
  <c r="I16" i="18"/>
  <c r="K16" i="18"/>
  <c r="G17" i="18"/>
  <c r="H17" i="18"/>
  <c r="I17" i="18"/>
  <c r="K17" i="18"/>
  <c r="G18" i="18"/>
  <c r="H18" i="18"/>
  <c r="I18" i="18"/>
  <c r="K18" i="18"/>
  <c r="G19" i="18"/>
  <c r="H19" i="18"/>
  <c r="I19" i="18"/>
  <c r="K19" i="18"/>
  <c r="G20" i="18"/>
  <c r="H20" i="18"/>
  <c r="I20" i="18"/>
  <c r="K20" i="18"/>
  <c r="K6" i="18"/>
  <c r="I6" i="18"/>
  <c r="H6" i="18"/>
  <c r="G6" i="18"/>
  <c r="K5" i="18"/>
  <c r="I5" i="18"/>
  <c r="H5" i="18"/>
  <c r="G5" i="18"/>
  <c r="K4" i="18"/>
  <c r="I4" i="18"/>
  <c r="H4" i="18"/>
  <c r="G4" i="18"/>
  <c r="K3" i="18"/>
  <c r="I3" i="18"/>
  <c r="H3" i="18"/>
  <c r="G3" i="18"/>
  <c r="G42" i="17"/>
  <c r="H42" i="17"/>
  <c r="I42" i="17"/>
  <c r="K42" i="17"/>
  <c r="I34" i="17"/>
  <c r="H34" i="17"/>
  <c r="G34" i="17"/>
  <c r="I33" i="17"/>
  <c r="H33" i="17"/>
  <c r="G33" i="17"/>
  <c r="I32" i="17"/>
  <c r="H32" i="17"/>
  <c r="G32" i="17"/>
  <c r="I31" i="17"/>
  <c r="H31" i="17"/>
  <c r="G31" i="17"/>
  <c r="I30" i="17"/>
  <c r="H30" i="17"/>
  <c r="G30" i="17"/>
  <c r="I29" i="17"/>
  <c r="H29" i="17"/>
  <c r="G29" i="17"/>
  <c r="I28" i="17"/>
  <c r="H28" i="17"/>
  <c r="G28" i="17"/>
  <c r="K37" i="17"/>
  <c r="I37" i="17"/>
  <c r="H37" i="17"/>
  <c r="G37" i="17"/>
  <c r="K36" i="17"/>
  <c r="I36" i="17"/>
  <c r="H36" i="17"/>
  <c r="G36" i="17"/>
  <c r="K35" i="17"/>
  <c r="K34" i="17"/>
  <c r="K41" i="17"/>
  <c r="I41" i="17"/>
  <c r="H41" i="17"/>
  <c r="G41" i="17"/>
  <c r="K40" i="17"/>
  <c r="I40" i="17"/>
  <c r="H40" i="17"/>
  <c r="G40" i="17"/>
  <c r="K39" i="17"/>
  <c r="I39" i="17"/>
  <c r="H39" i="17"/>
  <c r="G39" i="17"/>
  <c r="K38" i="17"/>
  <c r="I38" i="17"/>
  <c r="H38" i="17"/>
  <c r="G38" i="17"/>
  <c r="K27" i="17"/>
  <c r="I27" i="17"/>
  <c r="H27" i="17"/>
  <c r="G27" i="17"/>
  <c r="K26" i="17"/>
  <c r="I26" i="17"/>
  <c r="H26" i="17"/>
  <c r="G26" i="17"/>
  <c r="K25" i="17"/>
  <c r="I25" i="17"/>
  <c r="H25" i="17"/>
  <c r="G25" i="17"/>
  <c r="K24" i="17"/>
  <c r="I24" i="17"/>
  <c r="H24" i="17"/>
  <c r="G24" i="17"/>
  <c r="K23" i="17"/>
  <c r="I23" i="17"/>
  <c r="H23" i="17"/>
  <c r="G23" i="17"/>
  <c r="K22" i="17"/>
  <c r="I22" i="17"/>
  <c r="H22" i="17"/>
  <c r="G22" i="17"/>
  <c r="K21" i="17"/>
  <c r="I21" i="17"/>
  <c r="H21" i="17"/>
  <c r="G21" i="17"/>
  <c r="K20" i="17"/>
  <c r="I20" i="17"/>
  <c r="H20" i="17"/>
  <c r="G20" i="17"/>
  <c r="K19" i="17"/>
  <c r="I19" i="17"/>
  <c r="H19" i="17"/>
  <c r="G19" i="17"/>
  <c r="K18" i="17"/>
  <c r="I18" i="17"/>
  <c r="H18" i="17"/>
  <c r="G18" i="17"/>
  <c r="K17" i="17"/>
  <c r="I17" i="17"/>
  <c r="H17" i="17"/>
  <c r="G17" i="17"/>
  <c r="K16" i="17"/>
  <c r="I16" i="17"/>
  <c r="H16" i="17"/>
  <c r="G16" i="17"/>
  <c r="K15" i="17"/>
  <c r="I15" i="17"/>
  <c r="H15" i="17"/>
  <c r="G15" i="17"/>
  <c r="K14" i="17"/>
  <c r="I14" i="17"/>
  <c r="H14" i="17"/>
  <c r="G14" i="17"/>
  <c r="K13" i="17"/>
  <c r="I13" i="17"/>
  <c r="H13" i="17"/>
  <c r="G13" i="17"/>
  <c r="K12" i="17"/>
  <c r="I12" i="17"/>
  <c r="H12" i="17"/>
  <c r="G12" i="17"/>
  <c r="K11" i="17"/>
  <c r="I11" i="17"/>
  <c r="H11" i="17"/>
  <c r="G11" i="17"/>
  <c r="K9" i="17"/>
  <c r="I9" i="17"/>
  <c r="H9" i="17"/>
  <c r="G9" i="17"/>
  <c r="K8" i="17"/>
  <c r="I8" i="17"/>
  <c r="H8" i="17"/>
  <c r="G8" i="17"/>
  <c r="K7" i="17"/>
  <c r="I7" i="17"/>
  <c r="H7" i="17"/>
  <c r="G7" i="17"/>
  <c r="K6" i="17"/>
  <c r="I6" i="17"/>
  <c r="H6" i="17"/>
  <c r="G6" i="17"/>
  <c r="K5" i="17"/>
  <c r="I5" i="17"/>
  <c r="H5" i="17"/>
  <c r="G5" i="17"/>
  <c r="K4" i="17"/>
  <c r="I4" i="17"/>
  <c r="H4" i="17"/>
  <c r="G4" i="17"/>
  <c r="K3" i="17"/>
  <c r="I3" i="17"/>
  <c r="H3" i="17"/>
  <c r="G3" i="17"/>
  <c r="G14" i="16"/>
  <c r="H14" i="16"/>
  <c r="I14" i="16"/>
  <c r="G3" i="16"/>
  <c r="G4" i="16"/>
  <c r="G5" i="16"/>
  <c r="G6" i="16"/>
  <c r="G7" i="16"/>
  <c r="G8" i="16"/>
  <c r="G9" i="16"/>
  <c r="G10" i="16"/>
  <c r="G11" i="16"/>
  <c r="G12" i="16"/>
  <c r="G13" i="16"/>
  <c r="G15" i="16"/>
  <c r="G16" i="16"/>
  <c r="G17" i="16"/>
  <c r="G18" i="16"/>
  <c r="G19" i="16"/>
  <c r="G20" i="16"/>
  <c r="G21" i="16"/>
  <c r="G22" i="16"/>
  <c r="G23" i="16"/>
  <c r="G24" i="16"/>
  <c r="G25" i="16"/>
  <c r="G26" i="16"/>
  <c r="G27" i="16"/>
  <c r="G28" i="16"/>
  <c r="K28" i="16"/>
  <c r="I28" i="16"/>
  <c r="H28" i="16"/>
  <c r="K27" i="16"/>
  <c r="I27" i="16"/>
  <c r="H27" i="16"/>
  <c r="K26" i="16"/>
  <c r="I26" i="16"/>
  <c r="H26" i="16"/>
  <c r="K25" i="16"/>
  <c r="I25" i="16"/>
  <c r="H25" i="16"/>
  <c r="K24" i="16"/>
  <c r="I24" i="16"/>
  <c r="H24" i="16"/>
  <c r="K23" i="16"/>
  <c r="I23" i="16"/>
  <c r="H23" i="16"/>
  <c r="K22" i="16"/>
  <c r="I22" i="16"/>
  <c r="H22" i="16"/>
  <c r="K21" i="16"/>
  <c r="I21" i="16"/>
  <c r="H21" i="16"/>
  <c r="K20" i="16"/>
  <c r="I20" i="16"/>
  <c r="H20" i="16"/>
  <c r="K19" i="16"/>
  <c r="I19" i="16"/>
  <c r="H19" i="16"/>
  <c r="K18" i="16"/>
  <c r="I18" i="16"/>
  <c r="H18" i="16"/>
  <c r="K17" i="16"/>
  <c r="I17" i="16"/>
  <c r="H17" i="16"/>
  <c r="K16" i="16"/>
  <c r="I16" i="16"/>
  <c r="H16" i="16"/>
  <c r="K15" i="16"/>
  <c r="I15" i="16"/>
  <c r="H15" i="16"/>
  <c r="K14" i="16"/>
  <c r="K13" i="16"/>
  <c r="I13" i="16"/>
  <c r="H13" i="16"/>
  <c r="K12" i="16"/>
  <c r="I12" i="16"/>
  <c r="H12" i="16"/>
  <c r="K11" i="16"/>
  <c r="I11" i="16"/>
  <c r="H11" i="16"/>
  <c r="K10" i="16"/>
  <c r="I10" i="16"/>
  <c r="H10" i="16"/>
  <c r="K9" i="16"/>
  <c r="I9" i="16"/>
  <c r="H9" i="16"/>
  <c r="K8" i="16"/>
  <c r="I8" i="16"/>
  <c r="H8" i="16"/>
  <c r="K7" i="16"/>
  <c r="I7" i="16"/>
  <c r="H7" i="16"/>
  <c r="K6" i="16"/>
  <c r="I6" i="16"/>
  <c r="H6" i="16"/>
  <c r="K5" i="16"/>
  <c r="I5" i="16"/>
  <c r="H5" i="16"/>
  <c r="K4" i="16"/>
  <c r="I4" i="16"/>
  <c r="H4" i="16"/>
  <c r="K3" i="16"/>
  <c r="I3" i="16"/>
  <c r="H3" i="16"/>
  <c r="G5" i="15"/>
  <c r="H5" i="15"/>
  <c r="I5" i="15"/>
  <c r="G6" i="15"/>
  <c r="H6" i="15"/>
  <c r="I6" i="15"/>
  <c r="G8" i="15"/>
  <c r="H8" i="15"/>
  <c r="I8" i="15"/>
  <c r="G9" i="15"/>
  <c r="H9" i="15"/>
  <c r="I9" i="15"/>
  <c r="G10" i="15"/>
  <c r="H10" i="15"/>
  <c r="I10" i="15"/>
  <c r="G11" i="15"/>
  <c r="H11" i="15"/>
  <c r="I11" i="15"/>
  <c r="G12" i="15"/>
  <c r="H12" i="15"/>
  <c r="I12" i="15"/>
  <c r="G13" i="15"/>
  <c r="H13" i="15"/>
  <c r="I13" i="15"/>
  <c r="G14" i="15"/>
  <c r="H14" i="15"/>
  <c r="I14" i="15"/>
  <c r="G15" i="15"/>
  <c r="H15" i="15"/>
  <c r="I15" i="15"/>
  <c r="G16" i="15"/>
  <c r="H16" i="15"/>
  <c r="I16" i="15"/>
  <c r="G17" i="15"/>
  <c r="H17" i="15"/>
  <c r="I17" i="15"/>
  <c r="G18" i="15"/>
  <c r="H18" i="15"/>
  <c r="I18" i="15"/>
  <c r="G19" i="15"/>
  <c r="H19" i="15"/>
  <c r="I19" i="15"/>
  <c r="G20" i="15"/>
  <c r="H20" i="15"/>
  <c r="I20" i="15"/>
  <c r="G21" i="15"/>
  <c r="H21" i="15"/>
  <c r="I21" i="15"/>
  <c r="G22" i="15"/>
  <c r="H22" i="15"/>
  <c r="I22" i="15"/>
  <c r="G23" i="15"/>
  <c r="H23" i="15"/>
  <c r="I23" i="15"/>
  <c r="G24" i="15"/>
  <c r="H24" i="15"/>
  <c r="I24" i="15"/>
  <c r="G25" i="15"/>
  <c r="H25" i="15"/>
  <c r="I25" i="15"/>
  <c r="G26" i="15"/>
  <c r="H26" i="15"/>
  <c r="I26" i="15"/>
  <c r="G28" i="15"/>
  <c r="H28" i="15"/>
  <c r="I28" i="15"/>
  <c r="G29" i="15"/>
  <c r="H29" i="15"/>
  <c r="I29" i="15"/>
  <c r="G30" i="15"/>
  <c r="H30" i="15"/>
  <c r="I30" i="15"/>
  <c r="G31" i="15"/>
  <c r="H31" i="15"/>
  <c r="I31" i="15"/>
  <c r="G32" i="15"/>
  <c r="H32" i="15"/>
  <c r="I32" i="15"/>
  <c r="G33" i="15"/>
  <c r="H33" i="15"/>
  <c r="I33" i="15"/>
  <c r="G34" i="15"/>
  <c r="H34" i="15"/>
  <c r="I34" i="15"/>
  <c r="G35" i="15"/>
  <c r="H35" i="15"/>
  <c r="I35" i="15"/>
  <c r="G36" i="15"/>
  <c r="H36" i="15"/>
  <c r="I36" i="15"/>
  <c r="G37" i="15"/>
  <c r="H37" i="15"/>
  <c r="I37" i="15"/>
  <c r="G38" i="15"/>
  <c r="H38" i="15"/>
  <c r="I38" i="15"/>
  <c r="G39" i="15"/>
  <c r="H39" i="15"/>
  <c r="I39" i="15"/>
  <c r="G40" i="15"/>
  <c r="H40" i="15"/>
  <c r="I40" i="15"/>
  <c r="G41" i="15"/>
  <c r="H41" i="15"/>
  <c r="I41" i="15"/>
  <c r="G44" i="15"/>
  <c r="H44" i="15"/>
  <c r="I44" i="15"/>
  <c r="G45" i="15"/>
  <c r="H45" i="15"/>
  <c r="I45" i="15"/>
  <c r="G46" i="15"/>
  <c r="H46" i="15"/>
  <c r="I46" i="15"/>
  <c r="G47" i="15"/>
  <c r="H47" i="15"/>
  <c r="I47" i="15"/>
  <c r="G48" i="15"/>
  <c r="H48" i="15"/>
  <c r="I48" i="15"/>
  <c r="G49" i="15"/>
  <c r="H49" i="15"/>
  <c r="I49" i="15"/>
  <c r="G50" i="15"/>
  <c r="H50" i="15"/>
  <c r="I50" i="15"/>
  <c r="G51" i="15"/>
  <c r="H51" i="15"/>
  <c r="I51" i="15"/>
  <c r="G52" i="15"/>
  <c r="H52" i="15"/>
  <c r="I52" i="15"/>
  <c r="G53" i="15"/>
  <c r="H53" i="15"/>
  <c r="I53" i="15"/>
  <c r="G55" i="15"/>
  <c r="H55" i="15"/>
  <c r="I55" i="15"/>
  <c r="G56" i="15"/>
  <c r="H56" i="15"/>
  <c r="I56" i="15"/>
  <c r="G57" i="15"/>
  <c r="H57" i="15"/>
  <c r="I57" i="15"/>
  <c r="G58" i="15"/>
  <c r="H58" i="15"/>
  <c r="I58" i="15"/>
  <c r="G59" i="15"/>
  <c r="H59" i="15"/>
  <c r="I59" i="15"/>
  <c r="G60" i="15"/>
  <c r="H60" i="15"/>
  <c r="I60" i="15"/>
  <c r="G61" i="15"/>
  <c r="H61" i="15"/>
  <c r="I61" i="15"/>
  <c r="G62" i="15"/>
  <c r="H62" i="15"/>
  <c r="I62" i="15"/>
  <c r="G63" i="15"/>
  <c r="H63" i="15"/>
  <c r="I63" i="15"/>
  <c r="G64" i="15"/>
  <c r="H64" i="15"/>
  <c r="I64" i="15"/>
  <c r="G66" i="15"/>
  <c r="H66" i="15"/>
  <c r="I66" i="15"/>
  <c r="G67" i="15"/>
  <c r="H67" i="15"/>
  <c r="I67" i="15"/>
  <c r="G68" i="15"/>
  <c r="H68" i="15"/>
  <c r="I68" i="15"/>
  <c r="G69" i="15"/>
  <c r="H69" i="15"/>
  <c r="I69" i="15"/>
  <c r="G70" i="15"/>
  <c r="H70" i="15"/>
  <c r="I70" i="15"/>
  <c r="G71" i="15"/>
  <c r="H71" i="15"/>
  <c r="I71" i="15"/>
  <c r="G72" i="15"/>
  <c r="H72" i="15"/>
  <c r="I72" i="15"/>
  <c r="G73" i="15"/>
  <c r="H73" i="15"/>
  <c r="I73" i="15"/>
  <c r="G74" i="15"/>
  <c r="H74" i="15"/>
  <c r="I74" i="15"/>
  <c r="G75" i="15"/>
  <c r="H75" i="15"/>
  <c r="I75" i="15"/>
  <c r="G77" i="15"/>
  <c r="H77" i="15"/>
  <c r="I77" i="15"/>
  <c r="G78" i="15"/>
  <c r="H78" i="15"/>
  <c r="I78" i="15"/>
  <c r="G79" i="15"/>
  <c r="H79" i="15"/>
  <c r="I79" i="15"/>
  <c r="G80" i="15"/>
  <c r="H80" i="15"/>
  <c r="I80" i="15"/>
  <c r="G81" i="15"/>
  <c r="H81" i="15"/>
  <c r="I81" i="15"/>
  <c r="G82" i="15"/>
  <c r="H82" i="15"/>
  <c r="I82"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K4" i="15"/>
  <c r="I4" i="15"/>
  <c r="H4" i="15"/>
  <c r="G4" i="15"/>
  <c r="K3" i="15"/>
  <c r="I24" i="14"/>
  <c r="H24" i="14"/>
  <c r="G24" i="14"/>
  <c r="G15" i="14"/>
  <c r="G16" i="14"/>
  <c r="G17" i="14"/>
  <c r="G19" i="14"/>
  <c r="G22" i="14"/>
  <c r="G25" i="14"/>
  <c r="G26" i="14"/>
  <c r="G28" i="14"/>
  <c r="K3" i="14"/>
  <c r="K4" i="14"/>
  <c r="K5" i="14"/>
  <c r="K6" i="14"/>
  <c r="K7" i="14"/>
  <c r="K8" i="14"/>
  <c r="K27" i="14"/>
  <c r="K9" i="14"/>
  <c r="K10" i="14"/>
  <c r="K11" i="14"/>
  <c r="K12" i="14"/>
  <c r="K15" i="14"/>
  <c r="K16" i="14"/>
  <c r="K17" i="14"/>
  <c r="K18" i="14"/>
  <c r="K28" i="14"/>
  <c r="I28" i="14"/>
  <c r="H28" i="14"/>
  <c r="K26" i="14"/>
  <c r="I26" i="14"/>
  <c r="H26" i="14"/>
  <c r="K25" i="14"/>
  <c r="I25" i="14"/>
  <c r="H25" i="14"/>
  <c r="K24" i="14"/>
  <c r="K23" i="14"/>
  <c r="K22" i="14"/>
  <c r="I22" i="14"/>
  <c r="H22" i="14"/>
  <c r="K21" i="14"/>
  <c r="K20" i="14"/>
  <c r="K19" i="14"/>
  <c r="I19" i="14"/>
  <c r="H19" i="14"/>
  <c r="I17" i="14"/>
  <c r="H17" i="14"/>
  <c r="I16" i="14"/>
  <c r="H16" i="14"/>
  <c r="I15" i="14"/>
  <c r="H15" i="14"/>
  <c r="I12" i="14"/>
  <c r="H12" i="14"/>
  <c r="G12" i="14"/>
  <c r="I9" i="14"/>
  <c r="H9" i="14"/>
  <c r="G9" i="14"/>
  <c r="I27" i="14"/>
  <c r="H27" i="14"/>
  <c r="G27" i="14"/>
  <c r="I8" i="14"/>
  <c r="H8" i="14"/>
  <c r="G8" i="14"/>
  <c r="I6" i="14"/>
  <c r="H6" i="14"/>
  <c r="G6" i="14"/>
  <c r="I5" i="14"/>
  <c r="H5" i="14"/>
  <c r="G5" i="14"/>
  <c r="I4" i="14"/>
  <c r="H4" i="14"/>
  <c r="G4" i="14"/>
  <c r="I3" i="14"/>
  <c r="H3" i="14"/>
  <c r="G3" i="14"/>
  <c r="K12" i="1"/>
  <c r="K13" i="1"/>
  <c r="K14" i="1"/>
  <c r="K15" i="1"/>
  <c r="K16" i="1"/>
  <c r="K17" i="1"/>
  <c r="K19" i="1"/>
  <c r="K21" i="1"/>
  <c r="K22" i="1"/>
  <c r="K23" i="1"/>
  <c r="K24" i="1"/>
  <c r="K26" i="1"/>
  <c r="K27" i="1"/>
  <c r="K30" i="1"/>
  <c r="K31" i="1"/>
  <c r="K32" i="1"/>
  <c r="K34" i="1"/>
  <c r="K35" i="1"/>
  <c r="K5" i="9"/>
  <c r="K6" i="9"/>
  <c r="K7" i="9"/>
  <c r="K9" i="9"/>
  <c r="K10" i="9"/>
  <c r="K11" i="9"/>
  <c r="K12" i="9"/>
  <c r="K13" i="9"/>
  <c r="K14" i="9"/>
  <c r="K16" i="9"/>
  <c r="K17" i="9"/>
  <c r="K18" i="9"/>
  <c r="K19" i="9"/>
  <c r="K20" i="9"/>
  <c r="K21" i="9"/>
  <c r="K22" i="9"/>
  <c r="K23" i="9"/>
  <c r="K45" i="9"/>
  <c r="K44" i="9"/>
  <c r="K43" i="9"/>
  <c r="K38" i="9"/>
  <c r="K37" i="9"/>
  <c r="K33" i="9"/>
  <c r="K32" i="9"/>
  <c r="K30" i="9"/>
  <c r="K29" i="9"/>
  <c r="K27" i="9"/>
  <c r="K26" i="9"/>
  <c r="K3" i="9"/>
  <c r="K3" i="4"/>
  <c r="K4" i="4"/>
  <c r="K5" i="4"/>
  <c r="K6" i="4"/>
  <c r="K7" i="4"/>
  <c r="K8" i="4"/>
  <c r="K9" i="4"/>
  <c r="K10" i="4"/>
  <c r="K11" i="4"/>
  <c r="K12" i="4"/>
  <c r="K13" i="4"/>
  <c r="K14" i="4"/>
  <c r="K15" i="4"/>
  <c r="K16" i="4"/>
  <c r="K17" i="4"/>
  <c r="G11" i="4"/>
  <c r="H11" i="4"/>
  <c r="I11" i="4"/>
  <c r="G15" i="4"/>
  <c r="H15" i="4"/>
  <c r="I15" i="4"/>
  <c r="G22" i="4"/>
  <c r="H22" i="4"/>
  <c r="I22" i="4"/>
  <c r="K22" i="4"/>
  <c r="G29" i="4"/>
  <c r="H29" i="4"/>
  <c r="I29" i="4"/>
  <c r="K29" i="4"/>
  <c r="G7" i="4"/>
  <c r="H7" i="4"/>
  <c r="I7" i="4"/>
  <c r="K55" i="9" l="1"/>
  <c r="K30" i="14"/>
  <c r="K167" i="19"/>
  <c r="K106" i="18"/>
  <c r="K34" i="16"/>
  <c r="K44" i="17"/>
  <c r="K84" i="15"/>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I125" i="4"/>
  <c r="H125" i="4"/>
  <c r="G125" i="4"/>
  <c r="K124" i="4"/>
  <c r="K117" i="4"/>
  <c r="I117" i="4"/>
  <c r="H117" i="4"/>
  <c r="G117" i="4"/>
  <c r="K122" i="4"/>
  <c r="I122" i="4"/>
  <c r="H122" i="4"/>
  <c r="G122" i="4"/>
  <c r="K121" i="4"/>
  <c r="I121" i="4"/>
  <c r="H121" i="4"/>
  <c r="G121" i="4"/>
  <c r="K120" i="4"/>
  <c r="I120" i="4"/>
  <c r="H120" i="4"/>
  <c r="G120" i="4"/>
  <c r="K119" i="4"/>
  <c r="I119" i="4"/>
  <c r="H119" i="4"/>
  <c r="G119" i="4"/>
  <c r="K116" i="4"/>
  <c r="I116" i="4"/>
  <c r="H116" i="4"/>
  <c r="G116" i="4"/>
  <c r="K115" i="4"/>
  <c r="I115" i="4"/>
  <c r="H115" i="4"/>
  <c r="G115" i="4"/>
  <c r="K114" i="4"/>
  <c r="I114" i="4"/>
  <c r="H114" i="4"/>
  <c r="G114" i="4"/>
  <c r="K113" i="4"/>
  <c r="I113" i="4"/>
  <c r="H113" i="4"/>
  <c r="G113" i="4"/>
  <c r="K112" i="4"/>
  <c r="I112" i="4"/>
  <c r="H112" i="4"/>
  <c r="G112" i="4"/>
  <c r="K123" i="4"/>
  <c r="I123" i="4"/>
  <c r="H123" i="4"/>
  <c r="G123" i="4"/>
  <c r="K118" i="4"/>
  <c r="I118" i="4"/>
  <c r="H118" i="4"/>
  <c r="G118" i="4"/>
  <c r="K111" i="4"/>
  <c r="I111" i="4"/>
  <c r="H111" i="4"/>
  <c r="G111" i="4"/>
  <c r="K110" i="4"/>
  <c r="K109" i="4"/>
  <c r="K108" i="4"/>
  <c r="I108" i="4"/>
  <c r="H108" i="4"/>
  <c r="G108" i="4"/>
  <c r="K107" i="4"/>
  <c r="I107" i="4"/>
  <c r="H107" i="4"/>
  <c r="G107" i="4"/>
  <c r="K106" i="4"/>
  <c r="I106" i="4"/>
  <c r="H106" i="4"/>
  <c r="G106" i="4"/>
  <c r="K105" i="4"/>
  <c r="I105" i="4"/>
  <c r="H105" i="4"/>
  <c r="G105" i="4"/>
  <c r="K104" i="4"/>
  <c r="I104" i="4"/>
  <c r="H104" i="4"/>
  <c r="G104" i="4"/>
  <c r="K103" i="4"/>
  <c r="K101" i="4"/>
  <c r="I101" i="4"/>
  <c r="H101" i="4"/>
  <c r="G101" i="4"/>
  <c r="K100" i="4"/>
  <c r="I100" i="4"/>
  <c r="H100" i="4"/>
  <c r="G100" i="4"/>
  <c r="K99" i="4"/>
  <c r="I99" i="4"/>
  <c r="H99" i="4"/>
  <c r="G99" i="4"/>
  <c r="K98" i="4"/>
  <c r="I98" i="4"/>
  <c r="H98" i="4"/>
  <c r="G98" i="4"/>
  <c r="K97" i="4"/>
  <c r="I97" i="4"/>
  <c r="H97" i="4"/>
  <c r="G97" i="4"/>
  <c r="K96" i="4"/>
  <c r="I96" i="4"/>
  <c r="H96" i="4"/>
  <c r="G96" i="4"/>
  <c r="K95" i="4"/>
  <c r="I95" i="4"/>
  <c r="H95" i="4"/>
  <c r="G95" i="4"/>
  <c r="K94" i="4"/>
  <c r="K93" i="4"/>
  <c r="I93" i="4"/>
  <c r="H93" i="4"/>
  <c r="G93" i="4"/>
  <c r="K92" i="4"/>
  <c r="I92" i="4"/>
  <c r="H92" i="4"/>
  <c r="G92" i="4"/>
  <c r="K91" i="4"/>
  <c r="I91" i="4"/>
  <c r="H91" i="4"/>
  <c r="G91" i="4"/>
  <c r="K90" i="4"/>
  <c r="I90" i="4"/>
  <c r="H90" i="4"/>
  <c r="G90" i="4"/>
  <c r="K89" i="4"/>
  <c r="K88" i="4"/>
  <c r="K87" i="4"/>
  <c r="I87" i="4"/>
  <c r="H87" i="4"/>
  <c r="G87" i="4"/>
  <c r="K86" i="4"/>
  <c r="I86" i="4"/>
  <c r="H86" i="4"/>
  <c r="G86" i="4"/>
  <c r="K85" i="4"/>
  <c r="I85" i="4"/>
  <c r="H85" i="4"/>
  <c r="G85" i="4"/>
  <c r="K84" i="4"/>
  <c r="I84" i="4"/>
  <c r="H84" i="4"/>
  <c r="G84" i="4"/>
  <c r="K83" i="4"/>
  <c r="I83" i="4"/>
  <c r="H83" i="4"/>
  <c r="G83" i="4"/>
  <c r="K82" i="4"/>
  <c r="I82" i="4"/>
  <c r="H82" i="4"/>
  <c r="G82" i="4"/>
  <c r="K81" i="4"/>
  <c r="I81" i="4"/>
  <c r="H81" i="4"/>
  <c r="G81" i="4"/>
  <c r="K80" i="4"/>
  <c r="I80" i="4"/>
  <c r="H80" i="4"/>
  <c r="G80" i="4"/>
  <c r="K79" i="4"/>
  <c r="I79" i="4"/>
  <c r="H79" i="4"/>
  <c r="G79" i="4"/>
  <c r="K78" i="4"/>
  <c r="I78" i="4"/>
  <c r="H78" i="4"/>
  <c r="G78" i="4"/>
  <c r="K77" i="4"/>
  <c r="I77" i="4"/>
  <c r="H77" i="4"/>
  <c r="G77" i="4"/>
  <c r="K76" i="4"/>
  <c r="I76" i="4"/>
  <c r="H76" i="4"/>
  <c r="G76" i="4"/>
  <c r="K75" i="4"/>
  <c r="I75" i="4"/>
  <c r="H75" i="4"/>
  <c r="G75" i="4"/>
  <c r="K74" i="4"/>
  <c r="K73" i="4"/>
  <c r="I73" i="4"/>
  <c r="H73" i="4"/>
  <c r="G73" i="4"/>
  <c r="K72" i="4"/>
  <c r="I72" i="4"/>
  <c r="H72" i="4"/>
  <c r="G72" i="4"/>
  <c r="K71" i="4"/>
  <c r="K70" i="4"/>
  <c r="I70" i="4"/>
  <c r="H70" i="4"/>
  <c r="G70" i="4"/>
  <c r="K69" i="4"/>
  <c r="I69" i="4"/>
  <c r="H69" i="4"/>
  <c r="G69" i="4"/>
  <c r="K68" i="4"/>
  <c r="I68" i="4"/>
  <c r="H68" i="4"/>
  <c r="G68" i="4"/>
  <c r="K67" i="4"/>
  <c r="I67" i="4"/>
  <c r="H67" i="4"/>
  <c r="G67" i="4"/>
  <c r="K66" i="4"/>
  <c r="I66" i="4"/>
  <c r="H66" i="4"/>
  <c r="G66" i="4"/>
  <c r="K65" i="4"/>
  <c r="I65" i="4"/>
  <c r="H65" i="4"/>
  <c r="G65" i="4"/>
  <c r="K64" i="4"/>
  <c r="I64" i="4"/>
  <c r="H64" i="4"/>
  <c r="G64" i="4"/>
  <c r="K63" i="4"/>
  <c r="I63" i="4"/>
  <c r="H63" i="4"/>
  <c r="G63" i="4"/>
  <c r="K62" i="4"/>
  <c r="I62" i="4"/>
  <c r="H62" i="4"/>
  <c r="G62" i="4"/>
  <c r="K61" i="4"/>
  <c r="K60" i="4"/>
  <c r="I60" i="4"/>
  <c r="H60" i="4"/>
  <c r="G60" i="4"/>
  <c r="K59" i="4"/>
  <c r="I59" i="4"/>
  <c r="H59" i="4"/>
  <c r="G59" i="4"/>
  <c r="K58" i="4"/>
  <c r="I58" i="4"/>
  <c r="H58" i="4"/>
  <c r="G58" i="4"/>
  <c r="K57" i="4"/>
  <c r="I57" i="4"/>
  <c r="H57" i="4"/>
  <c r="G57" i="4"/>
  <c r="K56" i="4"/>
  <c r="I56" i="4"/>
  <c r="H56" i="4"/>
  <c r="G56" i="4"/>
  <c r="K55" i="4"/>
  <c r="I55" i="4"/>
  <c r="H55" i="4"/>
  <c r="G55" i="4"/>
  <c r="K54" i="4"/>
  <c r="K53" i="4"/>
  <c r="I53" i="4"/>
  <c r="H53" i="4"/>
  <c r="G53" i="4"/>
  <c r="K52" i="4"/>
  <c r="I52" i="4"/>
  <c r="H52" i="4"/>
  <c r="G52" i="4"/>
  <c r="K51" i="4"/>
  <c r="I51" i="4"/>
  <c r="H51" i="4"/>
  <c r="G51" i="4"/>
  <c r="K50" i="4"/>
  <c r="I50" i="4"/>
  <c r="H50" i="4"/>
  <c r="G50" i="4"/>
  <c r="K49" i="4"/>
  <c r="I49" i="4"/>
  <c r="H49" i="4"/>
  <c r="G49" i="4"/>
  <c r="K48" i="4"/>
  <c r="I48" i="4"/>
  <c r="H48" i="4"/>
  <c r="G48" i="4"/>
  <c r="K47" i="4"/>
  <c r="I47" i="4"/>
  <c r="H47" i="4"/>
  <c r="G47" i="4"/>
  <c r="K46" i="4"/>
  <c r="I46" i="4"/>
  <c r="H46" i="4"/>
  <c r="G46" i="4"/>
  <c r="K45" i="4"/>
  <c r="I45" i="4"/>
  <c r="H45" i="4"/>
  <c r="G45" i="4"/>
  <c r="K44" i="4"/>
  <c r="I44" i="4"/>
  <c r="H44" i="4"/>
  <c r="G44" i="4"/>
  <c r="K43" i="4"/>
  <c r="I43" i="4"/>
  <c r="H43" i="4"/>
  <c r="G43" i="4"/>
  <c r="K42" i="4"/>
  <c r="I42" i="4"/>
  <c r="H42" i="4"/>
  <c r="G42" i="4"/>
  <c r="K41" i="4"/>
  <c r="I41" i="4"/>
  <c r="H41" i="4"/>
  <c r="G41" i="4"/>
  <c r="K40" i="4"/>
  <c r="I40" i="4"/>
  <c r="H40" i="4"/>
  <c r="G40" i="4"/>
  <c r="K39" i="4"/>
  <c r="I39" i="4"/>
  <c r="H39" i="4"/>
  <c r="G39" i="4"/>
  <c r="K38" i="4"/>
  <c r="I38" i="4"/>
  <c r="H38" i="4"/>
  <c r="G38" i="4"/>
  <c r="K37" i="4"/>
  <c r="I37" i="4"/>
  <c r="H37" i="4"/>
  <c r="G37" i="4"/>
  <c r="K36" i="4"/>
  <c r="I36" i="4"/>
  <c r="H36" i="4"/>
  <c r="G36" i="4"/>
  <c r="K35" i="4"/>
  <c r="I35" i="4"/>
  <c r="H35" i="4"/>
  <c r="G35" i="4"/>
  <c r="K34" i="4"/>
  <c r="I34" i="4"/>
  <c r="H34" i="4"/>
  <c r="G34" i="4"/>
  <c r="K33" i="4"/>
  <c r="I33" i="4"/>
  <c r="H33" i="4"/>
  <c r="G33" i="4"/>
  <c r="K30" i="4"/>
  <c r="I30" i="4"/>
  <c r="H30" i="4"/>
  <c r="G30" i="4"/>
  <c r="K28" i="4"/>
  <c r="I28" i="4"/>
  <c r="H28" i="4"/>
  <c r="G28" i="4"/>
  <c r="K27" i="4"/>
  <c r="I27" i="4"/>
  <c r="H27" i="4"/>
  <c r="G27" i="4"/>
  <c r="K26" i="4"/>
  <c r="I26" i="4"/>
  <c r="H26" i="4"/>
  <c r="G26" i="4"/>
  <c r="K25" i="4"/>
  <c r="I25" i="4"/>
  <c r="H25" i="4"/>
  <c r="G25" i="4"/>
  <c r="K24" i="4"/>
  <c r="I24" i="4"/>
  <c r="H24" i="4"/>
  <c r="G24" i="4"/>
  <c r="K23" i="4"/>
  <c r="I23" i="4"/>
  <c r="H23" i="4"/>
  <c r="G23" i="4"/>
  <c r="K21" i="4"/>
  <c r="I21" i="4"/>
  <c r="H21" i="4"/>
  <c r="G21" i="4"/>
  <c r="K32" i="4"/>
  <c r="I32" i="4"/>
  <c r="H32" i="4"/>
  <c r="G32" i="4"/>
  <c r="K20" i="4"/>
  <c r="I20" i="4"/>
  <c r="H20" i="4"/>
  <c r="G20" i="4"/>
  <c r="K19" i="4"/>
  <c r="I19" i="4"/>
  <c r="H19" i="4"/>
  <c r="G19" i="4"/>
  <c r="K18" i="4"/>
  <c r="I18" i="4"/>
  <c r="H18" i="4"/>
  <c r="G18" i="4"/>
  <c r="I17" i="4"/>
  <c r="H17" i="4"/>
  <c r="G17" i="4"/>
  <c r="I16" i="4"/>
  <c r="H16" i="4"/>
  <c r="G16" i="4"/>
  <c r="I14" i="4"/>
  <c r="H14" i="4"/>
  <c r="G14" i="4"/>
  <c r="I13" i="4"/>
  <c r="H13" i="4"/>
  <c r="G13" i="4"/>
  <c r="I12" i="4"/>
  <c r="H12" i="4"/>
  <c r="G12" i="4"/>
  <c r="I10" i="4"/>
  <c r="H10" i="4"/>
  <c r="G10" i="4"/>
  <c r="I8" i="4"/>
  <c r="H8" i="4"/>
  <c r="G8" i="4"/>
  <c r="I6" i="4"/>
  <c r="H6" i="4"/>
  <c r="G6" i="4"/>
  <c r="I4" i="4"/>
  <c r="H4" i="4"/>
  <c r="G4" i="4"/>
  <c r="I3" i="4"/>
  <c r="H3" i="4"/>
  <c r="G3" i="4"/>
  <c r="K40" i="1"/>
  <c r="K41" i="1"/>
  <c r="K43" i="1"/>
  <c r="K44" i="1"/>
  <c r="K45" i="1"/>
  <c r="K46" i="1"/>
  <c r="K47" i="1"/>
  <c r="K51" i="1"/>
  <c r="K52" i="1"/>
  <c r="K53" i="1"/>
  <c r="K75" i="1"/>
  <c r="K76" i="1"/>
  <c r="K78" i="1"/>
  <c r="K83" i="1"/>
  <c r="K80" i="1"/>
  <c r="K81" i="1"/>
  <c r="K82" i="1"/>
  <c r="K88" i="1"/>
  <c r="K89" i="1"/>
  <c r="K90" i="1"/>
  <c r="K91" i="1"/>
  <c r="K93" i="1"/>
  <c r="K96" i="1"/>
  <c r="K97" i="1"/>
  <c r="K99" i="1"/>
  <c r="K103" i="1"/>
  <c r="K105" i="1"/>
  <c r="K106" i="1"/>
  <c r="K108" i="1"/>
  <c r="K113" i="1"/>
  <c r="K117" i="1"/>
  <c r="K118" i="1"/>
  <c r="K120" i="1"/>
  <c r="K115" i="1"/>
  <c r="K127" i="1"/>
  <c r="K134" i="1"/>
  <c r="K129" i="1"/>
  <c r="K128" i="1"/>
  <c r="K131" i="1"/>
  <c r="K132" i="1"/>
  <c r="K133" i="1"/>
  <c r="K121" i="1"/>
  <c r="K124" i="1"/>
  <c r="K126" i="1"/>
  <c r="K135" i="1"/>
  <c r="K137" i="1"/>
  <c r="K138" i="1"/>
  <c r="K154" i="1"/>
  <c r="K155" i="1"/>
  <c r="K156" i="1"/>
  <c r="K157" i="1"/>
  <c r="K158" i="1"/>
  <c r="K159" i="1"/>
  <c r="K160" i="1"/>
  <c r="K162" i="1"/>
  <c r="K161" i="1"/>
  <c r="K165" i="1"/>
  <c r="K166" i="1"/>
  <c r="K167" i="1"/>
  <c r="K169" i="1"/>
  <c r="K170" i="1"/>
  <c r="K172" i="1"/>
  <c r="K173" i="1"/>
  <c r="K174" i="1"/>
  <c r="K175" i="1"/>
  <c r="K176" i="1"/>
  <c r="K180" i="1"/>
  <c r="K181" i="1"/>
  <c r="K182" i="1"/>
  <c r="K183" i="1"/>
  <c r="K185" i="1"/>
  <c r="K186" i="1"/>
  <c r="K187" i="1"/>
  <c r="K188" i="1"/>
  <c r="K189" i="1"/>
  <c r="K190" i="1"/>
  <c r="K191" i="1"/>
  <c r="K192" i="1"/>
  <c r="K193" i="1"/>
  <c r="K194" i="1"/>
  <c r="K195" i="1"/>
  <c r="K196" i="1"/>
  <c r="K203" i="1"/>
  <c r="K206" i="1"/>
  <c r="K209" i="1"/>
  <c r="K210" i="1"/>
  <c r="K215" i="1"/>
  <c r="K216" i="1"/>
  <c r="K217" i="1"/>
  <c r="K218" i="1"/>
  <c r="K219" i="1"/>
  <c r="K221" i="1"/>
  <c r="K222" i="1"/>
  <c r="K225" i="1"/>
  <c r="K226" i="1"/>
  <c r="K227" i="1"/>
  <c r="K228" i="1"/>
  <c r="K229" i="1"/>
  <c r="K230" i="1"/>
  <c r="K231" i="1"/>
  <c r="K232" i="1"/>
  <c r="K233" i="1"/>
  <c r="K234" i="1"/>
  <c r="K224" i="1"/>
  <c r="K237" i="1"/>
  <c r="K238" i="1"/>
  <c r="K239" i="1"/>
  <c r="K240" i="1"/>
  <c r="K241" i="1"/>
  <c r="K242" i="1"/>
  <c r="K243" i="1"/>
  <c r="K244" i="1"/>
  <c r="K245" i="1"/>
  <c r="K246" i="1"/>
  <c r="K247" i="1"/>
  <c r="K248" i="1"/>
  <c r="K249" i="1"/>
  <c r="K250" i="1"/>
  <c r="K251" i="1"/>
  <c r="K252" i="1"/>
  <c r="K253" i="1"/>
  <c r="K254" i="1"/>
  <c r="K255" i="1"/>
  <c r="K256" i="1"/>
  <c r="K258" i="1"/>
  <c r="K259" i="1"/>
  <c r="K37" i="1"/>
  <c r="K38" i="1"/>
  <c r="K39" i="1"/>
  <c r="K36" i="1"/>
  <c r="I12" i="1"/>
  <c r="I13" i="1"/>
  <c r="I14" i="1"/>
  <c r="I15" i="1"/>
  <c r="I16" i="1"/>
  <c r="I19" i="1"/>
  <c r="I21" i="1"/>
  <c r="I22" i="1"/>
  <c r="I23" i="1"/>
  <c r="I24" i="1"/>
  <c r="I30" i="1"/>
  <c r="I31" i="1"/>
  <c r="I34" i="1"/>
  <c r="I35" i="1"/>
  <c r="I36" i="1"/>
  <c r="I37" i="1"/>
  <c r="I38" i="1"/>
  <c r="I39" i="1"/>
  <c r="I40" i="1"/>
  <c r="I43" i="1"/>
  <c r="I44" i="1"/>
  <c r="I45" i="1"/>
  <c r="I46" i="1"/>
  <c r="I47" i="1"/>
  <c r="I51" i="1"/>
  <c r="I52" i="1"/>
  <c r="I75" i="1"/>
  <c r="I76" i="1"/>
  <c r="I78" i="1"/>
  <c r="I83" i="1"/>
  <c r="I80" i="1"/>
  <c r="I81" i="1"/>
  <c r="I82" i="1"/>
  <c r="I88" i="1"/>
  <c r="I89" i="1"/>
  <c r="I90" i="1"/>
  <c r="I91" i="1"/>
  <c r="I93" i="1"/>
  <c r="I96" i="1"/>
  <c r="I97" i="1"/>
  <c r="I99" i="1"/>
  <c r="I103" i="1"/>
  <c r="I105" i="1"/>
  <c r="I106" i="1"/>
  <c r="I108" i="1"/>
  <c r="I113" i="1"/>
  <c r="I117" i="1"/>
  <c r="I118" i="1"/>
  <c r="I120" i="1"/>
  <c r="I115" i="1"/>
  <c r="I134" i="1"/>
  <c r="I129" i="1"/>
  <c r="I128" i="1"/>
  <c r="I131" i="1"/>
  <c r="I132" i="1"/>
  <c r="I133" i="1"/>
  <c r="I121" i="1"/>
  <c r="I124" i="1"/>
  <c r="I126" i="1"/>
  <c r="I137" i="1"/>
  <c r="I138" i="1"/>
  <c r="I154" i="1"/>
  <c r="I155" i="1"/>
  <c r="I156" i="1"/>
  <c r="I157" i="1"/>
  <c r="I158" i="1"/>
  <c r="I159" i="1"/>
  <c r="I162" i="1"/>
  <c r="I161" i="1"/>
  <c r="I165" i="1"/>
  <c r="I166" i="1"/>
  <c r="I169" i="1"/>
  <c r="I170" i="1"/>
  <c r="I172" i="1"/>
  <c r="I173" i="1"/>
  <c r="I174" i="1"/>
  <c r="I175" i="1"/>
  <c r="I180" i="1"/>
  <c r="I181" i="1"/>
  <c r="I182" i="1"/>
  <c r="I183" i="1"/>
  <c r="I185" i="1"/>
  <c r="I188" i="1"/>
  <c r="I189" i="1"/>
  <c r="I190" i="1"/>
  <c r="I191" i="1"/>
  <c r="I192" i="1"/>
  <c r="I193" i="1"/>
  <c r="I194" i="1"/>
  <c r="I195" i="1"/>
  <c r="I196" i="1"/>
  <c r="I203" i="1"/>
  <c r="I206" i="1"/>
  <c r="I209" i="1"/>
  <c r="I215" i="1"/>
  <c r="I216" i="1"/>
  <c r="I217" i="1"/>
  <c r="I218" i="1"/>
  <c r="I219" i="1"/>
  <c r="I222" i="1"/>
  <c r="I225" i="1"/>
  <c r="I226" i="1"/>
  <c r="I227" i="1"/>
  <c r="I228" i="1"/>
  <c r="I229" i="1"/>
  <c r="I230" i="1"/>
  <c r="I231" i="1"/>
  <c r="I232" i="1"/>
  <c r="I233" i="1"/>
  <c r="I234" i="1"/>
  <c r="I224" i="1"/>
  <c r="I238" i="1"/>
  <c r="I239" i="1"/>
  <c r="I240" i="1"/>
  <c r="I241" i="1"/>
  <c r="I242" i="1"/>
  <c r="I243" i="1"/>
  <c r="I244" i="1"/>
  <c r="I245" i="1"/>
  <c r="I246" i="1"/>
  <c r="I247" i="1"/>
  <c r="I248" i="1"/>
  <c r="I249" i="1"/>
  <c r="I250" i="1"/>
  <c r="I251" i="1"/>
  <c r="I252" i="1"/>
  <c r="I253" i="1"/>
  <c r="I254" i="1"/>
  <c r="I255" i="1"/>
  <c r="I256" i="1"/>
  <c r="I258" i="1"/>
  <c r="I259" i="1"/>
  <c r="H12" i="1"/>
  <c r="H13" i="1"/>
  <c r="H14" i="1"/>
  <c r="H15" i="1"/>
  <c r="H16" i="1"/>
  <c r="H19" i="1"/>
  <c r="H21" i="1"/>
  <c r="H22" i="1"/>
  <c r="H23" i="1"/>
  <c r="H24" i="1"/>
  <c r="H30" i="1"/>
  <c r="H31" i="1"/>
  <c r="H34" i="1"/>
  <c r="H35" i="1"/>
  <c r="H36" i="1"/>
  <c r="H37" i="1"/>
  <c r="H38" i="1"/>
  <c r="H39" i="1"/>
  <c r="H40" i="1"/>
  <c r="H43" i="1"/>
  <c r="H44" i="1"/>
  <c r="H45" i="1"/>
  <c r="H46" i="1"/>
  <c r="H47" i="1"/>
  <c r="H51" i="1"/>
  <c r="H52" i="1"/>
  <c r="H75" i="1"/>
  <c r="H76" i="1"/>
  <c r="H78" i="1"/>
  <c r="H83" i="1"/>
  <c r="H80" i="1"/>
  <c r="H81" i="1"/>
  <c r="H82" i="1"/>
  <c r="H88" i="1"/>
  <c r="H89" i="1"/>
  <c r="H90" i="1"/>
  <c r="H91" i="1"/>
  <c r="H93" i="1"/>
  <c r="H96" i="1"/>
  <c r="H97" i="1"/>
  <c r="H99" i="1"/>
  <c r="H103" i="1"/>
  <c r="H105" i="1"/>
  <c r="H106" i="1"/>
  <c r="H108" i="1"/>
  <c r="H113" i="1"/>
  <c r="H117" i="1"/>
  <c r="H118" i="1"/>
  <c r="H120" i="1"/>
  <c r="H115" i="1"/>
  <c r="H134" i="1"/>
  <c r="H129" i="1"/>
  <c r="H128" i="1"/>
  <c r="H131" i="1"/>
  <c r="H132" i="1"/>
  <c r="H133" i="1"/>
  <c r="H121" i="1"/>
  <c r="H124" i="1"/>
  <c r="H126" i="1"/>
  <c r="H137" i="1"/>
  <c r="H138" i="1"/>
  <c r="H154" i="1"/>
  <c r="H155" i="1"/>
  <c r="H156" i="1"/>
  <c r="H157" i="1"/>
  <c r="H158" i="1"/>
  <c r="H159" i="1"/>
  <c r="H162" i="1"/>
  <c r="H161" i="1"/>
  <c r="H165" i="1"/>
  <c r="H166" i="1"/>
  <c r="H169" i="1"/>
  <c r="H170" i="1"/>
  <c r="H172" i="1"/>
  <c r="H173" i="1"/>
  <c r="H174" i="1"/>
  <c r="H175" i="1"/>
  <c r="H180" i="1"/>
  <c r="H181" i="1"/>
  <c r="H182" i="1"/>
  <c r="H183" i="1"/>
  <c r="H185" i="1"/>
  <c r="H188" i="1"/>
  <c r="H189" i="1"/>
  <c r="H190" i="1"/>
  <c r="H191" i="1"/>
  <c r="H192" i="1"/>
  <c r="H193" i="1"/>
  <c r="H194" i="1"/>
  <c r="H195" i="1"/>
  <c r="H196" i="1"/>
  <c r="H203" i="1"/>
  <c r="H206" i="1"/>
  <c r="H209" i="1"/>
  <c r="H215" i="1"/>
  <c r="H216" i="1"/>
  <c r="H217" i="1"/>
  <c r="H218" i="1"/>
  <c r="H219" i="1"/>
  <c r="H222" i="1"/>
  <c r="H225" i="1"/>
  <c r="H226" i="1"/>
  <c r="H227" i="1"/>
  <c r="H228" i="1"/>
  <c r="H229" i="1"/>
  <c r="H230" i="1"/>
  <c r="H231" i="1"/>
  <c r="H232" i="1"/>
  <c r="H233" i="1"/>
  <c r="H234" i="1"/>
  <c r="H224" i="1"/>
  <c r="H238" i="1"/>
  <c r="H239" i="1"/>
  <c r="H240" i="1"/>
  <c r="H241" i="1"/>
  <c r="H242" i="1"/>
  <c r="H243" i="1"/>
  <c r="H244" i="1"/>
  <c r="H245" i="1"/>
  <c r="H246" i="1"/>
  <c r="H247" i="1"/>
  <c r="H248" i="1"/>
  <c r="H249" i="1"/>
  <c r="H250" i="1"/>
  <c r="H251" i="1"/>
  <c r="H252" i="1"/>
  <c r="H253" i="1"/>
  <c r="H254" i="1"/>
  <c r="H255" i="1"/>
  <c r="H256" i="1"/>
  <c r="H258" i="1"/>
  <c r="H259" i="1"/>
  <c r="G12" i="1"/>
  <c r="G13" i="1"/>
  <c r="G14" i="1"/>
  <c r="G15" i="1"/>
  <c r="G16" i="1"/>
  <c r="G19" i="1"/>
  <c r="G21" i="1"/>
  <c r="G22" i="1"/>
  <c r="G23" i="1"/>
  <c r="G24" i="1"/>
  <c r="G30" i="1"/>
  <c r="G31" i="1"/>
  <c r="G34" i="1"/>
  <c r="G35" i="1"/>
  <c r="G36" i="1"/>
  <c r="G37" i="1"/>
  <c r="G38" i="1"/>
  <c r="G39" i="1"/>
  <c r="G40" i="1"/>
  <c r="G43" i="1"/>
  <c r="G44" i="1"/>
  <c r="G45" i="1"/>
  <c r="G46" i="1"/>
  <c r="G47" i="1"/>
  <c r="G51" i="1"/>
  <c r="G52" i="1"/>
  <c r="G75" i="1"/>
  <c r="G76" i="1"/>
  <c r="G78" i="1"/>
  <c r="G83" i="1"/>
  <c r="G80" i="1"/>
  <c r="G81" i="1"/>
  <c r="G82" i="1"/>
  <c r="G88" i="1"/>
  <c r="G89" i="1"/>
  <c r="G90" i="1"/>
  <c r="G91" i="1"/>
  <c r="G93" i="1"/>
  <c r="G96" i="1"/>
  <c r="G97" i="1"/>
  <c r="G99" i="1"/>
  <c r="G103" i="1"/>
  <c r="G105" i="1"/>
  <c r="G106" i="1"/>
  <c r="G108" i="1"/>
  <c r="G113" i="1"/>
  <c r="G117" i="1"/>
  <c r="G118" i="1"/>
  <c r="G120" i="1"/>
  <c r="G115" i="1"/>
  <c r="G134" i="1"/>
  <c r="G129" i="1"/>
  <c r="G128" i="1"/>
  <c r="G131" i="1"/>
  <c r="G132" i="1"/>
  <c r="G133" i="1"/>
  <c r="G121" i="1"/>
  <c r="G124" i="1"/>
  <c r="G126" i="1"/>
  <c r="G137" i="1"/>
  <c r="G138" i="1"/>
  <c r="G154" i="1"/>
  <c r="G155" i="1"/>
  <c r="G156" i="1"/>
  <c r="G157" i="1"/>
  <c r="G158" i="1"/>
  <c r="G159" i="1"/>
  <c r="G162" i="1"/>
  <c r="G161" i="1"/>
  <c r="G165" i="1"/>
  <c r="G166" i="1"/>
  <c r="G169" i="1"/>
  <c r="G170" i="1"/>
  <c r="G172" i="1"/>
  <c r="G173" i="1"/>
  <c r="G174" i="1"/>
  <c r="G175" i="1"/>
  <c r="G180" i="1"/>
  <c r="G181" i="1"/>
  <c r="G182" i="1"/>
  <c r="G183" i="1"/>
  <c r="G185" i="1"/>
  <c r="G188" i="1"/>
  <c r="G189" i="1"/>
  <c r="G190" i="1"/>
  <c r="G191" i="1"/>
  <c r="G192" i="1"/>
  <c r="G193" i="1"/>
  <c r="G194" i="1"/>
  <c r="G195" i="1"/>
  <c r="G196" i="1"/>
  <c r="G203" i="1"/>
  <c r="G206" i="1"/>
  <c r="G209" i="1"/>
  <c r="G215" i="1"/>
  <c r="G216" i="1"/>
  <c r="G217" i="1"/>
  <c r="G218" i="1"/>
  <c r="G219" i="1"/>
  <c r="G222" i="1"/>
  <c r="G225" i="1"/>
  <c r="G226" i="1"/>
  <c r="G227" i="1"/>
  <c r="G228" i="1"/>
  <c r="G229" i="1"/>
  <c r="G230" i="1"/>
  <c r="G231" i="1"/>
  <c r="G232" i="1"/>
  <c r="G233" i="1"/>
  <c r="G234" i="1"/>
  <c r="G224" i="1"/>
  <c r="G238" i="1"/>
  <c r="G239" i="1"/>
  <c r="G240" i="1"/>
  <c r="G241" i="1"/>
  <c r="G242" i="1"/>
  <c r="G243" i="1"/>
  <c r="G244" i="1"/>
  <c r="G245" i="1"/>
  <c r="G246" i="1"/>
  <c r="G247" i="1"/>
  <c r="G248" i="1"/>
  <c r="G249" i="1"/>
  <c r="G250" i="1"/>
  <c r="G251" i="1"/>
  <c r="G252" i="1"/>
  <c r="G253" i="1"/>
  <c r="G254" i="1"/>
  <c r="G255" i="1"/>
  <c r="G256" i="1"/>
  <c r="G258" i="1"/>
  <c r="G259" i="1"/>
  <c r="K160" i="4" l="1"/>
  <c r="K261" i="1"/>
  <c r="K260" i="1" l="1"/>
  <c r="K91" i="11" s="1"/>
  <c r="L184" i="1" l="1"/>
  <c r="L208" i="1"/>
  <c r="L207" i="1"/>
  <c r="L149" i="1"/>
  <c r="L148" i="1"/>
  <c r="L147" i="1"/>
  <c r="L146" i="1"/>
  <c r="L145" i="1"/>
  <c r="L144" i="1"/>
  <c r="L150" i="1"/>
  <c r="L151" i="1"/>
  <c r="L152" i="1"/>
  <c r="L153" i="1"/>
  <c r="L143" i="1"/>
  <c r="L142" i="1"/>
  <c r="L141" i="1"/>
  <c r="L140" i="1"/>
  <c r="L139" i="1"/>
  <c r="L125" i="1"/>
  <c r="L123" i="1"/>
  <c r="L122" i="1"/>
  <c r="L109" i="1"/>
  <c r="L116" i="1"/>
  <c r="L79" i="1"/>
  <c r="L102" i="1"/>
  <c r="L54" i="1"/>
  <c r="L66" i="1"/>
  <c r="L33" i="1"/>
  <c r="L42" i="1"/>
  <c r="L18" i="1"/>
  <c r="L28" i="1"/>
  <c r="L5" i="1"/>
  <c r="L6" i="1"/>
  <c r="L4" i="1"/>
  <c r="L3" i="1"/>
  <c r="L9" i="1"/>
  <c r="L8" i="1"/>
  <c r="L7" i="1"/>
  <c r="K54" i="9"/>
  <c r="L41" i="9" s="1"/>
  <c r="L10" i="1"/>
  <c r="L52" i="1"/>
  <c r="L13" i="1"/>
  <c r="L187" i="1"/>
  <c r="L133" i="1"/>
  <c r="L154" i="1"/>
  <c r="K124" i="12"/>
  <c r="L39" i="1"/>
  <c r="L194" i="1"/>
  <c r="L253" i="1"/>
  <c r="L82" i="1"/>
  <c r="L51" i="1"/>
  <c r="L229" i="1"/>
  <c r="L247" i="1"/>
  <c r="K33" i="16"/>
  <c r="L29" i="16" s="1"/>
  <c r="L209" i="1"/>
  <c r="L118" i="1"/>
  <c r="L183" i="1"/>
  <c r="L193" i="1"/>
  <c r="L243" i="1"/>
  <c r="L232" i="1"/>
  <c r="L36" i="1"/>
  <c r="L34" i="1"/>
  <c r="L134" i="1"/>
  <c r="L80" i="1"/>
  <c r="K83" i="15"/>
  <c r="L42" i="15" s="1"/>
  <c r="L217" i="1"/>
  <c r="L210" i="1"/>
  <c r="L96" i="1"/>
  <c r="L167" i="1"/>
  <c r="L180" i="1"/>
  <c r="L31" i="1"/>
  <c r="L15" i="1"/>
  <c r="L88" i="1"/>
  <c r="L35" i="1"/>
  <c r="L176" i="1"/>
  <c r="L174" i="1"/>
  <c r="L175" i="1"/>
  <c r="L219" i="1"/>
  <c r="L128" i="1"/>
  <c r="L186" i="1"/>
  <c r="L76" i="1"/>
  <c r="L256" i="1"/>
  <c r="L192" i="1"/>
  <c r="L46" i="1"/>
  <c r="L181" i="1"/>
  <c r="L244" i="1"/>
  <c r="L170" i="1"/>
  <c r="L258" i="1"/>
  <c r="L78" i="1"/>
  <c r="L159" i="1"/>
  <c r="L97" i="1"/>
  <c r="L188" i="1"/>
  <c r="L222" i="1"/>
  <c r="L132" i="1"/>
  <c r="L166" i="1"/>
  <c r="L24" i="1"/>
  <c r="L115" i="1"/>
  <c r="L27" i="1"/>
  <c r="L12" i="1"/>
  <c r="L233" i="1"/>
  <c r="L26" i="1"/>
  <c r="L226" i="1"/>
  <c r="L250" i="1"/>
  <c r="L231" i="1"/>
  <c r="L196" i="1"/>
  <c r="L121" i="1"/>
  <c r="L135" i="1"/>
  <c r="L225" i="1"/>
  <c r="L228" i="1"/>
  <c r="L38" i="1"/>
  <c r="L30" i="1"/>
  <c r="L230" i="1"/>
  <c r="L156" i="1"/>
  <c r="L200" i="1"/>
  <c r="L165" i="1"/>
  <c r="K166" i="19"/>
  <c r="L32" i="19" s="1"/>
  <c r="L195" i="1"/>
  <c r="L201" i="1"/>
  <c r="L126" i="1"/>
  <c r="L117" i="1"/>
  <c r="L249" i="1"/>
  <c r="L259" i="1"/>
  <c r="L41" i="1"/>
  <c r="L173" i="1"/>
  <c r="L158" i="1"/>
  <c r="L83" i="1"/>
  <c r="L169" i="1"/>
  <c r="L172" i="1"/>
  <c r="L171" i="1"/>
  <c r="L49" i="1"/>
  <c r="L129" i="1"/>
  <c r="L44" i="1"/>
  <c r="L224" i="1"/>
  <c r="L190" i="1"/>
  <c r="L16" i="1"/>
  <c r="L137" i="1"/>
  <c r="L138" i="1"/>
  <c r="L157" i="1"/>
  <c r="L164" i="1"/>
  <c r="L206" i="1"/>
  <c r="L91" i="1"/>
  <c r="L25" i="11"/>
  <c r="L241" i="1"/>
  <c r="L14" i="1"/>
  <c r="L185" i="1"/>
  <c r="L95" i="1"/>
  <c r="L239" i="1"/>
  <c r="L45" i="1"/>
  <c r="L246" i="1"/>
  <c r="L161" i="1"/>
  <c r="L90" i="1"/>
  <c r="L105" i="1"/>
  <c r="L251" i="1"/>
  <c r="L47" i="1"/>
  <c r="L234" i="1"/>
  <c r="L53" i="1"/>
  <c r="L189" i="1"/>
  <c r="L55" i="1"/>
  <c r="L155" i="1"/>
  <c r="L21" i="1"/>
  <c r="L106" i="1"/>
  <c r="K105" i="18"/>
  <c r="L92" i="18" s="1"/>
  <c r="L227" i="1"/>
  <c r="L160" i="1"/>
  <c r="L216" i="1"/>
  <c r="L48" i="1"/>
  <c r="L59" i="1"/>
  <c r="L40" i="1"/>
  <c r="L203" i="1"/>
  <c r="L75" i="1"/>
  <c r="L131" i="1"/>
  <c r="L81" i="1"/>
  <c r="L22" i="1"/>
  <c r="L93" i="1"/>
  <c r="L50" i="1"/>
  <c r="L204" i="1"/>
  <c r="L61" i="1"/>
  <c r="L119" i="1"/>
  <c r="L23" i="1"/>
  <c r="L240" i="1"/>
  <c r="L252" i="1"/>
  <c r="L32" i="1"/>
  <c r="L124" i="1"/>
  <c r="L19" i="1"/>
  <c r="L215" i="1"/>
  <c r="L17" i="1"/>
  <c r="L20" i="1"/>
  <c r="L71" i="1"/>
  <c r="L112" i="1"/>
  <c r="L120" i="1"/>
  <c r="K159" i="4"/>
  <c r="L242" i="1"/>
  <c r="L114" i="1"/>
  <c r="L223" i="1"/>
  <c r="L73" i="1"/>
  <c r="L64" i="1"/>
  <c r="L237" i="1"/>
  <c r="K29" i="14"/>
  <c r="L17" i="14" s="1"/>
  <c r="L182" i="1"/>
  <c r="L245" i="1"/>
  <c r="L191" i="1"/>
  <c r="L43" i="1"/>
  <c r="L127" i="1"/>
  <c r="L99" i="1"/>
  <c r="L197" i="1"/>
  <c r="L25" i="1"/>
  <c r="L94" i="1"/>
  <c r="L179" i="1"/>
  <c r="L168" i="1"/>
  <c r="L220" i="1"/>
  <c r="L110" i="1"/>
  <c r="L235" i="1"/>
  <c r="L103" i="1"/>
  <c r="L92" i="1"/>
  <c r="L212" i="1"/>
  <c r="L100" i="1"/>
  <c r="L77" i="1"/>
  <c r="L107" i="1"/>
  <c r="L111" i="1"/>
  <c r="L236" i="1"/>
  <c r="L178" i="1"/>
  <c r="L213" i="1"/>
  <c r="L101" i="1"/>
  <c r="L86" i="1"/>
  <c r="L65" i="1"/>
  <c r="L163" i="1"/>
  <c r="K28" i="22"/>
  <c r="L4" i="22" s="1"/>
  <c r="L214" i="1"/>
  <c r="L98" i="1"/>
  <c r="L62" i="1"/>
  <c r="L84" i="1"/>
  <c r="L56" i="1"/>
  <c r="L74" i="1"/>
  <c r="L70" i="1"/>
  <c r="L136" i="1"/>
  <c r="L198" i="1"/>
  <c r="L205" i="1"/>
  <c r="L68" i="1"/>
  <c r="L85" i="1"/>
  <c r="L58" i="1"/>
  <c r="L69" i="1"/>
  <c r="L67" i="1"/>
  <c r="L130" i="1"/>
  <c r="L199" i="1"/>
  <c r="L257" i="1"/>
  <c r="L89" i="1"/>
  <c r="L255" i="1"/>
  <c r="L162" i="1"/>
  <c r="L37" i="1"/>
  <c r="L238" i="1"/>
  <c r="L113" i="1"/>
  <c r="L218" i="1"/>
  <c r="K43" i="17"/>
  <c r="L4" i="17" s="1"/>
  <c r="L108" i="1"/>
  <c r="L248" i="1"/>
  <c r="L221" i="1"/>
  <c r="L254" i="1"/>
  <c r="L177" i="1"/>
  <c r="L211" i="1"/>
  <c r="L29" i="1"/>
  <c r="L104" i="1"/>
  <c r="L72" i="1"/>
  <c r="L87" i="1"/>
  <c r="L60" i="1"/>
  <c r="L63" i="1"/>
  <c r="L57" i="1"/>
  <c r="L202" i="1"/>
  <c r="L19" i="19"/>
  <c r="L44" i="19"/>
  <c r="L40" i="19"/>
  <c r="L35" i="19"/>
  <c r="L30" i="19"/>
  <c r="L20" i="19"/>
  <c r="L61" i="19"/>
  <c r="L22" i="19"/>
  <c r="L21" i="19"/>
  <c r="L37" i="19"/>
  <c r="L28" i="19"/>
  <c r="L24" i="19"/>
  <c r="L60" i="19"/>
  <c r="L54" i="19"/>
  <c r="L51" i="19"/>
  <c r="L48" i="19"/>
  <c r="L52" i="19"/>
  <c r="L49" i="19"/>
  <c r="L45" i="19"/>
  <c r="L33" i="19"/>
  <c r="L34" i="19"/>
  <c r="L36" i="19"/>
  <c r="L38" i="19"/>
  <c r="L41" i="19"/>
  <c r="L42" i="19"/>
  <c r="L39" i="19"/>
  <c r="L47" i="19"/>
  <c r="L62" i="19"/>
  <c r="L63" i="19"/>
  <c r="L64" i="19"/>
  <c r="L65" i="19"/>
  <c r="L66" i="19"/>
  <c r="L67" i="19"/>
  <c r="L68" i="19"/>
  <c r="L69" i="19"/>
  <c r="L70" i="19"/>
  <c r="L71" i="19"/>
  <c r="L72" i="19"/>
  <c r="L73" i="19"/>
  <c r="L74" i="19"/>
  <c r="L75" i="19"/>
  <c r="L76" i="19"/>
  <c r="L77" i="19"/>
  <c r="L78" i="19"/>
  <c r="L79" i="19"/>
  <c r="L80" i="19"/>
  <c r="L81" i="19"/>
  <c r="L82" i="19"/>
  <c r="L83" i="19"/>
  <c r="L84" i="19"/>
  <c r="L85" i="19"/>
  <c r="L86" i="19"/>
  <c r="L87" i="19"/>
  <c r="L88" i="19"/>
  <c r="L26" i="19"/>
  <c r="L27" i="19"/>
  <c r="L29" i="19"/>
  <c r="L31" i="19"/>
  <c r="L43" i="19"/>
  <c r="L161" i="19"/>
  <c r="L124" i="19"/>
  <c r="L126" i="19"/>
  <c r="L135" i="19"/>
  <c r="L137" i="19"/>
  <c r="L139" i="19"/>
  <c r="L141" i="19"/>
  <c r="L89" i="19"/>
  <c r="L91" i="19"/>
  <c r="L93" i="19"/>
  <c r="L95" i="19"/>
  <c r="L97" i="19"/>
  <c r="L99" i="19"/>
  <c r="L101" i="19"/>
  <c r="L103" i="19"/>
  <c r="L105" i="19"/>
  <c r="L107" i="19"/>
  <c r="L109" i="19"/>
  <c r="L162" i="19"/>
  <c r="L164" i="19"/>
  <c r="L116" i="19"/>
  <c r="L118" i="19"/>
  <c r="L120" i="19"/>
  <c r="L122" i="19"/>
  <c r="L115" i="19"/>
  <c r="L114" i="19"/>
  <c r="L25" i="19"/>
  <c r="L123" i="19"/>
  <c r="L125" i="19"/>
  <c r="L127" i="19"/>
  <c r="L136" i="19"/>
  <c r="L138" i="19"/>
  <c r="L140" i="19"/>
  <c r="L142" i="19"/>
  <c r="L90" i="19"/>
  <c r="L92" i="19"/>
  <c r="L94" i="19"/>
  <c r="L96" i="19"/>
  <c r="L98" i="19"/>
  <c r="L100" i="19"/>
  <c r="L102" i="19"/>
  <c r="L104" i="19"/>
  <c r="L106" i="19"/>
  <c r="L108" i="19"/>
  <c r="L110" i="19"/>
  <c r="L163" i="19"/>
  <c r="L165" i="19"/>
  <c r="L117" i="19"/>
  <c r="L119" i="19"/>
  <c r="L121" i="19"/>
  <c r="L160" i="19"/>
  <c r="L112" i="19"/>
  <c r="L113" i="19"/>
  <c r="L16" i="19"/>
  <c r="L67" i="12" l="1"/>
  <c r="L66" i="12"/>
  <c r="L73" i="12"/>
  <c r="L72" i="12"/>
  <c r="L71" i="12"/>
  <c r="L70" i="12"/>
  <c r="L69" i="12"/>
  <c r="L68" i="12"/>
  <c r="L12" i="12"/>
  <c r="L76" i="12"/>
  <c r="L75" i="12"/>
  <c r="L74" i="12"/>
  <c r="L114" i="4"/>
  <c r="L102" i="4"/>
  <c r="L6" i="11"/>
  <c r="L16" i="11"/>
  <c r="L15" i="11"/>
  <c r="L14" i="11"/>
  <c r="L13" i="11"/>
  <c r="L12" i="11"/>
  <c r="L9" i="22"/>
  <c r="L35" i="15"/>
  <c r="L68" i="15"/>
  <c r="L77" i="15"/>
  <c r="L37" i="9"/>
  <c r="L29" i="9"/>
  <c r="L22" i="9"/>
  <c r="L36" i="9"/>
  <c r="L7" i="9"/>
  <c r="L32" i="9"/>
  <c r="L103" i="12"/>
  <c r="L6" i="9"/>
  <c r="L11" i="9"/>
  <c r="L39" i="9"/>
  <c r="L20" i="9"/>
  <c r="L136" i="4"/>
  <c r="L10" i="9"/>
  <c r="L45" i="9"/>
  <c r="L19" i="9"/>
  <c r="L4" i="9"/>
  <c r="L63" i="12"/>
  <c r="L93" i="12"/>
  <c r="L53" i="9"/>
  <c r="L38" i="9"/>
  <c r="L46" i="9"/>
  <c r="L34" i="9"/>
  <c r="L44" i="12"/>
  <c r="L65" i="12"/>
  <c r="L12" i="9"/>
  <c r="L18" i="9"/>
  <c r="L42" i="9"/>
  <c r="L58" i="12"/>
  <c r="L32" i="12"/>
  <c r="L5" i="9"/>
  <c r="L21" i="9"/>
  <c r="L43" i="9"/>
  <c r="L48" i="9"/>
  <c r="L15" i="9"/>
  <c r="L35" i="9"/>
  <c r="L34" i="12"/>
  <c r="L85" i="12"/>
  <c r="L47" i="12"/>
  <c r="L25" i="9"/>
  <c r="L14" i="12"/>
  <c r="L158" i="19"/>
  <c r="L52" i="9"/>
  <c r="L23" i="9"/>
  <c r="L51" i="9"/>
  <c r="L16" i="9"/>
  <c r="L31" i="9"/>
  <c r="L22" i="12"/>
  <c r="L6" i="15"/>
  <c r="L23" i="12"/>
  <c r="L31" i="17"/>
  <c r="L10" i="12"/>
  <c r="L156" i="19"/>
  <c r="L3" i="9"/>
  <c r="L40" i="9"/>
  <c r="L24" i="17"/>
  <c r="L64" i="15"/>
  <c r="L116" i="12"/>
  <c r="L152" i="19"/>
  <c r="L51" i="12"/>
  <c r="L39" i="12"/>
  <c r="L13" i="9"/>
  <c r="L9" i="9"/>
  <c r="L26" i="9"/>
  <c r="L14" i="9"/>
  <c r="L27" i="9"/>
  <c r="L49" i="9"/>
  <c r="L28" i="9"/>
  <c r="L7" i="15"/>
  <c r="L30" i="17"/>
  <c r="L18" i="16"/>
  <c r="L64" i="12"/>
  <c r="L88" i="12"/>
  <c r="L8" i="12"/>
  <c r="L17" i="15"/>
  <c r="L65" i="15"/>
  <c r="L96" i="12"/>
  <c r="L15" i="12"/>
  <c r="L104" i="12"/>
  <c r="L21" i="12"/>
  <c r="L90" i="12"/>
  <c r="L63" i="15"/>
  <c r="L42" i="12"/>
  <c r="L107" i="12"/>
  <c r="L18" i="12"/>
  <c r="L40" i="12"/>
  <c r="L148" i="19"/>
  <c r="L46" i="12"/>
  <c r="L25" i="12"/>
  <c r="L4" i="15"/>
  <c r="L25" i="15"/>
  <c r="L110" i="12"/>
  <c r="L102" i="12"/>
  <c r="L5" i="12"/>
  <c r="L28" i="12"/>
  <c r="L44" i="9"/>
  <c r="L17" i="9"/>
  <c r="L33" i="9"/>
  <c r="L30" i="9"/>
  <c r="L29" i="17"/>
  <c r="L50" i="9"/>
  <c r="L53" i="12"/>
  <c r="L24" i="9"/>
  <c r="L13" i="15"/>
  <c r="L5" i="15"/>
  <c r="L115" i="12"/>
  <c r="L98" i="12"/>
  <c r="L123" i="12"/>
  <c r="L60" i="15"/>
  <c r="L48" i="15"/>
  <c r="L18" i="15"/>
  <c r="L78" i="12"/>
  <c r="L29" i="12"/>
  <c r="L117" i="12"/>
  <c r="L51" i="15"/>
  <c r="L72" i="15"/>
  <c r="L54" i="15"/>
  <c r="L77" i="12"/>
  <c r="L155" i="19"/>
  <c r="L113" i="12"/>
  <c r="L43" i="12"/>
  <c r="L145" i="19"/>
  <c r="L50" i="12"/>
  <c r="L4" i="12"/>
  <c r="L62" i="12"/>
  <c r="L7" i="12"/>
  <c r="L84" i="12"/>
  <c r="L81" i="15"/>
  <c r="L37" i="15"/>
  <c r="L79" i="15"/>
  <c r="L80" i="12"/>
  <c r="L121" i="12"/>
  <c r="L92" i="12"/>
  <c r="L20" i="17"/>
  <c r="L83" i="12"/>
  <c r="L40" i="15"/>
  <c r="L151" i="19"/>
  <c r="L29" i="15"/>
  <c r="L41" i="15"/>
  <c r="L69" i="15"/>
  <c r="L80" i="15"/>
  <c r="L28" i="17"/>
  <c r="L10" i="15"/>
  <c r="L82" i="12"/>
  <c r="L37" i="12"/>
  <c r="L79" i="12"/>
  <c r="L28" i="15"/>
  <c r="L53" i="15"/>
  <c r="L44" i="15"/>
  <c r="L27" i="15"/>
  <c r="L153" i="19"/>
  <c r="L16" i="12"/>
  <c r="L99" i="12"/>
  <c r="L37" i="17"/>
  <c r="L3" i="12"/>
  <c r="L35" i="12"/>
  <c r="L41" i="12"/>
  <c r="L97" i="12"/>
  <c r="L122" i="12"/>
  <c r="L118" i="12"/>
  <c r="L81" i="12"/>
  <c r="L45" i="12"/>
  <c r="L106" i="12"/>
  <c r="L46" i="15"/>
  <c r="L70" i="15"/>
  <c r="L24" i="15"/>
  <c r="L62" i="15"/>
  <c r="L23" i="15"/>
  <c r="L22" i="15"/>
  <c r="L8" i="15"/>
  <c r="L34" i="15"/>
  <c r="L73" i="15"/>
  <c r="L47" i="15"/>
  <c r="L154" i="19"/>
  <c r="L20" i="12"/>
  <c r="L101" i="12"/>
  <c r="L30" i="12"/>
  <c r="L6" i="12"/>
  <c r="L89" i="12"/>
  <c r="L55" i="12"/>
  <c r="L14" i="17"/>
  <c r="L19" i="17"/>
  <c r="L11" i="17"/>
  <c r="L36" i="12"/>
  <c r="L31" i="12"/>
  <c r="L30" i="15"/>
  <c r="L19" i="15"/>
  <c r="L15" i="15"/>
  <c r="L45" i="15"/>
  <c r="L149" i="19"/>
  <c r="L38" i="15"/>
  <c r="L26" i="15"/>
  <c r="L71" i="15"/>
  <c r="L6" i="17"/>
  <c r="L36" i="15"/>
  <c r="L11" i="15"/>
  <c r="L59" i="12"/>
  <c r="L48" i="12"/>
  <c r="L120" i="12"/>
  <c r="L32" i="15"/>
  <c r="L60" i="12"/>
  <c r="L146" i="19"/>
  <c r="L56" i="12"/>
  <c r="L14" i="15"/>
  <c r="L49" i="15"/>
  <c r="L33" i="15"/>
  <c r="L39" i="15"/>
  <c r="L17" i="17"/>
  <c r="L58" i="15"/>
  <c r="L86" i="12"/>
  <c r="L9" i="12"/>
  <c r="L49" i="12"/>
  <c r="L114" i="12"/>
  <c r="L66" i="15"/>
  <c r="L9" i="15"/>
  <c r="L76" i="15"/>
  <c r="L67" i="15"/>
  <c r="L75" i="15"/>
  <c r="L21" i="15"/>
  <c r="L24" i="12"/>
  <c r="L38" i="12"/>
  <c r="L57" i="12"/>
  <c r="L19" i="12"/>
  <c r="L13" i="17"/>
  <c r="L13" i="12"/>
  <c r="L5" i="17"/>
  <c r="L78" i="15"/>
  <c r="L43" i="15"/>
  <c r="L95" i="12"/>
  <c r="L52" i="12"/>
  <c r="L111" i="12"/>
  <c r="L108" i="12"/>
  <c r="L27" i="12"/>
  <c r="L33" i="12"/>
  <c r="L112" i="12"/>
  <c r="L109" i="12"/>
  <c r="L57" i="15"/>
  <c r="L74" i="15"/>
  <c r="L56" i="15"/>
  <c r="L61" i="15"/>
  <c r="L3" i="15"/>
  <c r="L52" i="15"/>
  <c r="L55" i="15"/>
  <c r="L50" i="15"/>
  <c r="L82" i="15"/>
  <c r="L31" i="15"/>
  <c r="L157" i="19"/>
  <c r="L87" i="12"/>
  <c r="L105" i="12"/>
  <c r="L91" i="12"/>
  <c r="L11" i="12"/>
  <c r="L17" i="12"/>
  <c r="L61" i="12"/>
  <c r="L26" i="12"/>
  <c r="L40" i="17"/>
  <c r="L26" i="17"/>
  <c r="L9" i="17"/>
  <c r="L42" i="17"/>
  <c r="L20" i="15"/>
  <c r="L16" i="15"/>
  <c r="L3" i="17"/>
  <c r="L59" i="15"/>
  <c r="L12" i="15"/>
  <c r="L144" i="19"/>
  <c r="L19" i="16"/>
  <c r="L21" i="16"/>
  <c r="L23" i="16"/>
  <c r="L131" i="4"/>
  <c r="L144" i="4"/>
  <c r="L71" i="4"/>
  <c r="L32" i="4"/>
  <c r="L36" i="4"/>
  <c r="L22" i="4"/>
  <c r="L28" i="4"/>
  <c r="L155" i="4"/>
  <c r="L74" i="4"/>
  <c r="L70" i="4"/>
  <c r="L75" i="4"/>
  <c r="L10" i="16"/>
  <c r="L53" i="4"/>
  <c r="L121" i="4"/>
  <c r="L132" i="4"/>
  <c r="L69" i="4"/>
  <c r="L7" i="4"/>
  <c r="L109" i="4"/>
  <c r="L6" i="4"/>
  <c r="L20" i="16"/>
  <c r="L93" i="4"/>
  <c r="L154" i="4"/>
  <c r="L5" i="4"/>
  <c r="L66" i="4"/>
  <c r="L72" i="4"/>
  <c r="L65" i="4"/>
  <c r="L43" i="4"/>
  <c r="L10" i="4"/>
  <c r="L22" i="16"/>
  <c r="L28" i="16"/>
  <c r="L3" i="16"/>
  <c r="L27" i="16"/>
  <c r="L9" i="16"/>
  <c r="L25" i="16"/>
  <c r="L13" i="16"/>
  <c r="L30" i="16"/>
  <c r="L17" i="16"/>
  <c r="L6" i="16"/>
  <c r="L78" i="11"/>
  <c r="L11" i="16"/>
  <c r="L7" i="16"/>
  <c r="L12" i="16"/>
  <c r="L31" i="16"/>
  <c r="L4" i="16"/>
  <c r="L16" i="16"/>
  <c r="L15" i="16"/>
  <c r="L8" i="16"/>
  <c r="L5" i="16"/>
  <c r="L24" i="16"/>
  <c r="L14" i="16"/>
  <c r="L26" i="16"/>
  <c r="L3" i="14"/>
  <c r="L14" i="18"/>
  <c r="L7" i="14"/>
  <c r="L63" i="18"/>
  <c r="L17" i="18"/>
  <c r="L24" i="14"/>
  <c r="L13" i="14"/>
  <c r="L18" i="18"/>
  <c r="L32" i="18"/>
  <c r="L24" i="18"/>
  <c r="L104" i="18"/>
  <c r="L19" i="18"/>
  <c r="L12" i="22"/>
  <c r="L68" i="11"/>
  <c r="L31" i="11"/>
  <c r="L84" i="11"/>
  <c r="L80" i="11"/>
  <c r="L70" i="11"/>
  <c r="L71" i="11"/>
  <c r="L28" i="11"/>
  <c r="L49" i="11"/>
  <c r="L82" i="11"/>
  <c r="L44" i="11"/>
  <c r="L86" i="11"/>
  <c r="L43" i="11"/>
  <c r="L10" i="11"/>
  <c r="L72" i="11"/>
  <c r="L147" i="19"/>
  <c r="L64" i="11"/>
  <c r="L23" i="11"/>
  <c r="L43" i="18"/>
  <c r="L41" i="18"/>
  <c r="L9" i="14"/>
  <c r="L25" i="14"/>
  <c r="L20" i="14"/>
  <c r="L99" i="18"/>
  <c r="L8" i="14"/>
  <c r="L3" i="22"/>
  <c r="L21" i="22"/>
  <c r="L74" i="18"/>
  <c r="L22" i="14"/>
  <c r="L12" i="14"/>
  <c r="L18" i="14"/>
  <c r="L4" i="18"/>
  <c r="L97" i="18"/>
  <c r="L59" i="18"/>
  <c r="L25" i="22"/>
  <c r="L22" i="22"/>
  <c r="L5" i="14"/>
  <c r="L11" i="14"/>
  <c r="L61" i="18"/>
  <c r="L15" i="18"/>
  <c r="L30" i="18"/>
  <c r="L5" i="18"/>
  <c r="L34" i="18"/>
  <c r="L6" i="18"/>
  <c r="L71" i="18"/>
  <c r="L7" i="18"/>
  <c r="L35" i="18"/>
  <c r="L102" i="18"/>
  <c r="L37" i="18"/>
  <c r="L64" i="18"/>
  <c r="L89" i="18"/>
  <c r="L16" i="22"/>
  <c r="L18" i="22"/>
  <c r="L100" i="18"/>
  <c r="L69" i="18"/>
  <c r="L77" i="18"/>
  <c r="L11" i="18"/>
  <c r="L40" i="18"/>
  <c r="L67" i="18"/>
  <c r="L62" i="18"/>
  <c r="L79" i="18"/>
  <c r="L98" i="18"/>
  <c r="L56" i="18"/>
  <c r="L3" i="18"/>
  <c r="L42" i="18"/>
  <c r="L14" i="22"/>
  <c r="L5" i="22"/>
  <c r="L93" i="18"/>
  <c r="L87" i="18"/>
  <c r="L12" i="18"/>
  <c r="L22" i="18"/>
  <c r="L101" i="18"/>
  <c r="L53" i="18"/>
  <c r="L73" i="18"/>
  <c r="L68" i="18"/>
  <c r="L78" i="18"/>
  <c r="L4" i="14"/>
  <c r="L11" i="22"/>
  <c r="L23" i="22"/>
  <c r="L37" i="11"/>
  <c r="L32" i="11"/>
  <c r="L53" i="11"/>
  <c r="L4" i="11"/>
  <c r="L81" i="11"/>
  <c r="L33" i="11"/>
  <c r="L46" i="11"/>
  <c r="L47" i="11"/>
  <c r="L61" i="11"/>
  <c r="L51" i="11"/>
  <c r="L56" i="11"/>
  <c r="L48" i="11"/>
  <c r="L20" i="11"/>
  <c r="L24" i="11"/>
  <c r="L79" i="11"/>
  <c r="L36" i="18"/>
  <c r="L50" i="18"/>
  <c r="L95" i="18"/>
  <c r="L13" i="18"/>
  <c r="L75" i="18"/>
  <c r="L33" i="18"/>
  <c r="L82" i="18"/>
  <c r="L23" i="14"/>
  <c r="L52" i="18"/>
  <c r="L46" i="18"/>
  <c r="L8" i="18"/>
  <c r="L70" i="18"/>
  <c r="L84" i="18"/>
  <c r="L21" i="14"/>
  <c r="L85" i="18"/>
  <c r="L32" i="17"/>
  <c r="L21" i="17"/>
  <c r="L18" i="17"/>
  <c r="L27" i="17"/>
  <c r="L39" i="17"/>
  <c r="L10" i="18"/>
  <c r="L55" i="18"/>
  <c r="L33" i="17"/>
  <c r="L63" i="11"/>
  <c r="L89" i="11"/>
  <c r="L35" i="11"/>
  <c r="L16" i="14"/>
  <c r="L11" i="11"/>
  <c r="L59" i="11"/>
  <c r="L34" i="11"/>
  <c r="L48" i="18"/>
  <c r="L38" i="17"/>
  <c r="L65" i="11"/>
  <c r="L15" i="17"/>
  <c r="L42" i="11"/>
  <c r="L57" i="11"/>
  <c r="L21" i="11"/>
  <c r="L58" i="18"/>
  <c r="L88" i="18"/>
  <c r="L6" i="22"/>
  <c r="L20" i="22"/>
  <c r="L15" i="22"/>
  <c r="L19" i="22"/>
  <c r="L39" i="11"/>
  <c r="L3" i="11"/>
  <c r="L19" i="11"/>
  <c r="L29" i="11"/>
  <c r="L41" i="11"/>
  <c r="L69" i="11"/>
  <c r="L74" i="11"/>
  <c r="L62" i="11"/>
  <c r="L18" i="11"/>
  <c r="L5" i="11"/>
  <c r="L26" i="18"/>
  <c r="L51" i="18"/>
  <c r="L76" i="18"/>
  <c r="L66" i="18"/>
  <c r="L49" i="18"/>
  <c r="L45" i="18"/>
  <c r="L57" i="18"/>
  <c r="L25" i="18"/>
  <c r="L23" i="18"/>
  <c r="L28" i="18"/>
  <c r="L6" i="14"/>
  <c r="L31" i="18"/>
  <c r="L26" i="14"/>
  <c r="L72" i="18"/>
  <c r="L38" i="18"/>
  <c r="L81" i="18"/>
  <c r="L9" i="18"/>
  <c r="L94" i="18"/>
  <c r="L22" i="17"/>
  <c r="L25" i="17"/>
  <c r="L34" i="17"/>
  <c r="L41" i="17"/>
  <c r="L8" i="17"/>
  <c r="L27" i="18"/>
  <c r="L21" i="18"/>
  <c r="L16" i="18"/>
  <c r="L52" i="11"/>
  <c r="L87" i="11"/>
  <c r="L88" i="11"/>
  <c r="L40" i="11"/>
  <c r="L8" i="11"/>
  <c r="L58" i="11"/>
  <c r="L66" i="11"/>
  <c r="L7" i="11"/>
  <c r="L75" i="11"/>
  <c r="L55" i="11"/>
  <c r="L28" i="14"/>
  <c r="L83" i="11"/>
  <c r="L27" i="14"/>
  <c r="L26" i="11"/>
  <c r="L44" i="18"/>
  <c r="L14" i="14"/>
  <c r="L90" i="18"/>
  <c r="L8" i="22"/>
  <c r="L17" i="22"/>
  <c r="L10" i="22"/>
  <c r="L26" i="22"/>
  <c r="L85" i="11"/>
  <c r="L77" i="11"/>
  <c r="L54" i="11"/>
  <c r="L22" i="11"/>
  <c r="L103" i="18"/>
  <c r="L20" i="18"/>
  <c r="L54" i="18"/>
  <c r="L96" i="18"/>
  <c r="L60" i="18"/>
  <c r="L86" i="18"/>
  <c r="L83" i="18"/>
  <c r="L47" i="18"/>
  <c r="L19" i="14"/>
  <c r="L29" i="18"/>
  <c r="L10" i="14"/>
  <c r="L80" i="18"/>
  <c r="L39" i="18"/>
  <c r="L12" i="17"/>
  <c r="L36" i="17"/>
  <c r="L23" i="17"/>
  <c r="L35" i="17"/>
  <c r="L7" i="17"/>
  <c r="L16" i="17"/>
  <c r="L65" i="18"/>
  <c r="L50" i="11"/>
  <c r="L76" i="11"/>
  <c r="L38" i="11"/>
  <c r="L73" i="11"/>
  <c r="L45" i="11"/>
  <c r="L15" i="14"/>
  <c r="L36" i="11"/>
  <c r="L60" i="11"/>
  <c r="L90" i="11"/>
  <c r="L30" i="11"/>
  <c r="L67" i="11"/>
  <c r="L9" i="11"/>
  <c r="L27" i="11"/>
  <c r="L17" i="11"/>
  <c r="L91" i="18"/>
  <c r="L27" i="22"/>
  <c r="L24" i="22"/>
  <c r="L7" i="22"/>
  <c r="L13" i="22"/>
  <c r="L86" i="4"/>
  <c r="L27" i="4"/>
  <c r="L78" i="4"/>
  <c r="L23" i="4"/>
  <c r="L87" i="4"/>
  <c r="L139" i="4"/>
  <c r="L106" i="4"/>
  <c r="L138" i="4"/>
  <c r="L130" i="4"/>
  <c r="L34" i="4"/>
  <c r="L149" i="4"/>
  <c r="L134" i="4"/>
  <c r="L4" i="4"/>
  <c r="L11" i="4"/>
  <c r="L45" i="4"/>
  <c r="L54" i="4"/>
  <c r="L105" i="4"/>
  <c r="L30" i="4"/>
  <c r="L39" i="4"/>
  <c r="L59" i="4"/>
  <c r="L152" i="4"/>
  <c r="L88" i="4"/>
  <c r="L55" i="4"/>
  <c r="L37" i="4"/>
  <c r="L148" i="4"/>
  <c r="L110" i="4"/>
  <c r="L57" i="4"/>
  <c r="L56" i="4"/>
  <c r="L119" i="4"/>
  <c r="L153" i="4"/>
  <c r="L156" i="4"/>
  <c r="L40" i="4"/>
  <c r="L103" i="4"/>
  <c r="L33" i="4"/>
  <c r="L18" i="4"/>
  <c r="L104" i="4"/>
  <c r="L116" i="4"/>
  <c r="L150" i="4"/>
  <c r="L99" i="4"/>
  <c r="L143" i="4"/>
  <c r="L115" i="4"/>
  <c r="L90" i="4"/>
  <c r="L98" i="4"/>
  <c r="L107" i="4"/>
  <c r="L38" i="4"/>
  <c r="L141" i="4"/>
  <c r="L111" i="4"/>
  <c r="L146" i="4"/>
  <c r="L58" i="4"/>
  <c r="L82" i="4"/>
  <c r="L3" i="4"/>
  <c r="L124" i="4"/>
  <c r="L96" i="4"/>
  <c r="L101" i="4"/>
  <c r="L158" i="4"/>
  <c r="L94" i="4"/>
  <c r="L133" i="4"/>
  <c r="L48" i="4"/>
  <c r="L91" i="4"/>
  <c r="L118" i="4"/>
  <c r="L89" i="4"/>
  <c r="L77" i="4"/>
  <c r="L68" i="4"/>
  <c r="L8" i="4"/>
  <c r="L157" i="4"/>
  <c r="L145" i="4"/>
  <c r="L24" i="4"/>
  <c r="L73" i="4"/>
  <c r="L64" i="4"/>
  <c r="L120" i="4"/>
  <c r="L79" i="4"/>
  <c r="L21" i="4"/>
  <c r="L122" i="4"/>
  <c r="L49" i="4"/>
  <c r="L17" i="4"/>
  <c r="L95" i="4"/>
  <c r="L84" i="4"/>
  <c r="L19" i="4"/>
  <c r="L100" i="4"/>
  <c r="L129" i="4"/>
  <c r="L25" i="4"/>
  <c r="L50" i="4"/>
  <c r="L52" i="4"/>
  <c r="L14" i="4"/>
  <c r="L60" i="4"/>
  <c r="L63" i="4"/>
  <c r="L51" i="4"/>
  <c r="L126" i="4"/>
  <c r="L62" i="4"/>
  <c r="L46" i="4"/>
  <c r="L13" i="4"/>
  <c r="L140" i="4"/>
  <c r="L117" i="4"/>
  <c r="L26" i="4"/>
  <c r="L80" i="4"/>
  <c r="L47" i="4"/>
  <c r="L76" i="4"/>
  <c r="L20" i="4"/>
  <c r="L142" i="4"/>
  <c r="L151" i="4"/>
  <c r="L35" i="4"/>
  <c r="L42" i="4"/>
  <c r="L123" i="4"/>
  <c r="L108" i="4"/>
  <c r="L29" i="4"/>
  <c r="L16" i="4"/>
  <c r="L92" i="4"/>
  <c r="L112" i="4"/>
  <c r="L147" i="4"/>
  <c r="L81" i="4"/>
  <c r="L85" i="4"/>
  <c r="L97" i="4"/>
  <c r="L15" i="4"/>
  <c r="L61" i="4"/>
  <c r="L41" i="4"/>
  <c r="L135" i="4"/>
  <c r="L44" i="4"/>
  <c r="L125" i="4"/>
  <c r="L127" i="4"/>
  <c r="L113" i="4"/>
  <c r="L137" i="4"/>
  <c r="L83" i="4"/>
  <c r="L12" i="4"/>
  <c r="L128" i="4"/>
  <c r="L67" i="4"/>
  <c r="L1" i="1"/>
  <c r="E13" i="2"/>
  <c r="L1" i="15" l="1"/>
  <c r="L1" i="9"/>
  <c r="E14" i="2"/>
  <c r="L1" i="12"/>
  <c r="L1" i="19"/>
  <c r="E19" i="2"/>
  <c r="E17" i="2"/>
  <c r="E21" i="2"/>
  <c r="L1" i="16"/>
  <c r="E23" i="2"/>
  <c r="L1" i="17"/>
  <c r="L1" i="22"/>
  <c r="E24" i="2"/>
  <c r="E22" i="2"/>
  <c r="E18" i="2"/>
  <c r="E15" i="2"/>
  <c r="E20" i="2"/>
  <c r="L1" i="18"/>
  <c r="L1" i="14"/>
  <c r="L1" i="11"/>
  <c r="E16" i="2"/>
  <c r="L1" i="4"/>
  <c r="E25" i="2" l="1"/>
</calcChain>
</file>

<file path=xl/comments1.xml><?xml version="1.0" encoding="utf-8"?>
<comments xmlns="http://schemas.openxmlformats.org/spreadsheetml/2006/main">
  <authors>
    <author>Rust</author>
  </authors>
  <commentList>
    <comment ref="C10" authorId="0" shapeId="0">
      <text>
        <r>
          <rPr>
            <b/>
            <sz val="9"/>
            <color indexed="81"/>
            <rFont val="Tahoma"/>
            <charset val="1"/>
          </rPr>
          <t>Rust:</t>
        </r>
        <r>
          <rPr>
            <sz val="9"/>
            <color indexed="81"/>
            <rFont val="Tahoma"/>
            <charset val="1"/>
          </rPr>
          <t xml:space="preserve">
это аромат для мужчин и женщин. Роскошный, насыщенный, манящий, в меру сладкий, гурманский аромат раскрывает многогранность цветка распустившейся восточной розы. Истоками вдохновения  для создания послужил Ближний Восток, с его лучшими традициями парфюмерии и Восточная культура. Букет композиции раскрывается в нотах дерева Агар, Ванили, листьев Пачули и Дамасской розы. Парфюм можно использовать и в дневное время, и как вечерний аромат.</t>
        </r>
      </text>
    </comment>
    <comment ref="C11" authorId="0" shapeId="0">
      <text>
        <r>
          <rPr>
            <b/>
            <sz val="9"/>
            <color indexed="81"/>
            <rFont val="Tahoma"/>
            <family val="2"/>
            <charset val="204"/>
          </rPr>
          <t>Rust:</t>
        </r>
        <r>
          <rPr>
            <sz val="9"/>
            <color indexed="81"/>
            <rFont val="Tahoma"/>
            <family val="2"/>
            <charset val="204"/>
          </rPr>
          <t xml:space="preserve">
выпущен в 1997. Парфюмер: Nathalie Lorson. — это аромат для женщин, принадлежит к группе цветочные. Верхние ноты: Резеда, Мандарин и Шалфей; средние ноты: Корень фиалки, Ирис, Нектарин, Персиковый цвет, Шиповник, Красный цикламен и Голубой гиацинт; базовые ноты: Сандал, Мускус и Белый кедр.</t>
        </r>
      </text>
    </comment>
    <comment ref="C12" authorId="0" shapeId="0">
      <text>
        <r>
          <rPr>
            <b/>
            <sz val="9"/>
            <color indexed="81"/>
            <rFont val="Tahoma"/>
            <family val="2"/>
            <charset val="204"/>
          </rPr>
          <t>Rust:</t>
        </r>
        <r>
          <rPr>
            <sz val="9"/>
            <color indexed="81"/>
            <rFont val="Tahoma"/>
            <family val="2"/>
            <charset val="204"/>
          </rPr>
          <t xml:space="preserve">
мужской аромат-компаньон популярного женского издания Eclat d'Arpege (2002). Первый аромат которой, женский Arpege, был выпущен еще в далеком 1927 году. Анонсируется как современный и мужественный, классический и элегантный аромат, сохраняющий традиции и стиль дома Lanvin. Включает ноты цитрусовых, душистых трав, цветов, дерева и мускуса. Она открывается сияющими аккордами бергамота, лайма и мандарина, за которыми следует сердце из листьев фиалки, розмарина и элегантного жасмина. База аромата это утонченная комбинация древесных нот кедра и сандала в сопровождении молекулы ambrofix и чувственного мускуса. Композиция создана парфюмером Sonia Constant.</t>
        </r>
      </text>
    </comment>
    <comment ref="C13"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 Это новое издание: Mmmm... выпущен в 2016 году. принадлежит к группе ароматов цветочные гурманские. Аромат, Mmmm... Выпущен в 2016. Ублажение чувств, которое обещают создатели композиции Juliette Has A Gun Mmmm..., Аромат с таким ономатопическим названием описан как «Ольфакторное удовольствие, которое ублажает чувства (...) Аромат заключен в искусно сплетенные между собой цветочные нотки, «приправленные» нежной свежестью малины и теплым «гарниром» изысканной древесины. Чуть терпкие оттенки герани подчеркивают воздушное «суфле» апельсинового цвета, а чувственность откликается на манящие тона Туберозы и жасмина Самбак с темной пудровой глубиной Ириса и Пачули. 
Верхние ноты: Нероли, Герань и Малина; средние ноты: Апельсиновый цвет, Тубероза, Жасмин самбак и Ирис; базовые ноты: Карамель, Гелиотроп, Пачули, Сандал, Ваниль и Белый мускус.
</t>
        </r>
      </text>
    </comment>
    <comment ref="C14" authorId="0" shapeId="0">
      <text>
        <r>
          <rPr>
            <b/>
            <sz val="9"/>
            <color indexed="81"/>
            <rFont val="Tahoma"/>
            <family val="2"/>
            <charset val="204"/>
          </rPr>
          <t>Rust:</t>
        </r>
        <r>
          <rPr>
            <sz val="9"/>
            <color indexed="81"/>
            <rFont val="Tahoma"/>
            <family val="2"/>
            <charset val="204"/>
          </rPr>
          <t xml:space="preserve">
это аромат для мужчин, он принадлежит к группе древесные фужерные. L.12.12. White выпущен в 2011 году. Верхние ноты: Розмарин, Кардамон и Грейпфрут; средние ноты: Иланг-иланг и Тубероза; базовые ноты: Кедр из Вирджинии, Кожа, Замша и Ветивер.</t>
        </r>
      </text>
    </comment>
    <comment ref="C16" authorId="0" shapeId="0">
      <text>
        <r>
          <rPr>
            <b/>
            <sz val="9"/>
            <color indexed="81"/>
            <rFont val="Tahoma"/>
            <family val="2"/>
            <charset val="204"/>
          </rPr>
          <t>Rust:</t>
        </r>
        <r>
          <rPr>
            <sz val="9"/>
            <color indexed="81"/>
            <rFont val="Tahoma"/>
            <family val="2"/>
            <charset val="204"/>
          </rPr>
          <t xml:space="preserve">
— это аромат для женщин, он принадлежит к группе восточные гурманские. 212 VIP выпущен в 2010 году. Парфюмер: Alberto Morillas. Верхние ноты: Маракуйя и Ром; средние ноты: Мускус и Гардения; базовые ноты: Бобы тонка и Ваниль.</t>
        </r>
      </text>
    </comment>
    <comment ref="C17"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древесные цветочные мускусные. Выпущен в 2006 году. Парфюмер: Geza Schoen. Композиция аромата включает ноты: iso e super.  Состоят только из Iso E Super, заставляя эту ноту сердца трепетать и волноваться. «Тот, кто пользуется этим ароматом, заметит воздействие, которое аромат производит на окружающих людей, так как Molecule -01 придает ему неподдающееся описанию сияние, великолепие и излучение. Это почти эффект феромона». Приятный, тонкий бархатно - древесный аромат, который исчезает, потом опять появляется через какое-то время.</t>
        </r>
      </text>
    </comment>
    <comment ref="C20" authorId="0" shapeId="0">
      <text>
        <r>
          <rPr>
            <b/>
            <sz val="9"/>
            <color indexed="81"/>
            <rFont val="Tahoma"/>
            <family val="2"/>
            <charset val="204"/>
          </rPr>
          <t>Rust:</t>
        </r>
        <r>
          <rPr>
            <sz val="9"/>
            <color indexed="81"/>
            <rFont val="Tahoma"/>
            <family val="2"/>
            <charset val="204"/>
          </rPr>
          <t xml:space="preserve">
что в переводе с итальянского означает «Да». Выпущен в 2013 году. Парфюмер: Christine Nagel. Это аромат для женщин, он принадлежит к группе шипровые фруктовые. Увертюра ароматной композиции от Армани открывается неожиданными созвучиями ликера черной смородины, этот компонент переливается в ноты цветочного сердца. Здесь Вас ждет настоящий венок цветочных созвучий утонченной белых Нероли и волшебной майской Розы. Этот женственный запах завершается стойким шлейфом, сотканным из гурманской ванили, чувственных пачули, волнующего и пронзительного амброксана (ambroxan) и дерзких древесных нот.</t>
        </r>
      </text>
    </comment>
    <comment ref="C21" authorId="0" shapeId="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древесно-мускусные. Самый прогрессивный аромат, выпущенный в 2010 году Geza Shoen. Этот аромат посвящен силе человеческого разума. Аромат улучшит память и воображение, благоприятно влияет на работоспособность и концентрацию внимания. Подтверждает давно известный факт, что память и ароматы связаны тесным образом. Верхние ноты: Бергамот, Мандарин, Розовый перец и Магнолия; Средние ноты: Османтус, Белая фрезия, Роза и Тиаре; Базовые ноты: Сандал, Кедр из Вирджинии, Кашмеран и Мускус.    </t>
        </r>
      </text>
    </comment>
    <comment ref="C22" authorId="0" shapeId="0">
      <text>
        <r>
          <rPr>
            <b/>
            <sz val="9"/>
            <color indexed="81"/>
            <rFont val="Tahoma"/>
            <family val="2"/>
            <charset val="204"/>
          </rPr>
          <t>Rust:</t>
        </r>
        <r>
          <rPr>
            <sz val="9"/>
            <color indexed="81"/>
            <rFont val="Tahoma"/>
            <family val="2"/>
            <charset val="204"/>
          </rPr>
          <t xml:space="preserve">
это аромат для мужчин и женщин. Пудра цветочных нот осыпает блестками интенсивные, бодрящие тона фруктов. Произведение британского парфюмера Geza Schoen обладают уникальной способностью вызывать мощный отклик в душе каждого пользователя, выпуск второго парфюма в проекте мастера The Beautiful Mind Series – давно ожидаемое явление. Выпущен в 2015 году. Композиция аромата включает ноты: Груша, Египетский жасмин, Слива, Сандал, Мускус, Белая фрезия, Розовый перец и Османтус.</t>
        </r>
      </text>
    </comment>
    <comment ref="C23" authorId="0" shapeId="0">
      <text>
        <r>
          <rPr>
            <b/>
            <sz val="9"/>
            <color indexed="81"/>
            <rFont val="Tahoma"/>
            <family val="2"/>
            <charset val="204"/>
          </rPr>
          <t>Rust:</t>
        </r>
        <r>
          <rPr>
            <sz val="9"/>
            <color indexed="81"/>
            <rFont val="Tahoma"/>
            <family val="2"/>
            <charset val="204"/>
          </rPr>
          <t xml:space="preserve">
выпущен в 2006. Этот парфюм занимает первые места и является одним из самых лучших шедевров своего производителя. Подчеркивающий уникальность и красоту каждой женщины, он пьянит своим манящим и увлекательным ароматом. Versace Bright Crystal - имеет способность отразить все эмоции и нотки настроения своей обладательницы: подчеркнет спокойствие, придаст большей нежности, выразит яркий темперамент. Многогранность духов богатая палитра оттенков и поможет выразить новые стороны чувственного женского обаяния. Принадлежит к группе ароматов цветочные фруктовые. Парфюмер: Alberto Morillas. Верхние ноты: юзу и гранат; ноты сердца: лотос, магнолия и пион; ноты базы: мускус, Махагони и амбра.</t>
        </r>
      </text>
    </comment>
    <comment ref="C24" authorId="0" shapeId="0">
      <text>
        <r>
          <rPr>
            <b/>
            <sz val="9"/>
            <color indexed="81"/>
            <rFont val="Tahoma"/>
            <family val="2"/>
            <charset val="204"/>
          </rPr>
          <t>Rust:</t>
        </r>
        <r>
          <rPr>
            <sz val="9"/>
            <color indexed="81"/>
            <rFont val="Tahoma"/>
            <family val="2"/>
            <charset val="204"/>
          </rPr>
          <t xml:space="preserve">
«Полночная фантазия»это аромат для женщин, он принадлежит к группе цветочные фруктовые. Midnight Fantasy выпущен в 2006 году. Парфюмер: Caroline Sabas. Верхние ноты: Слива и Вишня; средние ноты: Ирис, Орхидея и Белая фрезия; базовые ноты: Амбра, Мускус и Ваниль.</t>
        </r>
      </text>
    </comment>
    <comment ref="C25" authorId="0" shapeId="0">
      <text>
        <r>
          <rPr>
            <b/>
            <sz val="9"/>
            <color indexed="81"/>
            <rFont val="Tahoma"/>
            <charset val="1"/>
          </rPr>
          <t>Rust:</t>
        </r>
        <r>
          <rPr>
            <sz val="9"/>
            <color indexed="81"/>
            <rFont val="Tahoma"/>
            <charset val="1"/>
          </rPr>
          <t xml:space="preserve">
это аромат для мужчин, принадлежит к группе древесные цветочные мускусные. Fahrenheit выпущен в 1988 году. Верхние ноты: Лаванда, Мандарин, Боярышник, Цветок мускатного ореха, Белый кедр, Бергамот, Ромашка и Лимон; средние ноты: Мускатный орех, Жимолость, Гвоздика, Сандал, Лист фиалки, Жасмин, Ландыш и Белый кедр; базовые ноты: Кожа, Бобы тонка, Амбра, Пачули, Мускус и Ветивер. Не секрет, что женщинам всегда нравились сильные, дерзкие мужчины. Какой аромат должен исходить от лучшего мужчины в мире?</t>
        </r>
      </text>
    </comment>
    <comment ref="C26" authorId="0" shapeId="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водяные. D&amp;G Anthology L`Imperatrice 3 выпущен в 2009 году. Верхние ноты: Розовый перец, Киви и Ревень; средние ноты: Жасмин, Цикламен и Арбуз; базовые ноты: Мускус, Сандал и Лимонное дерево.
Melon - Дыня New – Аромат сладкой Дыни
</t>
        </r>
      </text>
    </comment>
    <comment ref="C27" authorId="0" shapeId="0">
      <text>
        <r>
          <rPr>
            <b/>
            <sz val="9"/>
            <color indexed="81"/>
            <rFont val="Tahoma"/>
            <family val="2"/>
            <charset val="204"/>
          </rPr>
          <t>Rust:</t>
        </r>
        <r>
          <rPr>
            <sz val="9"/>
            <color indexed="81"/>
            <rFont val="Tahoma"/>
            <family val="2"/>
            <charset val="204"/>
          </rPr>
          <t xml:space="preserve">
Выпущен в 2013 году. Это аромат для мужчин, он принадлежит к группе цитрусовые фужерные. Абсолютная современность. Вневременная элегантность свежего, зрелого и утонченного цитрусового звучания. «Dior Homme - разрушает все стереотипы мужественности. Он исследует новую мужскую зрелость, которая очевидна, но при этом загадочна» Франсуа Демаши. Тонкий баланс между калабрийским Бергамотом эксклюзивных урожаев, цветочным оттенком Гедиона и мощной нотой Шипра. Верхняя нота: Калабрийский бергамот; средняя нота: Цветок грейпфрута; базовая нота: Мускус.</t>
        </r>
      </text>
    </comment>
    <comment ref="C28" authorId="0" shapeId="0">
      <text>
        <r>
          <rPr>
            <b/>
            <sz val="9"/>
            <color indexed="81"/>
            <rFont val="Tahoma"/>
            <family val="2"/>
            <charset val="204"/>
          </rPr>
          <t>Rust:</t>
        </r>
        <r>
          <rPr>
            <sz val="9"/>
            <color indexed="81"/>
            <rFont val="Tahoma"/>
            <family val="2"/>
            <charset val="204"/>
          </rPr>
          <t xml:space="preserve">
это аромат для женщин, принадлежит к группе ароматов цветочные фруктовые. Eclat d’Arpège выпущен в 2002. Парфюмер: Karine Dubreuil. Композиция аромата включает ноты: Пион, цветы персика, лист чая, зеленая сирень, амбра, мускус, китайский османтус, птитгрейн и кедр.</t>
        </r>
      </text>
    </comment>
    <comment ref="C29" authorId="0" shapeId="0">
      <text>
        <r>
          <rPr>
            <b/>
            <sz val="9"/>
            <color indexed="81"/>
            <rFont val="Tahoma"/>
            <family val="2"/>
            <charset val="204"/>
          </rPr>
          <t>Rust:</t>
        </r>
        <r>
          <rPr>
            <sz val="9"/>
            <color indexed="81"/>
            <rFont val="Tahoma"/>
            <family val="2"/>
            <charset val="204"/>
          </rPr>
          <t xml:space="preserve">
— это аромат для женщин, он принадлежит к группе цветочные фруктовые. Выпущен в 2006 году. Escada Pacific Paradise, это необыкновенно мягкие мускатно-древесные базовые ноты, обогащенные акцентом из морской соли Гавайев. Парфюм удивляют сладостью карамели и сахарной ваты, определяющими оптимизм и бодрость этого букета. Благородный парфюм предназначается романтичным и обаятельным натурам, которые умеют наслаждаться яркими моментами жизни.
Парфюмер: Philippe Romano. Верхние ноты: Лайм, Банан, Кокос, Яблоко и Лимон; средние ноты: Подсолнечник, Банан и Сахарный тростник; базовые ноты: Сандал, Амбра и Мускус.
</t>
        </r>
      </text>
    </comment>
    <comment ref="C30" authorId="0" shapeId="0">
      <text>
        <r>
          <rPr>
            <b/>
            <sz val="9"/>
            <color indexed="81"/>
            <rFont val="Tahoma"/>
            <family val="2"/>
            <charset val="204"/>
          </rPr>
          <t>Rust:</t>
        </r>
        <r>
          <rPr>
            <sz val="9"/>
            <color indexed="81"/>
            <rFont val="Tahoma"/>
            <family val="2"/>
            <charset val="204"/>
          </rPr>
          <t xml:space="preserve">
это аромат для женщин, Euphoria - необыкновенно прекрасный парфюм для восхитительных женщин, созданный брендом Calvin Klein. С момента создания и по сей день он остается одним из популярнейших женских ароматов, наполненных чувственностью и любовью. Это – бескрайний, головокружительный восторг. Принадлежит к группе восточные цветочные. Euphoria выпущен в 2005 году. Создан Dominique Ropion, Carlos Benaim и Loc Dong. Верхняя нота: Гранат; средние ноты: Лотос и Орхидея; базовые ноты: Фиалка, Амбра, Мускус и Махагони. </t>
        </r>
      </text>
    </comment>
    <comment ref="C31" authorId="0" shapeId="0">
      <text>
        <r>
          <rPr>
            <b/>
            <sz val="9"/>
            <color indexed="81"/>
            <rFont val="Tahoma"/>
            <family val="2"/>
            <charset val="204"/>
          </rPr>
          <t>Rust:</t>
        </r>
        <r>
          <rPr>
            <sz val="9"/>
            <color indexed="81"/>
            <rFont val="Tahoma"/>
            <family val="2"/>
            <charset val="204"/>
          </rPr>
          <t xml:space="preserve">
«Цветочный наркотик». Аромат – это то «одеяние», которое может помочь почувствовать себя празднично, уверенно или подарить романтичное настроение вне зависимости от того, что на вас надето из одежды. Парфюмерная пирамидка парфюма Fleur Narcotique выстраивается из верхних нот освежающего Бергамота, Личи и Бархатистого персика, переплетаясь с сердечными нотами головокружительного Жасмина, душистого Пиона и цветов Апельсинового дерева. Завершается пирамидка древесными оттенками, гармонично дополняясь нотами горького дубового мха и соблазнительного мускуса.</t>
        </r>
      </text>
    </comment>
    <comment ref="C33" authorId="0" shapeId="0">
      <text>
        <r>
          <rPr>
            <b/>
            <sz val="9"/>
            <color indexed="81"/>
            <rFont val="Tahoma"/>
            <family val="2"/>
            <charset val="204"/>
          </rPr>
          <t>Rust:</t>
        </r>
        <r>
          <rPr>
            <sz val="9"/>
            <color indexed="81"/>
            <rFont val="Tahoma"/>
            <family val="2"/>
            <charset val="204"/>
          </rPr>
          <t xml:space="preserve">
это аромат для женщин. Композиция нового переиздания остается верна теме белых цветов и жасминового чая. Принадлежит к группе цветочные. Верхние ноты: Амальфитанский лимон, Чай и Клюква; в сердце переплетается с аккордами белого пиона и водяной лилии. База включает пачули, белый мускус и светлое дерево.</t>
        </r>
      </text>
    </comment>
    <comment ref="C34" authorId="0" shapeId="0">
      <text>
        <r>
          <rPr>
            <b/>
            <sz val="9"/>
            <color indexed="81"/>
            <rFont val="Tahoma"/>
            <family val="2"/>
            <charset val="204"/>
          </rPr>
          <t>Rust:</t>
        </r>
        <r>
          <rPr>
            <sz val="9"/>
            <color indexed="81"/>
            <rFont val="Tahoma"/>
            <family val="2"/>
            <charset val="204"/>
          </rPr>
          <t xml:space="preserve">
аромат для мужчин и женщин. Деликатная и теплая смесь душистых веществ и эфирных масел Gold Vanilla относится к семейству восточных гурманских ароматов и имеет разностороннее, насыщенное, переливчатое фруктово-ванильное звучание с яблочными аккордами, дополняющимися сладкими запахами карамели и ванили. Этот аромат способен перенести воображение в мир загадочного Востока с его обманчивой безмятежностью и неприкрытой страстью.</t>
        </r>
      </text>
    </comment>
    <comment ref="C35" authorId="0" shapeId="0">
      <text>
        <r>
          <rPr>
            <b/>
            <sz val="9"/>
            <color indexed="81"/>
            <rFont val="Tahoma"/>
            <family val="2"/>
            <charset val="204"/>
          </rPr>
          <t>Rust:</t>
        </r>
        <r>
          <rPr>
            <sz val="9"/>
            <color indexed="81"/>
            <rFont val="Tahoma"/>
            <family val="2"/>
            <charset val="204"/>
          </rPr>
          <t xml:space="preserve">
Выпущен в 1999 году. Это аромат для женщин, до сих пор этот парфюм входит в число самых популярных во всем мире. Прохладный, свежий, кристально чистый аромат тонизирует и создает впечатление погружения в прозрачную речную воду ранним летним утром, наполняет жизненной силой и энергией природы. Всегда освежает и стимулирует к новым свершениям, проясняет мысли. Принадлежит к цитрусовым, фужерным. Парфюмер: Francis Kurkdjian. Верхние ноты: Ревень, Мята, Апельсиновая кожура, Бергамот и Лимон; средние ноты: Гвоздика, Мускус, Жасмин, Дубовый мох, Белая амбра и Фенхель; базовые ноты: Тмин, Амбра, Мускус, Зеленый чай, Жасмин, Гвоздика, Дубовый мох и Семена сельдерея. </t>
        </r>
      </text>
    </comment>
    <comment ref="C36" authorId="0" shapeId="0">
      <text>
        <r>
          <rPr>
            <b/>
            <sz val="9"/>
            <color indexed="81"/>
            <rFont val="Tahoma"/>
            <family val="2"/>
            <charset val="204"/>
          </rPr>
          <t>Rust:</t>
        </r>
        <r>
          <rPr>
            <sz val="9"/>
            <color indexed="81"/>
            <rFont val="Tahoma"/>
            <family val="2"/>
            <charset val="204"/>
          </rPr>
          <t xml:space="preserve">
это аромат для мужчин, но по отзывам покупательниц вполне себе unisex. Он принадлежит к группе древесные фужерные. Это новое издание: L’Homme Ideal Cologne выпущен в 2015 году. Парфюмер: Thierry Wasser. Верхние ноты: Апельсин, Бергамот, Грейпфрут и Розовый перец; средние ноты: Миндаль и Нероли; базовые ноты: Ветивер и Белый мускус.</t>
        </r>
      </text>
    </comment>
    <comment ref="C37" authorId="0" shapeId="0">
      <text>
        <r>
          <rPr>
            <b/>
            <sz val="9"/>
            <color indexed="81"/>
            <rFont val="Tahoma"/>
            <family val="2"/>
            <charset val="204"/>
          </rPr>
          <t>Rust:</t>
        </r>
        <r>
          <rPr>
            <sz val="9"/>
            <color indexed="81"/>
            <rFont val="Tahoma"/>
            <family val="2"/>
            <charset val="204"/>
          </rPr>
          <t xml:space="preserve">
Новый мужской аромат Terre D`Hermes для тех, кто твердо стоит на земле, но мыслями высоко в облаках, для тех, кто не может без свободы и воздуха, для тех, кому необходимо пространство. У мужчины должна быть свобода выбора. Простые желания исполняются, если ты уверен в жизни. Вначале вы услышите энергичные и свежие ноты апельсина и грейпфрута, перца, розы и герани. Затем раскроются богатые и чувственные пачули, ветивер и кедр. · Верхние ноты: минералы, грейпфрут, апельсин.· Ноты сердца: перец, атласский кедр, роза, герань. · Ноты шлейфа: бензоин, ветивер, пачули. Ключевые слова: мужественный, изысканный, соблазнительный.  </t>
        </r>
      </text>
    </comment>
    <comment ref="C38"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шипровые фруктовые. Liaisons Dangereuses by Kilian выпущен в 2007 году. Парфюмер: Calice Becker. Верхние ноты: Персик, Черная смородина, Кокос и Слива; средние ноты: Корица, Герань, Роза и Амбретта; базовые ноты: Ветивер, Мускус, Сандал, Дубовый мох, Древесные ноты и Ваниль.</t>
        </r>
      </text>
    </comment>
    <comment ref="C39" authorId="0" shapeId="0">
      <text>
        <r>
          <rPr>
            <b/>
            <sz val="9"/>
            <color indexed="81"/>
            <rFont val="Tahoma"/>
            <family val="2"/>
            <charset val="204"/>
          </rPr>
          <t>Rust:</t>
        </r>
        <r>
          <rPr>
            <sz val="9"/>
            <color indexed="81"/>
            <rFont val="Tahoma"/>
            <family val="2"/>
            <charset val="204"/>
          </rPr>
          <t xml:space="preserve">
— это аромат для мужчин, он принадлежит к группе древесные пряные. Straight to Heaven by Kilian выпущен в 2007 году. Парфюмер: Sidonie Lancesseur. Композиция аромата включает ноты: Мускус, Жасмин, Пачули, Кедр из Вирджинии, Амбра, Мускатный орех, Ваниль, Ром и Сухофрукты. Первозданная красота и чистота, самобытность и дикость...</t>
        </r>
      </text>
    </comment>
    <comment ref="C40" authorId="0" shapeId="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древесно-мускусные. Lacoste Pour Femme выпущен в 2003 году. Парфюмер: Olivier Cresp. Верхние ноты: Перец, Белая фрезия и Яблоко; средние ноты: Фиалка, Гибискус, Жасмин, Гелиотроп и Роза; базовые ноты: Лабданум, Сандал, Ладан, Белый кедр и Замша.</t>
        </r>
      </text>
    </comment>
    <comment ref="C41" authorId="0" shapeId="0">
      <text>
        <r>
          <rPr>
            <b/>
            <sz val="9"/>
            <color indexed="81"/>
            <rFont val="Tahoma"/>
            <family val="2"/>
            <charset val="204"/>
          </rPr>
          <t>Rust:</t>
        </r>
        <r>
          <rPr>
            <sz val="9"/>
            <color indexed="81"/>
            <rFont val="Tahoma"/>
            <family val="2"/>
            <charset val="204"/>
          </rPr>
          <t xml:space="preserve">
сама нежность! Очень мягкий, женственный аромат! Легкий, свежий в окружении соблазнительной сладости, которая приглашает вас мечтать. Ласкающий аромат, подарит замечательное настроение обладательнице и создаст небольшой рай на земле. Роскошный букет белых цветов с легким вкраплением пышной зелени, сочных фруктов и глубинного Амбрового звучания. Начальные ноты: Магнолия, Цветы Айвы, Бергамот, Зеленые ноты. Ноты сердца: Жасмин, Цветы Апельсина, Персик. Базовые ноты: Мускус, Амбра</t>
        </r>
      </text>
    </comment>
    <comment ref="C42" authorId="0" shapeId="0">
      <text>
        <r>
          <rPr>
            <b/>
            <sz val="9"/>
            <color indexed="81"/>
            <rFont val="Tahoma"/>
            <family val="2"/>
            <charset val="204"/>
          </rPr>
          <t>Rust:</t>
        </r>
        <r>
          <rPr>
            <sz val="9"/>
            <color indexed="81"/>
            <rFont val="Tahoma"/>
            <family val="2"/>
            <charset val="204"/>
          </rPr>
          <t xml:space="preserve">
это аромат для женщин, принадлежит к группе ароматов восточные цветочные. Это новый аромат, Black Purple выпущен в 2011. Парфюмер: Pierre Montale. Верхние ноты: апельсин и слива; ноты сердца: Герань, пачули, роза и Красные ягоды; ноты базы: Тиковое дерево, Амбра и Мускус.</t>
        </r>
      </text>
    </comment>
    <comment ref="C43" authorId="0" shapeId="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Верхняя нота: Белые цветы; средние ноты: Лилия, Жасмин и Иланг-иланг; базовая нота: Белый мускус.</t>
        </r>
      </text>
    </comment>
    <comment ref="C44" authorId="0" shapeId="0">
      <text>
        <r>
          <rPr>
            <b/>
            <sz val="9"/>
            <color indexed="81"/>
            <rFont val="Tahoma"/>
            <family val="2"/>
            <charset val="204"/>
          </rPr>
          <t>Rust:</t>
        </r>
        <r>
          <rPr>
            <sz val="9"/>
            <color indexed="81"/>
            <rFont val="Tahoma"/>
            <family val="2"/>
            <charset val="204"/>
          </rPr>
          <t xml:space="preserve">
Универсальный букет является частью вида ориентальных ароматов, он посвящен Каабе – мусульманской святыне, представляющей собой строение в форме куба и скрывающей в одном из своих углов яйцевидный Черный камень, который, по исламскому преданию, попал к людям из рая. Обладатели аромата Musk Al Ka’aba привлекательны и духовны, позитивны и элегантны, надежны и обаятельны, непосредственны и талантливы. Парфюм темно-коричневого цвета. Верхние ноты: черный мускус; Ноты сердца: Уд, мёд; Ноты базы: древесные ноты, смола.</t>
        </r>
      </text>
    </comment>
    <comment ref="C45"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цветочные древесно-мускусные. Верхние ноты: Белые цветы, Белый мускус и Мандарин; средние ноты: Белые цветы и Белый мускус; базовые ноты: Белые цветы и Белый мускус.</t>
        </r>
      </text>
    </comment>
    <comment ref="C46"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восточные древесные. Это новое издание: Baraonda выпущен в 2016 году. Парфюмер: Alessandro Gualtieri. Композиция аромата включает ноты: Мускус, Амбретта, Виски, Роза, Амброксан и Древесные ноты.</t>
        </r>
      </text>
    </comment>
    <comment ref="C47" authorId="0" shapeId="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фруктовые. Lady Million выпущен в 2010 году. Lady Million был создан Anne Flipo, Beatrice Piquet, Dominique Ropion и Bruno Jovanovic. Верхние ноты: Нероли, Амальфитанский лимон и Малина; средние ноты: Жасмин, Африканский апельсиновый цвет и Гардения; базовые ноты: Пачули, Белый мед и Амбра.</t>
        </r>
      </text>
    </comment>
    <comment ref="C48" authorId="0" shapeId="0">
      <text>
        <r>
          <rPr>
            <b/>
            <sz val="9"/>
            <color indexed="81"/>
            <rFont val="Tahoma"/>
            <family val="2"/>
            <charset val="204"/>
          </rPr>
          <t>Rust:</t>
        </r>
        <r>
          <rPr>
            <sz val="9"/>
            <color indexed="81"/>
            <rFont val="Tahoma"/>
            <family val="2"/>
            <charset val="204"/>
          </rPr>
          <t xml:space="preserve">
аромат для мужчин. Характер свежий и спортивный это выделяет его. Invictus, переводится с латыни как "непобедимый", воплощает собой силу, динамизм и энергию. Аромат открывается свежим грейпфрутом и морскими аккордами, за которыми следует сердце из ароматического лаврового листа и жасминового гедеона (Hedione). Древесная база композиции включает гваяковое дерево, пачули, дубовый мох и серую амбру.</t>
        </r>
      </text>
    </comment>
    <comment ref="C50" authorId="0" shapeId="0">
      <text>
        <r>
          <rPr>
            <b/>
            <sz val="9"/>
            <color indexed="81"/>
            <rFont val="Tahoma"/>
            <charset val="1"/>
          </rPr>
          <t>Rust:</t>
        </r>
        <r>
          <rPr>
            <sz val="9"/>
            <color indexed="81"/>
            <rFont val="Tahoma"/>
            <charset val="1"/>
          </rPr>
          <t xml:space="preserve">
Аромат вышел в свет начале  марта 2017 года. Iris d`Or - это воплощение настоящей женской нежности, гармонии, деликатности и привлекательности, пленит и очаровывает с первых секунд своего звучания. С этим ароматом вы будете восхищать, дарить восторг и получать истинное удовольствие. Верхние ноты: Зеленые ноты и Бергамот; средние ноты: Ирис и Мимоза; базовые ноты: Сандал, Бобы Тонка, Ирис, Ветивер и Лист фиалки. ШЛЕЙФ: Сандаловое дерево, мускус.</t>
        </r>
      </text>
    </comment>
    <comment ref="C51" authorId="0" shapeId="0">
      <text>
        <r>
          <rPr>
            <b/>
            <sz val="9"/>
            <color indexed="81"/>
            <rFont val="Tahoma"/>
            <family val="2"/>
            <charset val="204"/>
          </rPr>
          <t>Rust:</t>
        </r>
        <r>
          <rPr>
            <sz val="9"/>
            <color indexed="81"/>
            <rFont val="Tahoma"/>
            <family val="2"/>
            <charset val="204"/>
          </rPr>
          <t xml:space="preserve">
аромат для мужчины, ищущего свое место в мире. Он пытается понять природу своего характера. Герой аромата - Мужчина с большой буквы. Аромат вобрал в себя множество сказочных и легендарных историй про героев. Их таинственность, сила и красота полностью выражены, который чарует манит, соблазняет и притягивает. Мужчины в самом рассвете лет, он еще молод, но уже мудр и готов к ответственности. Верхние ноты:   Лимон, Базилик, Лаванда, Яблоко; Средние ноты: Ваниль, Корица, Гвоздика цветок, Герань, Дубовый мох, Лабданум; Базовые ноты: Пачули, Мускус, Кедр.</t>
        </r>
      </text>
    </comment>
    <comment ref="C52"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восточные древесные. Oud Wood выпущен в 2007 году. Парфюмер: Richard Herpin. Композиция аромата включает ноты: Уд, Розовое дерево, Кардамон, Китайский перец, Сандал, Ветивер, Бобы тонка, Ваниль и Амбра.</t>
        </r>
      </text>
    </comment>
    <comment ref="C53" authorId="0" shapeId="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восточные пряные. Tobacco Vanille выпущен в 2007 году. Верхние ноты: Табачный лист и Специи; средние ноты: Бобы тонка, Цветок табака, Ваниль и Какао; базовые ноты: Сухофрукты и Древесные ноты.</t>
        </r>
      </text>
    </comment>
    <comment ref="C54" authorId="0" shapeId="0">
      <text>
        <r>
          <rPr>
            <b/>
            <sz val="9"/>
            <color indexed="81"/>
            <rFont val="Tahoma"/>
            <family val="2"/>
            <charset val="204"/>
          </rPr>
          <t>Rust:</t>
        </r>
        <r>
          <rPr>
            <sz val="9"/>
            <color indexed="81"/>
            <rFont val="Tahoma"/>
            <family val="2"/>
            <charset val="204"/>
          </rPr>
          <t xml:space="preserve">
запустил аромат Rêve в 2013 году. Вдохновением для издания стал мир грез, окруженный волшебным садом с цветущими лилиями. В апреле 2014 на рынок выходит новая, более чувственная версия оригинального аромата - Rêve Elixir. Композиция новинки разработана парфюмером Nathalie Feisthauer как цветочно-фруктовая с древесной базой. Верхние ноты включают грушу, Нероли и цветок персика. Сердце аромата создано из экзотических цветов Франжипани, Османтуса, Ириса и Лилии, а база представлена комбинацией Амбры, Сандала и Кедра.</t>
        </r>
      </text>
    </comment>
    <comment ref="C55" authorId="0" shapeId="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фруктовые. DKNY Be Delicious выпущен в 2004 году. Парфюмер: Maurice Roucel. Верхние ноты: Грейпфрут, Огурец и Магнолия; средние ноты: Тубероза, Роза, Ландыш, Фиалка и Зеленое яблоко; базовые ноты: Древесные ноты, Амбра и Сандал.</t>
        </r>
      </text>
    </comment>
    <comment ref="C56" authorId="0" shapeId="0">
      <text>
        <r>
          <rPr>
            <b/>
            <sz val="9"/>
            <color indexed="81"/>
            <rFont val="Tahoma"/>
            <family val="2"/>
            <charset val="204"/>
          </rPr>
          <t>Rust:</t>
        </r>
        <r>
          <rPr>
            <sz val="9"/>
            <color indexed="81"/>
            <rFont val="Tahoma"/>
            <family val="2"/>
            <charset val="204"/>
          </rPr>
          <t xml:space="preserve">
Яркое начало приятно удивит не только шейха: в переплетении цитрусово-древесных нот явственно чувствуется тонизирующий лимон и смолисто-хвойный кедр. При сливочной сладковатой деликатности сандала и вкраплениях специй зачин поистине великолепен! И тем удивительнее в сердцевине встретить свежую прохладу лаванды и розмарина, приправленных сухим душистым шалфеем. Ноты начала: дерево агар и белый кедр. Средние ноты: лаванда и розмарин с примесью аромата шалфея. Финальная нота: ветивер и пачули.</t>
        </r>
      </text>
    </comment>
    <comment ref="C59" authorId="0" shapeId="0">
      <text>
        <r>
          <rPr>
            <b/>
            <sz val="9"/>
            <color indexed="81"/>
            <rFont val="Tahoma"/>
            <family val="2"/>
            <charset val="204"/>
          </rPr>
          <t>Rust:</t>
        </r>
        <r>
          <rPr>
            <sz val="9"/>
            <color indexed="81"/>
            <rFont val="Tahoma"/>
            <family val="2"/>
            <charset val="204"/>
          </rPr>
          <t xml:space="preserve">
Современный, искрящийся молодой и чистой энергией, это соблазнительно освежающий аромат для современных мужчин. Он принадлежит к группе древесные водяные. Versace Man Eau Fraiche выпущен в 2006 году. Парфюмер: Olivier Cresp. Верхние ноты: Бергамот, Розовое дерево, Кардамон, Лимон и Карамбола; средние ноты: Тархун, Шалфей, Белый кедр и Перец; базовые ноты: Амбра, Шафран, Мускус, Древесные ноты и Сикомор. </t>
        </r>
      </text>
    </comment>
  </commentList>
</comments>
</file>

<file path=xl/sharedStrings.xml><?xml version="1.0" encoding="utf-8"?>
<sst xmlns="http://schemas.openxmlformats.org/spreadsheetml/2006/main" count="12766" uniqueCount="2912">
  <si>
    <t>№</t>
  </si>
  <si>
    <t>Гидролаты</t>
  </si>
  <si>
    <t>Зубные пасты, мисвак</t>
  </si>
  <si>
    <t>Зубная паста Гвоздика 100 мл.</t>
  </si>
  <si>
    <t>Зубная паста Мисвак с Черным Тмином 100 мл.</t>
  </si>
  <si>
    <t>Мисвак Hemani мягкая упаковка</t>
  </si>
  <si>
    <t>Крема и мази</t>
  </si>
  <si>
    <t>Крем на основе вазелина Аргановое Hemani, 100 гр.</t>
  </si>
  <si>
    <t>Крем на основе вазелина с миндалём Hemani, 100 гр.</t>
  </si>
  <si>
    <t>Крем для лица с гранатом Fade Out Cream, 80 мл.</t>
  </si>
  <si>
    <t>Крем для лица с куркумой очищающий Убтан/Ubtan Cream, 60 мл,</t>
  </si>
  <si>
    <t>Крем для лица Улитка, омолаживающий 80 мл.</t>
  </si>
  <si>
    <t>Крем для удаления волос Аргановый, 100 мл.</t>
  </si>
  <si>
    <t>Крем против АКНЕ 80 гр. Очищающий от угрей и прыщей</t>
  </si>
  <si>
    <t>Крем противовозрастной, Anti Wrinkle &amp; Anti Aging 80 гр.</t>
  </si>
  <si>
    <t>Крем массажный с черным тмином, 50 мл.</t>
  </si>
  <si>
    <t>Мазь для горла и носа Вапор раб с черным тмином, 50 мл.</t>
  </si>
  <si>
    <t>Мазь для суставов Дахан Ханзал, 50 мл.</t>
  </si>
  <si>
    <t>Мазь с колоквинтом Ointment Colocynth , в стекл. баночке 50 мл.</t>
  </si>
  <si>
    <t>Мазь с черным тмином и колоквинтом, 40 мл.</t>
  </si>
  <si>
    <t>Массажная мазь с жиром страуса, в тюбике</t>
  </si>
  <si>
    <t>Масло Shifa oil Hemani, 100 мл</t>
  </si>
  <si>
    <t>Масла лечебные 100% натуральные</t>
  </si>
  <si>
    <t>Масло HEMANI виноградной косточки, 30 мл</t>
  </si>
  <si>
    <t>Масло HEMANI гвоздики в жестяной банке, 100 мл</t>
  </si>
  <si>
    <t>Масло HEMANI грецкого ореха, 30 мл</t>
  </si>
  <si>
    <t>Масло HEMANI имбирь, 30 мл</t>
  </si>
  <si>
    <t>Масло HEMANI кардамон , 30 мл</t>
  </si>
  <si>
    <t>Масло HEMANI Киви, 30 мл</t>
  </si>
  <si>
    <t>Масло HEMANI кокосовое в жестяной банке, 100 мл</t>
  </si>
  <si>
    <t>Масло HEMANI Кокосовое в жестяной банке, 400 мл.</t>
  </si>
  <si>
    <t>Масло HEMANI Кокосовое, 500 мл</t>
  </si>
  <si>
    <t>Масло HEMANI кокосовое, 60 мл</t>
  </si>
  <si>
    <t>Масло HEMANI Лимон , 30 мл</t>
  </si>
  <si>
    <t>Масло HEMANI Льна, 60 мл</t>
  </si>
  <si>
    <t>Масло HEMANI Льна, ж/б 1000 мл</t>
  </si>
  <si>
    <t>Масло HEMANI льняное в жестяной банке, 100 мл</t>
  </si>
  <si>
    <t>Масло HEMANI Миндаль Горький, 60 мл</t>
  </si>
  <si>
    <t>Масло HEMANI миндальное в жестяной банке, 100 мл</t>
  </si>
  <si>
    <t>Масло HEMANI мята, 30 мл</t>
  </si>
  <si>
    <t>Масло HEMANI печени трески , 30 мл</t>
  </si>
  <si>
    <t>Масло HEMANI розы , 30 мл</t>
  </si>
  <si>
    <t>Масло HEMANI ромашки , 30 мл</t>
  </si>
  <si>
    <t>Масло HEMANI Саффлоровое, 30 мл</t>
  </si>
  <si>
    <t>Масло HEMANI тыквы, 30 мл</t>
  </si>
  <si>
    <t>Масло HEMANI эвкалипта, 60 мл</t>
  </si>
  <si>
    <t>Масло Хельбы, HEMANI, 500 мл.</t>
  </si>
  <si>
    <t>Масло черного тмина, Хемани 125 мл.</t>
  </si>
  <si>
    <t>Масло черного тмина, Хемани 500 мл.</t>
  </si>
  <si>
    <t>Масло черного тмина, Хемани 60 мл.</t>
  </si>
  <si>
    <t>Масло черного тмина, Хемани ж/б 1000 мл.</t>
  </si>
  <si>
    <t>Масло черного тмина, Хемани ПРЕМИУМ ж/б 100 мл.</t>
  </si>
  <si>
    <t>Эссенция Аргана , 10 мл</t>
  </si>
  <si>
    <t>Эфирное масло Лаванда , 10 мл</t>
  </si>
  <si>
    <t>Эфирное масло Розмарин , 10 мл</t>
  </si>
  <si>
    <t>Мед</t>
  </si>
  <si>
    <t>Мед с Женьшенем Hemani 125 гр.</t>
  </si>
  <si>
    <t>Мед с имбирем Hemani Honey Ginger, 125 гр.</t>
  </si>
  <si>
    <t>Мыла</t>
  </si>
  <si>
    <t>FLEURS 130GM SOAP</t>
  </si>
  <si>
    <t>Мыло Fleurs Какао, 80 гр.</t>
  </si>
  <si>
    <t>Мыло Fleurs Лемон Грасс, 80 гр.</t>
  </si>
  <si>
    <t>Мыло Fleurs эвкалипт и масло чайного дерева 80 гр.</t>
  </si>
  <si>
    <t>Мыло абрикосовое скраб 120гр.</t>
  </si>
  <si>
    <t>Мыло Алепо Олива и аромат Меда 75 гр.</t>
  </si>
  <si>
    <t>Мыло Алепо оливковое 75 гр.</t>
  </si>
  <si>
    <t>Мыло Алепо с маслом черного тмина 75 гр.</t>
  </si>
  <si>
    <t>Мыло огуречное, 100 гр.</t>
  </si>
  <si>
    <t>Aqua Mist Foam Soap 400ml</t>
  </si>
  <si>
    <t>жидкое мыло Arabian Night Soap / Арабская ночь 500 мл.</t>
  </si>
  <si>
    <t>пенка Лилейник Foam Soap 400мл</t>
  </si>
  <si>
    <t>пенка Цветочное блаженство 400ml</t>
  </si>
  <si>
    <t>Натуральные растения и семена</t>
  </si>
  <si>
    <t>Кыст Аль Хинди Хемани в баночке, 200 гр</t>
  </si>
  <si>
    <t>Кыст Аль Хинди Хемани, 1кг.</t>
  </si>
  <si>
    <t>Кыст хинди 100 гр</t>
  </si>
  <si>
    <t>Лепестки красной розы в баночке 25 гр.</t>
  </si>
  <si>
    <t>Порошок Сандал в баночке для лица и тела, 200гр</t>
  </si>
  <si>
    <t>Семена хельбы, 500 гр.</t>
  </si>
  <si>
    <t>Семена черного тмина в баночке 200 гр.</t>
  </si>
  <si>
    <t>Парфюм крем и сухие духи</t>
  </si>
  <si>
    <t>Крем-парфюм Роза 30 гр.</t>
  </si>
  <si>
    <t>Подарочный набор Муск (сухие духи 3 шт. 30 гр + крем парфюм 30 гр.)</t>
  </si>
  <si>
    <t>Сухие духи Джамид Амбра, ж/б 25 гр.</t>
  </si>
  <si>
    <t>Сухие духи Джамид Мускус ж/б, 25 гр.</t>
  </si>
  <si>
    <t>Сухие духи Джамид Мухаллят, 25 гр. в бумажной коробочке</t>
  </si>
  <si>
    <t>Уход за Волосами</t>
  </si>
  <si>
    <t>Маска для волос Змеиное, 400 гр.</t>
  </si>
  <si>
    <t>Маска для волос Улитка, 400 гр.</t>
  </si>
  <si>
    <t>Маска для волос Черный тмин, 400 гр.</t>
  </si>
  <si>
    <t>Масло для волос Snail, HEMANI, 60 мл.</t>
  </si>
  <si>
    <t>Масло для волос Super Snake, HEMANI, 60 мл.</t>
  </si>
  <si>
    <t>Масло для волос Zait Al Hayee (змеинное), жестян фут, 250 мл.</t>
  </si>
  <si>
    <t>Масло для волос Zait Al Hayee (змеинное), жестян фут, 65 мл.</t>
  </si>
  <si>
    <t>Масло для волос Алоэ и Лимон, HEMANI, 120 мл</t>
  </si>
  <si>
    <t>Масло для волос Амлы , 200 мл</t>
  </si>
  <si>
    <t>Масло для волос Зеленой Травы 250 мл. ж\б</t>
  </si>
  <si>
    <t>Масло для волос Олива и Миндаль, HEMANI, 120 мл</t>
  </si>
  <si>
    <t>Масло против роста волос Муравьиное Хемани 30 мл.</t>
  </si>
  <si>
    <t>Уход за телом</t>
  </si>
  <si>
    <t>Минеральный Дезодорант с алое Hemani, 70 гр.</t>
  </si>
  <si>
    <t>Минеральный Дезодорант, Hemani, 70 гр.</t>
  </si>
  <si>
    <t>Скраб для лица с экстрактом черного тмина, 150 мл.</t>
  </si>
  <si>
    <t>Смывка для лица с экстрактом черного тмина (пенка), 100 мл.</t>
  </si>
  <si>
    <t>Хна, сурьма</t>
  </si>
  <si>
    <t>Hemani Хна для мехенди конус, коричневая 40грамм</t>
  </si>
  <si>
    <t>Organic Henna Blonde</t>
  </si>
  <si>
    <t>Organic Henna Brown</t>
  </si>
  <si>
    <t>Organic Henna Natural</t>
  </si>
  <si>
    <t>Трафарет для мехенди А4 цена за 12 ш</t>
  </si>
  <si>
    <t>Хна в тюбике для мехенди Красная, 33 гр.</t>
  </si>
  <si>
    <t>Хна д/волос с черным бахуром, 150 гр.</t>
  </si>
  <si>
    <t>Чай</t>
  </si>
  <si>
    <t>HERBAL TEA GINGER/ Чай с имбирем</t>
  </si>
  <si>
    <t>HERBAL TEA Lavender/ Чай С Лавандой</t>
  </si>
  <si>
    <t>HERBAL TEA Rose/ чай с Розой</t>
  </si>
  <si>
    <t>TEA Blood Pressure/ Нормализующий Кровяное давление</t>
  </si>
  <si>
    <t>TEA Digestion/ для пищеварения</t>
  </si>
  <si>
    <t>TEA Relieve Headache/ Чай против головной боли</t>
  </si>
  <si>
    <t>TEA Sleep Well/ Чай перед сном</t>
  </si>
  <si>
    <t>TEA Tonic/ Чай тонизирующий</t>
  </si>
  <si>
    <t>Зеленый чай в пакетиках</t>
  </si>
  <si>
    <t>Зеленый чай для похудения Мята и Имбирь / Green Tea Mint And Ginger, 25 пакетиков</t>
  </si>
  <si>
    <t>Зеленый чай Хемани Anise / Анис, 20 пакетиков</t>
  </si>
  <si>
    <t>Зеленый чай Хемани Cardamon / Кардамон, 20 пакетиков</t>
  </si>
  <si>
    <t>Зеленый чай Хемани Cinnamon / Корица, 20 пакетиков</t>
  </si>
  <si>
    <t>Зеленый чай Хемани Rose / Роза, 20 пакетиков</t>
  </si>
  <si>
    <t>Зеленый чай Хемани Мята и Лимон, 20 пакетиков</t>
  </si>
  <si>
    <t>Чай лечебный HEMANI - Жасмин, ж/б</t>
  </si>
  <si>
    <t>Чай лечебный HEMANI - Лемон и Имбирь, ж/б</t>
  </si>
  <si>
    <t>Чай для похудения Hemani Slim Smart Mix Fruit / Хемани микс фруктов, 20 пакетиков</t>
  </si>
  <si>
    <t>Чай для похудения Ultra Slim 30T Bag</t>
  </si>
  <si>
    <t>Код</t>
  </si>
  <si>
    <t>Штук в Упаковке</t>
  </si>
  <si>
    <t>Цена опт</t>
  </si>
  <si>
    <t>Объем</t>
  </si>
  <si>
    <t>Цветочная вода Kewra</t>
  </si>
  <si>
    <t xml:space="preserve">Цветочная вода Роза </t>
  </si>
  <si>
    <t xml:space="preserve">Цветочная вода Мята </t>
  </si>
  <si>
    <t xml:space="preserve">Цветочная вода Лаванда </t>
  </si>
  <si>
    <t>50 гр.</t>
  </si>
  <si>
    <t>250 мл.</t>
  </si>
  <si>
    <t>50 мл.</t>
  </si>
  <si>
    <t xml:space="preserve">     Крема</t>
  </si>
  <si>
    <t xml:space="preserve">     Вазелин</t>
  </si>
  <si>
    <t xml:space="preserve">    Мази</t>
  </si>
  <si>
    <t xml:space="preserve">     Масло черного тмина</t>
  </si>
  <si>
    <t xml:space="preserve">     Пенка жидкое мыло</t>
  </si>
  <si>
    <t xml:space="preserve">     Маски для волос</t>
  </si>
  <si>
    <t>Сумма без скидки</t>
  </si>
  <si>
    <t>Цена -10%
от 25 т.р.</t>
  </si>
  <si>
    <t>Цена -15%
от 50 т.р.</t>
  </si>
  <si>
    <t>Цена -20%
от 100 т.р.</t>
  </si>
  <si>
    <t>Наличие 
шт.</t>
  </si>
  <si>
    <t>Стобец
для
Заказа</t>
  </si>
  <si>
    <t>Наименование</t>
  </si>
  <si>
    <t>Цветочная вода Kewra 250 мл.</t>
  </si>
  <si>
    <t>Цветочная вода Лаванда 50 мл.</t>
  </si>
  <si>
    <t>Цветочная вода Мята 50 мл.</t>
  </si>
  <si>
    <t>Цветочная вода Роза 250 мл.</t>
  </si>
  <si>
    <t>Цветочная вода Роза 50 мл.</t>
  </si>
  <si>
    <t>Зубная паста Dabur Miswak 170гр + щетка</t>
  </si>
  <si>
    <t>Зубная паста АлФалах, с порошком мисвака, 50гр.</t>
  </si>
  <si>
    <t>Вазелин</t>
  </si>
  <si>
    <t>Крема</t>
  </si>
  <si>
    <t>Крем для  пяток Квик Хил (Heel Care Cream), 50 гр.</t>
  </si>
  <si>
    <t>Мази</t>
  </si>
  <si>
    <t xml:space="preserve">Масло HEMANI Горчицы 30 мл. </t>
  </si>
  <si>
    <t xml:space="preserve">Масло HEMANI Грейпфрут 30 мл.  </t>
  </si>
  <si>
    <t xml:space="preserve">Масло HEMANI Камфора 30 мл. </t>
  </si>
  <si>
    <t xml:space="preserve">Масло HEMANI Можжевельника 30 мл. </t>
  </si>
  <si>
    <t xml:space="preserve">Масло HEMANI Черного перца 30 мл. </t>
  </si>
  <si>
    <t xml:space="preserve">Масло HEMANI Чеснока 30 мл. </t>
  </si>
  <si>
    <t>Масло черного тмина</t>
  </si>
  <si>
    <t xml:space="preserve">Масло черного тмина ПРЕМИУМ, Хемани 40 мл. </t>
  </si>
  <si>
    <t>Мыло Антиперспирант / Anti Perspirant Soap  FLEURS 75gm</t>
  </si>
  <si>
    <t>Мыло Женьшень / Ginseng Soap  FLEURS 120 гр</t>
  </si>
  <si>
    <t>Мыло с маслом черного тмина  HEMANI, 75 гр.</t>
  </si>
  <si>
    <t>Мыло с серой  HEMANI, 130 гр.</t>
  </si>
  <si>
    <t xml:space="preserve">Пенка жидкое мыло </t>
  </si>
  <si>
    <t>жидкое мыло Королевский мускус / Royal Musk Liquid  500 мл.</t>
  </si>
  <si>
    <t>Маски для волос</t>
  </si>
  <si>
    <t>Масло оливковое для волос  HEMANI, 200 мл</t>
  </si>
  <si>
    <t xml:space="preserve">Смывка для лица Caviar / Икра (Очищающая) (100мл) </t>
  </si>
  <si>
    <t xml:space="preserve">Хна Royal Black 6X10 гр. </t>
  </si>
  <si>
    <t xml:space="preserve">Хна Royal Brown 6X10 гр. </t>
  </si>
  <si>
    <t xml:space="preserve">Хна Royal Burgundy Бургунди 6X10 гр. </t>
  </si>
  <si>
    <t xml:space="preserve">Хна Royal Darkest Brown 6X10 гр. </t>
  </si>
  <si>
    <t>Хна для мехенди конус Red (коричневая) 45  гр.</t>
  </si>
  <si>
    <t xml:space="preserve">GREEN TEA 100GM PACK   PEACH/ Персик </t>
  </si>
  <si>
    <t xml:space="preserve">GREEN TEA 100GM PACK  Strawberry </t>
  </si>
  <si>
    <t>Чай  лечебный HEMANI - Жасмин, ж/б</t>
  </si>
  <si>
    <t>Чай  лечебный HEMANI - Лемон и Имбирь, ж/б</t>
  </si>
  <si>
    <t xml:space="preserve"> Парфюм ОАЭ</t>
  </si>
  <si>
    <t>Afnan</t>
  </si>
  <si>
    <t>Mukhallat Alwaan / Мухаллят Аль Ваан</t>
  </si>
  <si>
    <t>Musk Abiyad / Мускус Абияд 50 мл. спрей</t>
  </si>
  <si>
    <t>Tasneem / Тасним 20 мл.</t>
  </si>
  <si>
    <t xml:space="preserve">AL Haramain </t>
  </si>
  <si>
    <t>MUSK PERFUME JAMID / СУХИЕ ДУХИ ДЖАМИД (50 гр) AHP 233</t>
  </si>
  <si>
    <t>Бахурница AHP375</t>
  </si>
  <si>
    <t>Дезодоранты</t>
  </si>
  <si>
    <t xml:space="preserve">DEO NOORA / НУРА Дезодорант  200 мл. </t>
  </si>
  <si>
    <t>DEO OLA PURPLE / Ола Фиолет дезодорант  200 мл</t>
  </si>
  <si>
    <t xml:space="preserve">DEO URBANIST FEMME  / УРБАНИСТ Дезодорант  200 мл. </t>
  </si>
  <si>
    <t>Масс маркет</t>
  </si>
  <si>
    <t>10 мл.</t>
  </si>
  <si>
    <t>AL HARAMAIN  212 / АЛЬ-ХАРАМАЙН  212 (10мл) AHP 1742</t>
  </si>
  <si>
    <t>AL HARAMAIN  ANGEL / АЛЬ-ХАРАМАЙН   АНГЕЛ (10мл) AHP 1741</t>
  </si>
  <si>
    <t>AL HARAMAIN  AYSHA / АЛЬ-ХАРАМАЙН  АЙША (10мл) AHP 1744</t>
  </si>
  <si>
    <t>AL HARAMAIN  BLACK / АЛЬ-ХАРАМАЙН  ЧЕРНЫЙ (10мл) AHP 1746</t>
  </si>
  <si>
    <t>AL HARAMAIN  BLOOM / АЛЬ-ХАРАМАЙН  БУТОН (10мл) AHP 1745</t>
  </si>
  <si>
    <t>AL HARAMAIN  GOLD / АЛЬ-ХАРАМАЙН  ЗОЛОТО (10мл) AHP 1737</t>
  </si>
  <si>
    <t>AL HARAMAIN  HUSNA / АЛЬ-ХАРАМАЙН  ХУСНА (10мл) AHP 1735</t>
  </si>
  <si>
    <t>AL HARAMAIN  LATIFAH / АЛЬ-ХАРАМАЙН  ЛАТИФА (10мл) AHP 1743</t>
  </si>
  <si>
    <t>AL HARAMAIN  ROMANCE / АЛЬ-ХАРАМАЙН  РОМАНТИКА (10мл) AHP 1739</t>
  </si>
  <si>
    <t>AL HARAMAIN  SAFA / АЛЬ-ХАРАМАЙН  САФА (10мл) AHP 1740</t>
  </si>
  <si>
    <t>AL HARAMAIN  SILVER / АЛЬ-ХАРАМАЙН  СЕРЕБРО (10мл) AHP 1736</t>
  </si>
  <si>
    <t>AL HARAMAIN  PRINCE / АЛЬ-ХАРАМАЙН  Принц (12мл) AHP 1925</t>
  </si>
  <si>
    <t>Amber / Янтарь (15 мл)</t>
  </si>
  <si>
    <t xml:space="preserve">BLACK OUDH / Черный Уд (15 мл) AHP 1833 NEW </t>
  </si>
  <si>
    <t xml:space="preserve">Dhabab / Дабаб (15 мл) AHP </t>
  </si>
  <si>
    <t>FIRDOUS / ФИРДОУС</t>
  </si>
  <si>
    <t>HARAMAIN FOR EVER/ ХАРАМАЙН НАВСЕГДА (15 мл) AHP 1686</t>
  </si>
  <si>
    <t>HARAMAIN HAJAR / ХАРАМАЙН ХАДЖАР (15мл)</t>
  </si>
  <si>
    <t>HARAMAIN MILLION / ХАРАМАЙН МИЛЛИОН (15 мл) AHP 1685</t>
  </si>
  <si>
    <t>HARAMAIN Naeem / Наим (15 мл) AHP</t>
  </si>
  <si>
    <t>MADINAH / МЕДИНА (15 мл) AHP 1640</t>
  </si>
  <si>
    <t>MIX (15 мл.) AHP 1713</t>
  </si>
  <si>
    <t>Mukhallat / Мухаллят (15 мл) AHP</t>
  </si>
  <si>
    <t>Мидл маркет</t>
  </si>
  <si>
    <t>Al Haramain Faris / Фарис (36мл) AHP 1933</t>
  </si>
  <si>
    <t>Al Haramain LAMSA Silver/ Ламса Серебро (12 мл) AHP 1699</t>
  </si>
  <si>
    <t xml:space="preserve">Al Haramain Marjan / Марджан ( 15 мл) </t>
  </si>
  <si>
    <t>Al Haramain NIGHT DREAMS / НОЧНЫЕ СНЫ (30 мл)</t>
  </si>
  <si>
    <t>Al Haramain RAFIA Silver/ Рафиа Серебро (20 мл) AHP 1928</t>
  </si>
  <si>
    <t>Al Haramain SHEFON/ ШЕФОН (15 мл) AHP 1812</t>
  </si>
  <si>
    <t>Al Haramain TANASUK/ТАНАСУК (12 мл) AHP 1935</t>
  </si>
  <si>
    <t>ALF ZAHRA / Альф Захра (15 мл) AHP 1536</t>
  </si>
  <si>
    <t>AMIRA Gold/ АМИРА (12 мл) Золото AHP 1261</t>
  </si>
  <si>
    <t>Barakah / Барака (30 мл) AHР 1176</t>
  </si>
  <si>
    <t>DELICATE / Деликатный 24 мл AHP 1708</t>
  </si>
  <si>
    <t>FAWAH / Фава (25) мл AHP 1929</t>
  </si>
  <si>
    <t>Khalta Al Haramain / Хальта Аль Харамэйн (12 мл) AHP 1096</t>
  </si>
  <si>
    <t>LAILATI / ЛАИЛАТИ (12 мл) AHP 1417</t>
  </si>
  <si>
    <t xml:space="preserve">MUSK AL GHAZAL /МУСКУС АЛЬ-ГАЗАЛЬ (30 мл) </t>
  </si>
  <si>
    <t>NOORA / НУРА (12 мл) AHP 1288</t>
  </si>
  <si>
    <t>QAMAR / Луна (12 мл) AHP 216</t>
  </si>
  <si>
    <t>RAWDAH / РАУДА (15 мл) AHP 1533</t>
  </si>
  <si>
    <t>REMEMBER ME / Запомни меня (12 мл) AHP 1537</t>
  </si>
  <si>
    <t>SULTAN / СУЛТАН (12 мл) AHP 1386</t>
  </si>
  <si>
    <t>TWIN FLOWER / ЦВЕТОК-БЛИЗНЕЦ (15 мл) AHP 1535</t>
  </si>
  <si>
    <t>Селектив</t>
  </si>
  <si>
    <t>AL BURAQ / АЛЬ БУРАК, 30мл</t>
  </si>
  <si>
    <t>Al Haramain AFFAF /  Афаф (45мл) AHP 1238</t>
  </si>
  <si>
    <t>Al Haramain AJWA / АДЖВА (30 мл) AHP 1224</t>
  </si>
  <si>
    <t>Al Haramain Al Khaleej Cup (30 мл)</t>
  </si>
  <si>
    <t>Al Haramain Al Mas / Аль Мас</t>
  </si>
  <si>
    <t>Al Haramain ATIFA Blanche / Атифа Бланк (24мл) AHP 182</t>
  </si>
  <si>
    <t>Al Haramain ATIFA NOIR / Атифа Ноир (24мл) AHP 1828</t>
  </si>
  <si>
    <t>Al Haramain ATTAR AL KAABA / АТТАР АЛЬ-КААБА (25 мл) AHP 1152</t>
  </si>
  <si>
    <t>Al Haramain BURJ AL HARAMAIN / БУРЖ АЛЬ ХАРАМАЙН (18 мл) AHP 1302</t>
  </si>
  <si>
    <t>Al Haramain DAMAT AL LULU/ДАМАТ АЛЬ ЛУЛУ (40 мл) AHP 1650</t>
  </si>
  <si>
    <t>Al Haramain EHSAS / ЭСАС (24мл) AHP 1753</t>
  </si>
  <si>
    <t>Al Haramain FAKHRUL ARAB Gold / ФАХРУЛЬ АРАБ (25 мл) AHP 1250</t>
  </si>
  <si>
    <t>Al Haramain FIRST LOVE/ПЕРВАЯ ЛЮБОВЬ (16 мл) AHP 1881</t>
  </si>
  <si>
    <t>Al Haramain HANEEN / ХАНИН (25 мл) AHP 1328</t>
  </si>
  <si>
    <t>Al Haramain HAYATI / Хаяти (12мл) AHP 1712</t>
  </si>
  <si>
    <t>Al Haramain Khaltat Al Maha / Хальтат Аль Маха (24мл) AHP 1588</t>
  </si>
  <si>
    <t>Al Haramain KHALTAT MARYAM / ХАЛЬТАТ МАРИАМ (24мл) AHP 1587</t>
  </si>
  <si>
    <t>Al Haramain MATAR AL HUB/МАТАР АЛЬ ХУБ (12 мл) AHP 1331</t>
  </si>
  <si>
    <t>Al Haramain MAZE /ЛАБИРИНТ (12 мл) AHP 1616</t>
  </si>
  <si>
    <t>Al Haramain MEEQAT Gold / МИКАТ (12 мл) Золото AHP 1379G</t>
  </si>
  <si>
    <t>Al Haramain MEEQAT Silver / МИКАТ (12 мл) Серебро AHP 1379</t>
  </si>
  <si>
    <t>Al Haramain MENA / МИНА (25 мл) AHP 1366</t>
  </si>
  <si>
    <t xml:space="preserve">Al Haramain Najm Gold (18 мл) </t>
  </si>
  <si>
    <t>Al Haramain Najm Noir (18 мл)</t>
  </si>
  <si>
    <t>Al Haramain OMRY DUE (24 мл.)</t>
  </si>
  <si>
    <t>Al Haramain OMRY UNO (24 мл.)</t>
  </si>
  <si>
    <t>Al Haramain RAHMA / РАМА (20 мл) AHP 230</t>
  </si>
  <si>
    <t>Al Haramain Taj/Тадж (24 мл)</t>
  </si>
  <si>
    <t>Al Haramain TAJIBNI /  ТАДЖИБНИ (6 мл.)</t>
  </si>
  <si>
    <t>Al Haramain TOHFA /  Тофа (12мл) AHP 1383</t>
  </si>
  <si>
    <t>MUKHALLATH AL SULTAN  / МУХАЛЛАТ АЛЬ СУЛТАН  (40 мл)</t>
  </si>
  <si>
    <t>MUKHALLATH SEUFI / МУХАЛЛАТ СЕУФИ (6 мл)</t>
  </si>
  <si>
    <t>SAFWA /  САФВА (24 мл.)</t>
  </si>
  <si>
    <t>SHEIKH  / ШЕЙХ (60 мл)</t>
  </si>
  <si>
    <t>Спрей</t>
  </si>
  <si>
    <t xml:space="preserve">Al Haramain  Lagori Golg ( спрей 100 мл) </t>
  </si>
  <si>
    <t xml:space="preserve">Al Haramain  Sophia VIOLET spray  (100 ml) </t>
  </si>
  <si>
    <t>Al Haramain MUKHALLATH 2000 / МУХАЛЛАТ 2000 (50 мл) AHP 1299G</t>
  </si>
  <si>
    <t>AL HARAMAIN PRISM CLASSIC SPRAY 100мл</t>
  </si>
  <si>
    <t>Al Haramain SHEFON/ ШЕФОН Спрей (100 мл) AHP</t>
  </si>
  <si>
    <t>Al Haramain SWEET ANGEL / НЕЖНЫЙ АНГЕЛ (50 мл) AHP 1552</t>
  </si>
  <si>
    <t>Al Haramain спрей Dazzle Black/ Дазл Черный (100ml) AHP1936</t>
  </si>
  <si>
    <t>Al Haramain спрей Dazzle White/ Дазл белый (100ml) AHP1926</t>
  </si>
  <si>
    <t>Al Haramain спрей Junoon (50ml) 1947 / Джунун</t>
  </si>
  <si>
    <t>Al Haramain спрей Karisma blue</t>
  </si>
  <si>
    <t>Al Haramain спрей L`AVENTURE (100ml) 1604 / Ли Авентур Белый</t>
  </si>
  <si>
    <t>Al Haramain спрей L`AVENTURE (100ml) 1909 / Ли Авентур Черный</t>
  </si>
  <si>
    <t>Al Haramain спрей MAZE /ЛАБИРИНТ ( 50 мл) AHP 1629</t>
  </si>
  <si>
    <t>Al Haramain спрей Noora (50ml) AHP1655</t>
  </si>
  <si>
    <t>Al Haramain спрей SEDRA (50ml) AHP1322</t>
  </si>
  <si>
    <t>Al Haramain спрей Shades Of Life Confident/ Оттенок Жизни (100ml) AHP286</t>
  </si>
  <si>
    <t>Al Haramain спрей Shades Of Life Dignity/ Оттенок Жизни (100ml) AHP289</t>
  </si>
  <si>
    <t>Al Haramain спрей Sheikh (85ml) AHP1634</t>
  </si>
  <si>
    <t>Al Haramain спрей Signature (100ml) AHP1781</t>
  </si>
  <si>
    <t>Al Haramain спрей SULTAN (60ml) AHP1656</t>
  </si>
  <si>
    <t>Al Haramain спрей Urbanist Femme (100ml) AHP1752</t>
  </si>
  <si>
    <t>BELIEVE / ПОВЕРЬ (100 мл)</t>
  </si>
  <si>
    <t>ENERGETIC / ЭНЕРГИЯ (100 мл)</t>
  </si>
  <si>
    <t>Haramain Chateau De La  D’Or (50ml) 1859</t>
  </si>
  <si>
    <t>HARAMAIN MAX'D MEN / ХАРАМАЙН МАКСИД МУЖСКОЙ (100 мл)</t>
  </si>
  <si>
    <t>HARAMAIN MAX'D Woman/ ХАРАМАЙН МАКСИД Женский (100 мл)</t>
  </si>
  <si>
    <t>HARAMAIN WHITE LEATHER / ХАРАМАЙН БЕЛАЯ КОЖА (100 мл)</t>
  </si>
  <si>
    <t xml:space="preserve">KHULASAT AL OUD / Хуласат Аль Уд (100 мл) </t>
  </si>
  <si>
    <t>OCTAVE / ОКТАВА (100 мл)</t>
  </si>
  <si>
    <t>OLA PURPLE / ОЛА фиолетовый (100 мл)</t>
  </si>
  <si>
    <t>PERCEPTION / ВОСПРИЯТИЕ (75 мл)</t>
  </si>
  <si>
    <t>YOUR CHOICE / ТВОЙ ВЫБОР (45 мл)</t>
  </si>
  <si>
    <t>ZUHOOR AL HARAMAIN SPRAY 65ML</t>
  </si>
  <si>
    <t>Спрей без спирта NIGHT DREAMS AHP1913/ НОЧНЫЕ СНЫ, 250 мл.</t>
  </si>
  <si>
    <t>Спрей без спирта NOORA AHP1912/ НУРА , 250 мл.</t>
  </si>
  <si>
    <t>Спрей без спирта SULTAN AHP1911/ СУЛТАН , 250 мл.</t>
  </si>
  <si>
    <t>Ard al Zaafaran ОАЭ</t>
  </si>
  <si>
    <t>Бахур</t>
  </si>
  <si>
    <t>Бахур Fazza/Фазза</t>
  </si>
  <si>
    <t>Бахур New  Oud Maliki/ Королевский Уд</t>
  </si>
  <si>
    <t xml:space="preserve">Бахур New  Sultan/ Султан </t>
  </si>
  <si>
    <t>Бахур New Jouri/Жоури</t>
  </si>
  <si>
    <t>Бахур New Vеnitas/ Венитас</t>
  </si>
  <si>
    <t>Бахур Sheikh Al Shuyukh/ Шейх шуюхи</t>
  </si>
  <si>
    <t>Бахур в стекле Oud Mathar Mayssoun / Уд Матар Муйсон</t>
  </si>
  <si>
    <t>Диффузор, дезодоранты, освежители</t>
  </si>
  <si>
    <t>Дезодорант OUD 24/Уд 24 Часа</t>
  </si>
  <si>
    <t>Дезодорант Zahoor Al Reef/Захур Аль Риф</t>
  </si>
  <si>
    <t>Диффузор Elissa / Элиса 150 мл.</t>
  </si>
  <si>
    <t>Освежитель воздуха Burjman / Бурджман</t>
  </si>
  <si>
    <t>Освежитель воздуха Masbath Oud Abyedh/Масбат Уд Абяд  300мл.</t>
  </si>
  <si>
    <t>Освежитель воздуха Risalt Al Ishaq/Письмо влюбленного  300мл.</t>
  </si>
  <si>
    <t>Карманные</t>
  </si>
  <si>
    <t>Спрей 20 ml Al Ayaan/Аль Айаан</t>
  </si>
  <si>
    <t>Спрей 20 ml Dar Al Shabaab</t>
  </si>
  <si>
    <t>Спрей 20 ml Kalimat Latansa</t>
  </si>
  <si>
    <t>Спрей 20 ml Oud Sharqia/Уд Шаркыя</t>
  </si>
  <si>
    <t>Спрей 20 ml Oudi/Уди</t>
  </si>
  <si>
    <t>Спрей 20 ml Romanca</t>
  </si>
  <si>
    <t>Спрей 20 ml Sheikh Al Shuyookh/Шейх Аль Шуюх</t>
  </si>
  <si>
    <t>Спрей 20 ml Teef Al Hub/Таиф Аль Хуб</t>
  </si>
  <si>
    <t>Спрей 20 ml Zahoor Al Reef/Захоор Аль Риф</t>
  </si>
  <si>
    <t>Наборы (парфюм, мыло, гель для душа, лосьон для тела, сухие духи))</t>
  </si>
  <si>
    <t>Набор подарочный Dar Al Shabaab</t>
  </si>
  <si>
    <t>Набор подарочный Oud24 / Уд 24</t>
  </si>
  <si>
    <t>Набор подарочный Romanca/Романтика</t>
  </si>
  <si>
    <t>Парфюм масла Роллер</t>
  </si>
  <si>
    <t>Brands collection</t>
  </si>
  <si>
    <t>Ref AA</t>
  </si>
  <si>
    <t>Ref E</t>
  </si>
  <si>
    <t>Ref F</t>
  </si>
  <si>
    <t>Ref V</t>
  </si>
  <si>
    <t>Парфюм спреи без спирта</t>
  </si>
  <si>
    <t>Парфюмерная вода Dirham/Дирхам (100 мл)</t>
  </si>
  <si>
    <t>Парфюмерная вода Sultan Quloob/Султан Кулюб (100 мл)</t>
  </si>
  <si>
    <t>Парфюмерная вода Thalj Al Abiyedh/Тальджи Аль Абьяд (100 мл)</t>
  </si>
  <si>
    <t>Спрей  Kalimat Latansa/Калимат Латанса  250 мл.</t>
  </si>
  <si>
    <t>Спрей  Safeer Al Hub/Сафир Аль Хуб 250 мл.</t>
  </si>
  <si>
    <t>Парфюм спреи со спиртом</t>
  </si>
  <si>
    <t>Mega collection</t>
  </si>
  <si>
    <t xml:space="preserve">Mega № 2006 100 мл. </t>
  </si>
  <si>
    <t xml:space="preserve">Mega № 2011 100 мл. </t>
  </si>
  <si>
    <t>Мини</t>
  </si>
  <si>
    <t>Мини Парфюм MINI CRYSTAL 1006, (25 мл.)</t>
  </si>
  <si>
    <t>Мини Парфюм MINI CRYSTAL 1007, (25 мл.)</t>
  </si>
  <si>
    <t>Мини Парфюм MINI CRYSTAL 1037, (25 мл.)</t>
  </si>
  <si>
    <t>Мини Парфюм MINI CRYSTAL 1074, (25 мл.)</t>
  </si>
  <si>
    <t>Мини Парфюм MINI CRYSTAL 1076, (25 мл.)</t>
  </si>
  <si>
    <t>Парфюм Dar Al Shabaab/ Дар Аль Шабаб (50 мл.)</t>
  </si>
  <si>
    <t>Парфюм Twin Pak Dar Al Shabab/ Для двоих (60 мл)</t>
  </si>
  <si>
    <t>Парфюм Zahoor Al Reef/ Захур Аль Риф (50 мл.)</t>
  </si>
  <si>
    <t>Парфюм Awsaf Al Karamah/ Авсаф Аль Карама (100 мл)</t>
  </si>
  <si>
    <t>Парфюм Dar Al Shabaab/ Дар Аль Шабаб (100 мл)</t>
  </si>
  <si>
    <t>Парфюм Fares Al Arab/Фейрз Аль Араб (100 мл)</t>
  </si>
  <si>
    <t>Парфюм Hilm Al Fataan Silver /Хильм Аль Фатаан муж. (100 мл)</t>
  </si>
  <si>
    <t>Парфюм Malik/Царь (100 мл)</t>
  </si>
  <si>
    <t>Парфюм Mukhallat Orchid/Мухаллят Орхидея (100 мл)</t>
  </si>
  <si>
    <t>Парфюм Oud 24 Hours/Уд 24 часа (100 мл)</t>
  </si>
  <si>
    <t>Парфюм Oud Al Turas/Уд Аль Турас (100 мл)</t>
  </si>
  <si>
    <t>Парфюм Oud Orchid/Уд Орхидея (100 мл)</t>
  </si>
  <si>
    <t>Парфюм Raqi Al Majaze/Ракы аль маджаз 100 мл.</t>
  </si>
  <si>
    <t>Парфюм Safeer Al Oud/ Сафир Аль Уд 100 мл.</t>
  </si>
  <si>
    <t>Парфюм Sheikh Al Qulb/Шейх Аль Кальб (100 мл)</t>
  </si>
  <si>
    <t>Artis</t>
  </si>
  <si>
    <t>126  AQUA Pour Homme (12 мл)</t>
  </si>
  <si>
    <t xml:space="preserve">138  GUILTY POUR HOMME (12мл) </t>
  </si>
  <si>
    <t>145  INVICTUS (12мл)</t>
  </si>
  <si>
    <t>146  ACQUA DI ESSENZA (12мл)</t>
  </si>
  <si>
    <t xml:space="preserve">173  MUSK AL SHAIKH (12мл) </t>
  </si>
  <si>
    <t xml:space="preserve">209  BLACK XS LADY (12мл) </t>
  </si>
  <si>
    <t>224  MADEMOISELLE (12мл)</t>
  </si>
  <si>
    <t>225  FLORA (12мл)</t>
  </si>
  <si>
    <t>229  J'ADORE (12мл)</t>
  </si>
  <si>
    <t xml:space="preserve">245  NATURE (12мл) </t>
  </si>
  <si>
    <t>263  DARLING (12мл)</t>
  </si>
  <si>
    <t>264  NIGHT QUEEN (12мл)</t>
  </si>
  <si>
    <t>265  LILY (12мл)</t>
  </si>
  <si>
    <t xml:space="preserve">311  BLACK AFGANO (12мл) </t>
  </si>
  <si>
    <t>Junaid</t>
  </si>
  <si>
    <t>Banafsaj / Банафсаж (12 мл.)</t>
  </si>
  <si>
    <t>Banafsaj Night / Банафсаж Ночь (11 мл.)</t>
  </si>
  <si>
    <t>Banafsaj Spring / Банафсадж Весна (10 мл)</t>
  </si>
  <si>
    <t>Bareea / Бария (12 мл)</t>
  </si>
  <si>
    <t>Maila / Майла (10 мл) Tester</t>
  </si>
  <si>
    <t>Musk Shafaf / Муск Шафаф (23 мл)</t>
  </si>
  <si>
    <t xml:space="preserve">Sahar  / Сахаар (100мл) </t>
  </si>
  <si>
    <t>Sahar / Сахаар (11 мл) масло</t>
  </si>
  <si>
    <t>Silver Musk / Серебряный Мускус  (10 мл) TESTER</t>
  </si>
  <si>
    <t>Taarikh Rose / Таарик Роз (10 мл.) Tester</t>
  </si>
  <si>
    <t>Wurood / Вуруд (14 мл)</t>
  </si>
  <si>
    <t>Спреи</t>
  </si>
  <si>
    <t>Amber / Амбра спрей  100 мл.</t>
  </si>
  <si>
    <t>Banafsaj / Банафсадж  (100 мл)</t>
  </si>
  <si>
    <t>Banafsaj Aquafine / Банафсадж Аквафайн (100 мл)</t>
  </si>
  <si>
    <t>Banafsaj Night / Банафсадж Ночь  (100 мл)  Tester</t>
  </si>
  <si>
    <t>Banafsaj Spring / Банафсадж Весна (100 мл.)</t>
  </si>
  <si>
    <t xml:space="preserve">Hanako / Ханако (100 мл) Tester </t>
  </si>
  <si>
    <t>Lilac / Лайлак  80  мл.  Tester</t>
  </si>
  <si>
    <t>Mashmoom / Машмум (100 мл.)</t>
  </si>
  <si>
    <t>Narcissus / Нарцис (100 мл.) Tester</t>
  </si>
  <si>
    <t>Nawaem / Науаим (80 мл)</t>
  </si>
  <si>
    <t>Silver Musk / Серебряный Мускус (100 мл)</t>
  </si>
  <si>
    <t>Taariikh / Таарик  (100 мл)  (Золотой)</t>
  </si>
  <si>
    <t>Tanayef / Танаиф (100 мл)</t>
  </si>
  <si>
    <t>Khadlaj</t>
  </si>
  <si>
    <t>MUSK AL AHLAM / Муск Аль Ахлам ( 17мл)</t>
  </si>
  <si>
    <t>Oil 20ml  FANAAR</t>
  </si>
  <si>
    <t>Oil 20ml  HOWRA</t>
  </si>
  <si>
    <t>Khalis perfumes</t>
  </si>
  <si>
    <t>Ameerat al Quloob / Амират Аль Кулуб (20мл)</t>
  </si>
  <si>
    <t>HAREEM AL SULTAN/ ГАРЕМ СУЛТАНА 20 мл.</t>
  </si>
  <si>
    <t>MUKHALAT MUHJAH / MУХАЛАТ МУДЖА 35 мл.</t>
  </si>
  <si>
    <t>SAQR AL EMARAT / Сакр Аль Эмарат 20 мл.</t>
  </si>
  <si>
    <t>Lattafa</t>
  </si>
  <si>
    <t>AHSAAS ASHIQ / Ахсас Ашик (100мл)</t>
  </si>
  <si>
    <t>AMBRE BLUE / Голубая  Амбра (100мл)</t>
  </si>
  <si>
    <t>ANA ABIYAD / Ана Абъяд (60 мл.)</t>
  </si>
  <si>
    <t>ANA ALMAS GOLD / Ана Аль Мас (100 мл.)</t>
  </si>
  <si>
    <t xml:space="preserve">ASTURA ISHQ BLANC / Астура Бланк (100 мл.) </t>
  </si>
  <si>
    <t>AURA Pink / Аура розовая (100 мл.)</t>
  </si>
  <si>
    <t>DAHIYAT AL SHOARA (100мл)</t>
  </si>
  <si>
    <t>EJAAZI / Иджази  (100 мл.)</t>
  </si>
  <si>
    <t>EKHTIYARI / Ихтияри  (100 мл.)</t>
  </si>
  <si>
    <t>laMuse</t>
  </si>
  <si>
    <t>BEAUTIFUL LIFE / КРАСИВАЯ ЖИЗНЬ (100 мл.)</t>
  </si>
  <si>
    <t>BLOOM ABSOLUT / БУТОН АБСОЛЮТ  (100 мл.)</t>
  </si>
  <si>
    <t>BLOOM FOR WOMAN / БУТОН ЖЕНСКИЙ  (100 мл.)</t>
  </si>
  <si>
    <t>BRILLIANT BLUE / Голубой Бриллиант (100мл)</t>
  </si>
  <si>
    <t>CROCODILE WHITE / Белый Крокодил (100мл)</t>
  </si>
  <si>
    <t>DARK ELIXIR / ЧЕРНЫЙ ЭЛИКСИР  (100 мл.)</t>
  </si>
  <si>
    <t>DUETTO UOMO / ДУЭТТО УОМО  (100 мл.)</t>
  </si>
  <si>
    <t>EAU DE NOIR / Ночь (100мл)</t>
  </si>
  <si>
    <t>EXTREME MAN / ЭКСТРИМ МЭН  (100 мл.)</t>
  </si>
  <si>
    <t>GRACIOUS / Грация  (100мл)</t>
  </si>
  <si>
    <t>MOLTON BLANC SPIRIT / Молтон Бланк Спирит (80 мл)</t>
  </si>
  <si>
    <t>MR. BUSHMAN / Мистер Бушмэн(100ml)</t>
  </si>
  <si>
    <t>MY BUTTERFLY / Май Баттерфлай (100 мл.)</t>
  </si>
  <si>
    <t>REVELATION / ОТКРОВЕНИЕ  (100 мл.)</t>
  </si>
  <si>
    <t>SAVAGE / САВАЖ  (100 мл.)</t>
  </si>
  <si>
    <t>THE SCORE / Скор (100 мл.)</t>
  </si>
  <si>
    <t>TWILIGHT / Твайлайт (100мл)</t>
  </si>
  <si>
    <t>VENTURA ARIES / Вентура Ариас (80мл)</t>
  </si>
  <si>
    <t>VIP CLUB / Вип Клаб(100мл)</t>
  </si>
  <si>
    <t>NAAR AL SHOUQ / Наар Аль Шук (100мл)</t>
  </si>
  <si>
    <t>NAJDIA / Найдия  (100 мл.)</t>
  </si>
  <si>
    <t>OCTAVE MAN / Октава Мэн (100 мл.)</t>
  </si>
  <si>
    <t>PLEASURE GIRL / Плэжур Герл( 100мл)</t>
  </si>
  <si>
    <t>Pure Musk / Чистый Муск  (100 мл)</t>
  </si>
  <si>
    <t>ROUAT AL MUSK / Руат Аль Муск (100 мл.)</t>
  </si>
  <si>
    <t>ROUAT AL OUD / Руат Аль Уд (100 мл.)</t>
  </si>
  <si>
    <t xml:space="preserve">SER AL MALIKA / Сэр Аль Малика (100 мл.) </t>
  </si>
  <si>
    <t>Sniff</t>
  </si>
  <si>
    <t>Attar Al Oud / Аттар Аль Уд (100 мл.)</t>
  </si>
  <si>
    <t>Fierce Blanc / Фиерия Белая (100 мл.)</t>
  </si>
  <si>
    <t>Fierce Noir / Фиерия Черная (100 мл.)</t>
  </si>
  <si>
    <t>Modernism / Модернизм (100 мл.)</t>
  </si>
  <si>
    <t>Mr Classy / Мистер Класси (100 мл.)</t>
  </si>
  <si>
    <t>My Class / Май Клэсс (100 мл.)</t>
  </si>
  <si>
    <t>RITAJ / Ритадж (100мл.)</t>
  </si>
  <si>
    <t>SKINNY Pour Femme / Скинни женский (100 мл.)</t>
  </si>
  <si>
    <t>Venom for Gilrl / Веном женский (100 мл.)</t>
  </si>
  <si>
    <t>YES / Да (100 мл.)</t>
  </si>
  <si>
    <t>VURV</t>
  </si>
  <si>
    <t>FLAMME MAN / Флэйм М (100мл)</t>
  </si>
  <si>
    <t>FLAMME WOMAN / Флэйм Ж(100мл)</t>
  </si>
  <si>
    <t>FONCE MAN / Фонс М(100мл)</t>
  </si>
  <si>
    <t>FONCE WOMAN / Фонс Ж (100мл)</t>
  </si>
  <si>
    <t>PRIVE CLUB MAN / Прайв Клаб М (100мл)</t>
  </si>
  <si>
    <t>PRIVE CLUB WOMAN / Прайв Клаб Ж (100мл)</t>
  </si>
  <si>
    <t>WALTZ MAN / Вольтз М (100мл)</t>
  </si>
  <si>
    <t>WALTZ WOMAN / Вольтз Ж (100мл)</t>
  </si>
  <si>
    <t>Деодоранты</t>
  </si>
  <si>
    <t>Деодорант AL FEN AL ARABI / Аль Фэн Аль Араби (200 мл.)</t>
  </si>
  <si>
    <t>Деодорант AL ISHQ AL MAMNUE / Аль Ишк Аль Мамну (200 мл.)</t>
  </si>
  <si>
    <t>Деодорант ASAL AL TEEB WOMAN / Асал Аль Тиб Ж (200 мл.)</t>
  </si>
  <si>
    <t>Деодорант AURA BLUE / Аура Блю (200 мл.)</t>
  </si>
  <si>
    <t>Деодорант FAKHAR LATTAFA / Фахар Латтафа (200 мл.)</t>
  </si>
  <si>
    <t>Деодорант MAHASIN CRYSTAL / Махасин Кристал  (200 мл.)</t>
  </si>
  <si>
    <t>Деодорант RAGHBA / Рагба (200 мл.)</t>
  </si>
  <si>
    <t>Деодорант SHAMNI MARRAH SILVER / Шамни Марра Сильвер (200 мл.)</t>
  </si>
  <si>
    <t>Деодорант Sheikh Al Shuyukh Luxe / Шейх Шуюх Люкс (200 мл.)</t>
  </si>
  <si>
    <t>Деодорант WASHWASHA / Вашваша (200 мл.)</t>
  </si>
  <si>
    <t>Освежители воздуха</t>
  </si>
  <si>
    <t>Освежитель AL DUR AL MAKNOON / Аль Дур Аль Макнун (350 мл.)</t>
  </si>
  <si>
    <t>Освежитель ASTURA ISHQ BLANC / Астура Ишк Бланк (350 мл.)</t>
  </si>
  <si>
    <t>Освежитель AYAAM HALOA / Аям Халоа (300 мл.)</t>
  </si>
  <si>
    <t>Освежитель KHURAFI / Хурафи (300 мл.)</t>
  </si>
  <si>
    <t>Освежитель LAYALI AL SHAMOU WHITE / Лаяли Аль Шаму Белый  (300 мл.)</t>
  </si>
  <si>
    <t>Освежитель NAJDIA / Наждия (300 мл.)</t>
  </si>
  <si>
    <t>Парфюм Mahasin Crystal/ Махасин Кристалл 100 мл.</t>
  </si>
  <si>
    <t>Парфюм Raghba/ Рагба М 100 мл.</t>
  </si>
  <si>
    <t>Naseem</t>
  </si>
  <si>
    <t xml:space="preserve">FATEN / Фатен (18мл) </t>
  </si>
  <si>
    <t>Rasasi</t>
  </si>
  <si>
    <t>Oud Al Methali/Уд Аль Месали (15 мл)</t>
  </si>
  <si>
    <t>Ambition / Амбиция (5 мл) М</t>
  </si>
  <si>
    <t xml:space="preserve">Beauty Art / Искусство красоты   (5 мл) </t>
  </si>
  <si>
    <t>BLUE LADY / ЛЕЙДИ в голубом  (5 мл) М</t>
  </si>
  <si>
    <t>CHASTITY  / ЦЕЛОМУДРИЕ  (5 мл) W</t>
  </si>
  <si>
    <t>EMOTION / ЭМОЦИИ (5 мл) Ж</t>
  </si>
  <si>
    <t xml:space="preserve">Genious / Гениальная  (5 мл) </t>
  </si>
  <si>
    <t>Jasmin / ЖАСМИН (5 мл)</t>
  </si>
  <si>
    <t>Journey / ПУТЕШЕСТВИЕ (5 мл)</t>
  </si>
  <si>
    <t>Musk White / БЕЛЫЙ МУСКУС (5 мл) М</t>
  </si>
  <si>
    <t>POSITIVE / ПОЗИТВ (5 мл) УНИ</t>
  </si>
  <si>
    <t>RELATION  / ОТНОШЕНИЕ  (5 мл) М</t>
  </si>
  <si>
    <t xml:space="preserve">Rose / Роза (5 мл) </t>
  </si>
  <si>
    <t xml:space="preserve">ROYALE / КОРОЛЕВСКИЙ (5 мл) Ж </t>
  </si>
  <si>
    <t>ROYALE BLUE / КОРОЛЕВСКИЙ СИНИЙ  (5 мл) М</t>
  </si>
  <si>
    <t>SECRET / ТАЙНА (5 мл) Ж</t>
  </si>
  <si>
    <t xml:space="preserve">Succes / УСПЕХ (5 мл) </t>
  </si>
  <si>
    <t xml:space="preserve">Tought / Сильный (5 мл) </t>
  </si>
  <si>
    <t>TRUE NATURE / ИСТИННАЯ СУЩНОСТЬ  (5 мл) М</t>
  </si>
  <si>
    <t>Value / Значимость (5 мл)</t>
  </si>
  <si>
    <t>Rehab</t>
  </si>
  <si>
    <t>Rehab AL NOURUS (W) (6 мл)</t>
  </si>
  <si>
    <t>Rehab Arabisque (6 мл)</t>
  </si>
  <si>
    <t>Rehab ASEEL (6 мл)</t>
  </si>
  <si>
    <t>Rehab BAKHOUR (6 мл)</t>
  </si>
  <si>
    <t>Rehab Blanc (6 мл)</t>
  </si>
  <si>
    <t>Rehab CHAMPION BLACK (6 мл)</t>
  </si>
  <si>
    <t>Rehab CHELSEA MAN (6 мл)</t>
  </si>
  <si>
    <t>Rehab Choco Musk (6 мл)</t>
  </si>
  <si>
    <t>Rehab Classik  (6мл)</t>
  </si>
  <si>
    <t>Rehab Dakar (6 мл)</t>
  </si>
  <si>
    <t>Rehab Dalal (6 мл)</t>
  </si>
  <si>
    <t>Rehab DEHN AL OUD (6 мл)</t>
  </si>
  <si>
    <t>Rehab DELIGHT FULL (6 мл)</t>
  </si>
  <si>
    <t>Rehab Diamond (6 мл)</t>
  </si>
  <si>
    <t>Rehab Elena (6 мл)</t>
  </si>
  <si>
    <t>Rehab FANTASTIC (6 мл)</t>
  </si>
  <si>
    <t>Rehab For Men (6 мл)</t>
  </si>
  <si>
    <t>Rehab Fruit (6 мл)</t>
  </si>
  <si>
    <t>Rehab FULL (6 мл)</t>
  </si>
  <si>
    <t>Rehab Golden  (6 мл)</t>
  </si>
  <si>
    <t>Rehab Golden Sand (6 мл)</t>
  </si>
  <si>
    <t>Rehab Green Tea (6 мл)</t>
  </si>
  <si>
    <t>Rehab KARINA ROSE (6 мл)</t>
  </si>
  <si>
    <t>Rehab LANDOS (6 мл)</t>
  </si>
  <si>
    <t>Rehab LORD (6 мл)</t>
  </si>
  <si>
    <t>Rehab Lovely (6 мл)</t>
  </si>
  <si>
    <t>Rehab Lubna (6 мл)</t>
  </si>
  <si>
    <t>Rehab Luzane (6 мл)</t>
  </si>
  <si>
    <t>Rehab Moroccan Rose (6 мл)</t>
  </si>
  <si>
    <t>Rehab Musk Oud (6 мл)</t>
  </si>
  <si>
    <t>Rehab NEBRAS (6 мл)</t>
  </si>
  <si>
    <t>Rehab No. 1 (6 мл)</t>
  </si>
  <si>
    <t>Rehab ORIGINAL (6 мл)</t>
  </si>
  <si>
    <t>Rehab PENSION (6 мл)</t>
  </si>
  <si>
    <t>Rehab Platinum (6 мл)</t>
  </si>
  <si>
    <t>Rehab Red Rose (6 мл)</t>
  </si>
  <si>
    <t>Rehab ROSES (WARD) (6 мл)</t>
  </si>
  <si>
    <t>Rehab Secret Lady (6 мл)</t>
  </si>
  <si>
    <t>Rehab Silver (6 мл)</t>
  </si>
  <si>
    <t>Rehab Smart Man (6 мл)</t>
  </si>
  <si>
    <t>Rehab STATION (6 мл)</t>
  </si>
  <si>
    <t>Rehab Sultan (6 мл)</t>
  </si>
  <si>
    <t>Rehab Sultan Al Oud (6 мл)</t>
  </si>
  <si>
    <t>Rehab SUSAN (6 мл)</t>
  </si>
  <si>
    <t>Rehab Tooty Musk (6 мл)</t>
  </si>
  <si>
    <t>Rehab U2 MAN (6 мл)</t>
  </si>
  <si>
    <t>Rehab WHITE FULL (6 мл)</t>
  </si>
  <si>
    <t>Rehab White Musk (6 мл)</t>
  </si>
  <si>
    <t>Rehab YES FOR MEN (6 мл)</t>
  </si>
  <si>
    <t xml:space="preserve">Марокканская косметика </t>
  </si>
  <si>
    <t>Гассуль  вулканическая глина - марокканская маска 100гр</t>
  </si>
  <si>
    <t>Черное мыло,  250гр (мочалка Кесса в подарок)</t>
  </si>
  <si>
    <t>Musk al Aroosa  спрей (60мл)</t>
  </si>
  <si>
    <t>Спрей AL FARES (50 мл)</t>
  </si>
  <si>
    <t>Спрей Blanc / Бланк 50 мл</t>
  </si>
  <si>
    <t>Спрей Dalal / Даляль 50 мл</t>
  </si>
  <si>
    <t>Спрей For man (50 мл)</t>
  </si>
  <si>
    <t>Спрей Lovely / Ловли 35 мл</t>
  </si>
  <si>
    <t>Спрей Luzane / Лузана 50 мл</t>
  </si>
  <si>
    <t>Спрей Red Rose / Рэд Роз 35 мл</t>
  </si>
  <si>
    <t>Спрей Sabaya / Сабая 50 мл</t>
  </si>
  <si>
    <t>Спрей Soft / Софт 35 мл</t>
  </si>
  <si>
    <t>Спрей Sultan / Султан 35 мл</t>
  </si>
  <si>
    <t>Swiss arabian</t>
  </si>
  <si>
    <t>Al Ayam/ Аль Айам (15 мл)</t>
  </si>
  <si>
    <t>Azza/Азза (15 мл)</t>
  </si>
  <si>
    <t>DAEEMAN/Даиман (24 мл.)</t>
  </si>
  <si>
    <t>DEHN EL OOD CAMBODI/Уд Камбоджи (3 мл)</t>
  </si>
  <si>
    <t>DEHN EL OOD MUBARAK/Уд Мубарак (6 мл)</t>
  </si>
  <si>
    <t>Fawaz/Фаваз (100 мл)</t>
  </si>
  <si>
    <t>Karima/Карима (15 мл)</t>
  </si>
  <si>
    <t>Noora/Нура Swiss Arabian (20 мл)</t>
  </si>
  <si>
    <t>Noora/Нура лосьон для тела (20 мл)</t>
  </si>
  <si>
    <t>Oud Lak / Уд Лак 100 мл.</t>
  </si>
  <si>
    <t>Oud Laki / Уд Лаки 100 мл.</t>
  </si>
  <si>
    <t>RASHEEQA/Рашика (15 мл.)</t>
  </si>
  <si>
    <t>Risala/Рисала (15мл)</t>
  </si>
  <si>
    <t>Аджмал</t>
  </si>
  <si>
    <t>Ajmal Aurum / Аурум 75 мл.</t>
  </si>
  <si>
    <t>Масляные Духи на разлив</t>
  </si>
  <si>
    <t>Al Haramain в разлив</t>
  </si>
  <si>
    <t xml:space="preserve">Haramain 500 gm AHP 0052 Attar Al Madinah </t>
  </si>
  <si>
    <t>Haramain 500 gm AHP 0078 Collection</t>
  </si>
  <si>
    <t>Haramain 500 gm AHP 0088 Sultan/ Султан</t>
  </si>
  <si>
    <t>Haramain 500 gm AHP 0159 BLOOMING/Цветочный</t>
  </si>
  <si>
    <t>Haramain 500 gm AHP 0161 Palm Beach/ Пляж</t>
  </si>
  <si>
    <t>Haramain 500 gm AHP 0170 Dehnal Oudh Kalimantan/ Уд Калимантан</t>
  </si>
  <si>
    <t>Haramain 500 gm AHP 0180 Silver</t>
  </si>
  <si>
    <t>Haramain 500 gm AHP 0184 Vibrant Color</t>
  </si>
  <si>
    <t xml:space="preserve">Haramain 500 gm AHP 0187 Bint Somali </t>
  </si>
  <si>
    <t>Haramain Body Musk Maliki / Белый Мускус 500 мл.</t>
  </si>
  <si>
    <t>Haramain Musk Gazala / Мускус Газаля 500 мл.</t>
  </si>
  <si>
    <t>Haramain Nice / Найз 500 мл.</t>
  </si>
  <si>
    <t>Haramain ORCHID / Орхидея  0171</t>
  </si>
  <si>
    <t>Haramain Pure Sandal AHP19/ Чистый Сандал 500 мл.</t>
  </si>
  <si>
    <t>Haramain Weekend Ladies 500 мл.</t>
  </si>
  <si>
    <t>Bin Tammam</t>
  </si>
  <si>
    <t>Lucci 250 gm  Boadicea Victory</t>
  </si>
  <si>
    <t>Lucci 250 gm Empire Rose</t>
  </si>
  <si>
    <t>Lucci 250 gm Eternity Woman</t>
  </si>
  <si>
    <t>Lucci 250 gm Mont Blanc Legend</t>
  </si>
  <si>
    <t>Lucci 250 gm Musk Emarat</t>
  </si>
  <si>
    <t>Lucci 250 gm Oud Isfarhan</t>
  </si>
  <si>
    <t>Lucci 250 gm VIP 212 MEN</t>
  </si>
  <si>
    <t>Во флаконе Аль Харамейн</t>
  </si>
  <si>
    <t>Haramain Attar Al Madinah 6 мл. в боксе</t>
  </si>
  <si>
    <t>Haramain Black Afgano / Блэк афгано  6 мл. в боксе</t>
  </si>
  <si>
    <t>Haramain BLOOMING/Цветочный 6 мл. в боксе</t>
  </si>
  <si>
    <t>Haramain Collection 6 мл. в боксе</t>
  </si>
  <si>
    <t>Haramain Dehnal Oudh Kalimantan/ Уд Калимантан 6 мл. в боксе</t>
  </si>
  <si>
    <t>Haramain Musk Gazala / Мускус Газаля 6 мл. в боксе</t>
  </si>
  <si>
    <t>Haramain Nice / Ницца 6 мл. в боксе</t>
  </si>
  <si>
    <t>Haramain Plam Beach/ Пляж 6 мл. в боксе</t>
  </si>
  <si>
    <t>Haramain Pure Sandal AHP19/ Чистый Сандал 6 мл. в боксе</t>
  </si>
  <si>
    <t>Haramain Red African / Красная Африка 6 мл. в боксе</t>
  </si>
  <si>
    <t>Haramain Sheikh/Шейх 6 мл. в боксе</t>
  </si>
  <si>
    <t>Haramain Sultan/ Султан 6 мл. в боксе</t>
  </si>
  <si>
    <t>Аттар Мекка 6 мл. в боксе Аль Харамейн</t>
  </si>
  <si>
    <t>Дубай Мухаллят 6 мл. в боксе Аль Харамейн</t>
  </si>
  <si>
    <t>Люкс</t>
  </si>
  <si>
    <t>Направление Блум (Бутон) 3 мл. в боксе Аль Харамейн</t>
  </si>
  <si>
    <t>Направление Ессентрик Молекула - 020 Ессентрик Люкс 3 мл. в боксе</t>
  </si>
  <si>
    <t>Направление Лабиринт (Maze) 3 мл. в боксе Аль Харамейн</t>
  </si>
  <si>
    <t>Направление Наджм Голд (Золотая Звезда) 3 мл. в боксе Аль Харамейн</t>
  </si>
  <si>
    <t>Направление Наджм Ноир (Черная Звезда)  3 мл. в боксе Аль Харамейн</t>
  </si>
  <si>
    <t>Направление Омри Уно  3 мл. в боксе Аль Харамейн</t>
  </si>
  <si>
    <t>Миск Тахара 6 мл. в боксе Аль Харамейн</t>
  </si>
  <si>
    <t>Муск Роз 6 мл. в боксе Аль Харамейн</t>
  </si>
  <si>
    <t>Направление 212 VIP Men by Carolina Herrera 6 мл. в боксе</t>
  </si>
  <si>
    <t>Направление ALLURE SPORT MEN BY CHANEL 6 мл. в боксе</t>
  </si>
  <si>
    <t>Направление ARMANI BLACK CODE WOMEN  6 мл. в боксе</t>
  </si>
  <si>
    <t>Направление BLACK OPIUM BY YSL 6 мл. в боксе</t>
  </si>
  <si>
    <t>Направление BLACK OUD BY MONTALE 6 мл. в боксе</t>
  </si>
  <si>
    <t>Направление BLACK XS POUR FEMME 6 мл. в боксе</t>
  </si>
  <si>
    <t>Направление BLEU DE CHANEL 6 мл. в боксе</t>
  </si>
  <si>
    <t>Направление BRIGHT CRYSTAL BY VERSACE 6 мл. в боксе</t>
  </si>
  <si>
    <t>Направление CHANCE EAU TENDRE BY CHANEL 6 мл. в боксе</t>
  </si>
  <si>
    <t>Направление COCO MADEMOISELLE DE CHANEL 6 мл. в боксе</t>
  </si>
  <si>
    <t>Направление D&amp;G LIGHT BLUE POUR FEMME 3 мл. в боксе</t>
  </si>
  <si>
    <t>Направление D&amp;G LIGHT BLUE POUR FEMME 6 мл. в боксе</t>
  </si>
  <si>
    <t>Направление D&amp;G THE ONE POUR FEMME 6 мл. в боксе</t>
  </si>
  <si>
    <t>Направление FLORA BY GUCCI 6 мл. в боксе</t>
  </si>
  <si>
    <t>Направление Hugo Boss - Boss Bottled 6 мл. в боксе</t>
  </si>
  <si>
    <t>Направление HYPNOSE BY LANCOME 6 мл. в боксе</t>
  </si>
  <si>
    <t>Направление HYPNOTIC POISON EAU SENSUELLE BY DIOR 6 мл. в боксе</t>
  </si>
  <si>
    <t>Направление JUNGLE ELEPHANT 6 мл. в боксе</t>
  </si>
  <si>
    <t>Направление MADAME ROCHAS 6 мл. в боксе</t>
  </si>
  <si>
    <t>Направление NARCISO RODRIGUEZ 6 мл. в боксе</t>
  </si>
  <si>
    <t>Направление NARCOTIC VENUS 6 мл. в боксе</t>
  </si>
  <si>
    <t>Направление OUD ENCENS BY KILLIAN 6 мл. в боксе</t>
  </si>
  <si>
    <t>Направление POUR UN HOMME DE CARON 6 мл. в боксе</t>
  </si>
  <si>
    <t>Направление PRADA INFUSION D'IRIS 6 мл. в боксе</t>
  </si>
  <si>
    <t>Направление TRESOR  LA NUIT by LANCOME 6 мл. в боксе</t>
  </si>
  <si>
    <t>Направление TUSCAN LEATHER BY TOM FORD 6 мл. в боксе</t>
  </si>
  <si>
    <t>Направление WEEKEND WOMEN BY BURBERRY 6 мл. в боксе</t>
  </si>
  <si>
    <t>Направление Нина Ричи, Ричи Ричи 6 мл. в боксе</t>
  </si>
  <si>
    <t>Рэд Африка 6 мл. в боксе Аль Харамейн</t>
  </si>
  <si>
    <t>Френч Мухаллят 6 мл. в боксе Аль Харамейн</t>
  </si>
  <si>
    <t>Шафран Роз 6 мл. в боксе Аль Харамейн</t>
  </si>
  <si>
    <t>Шейх Шуюхи 6 мл. в боксе Аль Харамейн</t>
  </si>
  <si>
    <t>Восточные</t>
  </si>
  <si>
    <t>Аттар Мекка</t>
  </si>
  <si>
    <t>Дубай Мухаллят</t>
  </si>
  <si>
    <t>Миск Тахара</t>
  </si>
  <si>
    <t>Муск Роз</t>
  </si>
  <si>
    <t>Направление Bloom (Бутон) мл.</t>
  </si>
  <si>
    <t>Направление Maze (Лабиринт) мл.</t>
  </si>
  <si>
    <t>Направление Najm Gold (Золотая Звезда) мл.</t>
  </si>
  <si>
    <t>Направление Najm Noir (Черная Звезда) мл.</t>
  </si>
  <si>
    <t>Направление Omry Uno (Золотой Век) мл.</t>
  </si>
  <si>
    <t>Рэд Африка</t>
  </si>
  <si>
    <t>Френч Мухаллят</t>
  </si>
  <si>
    <t>Шафран Роз</t>
  </si>
  <si>
    <t>Шейх Шуюхи</t>
  </si>
  <si>
    <t xml:space="preserve">Дубай </t>
  </si>
  <si>
    <t>250 gm Amber Tiger Inspiration</t>
  </si>
  <si>
    <t>250 gm Black Musk</t>
  </si>
  <si>
    <t>250 gm Hajar Al Aswad</t>
  </si>
  <si>
    <t>250 gm Lime</t>
  </si>
  <si>
    <t>250 gm Misk Al Emirate</t>
  </si>
  <si>
    <t>250 gm Oudh Silver</t>
  </si>
  <si>
    <t>250 gm Sheikh</t>
  </si>
  <si>
    <t>250 gm Sultan</t>
  </si>
  <si>
    <t>250 gm Tobacco Vanille Inspiration</t>
  </si>
  <si>
    <t>Европейские</t>
  </si>
  <si>
    <t>212 VIP Men by Carolina Herrera</t>
  </si>
  <si>
    <t>ALLURE SPORT MEN BY CHANEL</t>
  </si>
  <si>
    <t>ARMANI BLACK CODE WOMEN</t>
  </si>
  <si>
    <t>BLACK OPIUM BY YSL</t>
  </si>
  <si>
    <t>BLACK OUD BY MONTALE</t>
  </si>
  <si>
    <t>BLACK XS POUR FEMME</t>
  </si>
  <si>
    <t>BLEU DE CHANEL</t>
  </si>
  <si>
    <t>CHANCE EAU TENDRE BY CHANEL</t>
  </si>
  <si>
    <t>COCO MADEMOISELLE DE CHANEL</t>
  </si>
  <si>
    <t>D&amp;G LIGHT BLUE POUR FEMME</t>
  </si>
  <si>
    <t>D&amp;G THE ONE POUR FEMME</t>
  </si>
  <si>
    <t>FLORA BY GUCCI</t>
  </si>
  <si>
    <t>Hugo Boss - Boss Bottled</t>
  </si>
  <si>
    <t>HYPNOSE BY LANCOME</t>
  </si>
  <si>
    <t>HYPNOTIC POISON EAU SENSUELLE BY DIOR</t>
  </si>
  <si>
    <t>JUNGLE ELEPHANT</t>
  </si>
  <si>
    <t>MADAME ROCHAS</t>
  </si>
  <si>
    <t>NARCISO RODRIGUEZ</t>
  </si>
  <si>
    <t>OUD ENCENS BY KILLIAN</t>
  </si>
  <si>
    <t>POUR UN HOMME DE CARON</t>
  </si>
  <si>
    <t>PRADA INFUSION D'IRIS</t>
  </si>
  <si>
    <t>TRESOR  LA NUIT by LANCOME</t>
  </si>
  <si>
    <t>WEEKEND WOMEN BY BURBERRY</t>
  </si>
  <si>
    <t>Нина Ричи, Ричи Ричи</t>
  </si>
  <si>
    <t>Новинки</t>
  </si>
  <si>
    <t>D&amp;G Imperatrice #3 / ИМПЕРАТРИЦА</t>
  </si>
  <si>
    <t>DIOR Homme Eau de Cologne</t>
  </si>
  <si>
    <t>Escada pacific Paradise</t>
  </si>
  <si>
    <t>EX NIHIL0 FLEUR NARCOTIQUE</t>
  </si>
  <si>
    <t>FLOWER (UNISEX)</t>
  </si>
  <si>
    <t>Givenchy Angle and Demon</t>
  </si>
  <si>
    <t>GOLD VANILLA</t>
  </si>
  <si>
    <t>GUERLAIN IDEAL</t>
  </si>
  <si>
    <t>KILIAN Опасные связи</t>
  </si>
  <si>
    <t xml:space="preserve">LOVELY </t>
  </si>
  <si>
    <t>MONTALE Dark purple</t>
  </si>
  <si>
    <t xml:space="preserve">MUSK BLANC Adopt by Reserve naturelle </t>
  </si>
  <si>
    <t xml:space="preserve">MUSK MALAKI </t>
  </si>
  <si>
    <t>Paco Rabanne Invictus</t>
  </si>
  <si>
    <t>PARIS HILTON  Муж.</t>
  </si>
  <si>
    <t>Shaik Opulent 77 Classic / Шейх 77   Муж.</t>
  </si>
  <si>
    <t>TOM FORD OUD WOOD</t>
  </si>
  <si>
    <t>VAN CLEEF</t>
  </si>
  <si>
    <t>Флаконы</t>
  </si>
  <si>
    <t xml:space="preserve">Брелок  6 мл, Харамейн </t>
  </si>
  <si>
    <t xml:space="preserve">Графин 150 мл.  </t>
  </si>
  <si>
    <t>ФЛАКОН 1,5  мл, пробник</t>
  </si>
  <si>
    <t>ФЛАКОН 10 мл, ролик</t>
  </si>
  <si>
    <t>ФЛАКОН 3 мл Харамейн + КОРОБКА</t>
  </si>
  <si>
    <t>ФЛАКОН 3 мл цветные крышки</t>
  </si>
  <si>
    <t>ФЛАКОН 50 мл, спрей</t>
  </si>
  <si>
    <t>ФЛАКОН 6 мл Харамейн + КОРОБКА</t>
  </si>
  <si>
    <t>Франция</t>
  </si>
  <si>
    <t xml:space="preserve">Amor Amor / Амор Амор </t>
  </si>
  <si>
    <t>Givenchy play intensive</t>
  </si>
  <si>
    <t>Imperatrice #3 / ИМПЕРАТРИЦА</t>
  </si>
  <si>
    <t>Lacoste Blue / Лакост блю</t>
  </si>
  <si>
    <t xml:space="preserve">Montale Black Oud </t>
  </si>
  <si>
    <t xml:space="preserve">Молекула Эссентрик 020 </t>
  </si>
  <si>
    <t>Riad Des Aromes (Марокко)</t>
  </si>
  <si>
    <t>Аргана</t>
  </si>
  <si>
    <t>Anti Dark Circle Serum / Серум против темный кругов под глазами 10 мл</t>
  </si>
  <si>
    <t xml:space="preserve">Хаммам и СПА </t>
  </si>
  <si>
    <t>Марроканское бельди с эфирными маслами, 200 гр.</t>
  </si>
  <si>
    <t>Цветочная вода</t>
  </si>
  <si>
    <t>Orange Blossom Water / Гидролат Цветка апельсина100 мл.</t>
  </si>
  <si>
    <t>Остальное</t>
  </si>
  <si>
    <t>Арабиан Сикретс</t>
  </si>
  <si>
    <t>Капсулы Арабская мята и Бакдунис (90)</t>
  </si>
  <si>
    <t>Капсулы Аргана и примула вечерняя (90)</t>
  </si>
  <si>
    <t>Капсулы Дикая роза (90)</t>
  </si>
  <si>
    <t>Капсулы Занджабиль (90)</t>
  </si>
  <si>
    <t>Капсулы Рыбий жир и Дикая роза</t>
  </si>
  <si>
    <t>Капсулы Рыбий жир и Лемзах марокканский (90)</t>
  </si>
  <si>
    <t>Капсулы Рыбий жир и Масла молодости (90)</t>
  </si>
  <si>
    <t>Капсулы Рыбий жир и Травы кинаны (90)</t>
  </si>
  <si>
    <t>Капсулы Рыбий жир и Травы успокоения (90)</t>
  </si>
  <si>
    <t>Капсулы Рыбий жир и Хурфиш арабский (90)</t>
  </si>
  <si>
    <t>Ополаскиватель д/полости рта ДЕТСКИЙ Сивак и Черн.тмин 250мл (16)</t>
  </si>
  <si>
    <t>Косметика</t>
  </si>
  <si>
    <t>Шампунь Bio большой</t>
  </si>
  <si>
    <t>Шампунь Bio маленький</t>
  </si>
  <si>
    <t>Сувениры</t>
  </si>
  <si>
    <t>Верблюд</t>
  </si>
  <si>
    <t>Корзинка со стразами</t>
  </si>
  <si>
    <t>Тестеры</t>
  </si>
  <si>
    <t xml:space="preserve"> Beauty Art / Искусство красоты   (5 мл)  тестер</t>
  </si>
  <si>
    <t>AL HARAMAIN  PRINCE / АЛЬ-ХАРАМАЙН  Принц (12мл) AHP 1925 пробник</t>
  </si>
  <si>
    <t>Al Haramain AJWA / АДЖВА (30 мл) тестер</t>
  </si>
  <si>
    <t>Al Haramain ATTAR AL KAABA / АТТАР АЛЬ-КААБА (25 мл) Тестер</t>
  </si>
  <si>
    <t xml:space="preserve">AL HARAMAIN FRANCE SOPHIA VIOLET SPARY (100ML) tester </t>
  </si>
  <si>
    <t>Al Haramain LAMSA Silver/ Ламса Серебро (12 мл) тестер</t>
  </si>
  <si>
    <t>Al Haramain MAZE /ЛАБИРИНТ (12 мл) AHP 1616 тестер</t>
  </si>
  <si>
    <t>Al Haramain Najm Gold (12 мл) тестер</t>
  </si>
  <si>
    <t>Al Haramain Najm Noir (12 мл) тестер</t>
  </si>
  <si>
    <t xml:space="preserve">Al Haramain NIGHT DREAMS / НОЧНЫЕ СНЫ (30 мл) тестер </t>
  </si>
  <si>
    <t xml:space="preserve">Al Haramain OMRY DUE (24 мл.) тестер </t>
  </si>
  <si>
    <t>Al Haramain RAFIA Silver/ Рафиа Серебро (20 мл) тестер</t>
  </si>
  <si>
    <t xml:space="preserve">Al Haramain SHEFON/ ШЕФОН Спрей (100 мл) Тестер </t>
  </si>
  <si>
    <t>Al Haramain TANASUK/ТАНАСУК (12 мл) Тестер</t>
  </si>
  <si>
    <t>Al Haramain спрей L`AVENTURE (100ml) 1909 / Ли Авентур Черный тестер</t>
  </si>
  <si>
    <t>Al Haramain спрей Noora (50ml) тестер</t>
  </si>
  <si>
    <t>Al Haramain спрей Sheikh (85ml) тестер</t>
  </si>
  <si>
    <t>Al Haramain спрей Signature (100ml) Tester</t>
  </si>
  <si>
    <t xml:space="preserve">Al Haramain спрей SULTAN (60ml) Тестер </t>
  </si>
  <si>
    <t>Al Haramain спрей Urbanist Femme (100ml)  тестер</t>
  </si>
  <si>
    <t>ALF ZAHRA / Альф Захра (15 мл) тестер</t>
  </si>
  <si>
    <t>DELICATE / Деликатный 24 мл тестер</t>
  </si>
  <si>
    <t>HARAMAIN LEATHER OUD / Кожный Уд (100 мл)  тестер</t>
  </si>
  <si>
    <t>JANNAH / ДЖАННА (12 мл) тестер</t>
  </si>
  <si>
    <t>KHULASAT AL OUD / Хуласат Аль Уд (100 мл) тестер</t>
  </si>
  <si>
    <t>LAILATI / ЛАИЛАТИ (12 мл) AHP 1417 тестер</t>
  </si>
  <si>
    <t xml:space="preserve">Mukhallat Al Oudh/Мухаллят Аль Уд (20 мл) тестер </t>
  </si>
  <si>
    <t xml:space="preserve">Mutamayez 100 ml (спрей) тестер </t>
  </si>
  <si>
    <t>NOORA / НУРА (12 мл) AHP 1288 тестер</t>
  </si>
  <si>
    <t>REMEMBER ME / Запомни меня (12 мл) тестер</t>
  </si>
  <si>
    <t>SULTAN / СУЛТАН (12 мл) AHP 1386 тестер</t>
  </si>
  <si>
    <t xml:space="preserve">TWIN FLOWER / ЦВЕТОК-БЛИЗНЕЦ (15 мл) AHP 1535 тестер	 </t>
  </si>
  <si>
    <t>Спрей без спирта NIGHT DREAMS AHP1913/ НОЧНЫЕ СНЫ, 250 мл. тестер</t>
  </si>
  <si>
    <t>Турция</t>
  </si>
  <si>
    <t>Колечко женское 99010.</t>
  </si>
  <si>
    <t>Колечко женское 99011.</t>
  </si>
  <si>
    <t>Магнит на платок розовый</t>
  </si>
  <si>
    <t>Одежда</t>
  </si>
  <si>
    <t>Тюбитейка бежевая.</t>
  </si>
  <si>
    <t>Тюбитейка белая.</t>
  </si>
  <si>
    <t>Тюбитейка серая</t>
  </si>
  <si>
    <t>Тюбитейка темн. зеленая</t>
  </si>
  <si>
    <t>Тюбитейка темн. синяя</t>
  </si>
  <si>
    <t>Перстень большой мужской 99012.</t>
  </si>
  <si>
    <t>Перстень мужской 99013.</t>
  </si>
  <si>
    <t>Печатка (50 шт.) 99014.</t>
  </si>
  <si>
    <t>Сухие духи Джамид Муск Аль Арабия,</t>
  </si>
  <si>
    <t>Ваш заказ:</t>
  </si>
  <si>
    <t>200 мл.</t>
  </si>
  <si>
    <t xml:space="preserve">Масс маркет - парфюмированное масло в Роллерах </t>
  </si>
  <si>
    <t>15 мл.</t>
  </si>
  <si>
    <t>12 мл.</t>
  </si>
  <si>
    <t>Тестер</t>
  </si>
  <si>
    <t>Столбец
для
Заказа</t>
  </si>
  <si>
    <t>Аль Харамейн  212</t>
  </si>
  <si>
    <t xml:space="preserve">Аль Харамейн  АНГЕЛ </t>
  </si>
  <si>
    <t xml:space="preserve">Аль Харамейн  АЙША </t>
  </si>
  <si>
    <t xml:space="preserve">Аль Харамейн  ЧЕРНЫЙ </t>
  </si>
  <si>
    <t>Аль Харамейн  ЗОЛОТО</t>
  </si>
  <si>
    <t>Аль Харамейн  ХУСНА</t>
  </si>
  <si>
    <t>Аль Харамейн  ЛАТИФА</t>
  </si>
  <si>
    <t xml:space="preserve">Аль Харамейн  РОМАНТИКА </t>
  </si>
  <si>
    <t xml:space="preserve">Аль Харамейн  САФА </t>
  </si>
  <si>
    <t>Аль Харамейн  СЕРЕБРО</t>
  </si>
  <si>
    <t>Харамейн Янтарь</t>
  </si>
  <si>
    <t>Харамейн Черный Уд</t>
  </si>
  <si>
    <t>Харамейн Дабаб</t>
  </si>
  <si>
    <t>Харамейн ФИРДОУС</t>
  </si>
  <si>
    <t xml:space="preserve">Харамейн FOR EVER  ХАРАМЕЙН НАВСЕГДА </t>
  </si>
  <si>
    <t xml:space="preserve">Харамейн ХАДЖАР </t>
  </si>
  <si>
    <t xml:space="preserve">Харамейн МИЛЛИОН </t>
  </si>
  <si>
    <t>Харамейн Наим</t>
  </si>
  <si>
    <t>Харамейн МЕДИНА</t>
  </si>
  <si>
    <t>Сухие духи Джамид</t>
  </si>
  <si>
    <t xml:space="preserve">Бахурница металлическая Al Haramain </t>
  </si>
  <si>
    <t xml:space="preserve">Дезодорант НУРА </t>
  </si>
  <si>
    <t>Дезодорант Ола Фиолет</t>
  </si>
  <si>
    <t xml:space="preserve">Дезодорант Урбанист </t>
  </si>
  <si>
    <t>Харамейн Мухаллят</t>
  </si>
  <si>
    <t>Опунция</t>
  </si>
  <si>
    <t>Хаммам и СПА</t>
  </si>
  <si>
    <t xml:space="preserve"> -10%
от 25 т.р.</t>
  </si>
  <si>
    <t xml:space="preserve"> -15%
от 50 т.р.</t>
  </si>
  <si>
    <t xml:space="preserve"> -20%
от 100 т.р</t>
  </si>
  <si>
    <t>ASDAAF</t>
  </si>
  <si>
    <t>HAANI / Хаани (25мл)</t>
  </si>
  <si>
    <t>JAMELLAH / Джамиля (26мл)</t>
  </si>
  <si>
    <t>JUNAIANA / Джунайна (25мл)</t>
  </si>
  <si>
    <t>MARAM / Марам (25мл)</t>
  </si>
  <si>
    <t>QADR / Кадр (20мл)</t>
  </si>
  <si>
    <t>RASHA / Раша (12мл)</t>
  </si>
  <si>
    <t>105 BLACK CODE MEN</t>
  </si>
  <si>
    <t>201 LIGHT BLUE (12мл)</t>
  </si>
  <si>
    <t>ABIYAD Denh Al Oudh / Уд Аль Абяд 20 мл.</t>
  </si>
  <si>
    <t>ABRAAJ / Абраж 20 мл.</t>
  </si>
  <si>
    <t>Reyaam Brown / Рейям Коричневый 20 мл.</t>
  </si>
  <si>
    <t>Reyaam Purple / Рейям Пурпурный 20 мл.</t>
  </si>
  <si>
    <t>TASNEEM / Тасним 20 мл.</t>
  </si>
  <si>
    <t>Роллер Dirham/Дирхам (10 мл)</t>
  </si>
  <si>
    <t>Роллер Hareem Al Sultan/Хюрем султан (10 мл)</t>
  </si>
  <si>
    <t>Роллер Romanca/Романтика (10 мл)</t>
  </si>
  <si>
    <t>Роллер Rose Paris/Роза Париж (10 мл)</t>
  </si>
  <si>
    <t>Роллер Sheikh AL Shuyukh/Шейх Аль Шуюх (10 мл)</t>
  </si>
  <si>
    <t>Роллер Zahoor Al Reef /Захур Аль Риф (10 мл)</t>
  </si>
  <si>
    <t>Парфюм Dirham/Дирхам 100 мл. + Дезик Дирхам в ПОДАРОК</t>
  </si>
  <si>
    <t>Arba wardat/Арба Вардат (30 мл)</t>
  </si>
  <si>
    <t>Mukhallat Al Oudh/Мухаллят Аль Уд (20 мл)</t>
  </si>
  <si>
    <t>Ruh Al Teeb / Рух Аль Тиб (18 мл.)</t>
  </si>
  <si>
    <t>Sharina / Шарина (30 мл.)</t>
  </si>
  <si>
    <t>Sonia/Сония (15 мл)</t>
  </si>
  <si>
    <t>HOPE / НАДЕЖДА (5 мл) Ж</t>
  </si>
  <si>
    <t>HOPE / НАДЕЖДА (5 мл) М</t>
  </si>
  <si>
    <t>INNOCENCE / НЕВИННОСТЬ (5 мл)</t>
  </si>
  <si>
    <t>TWINKLE / МЕРЦАНИЕ (5 мл)</t>
  </si>
  <si>
    <t>EMOTION / ЭМОЦИИ (50 мл) Ж</t>
  </si>
  <si>
    <t>Twinkle / Мерцание (50 мл.)</t>
  </si>
  <si>
    <t>Rehab 90 DEGREE (6 мл)</t>
  </si>
  <si>
    <t>Rehab Africana (6 мл)</t>
  </si>
  <si>
    <t>Rehab AL FARES (6 мл)</t>
  </si>
  <si>
    <t>Rehab AL HANOUF (6 мл)</t>
  </si>
  <si>
    <t>Rehab AL NOURUS (MEN) (6 мл)</t>
  </si>
  <si>
    <t>Rehab Al Sharquiah (6 мл)</t>
  </si>
  <si>
    <t>Rehab AROOSA (6 мл)</t>
  </si>
  <si>
    <t>Rehab AVENUE (6 мл)</t>
  </si>
  <si>
    <t>Rehab BALKIS (6 мл)</t>
  </si>
  <si>
    <t>Rehab CHERRY FLOWER (6 мл)</t>
  </si>
  <si>
    <t>Rehab Classik (6мл)</t>
  </si>
  <si>
    <t>Rehab INSPIRATION (6 мл)</t>
  </si>
  <si>
    <t>Rehab KHALIJI (6 мл)</t>
  </si>
  <si>
    <t>Rehab MAN U (6 мл)</t>
  </si>
  <si>
    <t>Rehab MIRA (6 мл)</t>
  </si>
  <si>
    <t>Rehab Mukhalat Al Rehab (6 мл)</t>
  </si>
  <si>
    <t>Rehab MUSK AL GHAZAL (6 мл)</t>
  </si>
  <si>
    <t>Rehab Musk al Madinah (6 мл)</t>
  </si>
  <si>
    <t>Rehab NADINE (6 мл)</t>
  </si>
  <si>
    <t>Rehab Of Course (6 мл)</t>
  </si>
  <si>
    <t>Rehab RANDA (6 мл)</t>
  </si>
  <si>
    <t>Rehab RASHA (6 мл)</t>
  </si>
  <si>
    <t>Rehab RAWAN (6 мл)</t>
  </si>
  <si>
    <t>Rehab RIHANAT AL REHAB (6 мл)</t>
  </si>
  <si>
    <t>Rehab SAAT SAFA (6 мл)</t>
  </si>
  <si>
    <t>Rehab SABAYA (6 мл)</t>
  </si>
  <si>
    <t>Rehab SECRET MAN (6 мл)</t>
  </si>
  <si>
    <t>Rehab SHADHA (6 мл)</t>
  </si>
  <si>
    <t>Rehab SHAIKHAH (6 мл)</t>
  </si>
  <si>
    <t>Rehab SO SWEET (6 мл)</t>
  </si>
  <si>
    <t>Rehab Soft (6 мл)</t>
  </si>
  <si>
    <t>Rehab SONDOS (6 мл)</t>
  </si>
  <si>
    <t>Rehab Space (6 мл)</t>
  </si>
  <si>
    <t>Rehab ZIDAN CLASSIC (6 мл)</t>
  </si>
  <si>
    <t>KASHKHA / Кашка (20 мл.)</t>
  </si>
  <si>
    <t>Swiss Arabian Noora/Нура (20 мл)</t>
  </si>
  <si>
    <t>Zahra/Захра (30 мл)</t>
  </si>
  <si>
    <t>Марокканская косметика  ОАЭ производства Al Rehab</t>
  </si>
  <si>
    <t>Дубай</t>
  </si>
  <si>
    <t>TRESOR LA NUIT by LANCOME</t>
  </si>
  <si>
    <t>Брелок 6 мл, Харамейн</t>
  </si>
  <si>
    <t>ФЛАКОН 1,5 мл, пробник</t>
  </si>
  <si>
    <t>Amor Amor / Амор Амор</t>
  </si>
  <si>
    <t>Montale Black Oud</t>
  </si>
  <si>
    <t>Молекула Эссентрик 020</t>
  </si>
  <si>
    <t>Хемани</t>
  </si>
  <si>
    <t xml:space="preserve">Косметика  </t>
  </si>
  <si>
    <t>ОАЭ-Пакистан</t>
  </si>
  <si>
    <t>Риад Аромес</t>
  </si>
  <si>
    <t>Марокко</t>
  </si>
  <si>
    <t xml:space="preserve">Малак БИО </t>
  </si>
  <si>
    <t xml:space="preserve">Косметика </t>
  </si>
  <si>
    <t>Аль Харамейн</t>
  </si>
  <si>
    <t xml:space="preserve">Парфюмерия  </t>
  </si>
  <si>
    <t>ОАЭ</t>
  </si>
  <si>
    <t>Латтафа</t>
  </si>
  <si>
    <t>Junaid Parfumes</t>
  </si>
  <si>
    <t>Бахрейн</t>
  </si>
  <si>
    <t>Ard al Zaafaran</t>
  </si>
  <si>
    <t>Расаси</t>
  </si>
  <si>
    <t>Страна</t>
  </si>
  <si>
    <t>Производитель</t>
  </si>
  <si>
    <t>Вид продукции</t>
  </si>
  <si>
    <t>Аль Рехаб</t>
  </si>
  <si>
    <t>ОАЭ-Европа</t>
  </si>
  <si>
    <t>Масляные духи на розлив</t>
  </si>
  <si>
    <t>ВОСТОЧНЫЙ МИР</t>
  </si>
  <si>
    <t xml:space="preserve"> Watsapp:  +7 (951) 893-50-29
 Офис:       +7 (843) 265-85-15 </t>
  </si>
  <si>
    <t>hemanibiz@mail.ru
www.hemani.biz</t>
  </si>
  <si>
    <t>100 мл.</t>
  </si>
  <si>
    <t>100 гр.</t>
  </si>
  <si>
    <t>80 мл.</t>
  </si>
  <si>
    <t>60 мл</t>
  </si>
  <si>
    <t>Крем для лица с куркумой очищающий Убтан/Ubtan Cream</t>
  </si>
  <si>
    <t>Крем для лица с гранатом Fade Out Cream</t>
  </si>
  <si>
    <t>Крем для пяток Квик Хил (Heel Care Cream)</t>
  </si>
  <si>
    <t xml:space="preserve">Крем для лица Улитка, омолаживающий </t>
  </si>
  <si>
    <t xml:space="preserve">Крем для удаления волос Аргановый, </t>
  </si>
  <si>
    <t xml:space="preserve">Крем противовозрастной, Anti Wrinkle &amp; Anti Aging </t>
  </si>
  <si>
    <t>80 гр.</t>
  </si>
  <si>
    <t>Крем против АКНЕ  Очищающий от угрей и прыщей</t>
  </si>
  <si>
    <t xml:space="preserve">Мазь с колоквинтом Ointment Colocynth , в стекл. баночке </t>
  </si>
  <si>
    <t>40 мл.</t>
  </si>
  <si>
    <t>30 мл.</t>
  </si>
  <si>
    <t>500 мл.</t>
  </si>
  <si>
    <t>60 мл.</t>
  </si>
  <si>
    <t>400 мл.</t>
  </si>
  <si>
    <t>1000 мл.</t>
  </si>
  <si>
    <t xml:space="preserve">Масло Горчицы </t>
  </si>
  <si>
    <t>Масло Грейпфрут</t>
  </si>
  <si>
    <t>Масло Камфора</t>
  </si>
  <si>
    <t>Масло Киви</t>
  </si>
  <si>
    <t>Масло Кокосовое стекло + ж/б, съедобное</t>
  </si>
  <si>
    <t>Масло Кокосовое в ж/б, съедобное</t>
  </si>
  <si>
    <t>Масло Кокосовое в пластиковой бутылке</t>
  </si>
  <si>
    <t>Масло Лимон</t>
  </si>
  <si>
    <t>Масло Льна</t>
  </si>
  <si>
    <t>Масло Льна в ж/б</t>
  </si>
  <si>
    <t>Масло Миндаль Горький</t>
  </si>
  <si>
    <t>Масло Миндальное в ж/б</t>
  </si>
  <si>
    <t>Масло Можжевельника</t>
  </si>
  <si>
    <t>Масло Мята</t>
  </si>
  <si>
    <t>Масло Печени трески</t>
  </si>
  <si>
    <t>Масло Виноградной косточки</t>
  </si>
  <si>
    <t>Масло Гвоздики в жестяной банке</t>
  </si>
  <si>
    <t>Масло Грецкого ореха</t>
  </si>
  <si>
    <t>Масло Имбирное</t>
  </si>
  <si>
    <t>Масло Кардамон</t>
  </si>
  <si>
    <t>Масло Кокосовое в стекле</t>
  </si>
  <si>
    <t>Масло Саффлоровое</t>
  </si>
  <si>
    <t>Масло Черного перца</t>
  </si>
  <si>
    <t>Масло Чеснока</t>
  </si>
  <si>
    <t>Масло Хельбы в пластиковой бутылке</t>
  </si>
  <si>
    <t>Масло Розы</t>
  </si>
  <si>
    <t>Масло Ромашки</t>
  </si>
  <si>
    <t>Масло Тыквы</t>
  </si>
  <si>
    <t>Масло Эвкалипта</t>
  </si>
  <si>
    <t>Масло Льняное в ж/б</t>
  </si>
  <si>
    <t>125 мл.</t>
  </si>
  <si>
    <t>Масло черного тмина в пластике</t>
  </si>
  <si>
    <t>Масло черного тмина в стекле</t>
  </si>
  <si>
    <t>Масло черного тмина ПРЕМИУМ в ж/б</t>
  </si>
  <si>
    <t>Эфирное масло Лаванда</t>
  </si>
  <si>
    <t>Эфирное масло Розмарин</t>
  </si>
  <si>
    <t>Эфирное масло Аргана</t>
  </si>
  <si>
    <t>125 гр.</t>
  </si>
  <si>
    <t>Мыло Антиперспирант с алунитом</t>
  </si>
  <si>
    <t>120 гр.</t>
  </si>
  <si>
    <t>75 гр.</t>
  </si>
  <si>
    <t>25 гр.</t>
  </si>
  <si>
    <t>200 гр.</t>
  </si>
  <si>
    <t>500 гр.</t>
  </si>
  <si>
    <t>Мыло-скраб Абрикосовое с косточками</t>
  </si>
  <si>
    <t>Мыло Сирийское Алепо Олива и аромат Меда</t>
  </si>
  <si>
    <t>Мыло Огуречное, прозрачное</t>
  </si>
  <si>
    <t>Мыло с маслом черного тмина HEMANI</t>
  </si>
  <si>
    <t>Пенка - мыло "Аква"</t>
  </si>
  <si>
    <t>65 мл.</t>
  </si>
  <si>
    <t>150 мл.</t>
  </si>
  <si>
    <t>Пенка - мыло "Лилейник"</t>
  </si>
  <si>
    <t>Пенка - мыло "Цветочное блаженство"</t>
  </si>
  <si>
    <t>жидкое мыло Королевский мускус</t>
  </si>
  <si>
    <t>жидкое мыло Арабская ночь</t>
  </si>
  <si>
    <t>Кыст Аль Хинди Хемани в пластиковой баночке</t>
  </si>
  <si>
    <t>1000 гр.</t>
  </si>
  <si>
    <t xml:space="preserve">Кыст Аль Хинди в пакете </t>
  </si>
  <si>
    <t>30 гр.</t>
  </si>
  <si>
    <t>400 гр.</t>
  </si>
  <si>
    <t xml:space="preserve">Лепестки красной розы в баночке </t>
  </si>
  <si>
    <t>Порошок Сандал в баночке для лица и тела</t>
  </si>
  <si>
    <t>Семена черного тмина в баночке</t>
  </si>
  <si>
    <t>Семена хельбы в пакете</t>
  </si>
  <si>
    <t>Крем-парфюм Роза</t>
  </si>
  <si>
    <t>Подарочный набор Муск (сухие духи 3 шт. 30 гр + крем парфюм)</t>
  </si>
  <si>
    <t>Сухие духи Джамид Амбра в ж/б</t>
  </si>
  <si>
    <t>Сухие духи Джамид Мускус в ж/б</t>
  </si>
  <si>
    <t>70 гр.</t>
  </si>
  <si>
    <t>120 мл.</t>
  </si>
  <si>
    <t>Маска для волос Змеиное</t>
  </si>
  <si>
    <t>Маска для волос Улитка</t>
  </si>
  <si>
    <t>Маска для волос Черный тмин</t>
  </si>
  <si>
    <t>Масло для волос Улитка (Snail)</t>
  </si>
  <si>
    <t>Масло для волос Змея (Super Snake)</t>
  </si>
  <si>
    <t>Мыло Эвкалипт и масло чайного дерева, прозрачное</t>
  </si>
  <si>
    <t xml:space="preserve">Мыло Сирийское Алепо оливковое </t>
  </si>
  <si>
    <t>Мыло Сирийское Алепо с маслом черного тмина</t>
  </si>
  <si>
    <t>Масло для волос Zait Al Hayee (змеинное) в ж/б</t>
  </si>
  <si>
    <t>Масло для волос Zait Al Hayee (змеинное) флакон в виде змеи</t>
  </si>
  <si>
    <t>Масло для волос Алоэ и Лимон 2в1</t>
  </si>
  <si>
    <t>Масло для волос Амлы</t>
  </si>
  <si>
    <t>Масло для волос Зеленой Травы в ж\б</t>
  </si>
  <si>
    <t>Масло для волос Олива и Миндаль 2в1</t>
  </si>
  <si>
    <t xml:space="preserve">Масло против роста волос Муравьиное Хемани </t>
  </si>
  <si>
    <t>Минеральный Дезодорант - без добавлений</t>
  </si>
  <si>
    <t>Скраб для лица с экстрактом черного тмина</t>
  </si>
  <si>
    <t xml:space="preserve">Смывка для лица "Икра" (Очищающая) </t>
  </si>
  <si>
    <t>Смывка для лица с экстрактом черного тмина (пенка)</t>
  </si>
  <si>
    <t>Хна для мехенди в конусе, коричневая</t>
  </si>
  <si>
    <t>40 гр.</t>
  </si>
  <si>
    <t>6х10 гр.</t>
  </si>
  <si>
    <t xml:space="preserve">Хна Royal "Черная" </t>
  </si>
  <si>
    <t>Хна Royal "Коричневая"</t>
  </si>
  <si>
    <t>Хна Royal "Бургунди"</t>
  </si>
  <si>
    <t>Хна Royal "Темно-коричневая"</t>
  </si>
  <si>
    <t>33 гр.</t>
  </si>
  <si>
    <t>150 гр.</t>
  </si>
  <si>
    <t>45 гр.</t>
  </si>
  <si>
    <t>Хна в тюбике для мехенди Красная</t>
  </si>
  <si>
    <t xml:space="preserve">Хна для мехенди в конусе (коричневая) </t>
  </si>
  <si>
    <t>Зеленый чай "Персик"</t>
  </si>
  <si>
    <t>Зеленый чай "Клубника"</t>
  </si>
  <si>
    <t>Чай с Лавандой для успокоения</t>
  </si>
  <si>
    <t>Чай с Розой - природный антибиотик</t>
  </si>
  <si>
    <t>20 ч. пак.</t>
  </si>
  <si>
    <t>Лечебный чай - Для пищеварения</t>
  </si>
  <si>
    <t>Лечебный чай - Нормализующий кровяное давление</t>
  </si>
  <si>
    <t>Лечебный чай - Против головной боли</t>
  </si>
  <si>
    <t>Лечебный чай - Перед сном</t>
  </si>
  <si>
    <t>Лечебный чай - Тонизирующий</t>
  </si>
  <si>
    <t>25 ч. пак.</t>
  </si>
  <si>
    <t>Чай с Имбирем против болезней    (20 чайных пакетиков)</t>
  </si>
  <si>
    <t>Зеленый чай для похудения Мята и Имбирь</t>
  </si>
  <si>
    <t>Зеленый чай Анис</t>
  </si>
  <si>
    <t>Зеленый чай Кардамон</t>
  </si>
  <si>
    <t>Зеленый чай Корица</t>
  </si>
  <si>
    <t>Зеленый чай Роза</t>
  </si>
  <si>
    <t>Зеленый чай Мята и Лимон</t>
  </si>
  <si>
    <t>Чай для похудения смарт Слим  "Фруктовый микс"</t>
  </si>
  <si>
    <t>Чай для похудения "Ультра Слим"</t>
  </si>
  <si>
    <t>30 ч. пак.</t>
  </si>
  <si>
    <t>Серум против темных кругов под глазами. Масло Арганы + Опунции в роллере</t>
  </si>
  <si>
    <t xml:space="preserve">Лосьон для тела Аргановый </t>
  </si>
  <si>
    <t xml:space="preserve">Крем для лица с аргановым маслом </t>
  </si>
  <si>
    <t>Масло аргановое косметическое в золотом флаконе с пипеткой</t>
  </si>
  <si>
    <t xml:space="preserve">Крем для лица дневной с аргановым маслом </t>
  </si>
  <si>
    <t xml:space="preserve">Крем для ног - освежающий и антибактеральный  </t>
  </si>
  <si>
    <t>Крем для рук с арганой</t>
  </si>
  <si>
    <t>Лосьон для снятия макияжа питающая аргана</t>
  </si>
  <si>
    <t xml:space="preserve">Крем для лица ночной с аргановым маслом </t>
  </si>
  <si>
    <t xml:space="preserve">Серум протим морщин с Опунцией </t>
  </si>
  <si>
    <t>160 гр.</t>
  </si>
  <si>
    <t xml:space="preserve">Бальзам для тела с Опунцией и Медом </t>
  </si>
  <si>
    <t xml:space="preserve">Лосьон для тела с Опунцией и Медом </t>
  </si>
  <si>
    <t xml:space="preserve">Крем с маслом Опунции </t>
  </si>
  <si>
    <t xml:space="preserve">Масло опунции </t>
  </si>
  <si>
    <t xml:space="preserve">Скраб с маслом Опунции </t>
  </si>
  <si>
    <t>250 гр.</t>
  </si>
  <si>
    <t>60 гр.</t>
  </si>
  <si>
    <t>Гидролат Цветка апельсина - спрей</t>
  </si>
  <si>
    <t xml:space="preserve">Гидролат Розы  - спрей </t>
  </si>
  <si>
    <t>Черное мыло на оливковом масле + Кесса в подарок</t>
  </si>
  <si>
    <t>Гассуль вулканическая глина - марокканская маска для волос и тела</t>
  </si>
  <si>
    <t>36 мл.</t>
  </si>
  <si>
    <t>Аль Харамейн Фарис</t>
  </si>
  <si>
    <t>Аль Харамейн Принц</t>
  </si>
  <si>
    <t>Аль Харамейн Ламса Серебро</t>
  </si>
  <si>
    <t>300 мл.</t>
  </si>
  <si>
    <t>20 мл.</t>
  </si>
  <si>
    <t>24 мл.</t>
  </si>
  <si>
    <t>25 мл.</t>
  </si>
  <si>
    <t>18 мл.</t>
  </si>
  <si>
    <t>45 мл.</t>
  </si>
  <si>
    <t>75 мл.</t>
  </si>
  <si>
    <t>Аль Харамейн Марджан</t>
  </si>
  <si>
    <t>Аль Харамейн НОЧНЫЕ СНЫ</t>
  </si>
  <si>
    <t>Аль Харамейн Рафиа Серебро</t>
  </si>
  <si>
    <t>Аль Харамейн ШЕФОН</t>
  </si>
  <si>
    <t>Аль Харамейн ТАНАСУК</t>
  </si>
  <si>
    <t>Аль Харамейн Альф Захра</t>
  </si>
  <si>
    <t>Аль Харамейн АМИРА Золото</t>
  </si>
  <si>
    <t>Аль Харамейн Барака</t>
  </si>
  <si>
    <t>Аль Харамейн Фава</t>
  </si>
  <si>
    <t>Аль Харамейн Деликат</t>
  </si>
  <si>
    <t>Аль Харамейн Хальта Аль Харамэйн</t>
  </si>
  <si>
    <t>Аль Харамейн ЛАИЛАТИ</t>
  </si>
  <si>
    <t>Аль Харамейн МУСКУС АЛЬ-ГАЗАЛЬ</t>
  </si>
  <si>
    <t>Аль Харамейн НУРА</t>
  </si>
  <si>
    <t>Аль Харамейн Луна (Qamar)</t>
  </si>
  <si>
    <t>Аль Харамейн РАУДА</t>
  </si>
  <si>
    <t>Аль Харамейн Запомни меня (Remember Me)</t>
  </si>
  <si>
    <t>Аль Харамейн СУЛТАН</t>
  </si>
  <si>
    <t>Аль Харамейн ЦВЕТОК-БЛИЗНЕЦ (Twin flower)</t>
  </si>
  <si>
    <t>16 мл.</t>
  </si>
  <si>
    <t>6 мл.</t>
  </si>
  <si>
    <t>Аттар AFFAF - Афаф</t>
  </si>
  <si>
    <t>Аттар AL BURAQ - АЛЬ БУРАК</t>
  </si>
  <si>
    <t>Аттар AJWA - АДЖВА</t>
  </si>
  <si>
    <t xml:space="preserve">Аттар Al Khaleej Cup - Кубок Халидж </t>
  </si>
  <si>
    <t>Аттар ATIFA Blanche - Атифа Бланк</t>
  </si>
  <si>
    <t>Аттар ATIFA NOIR - Атифа Ноир</t>
  </si>
  <si>
    <t>ATTAR AL KAABA - АТТАР АЛЬ-КААБА</t>
  </si>
  <si>
    <t>Аттар Al Mas - Аль Мас</t>
  </si>
  <si>
    <t>Аттар BURJ Аттар - БУРЖ АЛЬ ХАРАМЕЙН</t>
  </si>
  <si>
    <t>Аттар DAMAT AL LULU-ДАМАТ АЛЬ ЛУЛУ</t>
  </si>
  <si>
    <t>Аттар EHSAS - ЭСАС</t>
  </si>
  <si>
    <t>Аттар FAKHRUL ARAB Gold - ФАХРУЛЬ АРАБ</t>
  </si>
  <si>
    <t>Аттар FIRST LOVE-ПЕРВАЯ ЛЮБОВЬ</t>
  </si>
  <si>
    <t>Аттар HANEEN - ХАНИН</t>
  </si>
  <si>
    <t>Аттар HAYATI - Хаяти</t>
  </si>
  <si>
    <t>Аттар Khaltat Al Maha - Хальтат Аль Маха</t>
  </si>
  <si>
    <t>Аттар KHALTAT MARYAM - ХАЛЬТАТ МАРИАМ</t>
  </si>
  <si>
    <t>Аттар MATAR AL HUB-МАТАР АЛЬ ХУБ</t>
  </si>
  <si>
    <t>Аттар MAZE -ЛАБИРИНТ</t>
  </si>
  <si>
    <t>Аттар MEEQAT Gold - МИКАТ Золото</t>
  </si>
  <si>
    <t>Аттар MEEQAT Silver -МИКАТ Серебро</t>
  </si>
  <si>
    <t>Аттар MENA - МИНА</t>
  </si>
  <si>
    <t>Аттар Najm Gold - Золотая звезда</t>
  </si>
  <si>
    <t>Аттар Najm Noir - Черная звезда</t>
  </si>
  <si>
    <t>Аттар OMRY DUE - Омри Уно</t>
  </si>
  <si>
    <t>Аттар OMRY UNO -Омри Дуо</t>
  </si>
  <si>
    <t>Аттар RAHMA - РАХМА</t>
  </si>
  <si>
    <t>Аттар Taj -Тадж</t>
  </si>
  <si>
    <t>Аттар TAJIBNI - ТАДЖИБНИ</t>
  </si>
  <si>
    <t>Аттар TOHFA -  Тофа</t>
  </si>
  <si>
    <t>Аттар MUKHALLATH AL SULTAN  - МУХАЛЛАТ АЛЬ СУЛТАН</t>
  </si>
  <si>
    <t>Аттар MUKHALLATH SEUFI - МУХАЛЛАТ СЕУФИ</t>
  </si>
  <si>
    <t>Аттар SAFWA -  САФВА</t>
  </si>
  <si>
    <t>Аттар SHEIKH  - ШЕЙХ</t>
  </si>
  <si>
    <t>85 мл.</t>
  </si>
  <si>
    <t>Духи "Призм Классик"</t>
  </si>
  <si>
    <t>Духи "София Фиолетовые"</t>
  </si>
  <si>
    <t>Духи "Лагори Голд"</t>
  </si>
  <si>
    <t>Духи "Шефон"</t>
  </si>
  <si>
    <t>Духи "МУХАЛЛАТ"</t>
  </si>
  <si>
    <t>Духи "НЕЖНЫЙ АНГЕЛ"</t>
  </si>
  <si>
    <t>Духи"Дазл Черный"</t>
  </si>
  <si>
    <t>Духи"Дазл Белый"</t>
  </si>
  <si>
    <t>Духи "Джунун"</t>
  </si>
  <si>
    <t>Духи "Харизма Блю"</t>
  </si>
  <si>
    <t>Духи  "ЛАБИРИНТ" (MAZE)</t>
  </si>
  <si>
    <t>Духи  "Нура"</t>
  </si>
  <si>
    <t>Духи  "Цедра"</t>
  </si>
  <si>
    <t>Набор "Оттенок Жизни" Туалетная вода + дезодорант. Уверенность. Синий</t>
  </si>
  <si>
    <t>Духи "Шейх"</t>
  </si>
  <si>
    <t xml:space="preserve">Духи "Сигнатур" </t>
  </si>
  <si>
    <t>Духи "Султан"</t>
  </si>
  <si>
    <t>Духи "Урбанист женские"</t>
  </si>
  <si>
    <t>Туалетная вода BELIEVE / ПОВЕРЬ</t>
  </si>
  <si>
    <t>Духи "Чатау де ля Диор"</t>
  </si>
  <si>
    <t>Духи "МАКСИД мужской"</t>
  </si>
  <si>
    <t>Духи "МАКСИД женский"</t>
  </si>
  <si>
    <t>Духи "БЕЛАЯ КОЖА"</t>
  </si>
  <si>
    <t>Духи "Хуласат Аль Уд "</t>
  </si>
  <si>
    <t>Туалетная вода ENERGETIC / ЭНЕРГИЯ</t>
  </si>
  <si>
    <t xml:space="preserve">Туалетная вода OCTAVE / ОКТАВА </t>
  </si>
  <si>
    <t>Туалетная вода OLA PURPLE / ОЛА фиолетовый</t>
  </si>
  <si>
    <t>Туалетная вода PERCEPTION / ВОСПРИЯТИЕ</t>
  </si>
  <si>
    <t>Туалетная вода YOUR CHOICE / ТВОЙ ВЫБОР</t>
  </si>
  <si>
    <t>Духи "Зухур"</t>
  </si>
  <si>
    <t>Спрей без спирта "НУРА"</t>
  </si>
  <si>
    <t>Спрей без спирта "СУЛТАН"</t>
  </si>
  <si>
    <t>Спрей без спирта "НОЧНЫЕ СНЫ"</t>
  </si>
  <si>
    <t>Mukhallat Al Oudh - Мухаллят Аль Уд</t>
  </si>
  <si>
    <t>Мидл маркет (масляная парфюмерия)</t>
  </si>
  <si>
    <t>Селектив (масляная композиция)</t>
  </si>
  <si>
    <t>Духи со спиртом</t>
  </si>
  <si>
    <t>Lattafa - Духи</t>
  </si>
  <si>
    <t xml:space="preserve">AHSAAS ASHIQ - Ахсас Ашик </t>
  </si>
  <si>
    <t xml:space="preserve">NAAR AL SHOUQ - Наар Аль Шук </t>
  </si>
  <si>
    <t xml:space="preserve">BRILLIANT BLUE - Голубой Бриллиант </t>
  </si>
  <si>
    <t xml:space="preserve">CROCODILE WHITE - Белый Крокодил </t>
  </si>
  <si>
    <t xml:space="preserve">EAU DE NOIR - Ночь </t>
  </si>
  <si>
    <t xml:space="preserve">GRACIOUS - Грация </t>
  </si>
  <si>
    <t xml:space="preserve">TWILIGHT - Твайлайт </t>
  </si>
  <si>
    <t>VIP CLUB - Вип Клаб</t>
  </si>
  <si>
    <t xml:space="preserve">DAHIYAT AL SHOARA </t>
  </si>
  <si>
    <t xml:space="preserve">AMBRE BLUE - Голубая Амбра </t>
  </si>
  <si>
    <t xml:space="preserve">FLAMME MAN - Флэйм М </t>
  </si>
  <si>
    <t>FLAMME WOMAN - Флэйм Ж</t>
  </si>
  <si>
    <t>FONCE MAN - Фонс М</t>
  </si>
  <si>
    <t xml:space="preserve">FONCE WOMAN - Фонс Ж </t>
  </si>
  <si>
    <t xml:space="preserve">PRIVE CLUB MAN - Прайв Клаб М </t>
  </si>
  <si>
    <t xml:space="preserve">PRIVE CLUB WOMAN - Прайв Клаб Ж </t>
  </si>
  <si>
    <t xml:space="preserve">WALTZ MAN - Вольтз М </t>
  </si>
  <si>
    <t xml:space="preserve">WALTZ WOMAN - Вольтз Ж </t>
  </si>
  <si>
    <t xml:space="preserve">ANA ALMAS GOLD - Ана Аль Мас </t>
  </si>
  <si>
    <t xml:space="preserve">BEAUTIFUL LIFE - КРАСИВАЯ ЖИЗНЬ </t>
  </si>
  <si>
    <t xml:space="preserve">BLOOM ABSOLUT - БУТОН АБСОЛЮТ </t>
  </si>
  <si>
    <t xml:space="preserve">BLOOM FOR WOMAN - БУТОН ЖЕНСКИЙ </t>
  </si>
  <si>
    <t xml:space="preserve">DARK ELIXIR - ЧЕРНЫЙ ЭЛИКСИР </t>
  </si>
  <si>
    <t xml:space="preserve">DUETTO UOMO - ДУЭТТО УОМО </t>
  </si>
  <si>
    <t xml:space="preserve">EXTREME MAN - ЭКСТРИМ МЭН </t>
  </si>
  <si>
    <t xml:space="preserve">MY BUTTERFLY - Май Баттерфлай </t>
  </si>
  <si>
    <t xml:space="preserve">REVELATION - ОТКРОВЕНИЕ </t>
  </si>
  <si>
    <t xml:space="preserve">SAVAGE - САВАЖ </t>
  </si>
  <si>
    <t xml:space="preserve">THE SCORE - Скор </t>
  </si>
  <si>
    <t xml:space="preserve">ASTURA ISHQ BLANC - Астура Бланк </t>
  </si>
  <si>
    <t xml:space="preserve">EJAAZI - Иджази </t>
  </si>
  <si>
    <t xml:space="preserve">EKHTIYARI - Ихтияри </t>
  </si>
  <si>
    <t xml:space="preserve">NAJDIA - Найдия </t>
  </si>
  <si>
    <t xml:space="preserve">OCTAVE MAN - Октава Мэн </t>
  </si>
  <si>
    <t xml:space="preserve">ROUAT AL MUSK - Руат Аль Муск </t>
  </si>
  <si>
    <t xml:space="preserve">ROUAT AL OUD - Руат Аль Уд </t>
  </si>
  <si>
    <t xml:space="preserve">SER AL MALIKA - Сэр Аль Малика </t>
  </si>
  <si>
    <t xml:space="preserve">Attar Al Oud - Аттар Аль Уд </t>
  </si>
  <si>
    <t xml:space="preserve">Fierce Blanc - Фиерия Белая </t>
  </si>
  <si>
    <t xml:space="preserve">Fierce Noir - Фиерия Черная </t>
  </si>
  <si>
    <t xml:space="preserve">Modernism - Модернизм </t>
  </si>
  <si>
    <t xml:space="preserve">Mr Classy - Мистер Класси </t>
  </si>
  <si>
    <t xml:space="preserve">My Class - Май Клэсс </t>
  </si>
  <si>
    <t xml:space="preserve">SKINNY Pour Femme - Скинни женский </t>
  </si>
  <si>
    <t xml:space="preserve">Venom for Gilrl - Веном женский </t>
  </si>
  <si>
    <t xml:space="preserve">YES - Да </t>
  </si>
  <si>
    <t xml:space="preserve">AURA Pink - Аура розовая </t>
  </si>
  <si>
    <t>MOLTON BLANC SPIRIT - Молтон Бланк Спирит</t>
  </si>
  <si>
    <t>MR. BUSHMAN - Мистер Бушмэн</t>
  </si>
  <si>
    <t>VENTURA ARIES - Вентура Ариас</t>
  </si>
  <si>
    <t>ANA ABIYAD - Ана Абъяд</t>
  </si>
  <si>
    <t>PLEASURE GIRL - Плэжур Герл</t>
  </si>
  <si>
    <t>Pure Musk - Чистый Муск</t>
  </si>
  <si>
    <t>RITAJ - Ритадж</t>
  </si>
  <si>
    <t>Mahasin Crystal- Махасин Кристалл</t>
  </si>
  <si>
    <t xml:space="preserve">Raghba- Рагба М </t>
  </si>
  <si>
    <t>AL FEN AL ARABI - Аль Фэн Аль Араби</t>
  </si>
  <si>
    <t>AL ISHQ AL MAMNUE - Аль Ишк Аль Мамну</t>
  </si>
  <si>
    <t>ASAL AL TEEB WOMAN - Асал Аль Тиб Ж</t>
  </si>
  <si>
    <t>AURA BLUE - Аура Блю</t>
  </si>
  <si>
    <t>FAKHAR LATTAFA - Фахар Латтафа</t>
  </si>
  <si>
    <t>MAHASIN CRYSTAL - Махасин Кристал</t>
  </si>
  <si>
    <t>RAGHBA - Рагба</t>
  </si>
  <si>
    <t>SHAMNI MARRAH SILVER - Шамни Марра Сильвер</t>
  </si>
  <si>
    <t>Sheikh Al Shuyukh Luxe - Шейх Шуюх Люкс</t>
  </si>
  <si>
    <t>WASHWASHA - Вашваша</t>
  </si>
  <si>
    <t>AL DUR AL MAKNOON - Аль Дур Аль Макнун</t>
  </si>
  <si>
    <t>ASTURA ISHQ BLANC - Астура Ишк Бланк</t>
  </si>
  <si>
    <t>AYAAM HALOA - Аям Халоа</t>
  </si>
  <si>
    <t>KHURAFI - Хурафи</t>
  </si>
  <si>
    <t>LAYALI AL SHAMOU WHITE - Лаяли Аль Шаму Белый</t>
  </si>
  <si>
    <t>NAJDIA - Наждия</t>
  </si>
  <si>
    <t>VURV - Духи</t>
  </si>
  <si>
    <t>Sniff - Туалетная вода</t>
  </si>
  <si>
    <t>laMuse - Парфюмерная вода</t>
  </si>
  <si>
    <t>ASDAAF - Духи</t>
  </si>
  <si>
    <t>11 мл.</t>
  </si>
  <si>
    <t>5 мл.</t>
  </si>
  <si>
    <t>3 мл.</t>
  </si>
  <si>
    <t>23 мл.</t>
  </si>
  <si>
    <t>14 мл.</t>
  </si>
  <si>
    <t>Banafsaj - Банафсаж</t>
  </si>
  <si>
    <t>Banafsaj Night - Банафсаж Ночь</t>
  </si>
  <si>
    <t>Banafsaj Spring - Банафсадж Весна</t>
  </si>
  <si>
    <t>Bareea - Бария</t>
  </si>
  <si>
    <t>Musk Shafaf - Муск Шафаф</t>
  </si>
  <si>
    <t>Sahar - Сахаар</t>
  </si>
  <si>
    <t>Wurood - Вуруд</t>
  </si>
  <si>
    <t>Banafsaj - Банафсадж</t>
  </si>
  <si>
    <t xml:space="preserve">Banafsaj Aquafine - Банафсадж Аквафайн </t>
  </si>
  <si>
    <t xml:space="preserve">Banafsaj Spring - Банафсадж Весна </t>
  </si>
  <si>
    <t xml:space="preserve">Mashmoom - Машмум </t>
  </si>
  <si>
    <t>Nawaem - Науаим</t>
  </si>
  <si>
    <t>Silver Musk - Серебряный Мускус</t>
  </si>
  <si>
    <t>Taariikh - Таарик (Золотой)</t>
  </si>
  <si>
    <t>Tanayef - Танаиф</t>
  </si>
  <si>
    <t>Бахур Fazza - Фазза</t>
  </si>
  <si>
    <t>Бахур Sheikh Al Shuyukh -  Шейх шуюхи</t>
  </si>
  <si>
    <t>Дезодорант OUD 24 - Уд 24 Часа</t>
  </si>
  <si>
    <t>Дезодорант Zahoor Al Reef - Захур Аль Риф</t>
  </si>
  <si>
    <t>Диффузор Elissa  -  Элиса</t>
  </si>
  <si>
    <t>Освежитель Burjman  -  Бурджман</t>
  </si>
  <si>
    <t>Освежитель Masbath Oud Abyedh - Масбат Уд Абяд</t>
  </si>
  <si>
    <t>Освежитель Risalt Al Ishaq - Письмо влюбленного</t>
  </si>
  <si>
    <t>Карманные спреи</t>
  </si>
  <si>
    <t>Аль Айаан</t>
  </si>
  <si>
    <t>Дар Аль Шабаб</t>
  </si>
  <si>
    <t>Калимат Латанса</t>
  </si>
  <si>
    <t>Уд Шаркыя</t>
  </si>
  <si>
    <t>Уди</t>
  </si>
  <si>
    <t>Романтика</t>
  </si>
  <si>
    <t>Шейх Аль Шуюх</t>
  </si>
  <si>
    <t>Таиф Аль Хуб</t>
  </si>
  <si>
    <t>Набор подарочный Дар Аль Шабаб</t>
  </si>
  <si>
    <t>Набор подарочный Романтика</t>
  </si>
  <si>
    <t>Набор подарочный Уд 24</t>
  </si>
  <si>
    <t>Роллер Dirham - Дирхам</t>
  </si>
  <si>
    <t>Роллер Hareem Al Sultan - Хюрем султан</t>
  </si>
  <si>
    <t>Роллер Romanca - Романтика</t>
  </si>
  <si>
    <t>Роллер Rose Paris - Роза Париж</t>
  </si>
  <si>
    <t xml:space="preserve">Роллер Shams Al Emaraat - Шамс Аль Эмират </t>
  </si>
  <si>
    <t xml:space="preserve">Роллер Sheikh AL Shuyukh - Шейх Аль Шуюх </t>
  </si>
  <si>
    <t>Роллер Zahoor Al Reef  - Захур Аль Риф</t>
  </si>
  <si>
    <t>Парфюмерная вода Thalj Al Abiyedh - Тальджи Аль Абьяд</t>
  </si>
  <si>
    <t>Спрей Kalimat Latansa - Калимат Латанса</t>
  </si>
  <si>
    <t>Спрей Safeer Al Hub - Сафир Аль Хуб</t>
  </si>
  <si>
    <t>Mega № 2006</t>
  </si>
  <si>
    <t>Mega № 2011</t>
  </si>
  <si>
    <t>Мини Парфюм MINI CRYSTAL 1006</t>
  </si>
  <si>
    <t>Мини Парфюм MINI CRYSTAL 1007</t>
  </si>
  <si>
    <t>Мини Парфюм MINI CRYSTAL 1037</t>
  </si>
  <si>
    <t>Мини Парфюм MINI CRYSTAL 1074</t>
  </si>
  <si>
    <t>Мини Парфюм MINI CRYSTAL 1076</t>
  </si>
  <si>
    <t>Dar Al Shabaab -  Дар Аль Шабаб</t>
  </si>
  <si>
    <t xml:space="preserve">Twin Pak Dar Al Shabab -  Для двоих </t>
  </si>
  <si>
    <t>Zahoor Al Reef -  Захур Аль Риф</t>
  </si>
  <si>
    <t>Awsaf Al Karamah -  Авсаф Аль Карама</t>
  </si>
  <si>
    <t>Fares Al Arab - Фейрз Аль Араб</t>
  </si>
  <si>
    <t>Malik - Царь</t>
  </si>
  <si>
    <t>Mukhallat Orchid - Мухаллят Орхидея</t>
  </si>
  <si>
    <t>Oud 24 Hours - Уд 24 часа</t>
  </si>
  <si>
    <t>Oud Al Turas - Уд Аль Турас</t>
  </si>
  <si>
    <t>Oud Orchid - Уд Орхидея</t>
  </si>
  <si>
    <t>Raqi Al Majaze - Ракы аль маджаз</t>
  </si>
  <si>
    <t>Safeer Al Oud -  Сафир Аль Уд</t>
  </si>
  <si>
    <t>Sheikh Al Qulb - Шейх Аль Кальб</t>
  </si>
  <si>
    <t>Dirham - Дирхам  + дезодорант в подарок</t>
  </si>
  <si>
    <t>Amber Oud - Амбра Уд</t>
  </si>
  <si>
    <t>Arba wardat - Арба Вардат</t>
  </si>
  <si>
    <t>Oud Al Methali - Уд Аль Месали</t>
  </si>
  <si>
    <t>Ruh Al Teeb - Рух Аль Тиб</t>
  </si>
  <si>
    <t>Sharina - Шарина</t>
  </si>
  <si>
    <t>Sonia-Сония</t>
  </si>
  <si>
    <t>Ambition - Амбиция М</t>
  </si>
  <si>
    <t>Beauty Art - Искусство красоты</t>
  </si>
  <si>
    <t>BLUE LADY - ЛЕЙДИ в голубом М</t>
  </si>
  <si>
    <t>CHASTITY - ЦЕЛОМУДРИЕ W</t>
  </si>
  <si>
    <t>EMOTION - ЭМОЦИИ Ж</t>
  </si>
  <si>
    <t>Genious - Гениальная</t>
  </si>
  <si>
    <t>HOPE - НАДЕЖДА Ж</t>
  </si>
  <si>
    <t>HOPE - НАДЕЖДА М</t>
  </si>
  <si>
    <t>INNOCENCE - НЕВИННОСТЬ</t>
  </si>
  <si>
    <t>Jasmin - ЖАСМИН</t>
  </si>
  <si>
    <t>Journey - ПУТЕШЕСТВИЕ</t>
  </si>
  <si>
    <t>Musk White - БЕЛЫЙ МУСКУС М</t>
  </si>
  <si>
    <t>POSITIVE - ПОЗИТВ УНИ</t>
  </si>
  <si>
    <t>RELATION - ОТНОШЕНИЕ М</t>
  </si>
  <si>
    <t>ROMANCE - РОМАНТИКА Ж</t>
  </si>
  <si>
    <t>Rose - Роза</t>
  </si>
  <si>
    <t>ROYALE - КОРОЛЕВСКИЙ Ж</t>
  </si>
  <si>
    <t>ROYALE BLUE - КОРОЛЕВСКИЙ СИНИЙ М</t>
  </si>
  <si>
    <t>SECRET - ТАЙНА Ж</t>
  </si>
  <si>
    <t>Succes - УСПЕХ</t>
  </si>
  <si>
    <t>Tought - Сильный</t>
  </si>
  <si>
    <t>TRUE NATURE - ИСТИННАЯ СУЩНОСТЬ М</t>
  </si>
  <si>
    <t>TWINKLE - МЕРЦАНИЕ</t>
  </si>
  <si>
    <t>Value - Значимость</t>
  </si>
  <si>
    <t>INSTINCTS - ИНСТИНКТЫ Спрей Ж.</t>
  </si>
  <si>
    <t>SECRET - ТАЙНА edp жен</t>
  </si>
  <si>
    <t xml:space="preserve">Twinkle - Мерцание </t>
  </si>
  <si>
    <t>WHILE IN LOVE Forever edp жен</t>
  </si>
  <si>
    <t>104 ALLURE SPORT</t>
  </si>
  <si>
    <t>109 BLACK XS MEN</t>
  </si>
  <si>
    <t>126 AQUA Pour Homme</t>
  </si>
  <si>
    <t>138 GUILTY POUR HOMME</t>
  </si>
  <si>
    <t>145 INVICTUS</t>
  </si>
  <si>
    <t>146 ACQUA DI ESSENZA</t>
  </si>
  <si>
    <t>173 MUSK AL SHAIKH</t>
  </si>
  <si>
    <t>201 LIGHT BLUE</t>
  </si>
  <si>
    <t>208 NINA APPLE</t>
  </si>
  <si>
    <t>209 BLACK XS LADY</t>
  </si>
  <si>
    <t>210 IMPERATRICE</t>
  </si>
  <si>
    <t>224 MADEMOISELLE</t>
  </si>
  <si>
    <t>225 FLORA</t>
  </si>
  <si>
    <t>226 OMNIA CRYSTALLINE</t>
  </si>
  <si>
    <t>227 5-th AVENUE</t>
  </si>
  <si>
    <t>228 ECLAT D'ARPEGE LADY</t>
  </si>
  <si>
    <t>229 J'ADORE</t>
  </si>
  <si>
    <t>245 NATURE</t>
  </si>
  <si>
    <t>249 LADY MILLION</t>
  </si>
  <si>
    <t>254 IN LOVE</t>
  </si>
  <si>
    <t>263 DARLING</t>
  </si>
  <si>
    <t>264 NIGHT QUEEN</t>
  </si>
  <si>
    <t>265 LILY</t>
  </si>
  <si>
    <t>311 BLACK AFGANO</t>
  </si>
  <si>
    <t xml:space="preserve">101 212 MEN </t>
  </si>
  <si>
    <t>35 мл.</t>
  </si>
  <si>
    <t>Rehab 90 DEGREE</t>
  </si>
  <si>
    <t>Rehab Africana</t>
  </si>
  <si>
    <t>Rehab AL FARES</t>
  </si>
  <si>
    <t>Rehab AL HANOUF</t>
  </si>
  <si>
    <t>Rehab AL NOURUS (MEN)</t>
  </si>
  <si>
    <t>Rehab AL NOURUS (W)</t>
  </si>
  <si>
    <t>Rehab Al Sharquiah</t>
  </si>
  <si>
    <t>Rehab Arabisque</t>
  </si>
  <si>
    <t>Rehab AROOSA</t>
  </si>
  <si>
    <t>Rehab ASEEL</t>
  </si>
  <si>
    <t>Rehab AVENUE</t>
  </si>
  <si>
    <t>Rehab BAKHOUR</t>
  </si>
  <si>
    <t>Rehab BALKIS</t>
  </si>
  <si>
    <t>Rehab Blanc</t>
  </si>
  <si>
    <t>Rehab CHAMPION BLACK</t>
  </si>
  <si>
    <t>Rehab CHELSEA MAN</t>
  </si>
  <si>
    <t>Rehab CHERRY FLOWER</t>
  </si>
  <si>
    <t>Rehab Choco Musk</t>
  </si>
  <si>
    <t>Rehab Dakar</t>
  </si>
  <si>
    <t>Rehab Dalal</t>
  </si>
  <si>
    <t>Rehab DEHN AL OUD</t>
  </si>
  <si>
    <t>Rehab DELIGHT FULL</t>
  </si>
  <si>
    <t>Rehab Diamond</t>
  </si>
  <si>
    <t>Rehab Elena</t>
  </si>
  <si>
    <t>Rehab FANTASTIC</t>
  </si>
  <si>
    <t>Rehab For Men</t>
  </si>
  <si>
    <t>Rehab Fruit</t>
  </si>
  <si>
    <t>Rehab FULL</t>
  </si>
  <si>
    <t>Rehab Golden</t>
  </si>
  <si>
    <t>Rehab Golden Sand</t>
  </si>
  <si>
    <t>Rehab Green Tea</t>
  </si>
  <si>
    <t>Rehab HALF MOON</t>
  </si>
  <si>
    <t>Rehab INSPIRATION</t>
  </si>
  <si>
    <t>Rehab KARINA ROSE</t>
  </si>
  <si>
    <t>Rehab KHALIJI</t>
  </si>
  <si>
    <t>Rehab LANDOS</t>
  </si>
  <si>
    <t>Rehab LORD</t>
  </si>
  <si>
    <t>Rehab Lovely</t>
  </si>
  <si>
    <t>Rehab Lubna</t>
  </si>
  <si>
    <t>Rehab Luzane</t>
  </si>
  <si>
    <t>Rehab MAN U</t>
  </si>
  <si>
    <t>Rehab MIRA</t>
  </si>
  <si>
    <t>Rehab Moroccan Rose</t>
  </si>
  <si>
    <t>Rehab Mukhalat Al Rehab</t>
  </si>
  <si>
    <t>Rehab MUSK AL GHAZAL</t>
  </si>
  <si>
    <t>Rehab Musk al Madinah</t>
  </si>
  <si>
    <t>Rehab Musk Oud</t>
  </si>
  <si>
    <t>Rehab NADINE</t>
  </si>
  <si>
    <t>Rehab NEBRAS</t>
  </si>
  <si>
    <t>Rehab No. 1</t>
  </si>
  <si>
    <t>Rehab Of Course</t>
  </si>
  <si>
    <t>Rehab ORIGINAL</t>
  </si>
  <si>
    <t>Rehab PENSION</t>
  </si>
  <si>
    <t>Rehab Platinum</t>
  </si>
  <si>
    <t>Rehab RANDA</t>
  </si>
  <si>
    <t>Rehab RASHA</t>
  </si>
  <si>
    <t>Rehab RAWAN</t>
  </si>
  <si>
    <t>Rehab Red Rose</t>
  </si>
  <si>
    <t>Rehab RIHANAT AL REHAB</t>
  </si>
  <si>
    <t>Rehab ROSES (WARD)</t>
  </si>
  <si>
    <t>Rehab SAAT SAFA</t>
  </si>
  <si>
    <t>Rehab SABAYA</t>
  </si>
  <si>
    <t>Rehab Secret Lady</t>
  </si>
  <si>
    <t>Rehab SECRET MAN</t>
  </si>
  <si>
    <t>Rehab SHADHA</t>
  </si>
  <si>
    <t>Rehab SHAIKHAH</t>
  </si>
  <si>
    <t>Rehab Silver</t>
  </si>
  <si>
    <t>Rehab Smart Man</t>
  </si>
  <si>
    <t>Rehab SO SWEET</t>
  </si>
  <si>
    <t>Rehab Soft</t>
  </si>
  <si>
    <t>Rehab SONDOS</t>
  </si>
  <si>
    <t>Rehab Space</t>
  </si>
  <si>
    <t>Rehab STATION</t>
  </si>
  <si>
    <t>Rehab Sultan</t>
  </si>
  <si>
    <t>Rehab Sultan Al Oud</t>
  </si>
  <si>
    <t>Rehab SUSAN</t>
  </si>
  <si>
    <t>Rehab Tooty Musk</t>
  </si>
  <si>
    <t>Rehab U2 MAN</t>
  </si>
  <si>
    <t>Rehab WHITE FULL</t>
  </si>
  <si>
    <t>Rehab White Musk</t>
  </si>
  <si>
    <t>Rehab YES FOR MEN</t>
  </si>
  <si>
    <t>Rehab ZIDAN CLASSIC</t>
  </si>
  <si>
    <t>Musk al Aroosa - Муск Аруза</t>
  </si>
  <si>
    <t>Blanc - Бланк</t>
  </si>
  <si>
    <t>Dalal - Даляль</t>
  </si>
  <si>
    <t>Luzane - Лузана</t>
  </si>
  <si>
    <t>Red Rose - Рэд Роз</t>
  </si>
  <si>
    <t>Sabaya - Сабая</t>
  </si>
  <si>
    <t>Soft - Софт</t>
  </si>
  <si>
    <t>Sultan - Султан</t>
  </si>
  <si>
    <t xml:space="preserve">For man - Дле него </t>
  </si>
  <si>
    <t>Lovely - Лавли</t>
  </si>
  <si>
    <t>AL FARES - Аль Фарес</t>
  </si>
  <si>
    <t>1 гр.</t>
  </si>
  <si>
    <t>Мадина</t>
  </si>
  <si>
    <t>Коллекшн</t>
  </si>
  <si>
    <t>Султан</t>
  </si>
  <si>
    <t>Блуминг</t>
  </si>
  <si>
    <t>Пляж</t>
  </si>
  <si>
    <t>Уд Калимантан</t>
  </si>
  <si>
    <t>Серебро</t>
  </si>
  <si>
    <t>Вибрант Колор</t>
  </si>
  <si>
    <t>Бинт Сомали</t>
  </si>
  <si>
    <t>Белый Мускус</t>
  </si>
  <si>
    <t>Мускус Газаля</t>
  </si>
  <si>
    <t>Найз</t>
  </si>
  <si>
    <t>Орхидея</t>
  </si>
  <si>
    <t>Чистый Сандал</t>
  </si>
  <si>
    <t>Викенд Лейдис</t>
  </si>
  <si>
    <t>Боадисея Виктори</t>
  </si>
  <si>
    <t>Империя Розы</t>
  </si>
  <si>
    <t>Этернити Вуман</t>
  </si>
  <si>
    <t>Бланк Легенда</t>
  </si>
  <si>
    <t>Муск Эмират</t>
  </si>
  <si>
    <t>Уд Исфахан</t>
  </si>
  <si>
    <t>ВИП 212 МЕН</t>
  </si>
  <si>
    <t>Во флаконе Аль Харамейн с коробочкой</t>
  </si>
  <si>
    <t>Направление Блум (Бутон)</t>
  </si>
  <si>
    <t>Направление Ессентрик Молекула - 020 Ессентрик Люкс</t>
  </si>
  <si>
    <t>Направление Лабиринт (Maze)</t>
  </si>
  <si>
    <t>Направление Наджм Голд (Золотая Звезда)</t>
  </si>
  <si>
    <t>Направление Наджм Ноир (Черная Звезда)</t>
  </si>
  <si>
    <t>Направление Омри Уно</t>
  </si>
  <si>
    <t>Амбер Тигр</t>
  </si>
  <si>
    <t>Черный Мускус</t>
  </si>
  <si>
    <t>Черный Камень</t>
  </si>
  <si>
    <t>Лайм</t>
  </si>
  <si>
    <t>Миск Эмират</t>
  </si>
  <si>
    <t>Уд Сильвер</t>
  </si>
  <si>
    <t>Шейх 33</t>
  </si>
  <si>
    <t>Тобакко Ваниль</t>
  </si>
  <si>
    <t>Графин 150</t>
  </si>
  <si>
    <t>Направление Maze (Лабиринт) - Муж.</t>
  </si>
  <si>
    <t>Направление Bloom (Бутон) - Жен.</t>
  </si>
  <si>
    <t>Направление Najm Gold (Золотая Звезда) - Жен.</t>
  </si>
  <si>
    <t>Направление Najm Noir (Черная Звезда) - Уни.</t>
  </si>
  <si>
    <t xml:space="preserve">Направление Omry Uno (Золотой Век) - Жен. </t>
  </si>
  <si>
    <t>17 мл.</t>
  </si>
  <si>
    <t>Аль Рийан</t>
  </si>
  <si>
    <t>Муск Аль Ахлам</t>
  </si>
  <si>
    <t>Жури Голд</t>
  </si>
  <si>
    <t>Лулу Аль Халидж</t>
  </si>
  <si>
    <t>Фанаар</t>
  </si>
  <si>
    <t>Ховра</t>
  </si>
  <si>
    <t>Раша</t>
  </si>
  <si>
    <t>26 мл.</t>
  </si>
  <si>
    <t xml:space="preserve">ABIYAD Denh Al Oudh - Уд Аль Абяд </t>
  </si>
  <si>
    <t>ABRAAJ - Абраж</t>
  </si>
  <si>
    <t>Musk Abiyad - Мускус Абияд спрей</t>
  </si>
  <si>
    <t xml:space="preserve">Reyaam Brown - Рейям Коричневый </t>
  </si>
  <si>
    <t>Reyaam Purple - Рейям Пурпурный</t>
  </si>
  <si>
    <t>Mukhallat Alwaan - Мухаллят Аль Ваан</t>
  </si>
  <si>
    <t>Tasneem - Тасним</t>
  </si>
  <si>
    <t xml:space="preserve">Ajmal Aurum - Аурум </t>
  </si>
  <si>
    <t>Ameerat al Quloob - Амират Аль Кулуб</t>
  </si>
  <si>
    <t>HAREEM AL SULTAN- ГАРЕМ СУЛТАНА</t>
  </si>
  <si>
    <t>MUKHALAT MUHJAH - MУХАЛАТ МУДЖА</t>
  </si>
  <si>
    <t>SAQR AL EMARAT - Сакр Аль Эмарат</t>
  </si>
  <si>
    <t>FATEN - Фатен</t>
  </si>
  <si>
    <t>HAANI - Хаани</t>
  </si>
  <si>
    <t>HALEEMA - Халима</t>
  </si>
  <si>
    <t>HASSA - Хасса</t>
  </si>
  <si>
    <t>JAMELLAH - Джамиля</t>
  </si>
  <si>
    <t>JUNAIANA - Джунайна</t>
  </si>
  <si>
    <t>KULSUM - Кулсум</t>
  </si>
  <si>
    <t>LAEQA - Лаека</t>
  </si>
  <si>
    <t>MARAM - Марам</t>
  </si>
  <si>
    <t>MUHABBAH - Мухабба</t>
  </si>
  <si>
    <t>QADR - Кадр</t>
  </si>
  <si>
    <t>SHADIYA - Шадия</t>
  </si>
  <si>
    <t>TAHERA - Тахира</t>
  </si>
  <si>
    <t>HUDA - Худа</t>
  </si>
  <si>
    <t>KASHKHA - Кашка</t>
  </si>
  <si>
    <t>Oud Lak - Уд Лак</t>
  </si>
  <si>
    <t>Oud Laki - Уд Лаки</t>
  </si>
  <si>
    <t>Al Ayam - Аль Айам</t>
  </si>
  <si>
    <t>Azza-  Азза</t>
  </si>
  <si>
    <t>DAEEMAN - Даиман</t>
  </si>
  <si>
    <t>DEHN EL OOD CAMBODI - Уд Камбоджи</t>
  </si>
  <si>
    <t>DEHN EL OOD MUBARAK - Уд Мубарак</t>
  </si>
  <si>
    <t>Fawaz - Фаваз спрей</t>
  </si>
  <si>
    <t>Karima - Карима</t>
  </si>
  <si>
    <t>Noora - Нура Swiss Arabian</t>
  </si>
  <si>
    <t>Noora - Нура лосьон для тела</t>
  </si>
  <si>
    <t>RASHEEQA - Рашика</t>
  </si>
  <si>
    <t>Risala - Рисала</t>
  </si>
  <si>
    <t>Swiss Arabian Noora  -Нура</t>
  </si>
  <si>
    <t>Zahra - Захра</t>
  </si>
  <si>
    <t>Капсулы Аргана и примула вечерняя</t>
  </si>
  <si>
    <t>Капсулы Дикая роза</t>
  </si>
  <si>
    <t>Капсулы Рыбий жир и Травы кинаны</t>
  </si>
  <si>
    <t>ИТОГО</t>
  </si>
  <si>
    <t>Как Вам отправить?  ТК:</t>
  </si>
  <si>
    <t>На кого? ФИО, телефон:</t>
  </si>
  <si>
    <t>Как Вам удобнее оплатить?:</t>
  </si>
  <si>
    <t xml:space="preserve"> Косметика Хемани ОАЭ/Пакистан</t>
  </si>
  <si>
    <t>Цветочная вода Роза 400 мл.</t>
  </si>
  <si>
    <t>Цветочная вода Розмарин 50 мл.</t>
  </si>
  <si>
    <t>Зубная паста АлФалах, с порошком мисвака, 100гр.</t>
  </si>
  <si>
    <t>Мисвак (натуральный корень для отбеливания зубов)</t>
  </si>
  <si>
    <t>Мисвак Al Huda ваккумная упаковка</t>
  </si>
  <si>
    <t>Мисвак Hemani 20 см твердая упаковка.</t>
  </si>
  <si>
    <t>Бальзам для губ Клубника, 4,5 гр</t>
  </si>
  <si>
    <t>Бальзам для губ Малина, 4,5 гр/Lip Balm - Rasberry</t>
  </si>
  <si>
    <t>Бальзам для губ Яблоко, 4,5 гр/Lip Balm - Apple</t>
  </si>
  <si>
    <t>Крем на основе вазелина с чёрным тмином Hemani, 100 гр.</t>
  </si>
  <si>
    <t>Заживляющий Спрей Дахан Наам с жиром страуса, 60 мл.</t>
  </si>
  <si>
    <t>Ингалятор против простуды с черным тмином Blackseed inhaler</t>
  </si>
  <si>
    <t>Крем для  рук Алоэ Вера, 75 мл</t>
  </si>
  <si>
    <t>Крем для лица Змеиный Snake, 80 мл.</t>
  </si>
  <si>
    <t>Очищающий крем от АКНЕ (угри и прыщи), 80 мл.</t>
  </si>
  <si>
    <t>Мазь Вапор раб + Ханзалит, 30 мл.</t>
  </si>
  <si>
    <t xml:space="preserve">Мазь Гель расслабляющий ICE HOT 50 гр. </t>
  </si>
  <si>
    <t>Массажные масла</t>
  </si>
  <si>
    <t>Slimming Масло для похудения, 100 мл.</t>
  </si>
  <si>
    <t>Массажное масло Дахан Наам с жиром страуса (роллер), 50 мл.</t>
  </si>
  <si>
    <t>Массажное масло Дахан Ханзал, 50 мл.</t>
  </si>
  <si>
    <t>Массажное масло Квик Фит, 50 мл.</t>
  </si>
  <si>
    <t>Массажное масло с черным тмином, 50 мл.</t>
  </si>
  <si>
    <t xml:space="preserve">Набор косметики без запаха для Хаджа </t>
  </si>
  <si>
    <t>Al Fath масло черного тмина, 250 мл.</t>
  </si>
  <si>
    <t>авввокадддо</t>
  </si>
  <si>
    <t>Масло HEMANI Olive Oil Spray Glass Bottle 150ml</t>
  </si>
  <si>
    <t>Масло HEMANI абрикоса, 30 мл</t>
  </si>
  <si>
    <t xml:space="preserve">Масло HEMANI Авокадо 30 мл. </t>
  </si>
  <si>
    <t>Масло HEMANI Алоэ в жестяной банке, 100 мл</t>
  </si>
  <si>
    <t>Масло HEMANI Алоэ, 500 мл</t>
  </si>
  <si>
    <t>Масло HEMANI Алоэ, 60 мл</t>
  </si>
  <si>
    <t>Масло HEMANI апельсин , 30 мл</t>
  </si>
  <si>
    <t>Масло HEMANI Арбуз, 30 мл</t>
  </si>
  <si>
    <t>Масло HEMANI Аргановое, 150 мл</t>
  </si>
  <si>
    <t>Масло HEMANI Аргановое, 30 мл</t>
  </si>
  <si>
    <t xml:space="preserve">Масло HEMANI Ванили 30 мл. </t>
  </si>
  <si>
    <t>Масло HEMANI виноградной косточки, 250 мл</t>
  </si>
  <si>
    <t>Масло HEMANI гвоздики , 30 мл</t>
  </si>
  <si>
    <t>Масло HEMANI гранат , 30 мл</t>
  </si>
  <si>
    <t>Масло HEMANI жасмин , 30 мл</t>
  </si>
  <si>
    <t>Масло HEMANI Желудь, 30 мл</t>
  </si>
  <si>
    <t>Масло HEMANI Жожоба, 30 мл</t>
  </si>
  <si>
    <t>Масло HEMANI зародыша пшеницы , 30 мл</t>
  </si>
  <si>
    <t>Масло HEMANI касторовое, 100 мл</t>
  </si>
  <si>
    <t>Масло HEMANI касторовое, 60 мл</t>
  </si>
  <si>
    <t>Масло HEMANI корицы в жестяной банке, 100 мл</t>
  </si>
  <si>
    <t>Масло HEMANI корицы, 30 мл</t>
  </si>
  <si>
    <t>Масло HEMANI Крапивы, 30 мл</t>
  </si>
  <si>
    <t>Масло HEMANI кунжут , 30 мл</t>
  </si>
  <si>
    <t>Масло HEMANI кунжутное 500 мл.</t>
  </si>
  <si>
    <t>Масло HEMANI кунжутное в жестяной банке, 100 мл</t>
  </si>
  <si>
    <t>Масло HEMANI Ладана , 30 мл</t>
  </si>
  <si>
    <t>Масло HEMANI Миндаль сладкий, 60 мл</t>
  </si>
  <si>
    <t>Масло HEMANI Миндаль сладкий, ж/б 1000 мл</t>
  </si>
  <si>
    <t>Масло HEMANI миндальное, 30 мл</t>
  </si>
  <si>
    <t>Масло HEMANI миндальное, 500 мл</t>
  </si>
  <si>
    <t xml:space="preserve">Масло HEMANI Мирра 30 мл. </t>
  </si>
  <si>
    <t xml:space="preserve">Масло HEMANI Мирт 30 мл. </t>
  </si>
  <si>
    <t>Масло HEMANI морковное, 30 мл</t>
  </si>
  <si>
    <t>Масло HEMANI Ним, 30 мл</t>
  </si>
  <si>
    <t>Масло HEMANI Ним, 60 мл</t>
  </si>
  <si>
    <t>Масло HEMANI Орегано, 30 мл</t>
  </si>
  <si>
    <t xml:space="preserve">Масло HEMANI Прополис 30 мл. </t>
  </si>
  <si>
    <t>Масло HEMANI Сандала 30 мл. Sandal</t>
  </si>
  <si>
    <t>Масло HEMANI Тарамира, 100 мл</t>
  </si>
  <si>
    <t>Масло HEMANI Тарамира, 30 мл</t>
  </si>
  <si>
    <t>Масло HEMANI Тарамира, 60 мл</t>
  </si>
  <si>
    <t>Масло HEMANI хны , 30 мл</t>
  </si>
  <si>
    <t>Масло HEMANI чайного дерева, 30 мл</t>
  </si>
  <si>
    <t>Масло HEMANI Ши, 30 мл</t>
  </si>
  <si>
    <t>Масло HEMANI эвкалипта, 30 мл</t>
  </si>
  <si>
    <t>Масло Хельбы, HEMANI, 250 мл. стекло.</t>
  </si>
  <si>
    <t xml:space="preserve">Масло Хельбы, HEMANI, 60 мл. </t>
  </si>
  <si>
    <t>Масло черного тмина, Хемани 150 мл.</t>
  </si>
  <si>
    <t>Масло черного тмина, Хемани 250 мл.</t>
  </si>
  <si>
    <t>Мед с Черным тмином Hemani 250 гр.</t>
  </si>
  <si>
    <t>Bath</t>
  </si>
  <si>
    <t>ACNE Ostrich/Мыло против акне с чайным деревом, 75гр</t>
  </si>
  <si>
    <t>ACNE/Мыло против акне с лавандой, 75гр</t>
  </si>
  <si>
    <t>Anti Pespirant Soap/Мыло антипреспирант, 75гр</t>
  </si>
  <si>
    <t>Anti Wrinkle Soap/Мыло Антивозврастное от морщин, 75гр</t>
  </si>
  <si>
    <t>Fadeout Soap/Мыло с маслом граната и лаванды, 75 гр.</t>
  </si>
  <si>
    <t>Milk &amp; Honey Soap/Мыло с молоко и медом, 75 гр.</t>
  </si>
  <si>
    <t>Mud Mask Soap/ Мыло Глиняная Маска, 75 гр.</t>
  </si>
  <si>
    <t>Snake Oil Soap/ Мыло Змеиный, 75 гр.</t>
  </si>
  <si>
    <t>StretchMark Soap/ Мыло Против растяжек с масло миндаля, 75 гр.</t>
  </si>
  <si>
    <t>Virginity Soap/ Мыло омолаживающее с маслом чайного дерева, 75 гр.</t>
  </si>
  <si>
    <t>Мыло для подтяжки лица, 75гр</t>
  </si>
  <si>
    <t>Мыло Против черных точек, 75гр</t>
  </si>
  <si>
    <t>Мыло с глиной / Mud Mask Soap  FLEURS 75gm</t>
  </si>
  <si>
    <t>Мыло Fleurs Абрикосовое 80гр.</t>
  </si>
  <si>
    <t>Мыло Fleurs Папайя, 80 гр.</t>
  </si>
  <si>
    <t>Мыло Fleurs с шафраном  HEMANI, 80 гр.</t>
  </si>
  <si>
    <t>Мыло Fleurs Черный тмин, 80 гр.</t>
  </si>
  <si>
    <t>Мыло аргановое 120гр.</t>
  </si>
  <si>
    <t>Мыло для подтяжки лица 130 гр</t>
  </si>
  <si>
    <t>Мыло ж/б Rose Soap 100гр.круглое</t>
  </si>
  <si>
    <t>Мыло ж/б аргановое 100гр.круглое</t>
  </si>
  <si>
    <t>Мыло против АКНЕ 130 гр.</t>
  </si>
  <si>
    <t>Мыло с маслом черного тмина  Jamalain, 75 гр.</t>
  </si>
  <si>
    <t>Мыло с экстрактом улитки против растяжек, 120 гр.</t>
  </si>
  <si>
    <t>пенка Цитрус  /  Tangy Citrus Foam Soap 400мл</t>
  </si>
  <si>
    <t>Семена черного тмина в коробочке / Blackseeds Powder Box 200 гр.</t>
  </si>
  <si>
    <t>Шафран 1 гр.</t>
  </si>
  <si>
    <t>Крем-парфюм Амбра, 30 гр.</t>
  </si>
  <si>
    <t>Крем-парфюм Мускус 30 гр.</t>
  </si>
  <si>
    <t>Подарочный набор Амбра (сухие духи 3 шт. 30 гр + крем парфюм 30 гр.)</t>
  </si>
  <si>
    <t>Сухие духи Джамид Амбра, 25 гр. в бумажной коробочке</t>
  </si>
  <si>
    <t>Сухие духи Джамид Муск Альрабия, 25 гр</t>
  </si>
  <si>
    <t>Сухие духи Черный Мускус, ж/б 25 гр.</t>
  </si>
  <si>
    <t>Серия Роза и Аргана</t>
  </si>
  <si>
    <t>Аргана Гель для душа 400 гр.</t>
  </si>
  <si>
    <t>Аргана Крем для рук и ногтей 100 мл.</t>
  </si>
  <si>
    <t>Аргана Маска для волос 400 гр.</t>
  </si>
  <si>
    <t>Аргана Молочко для тела 200 мл.</t>
  </si>
  <si>
    <t>Аргана Скраб 150 мл.</t>
  </si>
  <si>
    <t>Аргана Шампунь 400 гр.</t>
  </si>
  <si>
    <t>Болгарская Роза  Жидкое мыло 500 мл.</t>
  </si>
  <si>
    <t>Болгарская Роза Гель для душа 400 гр.</t>
  </si>
  <si>
    <t>Болгарская Роза Крем для ног 75 гр.</t>
  </si>
  <si>
    <t>Болгарская Роза Крем увлажняющий 100 мл.</t>
  </si>
  <si>
    <t>Болгарская Роза Маска для волос 400 гр.</t>
  </si>
  <si>
    <t>Болгарская Роза Молочко для тела 200 мл.</t>
  </si>
  <si>
    <t>Болгарская Роза Скраб 150 мл.</t>
  </si>
  <si>
    <t>Болгарская Роза Смывка с экстрактом Розы 150 мл.</t>
  </si>
  <si>
    <t>Болгарская Роза Шампунь  400 гр.</t>
  </si>
  <si>
    <t>Масло для волос Simply Herbal  олива и лимон-питательный, 200 мл.</t>
  </si>
  <si>
    <t>Масло для волос Zait Al Hayee (змеинное), жестян фут, 120 мл.</t>
  </si>
  <si>
    <t>Масло для волос Амлы , Golden Box, 200 мл</t>
  </si>
  <si>
    <t>Масло для волос Джадаль против секущихся концов 200 мл. подарочная упаковка</t>
  </si>
  <si>
    <t>Масло для волос Жир Кобры и Гринграсс, HEMANI, 120 мл.</t>
  </si>
  <si>
    <t>Масло для волос Кокосовое с черным тмиином Maujiza против ломкости и перхоти, 200 мл.</t>
  </si>
  <si>
    <t>Масло кокосовое для волос HEMANI, 200 мл</t>
  </si>
  <si>
    <t>Масло миндаля для волос  HEMANI, 200 мл</t>
  </si>
  <si>
    <t>Масло хны для волос  HEMANI, 200 мл</t>
  </si>
  <si>
    <t>Шампуни</t>
  </si>
  <si>
    <t>Шампунь Fleurs Black seed (с черн тмином), 350 мл.</t>
  </si>
  <si>
    <t>Шампунь Fleurs Garlic Black seed (чесночный с маслом черного тмина) от перхоти, 250 мл.</t>
  </si>
  <si>
    <t>Шампунь Fleurs Horse (лошадиный) для укрепления, 300 мл.</t>
  </si>
  <si>
    <t>Шампунь Fleurs Snail (улитка) восстанавливающий, 350 мл.</t>
  </si>
  <si>
    <t>Шампунь Fleurs Snake (змеинный) восстанавливающий, 350 мл.</t>
  </si>
  <si>
    <t>Шампунь Keratin Shampoo, 350 мл.</t>
  </si>
  <si>
    <t>Шампунь Увлажняющий / Moisturzing Shampoo 2в1 200 мл.</t>
  </si>
  <si>
    <t>Шампунь Чесночный перхоти + спрей для укладки волос   500  мл.</t>
  </si>
  <si>
    <t>Гель для душа с черным тмином 210 мл.</t>
  </si>
  <si>
    <t>Маска для лица глинянная Mud mask, 100 мл.</t>
  </si>
  <si>
    <t>Минеральный  Spray Aloe 100 мл.</t>
  </si>
  <si>
    <t>Минеральный  Spray Argan  100 мл.</t>
  </si>
  <si>
    <t>Минеральный  Spray Oudh 100 мл.</t>
  </si>
  <si>
    <t>Минеральный Дезодорант с куркумой Hemani, 70 гр.</t>
  </si>
  <si>
    <t>Смывка для лица Алоэ+Лайм, 100 мл.</t>
  </si>
  <si>
    <t>Смывка для лица Морковь (пенка), 100 мл.</t>
  </si>
  <si>
    <t>Смывка для лица Огурец (пенка), 100 мл.</t>
  </si>
  <si>
    <t>Смывка для лица Папая (пенка), 100 мл.</t>
  </si>
  <si>
    <t>Сурьма для подводки глаз, черная, карандаш-помада с зеркальцем Blue Heaven Premium, 3 гр.</t>
  </si>
  <si>
    <t xml:space="preserve">Хна Royal Chestnut (каштан) 6X10 гр. </t>
  </si>
  <si>
    <t>Хна Royal Red</t>
  </si>
  <si>
    <t>Хна в тюбике для мехенди Черная, 33 гр.</t>
  </si>
  <si>
    <t>Хна д/волос  коричневая с розой 150 гр.</t>
  </si>
  <si>
    <t>Хна д/волос бургунди с удом, 150 гр.</t>
  </si>
  <si>
    <t>Хна д/волос красная с шафраном, 150 гр.</t>
  </si>
  <si>
    <t xml:space="preserve">Хна для волос коричневая 4*25 гр. </t>
  </si>
  <si>
    <t>Хна для волос красная 4*25гр.</t>
  </si>
  <si>
    <t>Зеленый чай Хемани Ginseng / Женьшень, 20 пакетиков</t>
  </si>
  <si>
    <t>Чай  лечебный HEMANI - Черный Тмин, ж/б</t>
  </si>
  <si>
    <t>Arjowaan / Арджуваан 20 мл.</t>
  </si>
  <si>
    <t>Kaan Ya Makaan Каан Я Макаан 15 мл</t>
  </si>
  <si>
    <t xml:space="preserve">Shajan / Шаджан 15 мл </t>
  </si>
  <si>
    <t>Бахурница AHP 374</t>
  </si>
  <si>
    <t>AL HARAMAIN  KASTURI / АЛЬ-ХАРАМАЙН  КАСТУРИ (10мл) AHP 1738</t>
  </si>
  <si>
    <t>BADAR / БАДАР (15 мл) AHP 1641</t>
  </si>
  <si>
    <t>MAKKAH / МЕККА (15 мл) AHP 1639</t>
  </si>
  <si>
    <t>MUSK/ Миск AHP 1734</t>
  </si>
  <si>
    <t>OUDI / ОУДИ (15 мл) AHP 1643</t>
  </si>
  <si>
    <t>SALMA / САЛЬМА (15 мл) AHP 1646</t>
  </si>
  <si>
    <t>WARDIA / ВАРДИЯ (15 мл) AHP 1644</t>
  </si>
  <si>
    <t>Al Haramain Lak / Харамайн  Лакк  (15 мл)</t>
  </si>
  <si>
    <t>Al Haramain RAFIA GOLD/ Рафиа Золото (20 мл) AHP 1927</t>
  </si>
  <si>
    <t>HARAMAIN  BLACK STONE / ХАРАМАЙН ЧЕРНЫЙ КАМЕНЬ  (15 мл)</t>
  </si>
  <si>
    <t>HARAMAIN  MASHKOOR / ХАРАМАЙН  МАШКУР (15 мл)</t>
  </si>
  <si>
    <t>JANNAH / ДЖАННА (12 мл) AHP 1387</t>
  </si>
  <si>
    <t>MONDAY / ПОНЕДЕЛЬНИК (15 мл) AHP 1658</t>
  </si>
  <si>
    <t>MUMTAZ / МУМТАЗ (12 мл) AHP 1416</t>
  </si>
  <si>
    <t>SATURDAY / СУББОТА (15 мл) AHP 1652</t>
  </si>
  <si>
    <t>SHEIKHA / ШЕЙХА (12 мл) AHP 1279</t>
  </si>
  <si>
    <t>Набор для бахура + Уд Маал AHP 1903</t>
  </si>
  <si>
    <t>Al Haramain BLOOM/Цветок (12 мл) AHP 1609</t>
  </si>
  <si>
    <t>Al Haramain SAFEENA AL ARAB / САФИНА АЛЬ АРАБ (20 мл) AHP 1356</t>
  </si>
  <si>
    <t>Al Haramain Belle / Бель спрей (100 мл) AHP 1900</t>
  </si>
  <si>
    <t>Al Haramain спрей DESERT ROSE (100ml) AHP1864</t>
  </si>
  <si>
    <t>HARAMAIN LEATHER OUD / Кожный Уд (100 мл)</t>
  </si>
  <si>
    <t>OLA PINK / ОЛА розовый (100 мл)</t>
  </si>
  <si>
    <t>Аттары</t>
  </si>
  <si>
    <t>Attar Nafees/Нафис (12 мл)</t>
  </si>
  <si>
    <t>Attar Ratoosh/Ратуш (12 мл)</t>
  </si>
  <si>
    <t>Attar Reem/Рим (12 мл)</t>
  </si>
  <si>
    <t>Attar Sahari/Сахари (12 мл)</t>
  </si>
  <si>
    <t>Attar Zikra/Зикра (12 мл)</t>
  </si>
  <si>
    <t>Dar Al Hai/Дар Аль Хай (12 мл)</t>
  </si>
  <si>
    <t>Oud Al Shook/Уд Аль Шук (12 мл)</t>
  </si>
  <si>
    <t>Бахур Akhbar AL Ushaq/Ахбар Аль Ушак</t>
  </si>
  <si>
    <t>Бахур Amwaj/Амуадж</t>
  </si>
  <si>
    <t>Бахур Dirham/Дирхам</t>
  </si>
  <si>
    <t>Бахур Fatima/Фатима</t>
  </si>
  <si>
    <t xml:space="preserve">Бахур Mahasyn Crystal/ Махасин Кристал </t>
  </si>
  <si>
    <t>Бахур Shams Al Emarat Khususi/ Шамс Аль Емарат Хусуси</t>
  </si>
  <si>
    <t>Бахур Sheikha/Шейха</t>
  </si>
  <si>
    <t>Бахур в стекле Fatima / Фатима</t>
  </si>
  <si>
    <t>Бахур в стекле Mamool Jazzab</t>
  </si>
  <si>
    <t>Бахур в стекле Oud Mathar Khususi / Уд Матар Хусуси</t>
  </si>
  <si>
    <t>Бахур в стекле Oud Mubakhar / Уд Мубахар</t>
  </si>
  <si>
    <t>Бахур в стекле Sama Dubai/Сама Дубай</t>
  </si>
  <si>
    <t>Бахурница керамическая</t>
  </si>
  <si>
    <t>Бахурница электрическая bronze YXFG</t>
  </si>
  <si>
    <t>Бахурница электрическая Gold YXFT</t>
  </si>
  <si>
    <t>Бахурница электрическая Silver YXFS</t>
  </si>
  <si>
    <t>Бахурница электрическая медная YXFD</t>
  </si>
  <si>
    <t>Дезодорант Ahlam Al Arab/Ахлям Аль Араб</t>
  </si>
  <si>
    <t>Дезодорант Dirham/Дирхам</t>
  </si>
  <si>
    <t>Дезодорант OUDI/Уди</t>
  </si>
  <si>
    <t>Дезодорант Romancea/ Романтика</t>
  </si>
  <si>
    <t>Дезодорант Teef Al Hub/Таиф Аль Хуб</t>
  </si>
  <si>
    <t>Диффузор Cecil / Цециль 150 мл.</t>
  </si>
  <si>
    <t>Диффузор Dahliya / Далия 150 мл.</t>
  </si>
  <si>
    <t>Диффузор Lotus flower / Лотус 150 мл.</t>
  </si>
  <si>
    <t>Освежитель воздуха Dirham/Дирхам 300мл.</t>
  </si>
  <si>
    <t>Освежитель воздуха Hareem Sultan / Хюрем Султан</t>
  </si>
  <si>
    <t>Освежитель воздуха Kalimat Latansa/Калимат Латанса  300мл.</t>
  </si>
  <si>
    <t>Освежитель воздуха Oud 24/Уд 24 часа 300мл.</t>
  </si>
  <si>
    <t>Освежитель воздуха Romancea / Романс  300мл.</t>
  </si>
  <si>
    <t>Освежитель воздуха Rose Paris/Роза Париж 300мл.</t>
  </si>
  <si>
    <t>Освежитель воздуха Turab Al Dhabhab/ Тураб Аль Дхабхаб  300мл.</t>
  </si>
  <si>
    <t>Освежитель воздуха Zahoor Al Reef/Захур Аль Риф</t>
  </si>
  <si>
    <t>Спрей 20 ml 24 Ours/24 Часа</t>
  </si>
  <si>
    <t>Спрей 20 ml Dirham/Дирхам</t>
  </si>
  <si>
    <t>Спрей 20 ml Hareem Al Sultan</t>
  </si>
  <si>
    <t>Спрей 20 ml Lovers Message</t>
  </si>
  <si>
    <t>Спрей 20 ml Malik Al Sharq/Малик Аль Шарк</t>
  </si>
  <si>
    <t>Спрей 20 ml Nadi/Нади</t>
  </si>
  <si>
    <t>Спрей 20 ml Safeer Al Hub</t>
  </si>
  <si>
    <t>Спрей 20 ml Sheikh Al Oud/Шейх Аль Уд</t>
  </si>
  <si>
    <t>Кисточки</t>
  </si>
  <si>
    <t>Кисточка  Ajayeb/Аджаеб (6 мл)</t>
  </si>
  <si>
    <t>Кисточка  Asaalah/Асаалях (6 мл)</t>
  </si>
  <si>
    <t>Кисточка  Fannan/Фаннан (6 мл)</t>
  </si>
  <si>
    <t>Кисточка  Raheeb/Рахиб (6 мл)</t>
  </si>
  <si>
    <t>Крем</t>
  </si>
  <si>
    <t xml:space="preserve">Парфюм гель Sausan / Сюзанна </t>
  </si>
  <si>
    <t>Парфюм гель Silky Touch / Шелковое прикосновение</t>
  </si>
  <si>
    <t>Парфюм Крем  Dhuha/Дхуха</t>
  </si>
  <si>
    <t>Парфюм Крем  Makhmali/Махмали</t>
  </si>
  <si>
    <t>Парфюм Крем  Reemas/Римас</t>
  </si>
  <si>
    <t>Парфюм Крем Lulua/Лулуа</t>
  </si>
  <si>
    <t>Парфюм Крем. Rose Paris/Роза Париж</t>
  </si>
  <si>
    <t>Набор подарочный Ahlam Al Arab/Ахлям аль Араб</t>
  </si>
  <si>
    <t>Набор подарочный Dirham/Дирхам</t>
  </si>
  <si>
    <t>Набор подарочный Захур аль риф</t>
  </si>
  <si>
    <t>Ref C</t>
  </si>
  <si>
    <t>Ref H</t>
  </si>
  <si>
    <t>Ref M</t>
  </si>
  <si>
    <t>Роллер Akhbar Al Ushq/Ахбар Аль Ушак (10 мл)</t>
  </si>
  <si>
    <t>Роллер Al Ameer / Аль Амир  (10 мл)  новый флакон</t>
  </si>
  <si>
    <t>Роллер Al Reef/Риф (10 мл)  новый флакон</t>
  </si>
  <si>
    <t>Роллер Ameer Al Shabab/ Амир Аль Шабаб (10 мл)  новый флакон</t>
  </si>
  <si>
    <t xml:space="preserve">Роллер attar Gharami / Аттар Гарами  (10 мл)  </t>
  </si>
  <si>
    <t>Роллер Dar Al HAE / Дар Аль Хай</t>
  </si>
  <si>
    <t>Роллер Dar Al Shabab / Дар Аль Шабаб (10 мл)</t>
  </si>
  <si>
    <t>Роллер Hamsaat / Хамса  (10 мл)  новый флакон</t>
  </si>
  <si>
    <t>Роллер Hoor Al Khaleej/Хуур Аль Халидж(10 мл)</t>
  </si>
  <si>
    <t>Роллер Mahasin Crystal/Махасин Кристал (10 мл)  новый флакон</t>
  </si>
  <si>
    <t>Роллер Nora/Нура (10 мл)  новый флакон</t>
  </si>
  <si>
    <t>Роллер Oud Orchid/Уд Орхидея (10 мл)  новый флакон</t>
  </si>
  <si>
    <t>Роллер Oud Sharqia/Уд Шаркыя (10 мл)</t>
  </si>
  <si>
    <t xml:space="preserve">Роллер Oud24 / Уд 24  (10 мл)  </t>
  </si>
  <si>
    <t xml:space="preserve">Роллер Oudi / Уди  (10 мл)  </t>
  </si>
  <si>
    <t>Роллер Risalat Al Ishak/Lovers Message (10 мл)</t>
  </si>
  <si>
    <t>Роллер Rose Paris/Роза Париж (10 мл)  новый флакон</t>
  </si>
  <si>
    <t>Роллер Safeer Al Hub/Сафир Аль Хуб (10 мл)</t>
  </si>
  <si>
    <t>Роллер Sensual / чувственный (10 мл)  новый флакон</t>
  </si>
  <si>
    <t>Роллер Shams Al Emaraat/Шамс Аль Эмират (10 мл)  новый флакон</t>
  </si>
  <si>
    <t>Роллер Silver / Серебро  (10 мл)  новый флакон</t>
  </si>
  <si>
    <t xml:space="preserve">Роллер Swarovski/ Сваровски (10 мл)  </t>
  </si>
  <si>
    <t>Роллер Tief al Hub / Таиф Аль Хуб (10 мл)  новый флакон</t>
  </si>
  <si>
    <t>Роллер Turabi / Тураби  (10 мл)  новый флакон</t>
  </si>
  <si>
    <t>Парфюмерная вода Fawaket/Фавакет (100 мл)</t>
  </si>
  <si>
    <t>Парфюмерная вода Hareem Al Sultan/Султан (100 мл)</t>
  </si>
  <si>
    <t>Парфюмерная вода Kalimat Latansa/Калимат Латанса (100 мл)</t>
  </si>
  <si>
    <t>Парфюмерная вода Malak/Малак (100 мл)</t>
  </si>
  <si>
    <t>Парфюмерная вода Masbath Oud Abyedh/Масбат Уд Абяд (100 мл)</t>
  </si>
  <si>
    <t>Парфюмерная вода Mirath Al Arab/Мирас Аль Араб (100 мл)</t>
  </si>
  <si>
    <t>Парфюмерная вода Oud Sharqia/Уд шаркыя (100 мл)</t>
  </si>
  <si>
    <t>Парфюмерная вода Safeer Al HUB/Сафир Аль Хуб (100 мл)</t>
  </si>
  <si>
    <t>Парфюмерная вода Sandal/Сандал (100 мл)</t>
  </si>
  <si>
    <t>Парфюмерная вода Sensual/Чувственный (100 мл)</t>
  </si>
  <si>
    <t>Парфюмерная вода Shams Al Emarat Khu susi/Солнце Эмиратов (100 мл)</t>
  </si>
  <si>
    <t>Парфюмерная вода Sheikh Al Shuyukh (100 мл)</t>
  </si>
  <si>
    <t>Парфюмерная вода Turab Al Dahab/Тураб Аль Дахаб (100 мл)</t>
  </si>
  <si>
    <t>Парфюмерная вода Washwashah/Вашваша (100 мл)</t>
  </si>
  <si>
    <t>Парфюмерная вода Zahoor al Reef/Захур Аль Риф (100 мл)</t>
  </si>
  <si>
    <t>Спрей  Ajmal Ehsas Jadeed/Аджмал Эхсас 250 мл.</t>
  </si>
  <si>
    <t>Спрей Ameerat Al Dalaal/Амират Аль Даляль 250 мл.</t>
  </si>
  <si>
    <t>Спрей Oud 24/Уд 24 часа 250 мл.</t>
  </si>
  <si>
    <t>Спрей Oudi/Уди 250 мл.</t>
  </si>
  <si>
    <t>Спрей Rose Paris/Роза Париж 250 мл.</t>
  </si>
  <si>
    <t>Спрей Teef Al Hub/Таиф Аль Хуб 250 мл.</t>
  </si>
  <si>
    <t>Мини Парфюм MINI CRYSTAL Мисс Диор 1048, (25 мл.)</t>
  </si>
  <si>
    <t>Набор миниатюр Махасин Кристал, ШейхШуюх, Шамс Аль Эмират, Вашваша, 100 мл</t>
  </si>
  <si>
    <t>Набор миниатюр Уд Шаркыя, Дар Аль Хаб, Уд Абьяд, Муск Аль Мунтакаб, 100 мл.</t>
  </si>
  <si>
    <t>Набор Миниатюр Хур Аль Халидж, Дирхам, Роза Парижа, Ахлям Ал Араб 100 мл.</t>
  </si>
  <si>
    <t>Парфюм Dirham/ Дирхам (50 мл.)</t>
  </si>
  <si>
    <t>Парфюм Kalimat Latansa/Калимат Латанса (50 мл)</t>
  </si>
  <si>
    <t>Парфюм Mahasin Crysta/ Махасин Кристал (50 мл.)</t>
  </si>
  <si>
    <t>Парфюм Sheikh Al Shuyookh/ Шейх Аль Шуюх (50 мл.)</t>
  </si>
  <si>
    <t>Парфюм Al KENZ/Аль Кенз (100 мл)</t>
  </si>
  <si>
    <t>Парфюм Asrar Al Banat/Асрар Аль Банат (100 мл)</t>
  </si>
  <si>
    <t>Парфюм Dar Al Hai NEW/Дар Аль Хай (100 мл)</t>
  </si>
  <si>
    <t>Парфюм Dar Al Haneen/ Дар аль ханин, гипюр 100 мл.</t>
  </si>
  <si>
    <t>Парфюм Hareem Al Sultan Classic/Гарем Султана Классик (100 мл)</t>
  </si>
  <si>
    <t>Парфюм Hareem Al Sultan/Султан (100 мл)</t>
  </si>
  <si>
    <t>Парфюм Hilm Al Fataan W/Хильм Аль Фатаан жен. (100 мл)</t>
  </si>
  <si>
    <t>Парфюм Huroof Al Hub/ Хуруф Аль Хуб (100 мл)</t>
  </si>
  <si>
    <t>Парфюм Kalimat Latansa/Калимат Латанса (80 мл)</t>
  </si>
  <si>
    <t>Парфюм KENZ Al Thamen/ Кенз Аль Тамен (100 мл)</t>
  </si>
  <si>
    <t>Парфюм Khalab L/Халиб Лэйди (100 мл)</t>
  </si>
  <si>
    <t>Парфюм Khalab M/Халиб Мэн (100 мл)</t>
  </si>
  <si>
    <t>Парфюм Malik Al Sharq/Малик Аль Шарк 100 мл.</t>
  </si>
  <si>
    <t>Парфюм Malika/Царица (100 мл)</t>
  </si>
  <si>
    <t>Парфюм Nafahat Al Sharqia W/Нафахат аль шаркыя жен. 100 мл.</t>
  </si>
  <si>
    <t>Парфюм Oud Malezee/Уд Малайзи (100 мл)</t>
  </si>
  <si>
    <t>Парфюм Oudi/Уди (100 мл)</t>
  </si>
  <si>
    <t>Парфюм Romanca/Романтика (100 мл)</t>
  </si>
  <si>
    <t>Парфюм Rooh Al Banat/Рух Аль Банат (100 мл)</t>
  </si>
  <si>
    <t>Парфюм Rooh Al Shabab/Рух Аль Шабаб (100 мл)</t>
  </si>
  <si>
    <t>Парфюм Safeer Al Hub/Сафир Аль Хуб 100 мл. + Дезодорант</t>
  </si>
  <si>
    <t>Парфюм Safeer Al Hub/Сафир Аль Хуб 100мл.</t>
  </si>
  <si>
    <t>Парфюм Shameem Al Hub/ Шамим Аль Хуб 100 мл.</t>
  </si>
  <si>
    <t>Парфюм Teef Al Hub/Таиф аль хуб 100 мл.</t>
  </si>
  <si>
    <t>Парфюм Turab Al Dabab/Тураб аль Дабаб 100 мл. Дезик  в ПОДАРОК</t>
  </si>
  <si>
    <t>Парфюм Zakhrat Al Maze/Захра Мэйз (100 мл)</t>
  </si>
  <si>
    <t>101  212 MEN</t>
  </si>
  <si>
    <t xml:space="preserve">104  ALLURE SPORT ( 12мл) </t>
  </si>
  <si>
    <t>105  BLACK CODE MEN</t>
  </si>
  <si>
    <t xml:space="preserve">109  BLACK XS MEN (12мл) </t>
  </si>
  <si>
    <t>208  NINA APPLE (12мл)</t>
  </si>
  <si>
    <t xml:space="preserve">210  IMPERATRICE (12мл) </t>
  </si>
  <si>
    <t>226  OMNIA CRYSTALLINE (12мл)</t>
  </si>
  <si>
    <t xml:space="preserve">227  5-th AVENUE (12мл) </t>
  </si>
  <si>
    <t>228  ECLAT D'ARPEGE LADY (12мл)</t>
  </si>
  <si>
    <t>249  LADY MILLION (12мл)</t>
  </si>
  <si>
    <t>254  IN LOVE  (12мл)</t>
  </si>
  <si>
    <t>Futaina / Футейна (25 мл) Tester</t>
  </si>
  <si>
    <t>Ghuroob / Гуруб (12 мл)</t>
  </si>
  <si>
    <t>Hadhara / Хадара (5,5 мл.)</t>
  </si>
  <si>
    <t xml:space="preserve">Moattar Dhahab / Моаттар Дахаб </t>
  </si>
  <si>
    <t>Taarikh Gold/ Таарик золотой 10 мл.  Tester</t>
  </si>
  <si>
    <t>Wishaah / Вишаа (8 мл)</t>
  </si>
  <si>
    <t>Taariikh / Таарик  (100 мл)  (Золотой) Tester</t>
  </si>
  <si>
    <t>Taariikh / Таарик (100 мл.)(Розовый) Tester</t>
  </si>
  <si>
    <t xml:space="preserve">AL RIYAN / Аль Рийан (17мл) </t>
  </si>
  <si>
    <t>Oil 18ml  JOORY GOLD</t>
  </si>
  <si>
    <t>Oil 18ml  LULU AL KHALEEJ</t>
  </si>
  <si>
    <t>AALIA / ААЛИЯ 25 мл.</t>
  </si>
  <si>
    <t>AZIZ / АЗИЗ 25 мл.</t>
  </si>
  <si>
    <t>SAHAR AL LAYALI/ САХАР АЛЬ ЛАЯЛИ  20 мл.</t>
  </si>
  <si>
    <t xml:space="preserve">ZAHARAT HUBNA / ЗАХАРАТ ХУБНА 20 мл. </t>
  </si>
  <si>
    <t>Pure Oudi / Чистый Уд (100 мл)</t>
  </si>
  <si>
    <t>ROSE PARIS (W) (100мл) спрей</t>
  </si>
  <si>
    <t>SHEIKH AL SHUYUKH LUXE (100 мл)</t>
  </si>
  <si>
    <t>Парфюм AL DUR AL MAKNOON М (100 мл)</t>
  </si>
  <si>
    <t>Парфюм Al Fen Al Arabi M/Фэн Аль Араби муж. (100 мл)</t>
  </si>
  <si>
    <t>Парфюм Oud Mood/ Уд Мууд 100 мл.</t>
  </si>
  <si>
    <t>Парфюм Raghba/ Рагба 100 мл.</t>
  </si>
  <si>
    <t xml:space="preserve">HALEEMA / Халима (16мл) </t>
  </si>
  <si>
    <t xml:space="preserve">HASSA / Хасса (10мл) </t>
  </si>
  <si>
    <t xml:space="preserve">HUDA (12мл) </t>
  </si>
  <si>
    <t xml:space="preserve">KULSUM / Кулсум (15мл) </t>
  </si>
  <si>
    <t xml:space="preserve">LAEQA / Лаека (12мл) </t>
  </si>
  <si>
    <t xml:space="preserve">MUHABBAH / Мухабба (15мл) </t>
  </si>
  <si>
    <t xml:space="preserve">SHADIYA / Шадия (18мл) </t>
  </si>
  <si>
    <t xml:space="preserve">TAHERA / Тахира (12мл) </t>
  </si>
  <si>
    <t xml:space="preserve">Amber Oud / Амбра Уд 18 мл. </t>
  </si>
  <si>
    <t>Attar Aloudh/Аттар Аль Уд (20 мл)</t>
  </si>
  <si>
    <t>Attar Mubakhar/Аттар Мубахар (20 мл)</t>
  </si>
  <si>
    <t>Oud Al Rghba/Уд Аль Рагба (12 мл)</t>
  </si>
  <si>
    <t>Sahar/Сахаар (18 мл)</t>
  </si>
  <si>
    <t>Adorable / Восхитительный  (5 мл) М</t>
  </si>
  <si>
    <t>BLUE FOR MEN / СИНИЙ  (5 мл) М</t>
  </si>
  <si>
    <t>CHASTITY  / ЦЕЛОМУДРИЕ  (5 мл) М</t>
  </si>
  <si>
    <t>INSTINCTS / ИНСТИНКТЫ (5 мл) Ж</t>
  </si>
  <si>
    <t>NEW SECRET / СЕКРЕТ  (5 мл) УНИ</t>
  </si>
  <si>
    <t>ROMANCE  /  РОМАНТИКА  (5 мл) Ж</t>
  </si>
  <si>
    <t xml:space="preserve">INSTINCTS / ИНСТИНКТЫ (50 мл) Спрей Ж. </t>
  </si>
  <si>
    <t xml:space="preserve">INSTINCTS / ИНСТИНКТЫ (90 мл) Спрей М. </t>
  </si>
  <si>
    <t>ROMANCE  /  РОМАНТИКА  (45 мл) Ж</t>
  </si>
  <si>
    <t xml:space="preserve">ROYALE / КОРОЛЕВСКИЙ (50 мл) Ж </t>
  </si>
  <si>
    <t>SECRET / ТАЙНА edp  (75 мл) жен</t>
  </si>
  <si>
    <t>WHILE IN LOVE  Forever edp ( 80 мл) жен</t>
  </si>
  <si>
    <t>Rehab 1975 (6 мл)</t>
  </si>
  <si>
    <t>Rehab Distance (6 мл)</t>
  </si>
  <si>
    <t>Rehab Espada (6 мл)</t>
  </si>
  <si>
    <t>Rehab Grapes (6 мл)</t>
  </si>
  <si>
    <t>Rehab HALF MOON  (6 мл)</t>
  </si>
  <si>
    <t>Rehab Jasmin (6 мл)</t>
  </si>
  <si>
    <t>Rehab Mister (6 мл)</t>
  </si>
  <si>
    <t>Rehab Rose  (6 мл)</t>
  </si>
  <si>
    <t>Rehab Rose De Amor (6 мл)</t>
  </si>
  <si>
    <t>Rehab Sandra (6 мл)</t>
  </si>
  <si>
    <t>Rehab Zahrat al hawai/ аромат Гаваи (6 мл)</t>
  </si>
  <si>
    <t>Bahrain pearl</t>
  </si>
  <si>
    <t>Musk al Aroosa(15мл)</t>
  </si>
  <si>
    <t xml:space="preserve">Taj Al Aroosa </t>
  </si>
  <si>
    <t>Спрей Rasha / Раша 35 мл</t>
  </si>
  <si>
    <t>Спрей Silver / Сильвер 35 мл</t>
  </si>
  <si>
    <t>Спрей Tooty Musk/ Тути Муск (50 мл.)</t>
  </si>
  <si>
    <t>Amal/Амаль (15мл)</t>
  </si>
  <si>
    <t>Dhikra/Дикра (15 мл.)</t>
  </si>
  <si>
    <t>Habib Lil Abad Nabeel 100 мл.</t>
  </si>
  <si>
    <t>Hayfa/Хайфа (15 мл)</t>
  </si>
  <si>
    <t>Jamila/Джамиля (15 мл)</t>
  </si>
  <si>
    <t>Jawad/Джавад (15 мл)</t>
  </si>
  <si>
    <t>Layali/Лаяли (15 мл)</t>
  </si>
  <si>
    <t>Nada/Нада (15 мл)</t>
  </si>
  <si>
    <t>RAKHEEM/Рахим (15 мл)</t>
  </si>
  <si>
    <t xml:space="preserve">Rapido 100 ml </t>
  </si>
  <si>
    <t>REEMAL/Римал (15 мл.)</t>
  </si>
  <si>
    <t>Swiss Arabian Attar Mubakhar/Аттар Мубахар (20 мл)</t>
  </si>
  <si>
    <t>Waqar/Вакар (15 мл)</t>
  </si>
  <si>
    <t>Zahra/Захра боди лосьон(40 мл)</t>
  </si>
  <si>
    <t>Zahra/Захра спрей (50 мл)</t>
  </si>
  <si>
    <t>Свисс Арабиан Ракаан (50 мл)</t>
  </si>
  <si>
    <t>Ajmal Entice female /Энтайз 75 мл.</t>
  </si>
  <si>
    <t>Ajmal Raindrops /Рейндропс 50 мл.</t>
  </si>
  <si>
    <t>Ajmal Sacrifice for her /Сакрифайз 50 мл.</t>
  </si>
  <si>
    <t>Haramain 500 gm AHP 0017 Sheikh/Шейх</t>
  </si>
  <si>
    <t>Haramain 500 gm AHP 0142 Attar makkah/Аттар Мекка</t>
  </si>
  <si>
    <t>Haramain 500 gm AHP 0188 Fakatat lil Rijal</t>
  </si>
  <si>
    <t>Haramain Black Afgano / Блэк афгано 0168</t>
  </si>
  <si>
    <t>Haramain Cool Water / Кул вотер AHP 2104</t>
  </si>
  <si>
    <t>Haramain Red African / Красная Африка 500 мл.</t>
  </si>
  <si>
    <t>Haramain White Musk Maliki / Королевский Белый Мускус 500 мл.</t>
  </si>
  <si>
    <t>Lucci 200 gm Turquise Escada</t>
  </si>
  <si>
    <t>Lucci 250 gm Amor Amor</t>
  </si>
  <si>
    <t>Lucci 250 gm Amouage Opus</t>
  </si>
  <si>
    <t>Lucci 250 gm Armani Aqua di gio</t>
  </si>
  <si>
    <t>Lucci 250 gm Black Stone</t>
  </si>
  <si>
    <t>Lucci 250 gm Blamage Nasomatto</t>
  </si>
  <si>
    <t>Lucci 250 gm Invictus</t>
  </si>
  <si>
    <t>Lucci 250 gm Molecule</t>
  </si>
  <si>
    <t>Lucci 250 gm Pink Friday</t>
  </si>
  <si>
    <t>Lucci 250 gm R. Cavalli</t>
  </si>
  <si>
    <t>Lucci 250 gm Sospiro Erba Pura</t>
  </si>
  <si>
    <t>Lucci 250 gm Valentino Pink</t>
  </si>
  <si>
    <t>Haramain Body Musk Maliki / Белый Мускус 6 мл. в боксе</t>
  </si>
  <si>
    <t>Haramain Cool Water / Кул вотер 6 мл. в боксе</t>
  </si>
  <si>
    <t>Haramain ORCHID / Орхидея  6 мл. в боксе</t>
  </si>
  <si>
    <t>Направление Атифа Нуар  3 мл. в боксе</t>
  </si>
  <si>
    <t>Направление ACQUA DI GIOIA BY ARMANI 6 мл. в боксе</t>
  </si>
  <si>
    <t>Направление BLACK AFGANO 6 мл. в боксе</t>
  </si>
  <si>
    <t>Направление TOBACCO VANILLA BY TOM FORD 6 мл. в боксе</t>
  </si>
  <si>
    <t xml:space="preserve"> 250 gm Misk Tahara</t>
  </si>
  <si>
    <t>250 gm Erba Pure Sospito</t>
  </si>
  <si>
    <t>250 gm Golden Dust</t>
  </si>
  <si>
    <t>250 gm Misk Rose</t>
  </si>
  <si>
    <t>ACQUA DI GIOIA BY ARMANI</t>
  </si>
  <si>
    <t>BLACK AFGANO</t>
  </si>
  <si>
    <t>BRIGHT CRYSTAL BY VERSACE</t>
  </si>
  <si>
    <t>NARCOTIC VENUS</t>
  </si>
  <si>
    <t xml:space="preserve">TOBACCO VANILLA BY TOM FORD </t>
  </si>
  <si>
    <t>TUSCAN LEATHER BY TOM FORD</t>
  </si>
  <si>
    <t>Ессентрик Молекула - 020 Ессентрик Люкс</t>
  </si>
  <si>
    <t>MUSK KA'BBA SOFT</t>
  </si>
  <si>
    <t>ФЛАКОН 2 мл, роллер</t>
  </si>
  <si>
    <t>ФЛАКОН 3 мл для двоих золото</t>
  </si>
  <si>
    <t>ФЛАКОН 3 мл для двоих серебро</t>
  </si>
  <si>
    <t>ФЛАКОН 6 мл, граненый</t>
  </si>
  <si>
    <t>Jadore / Жадор</t>
  </si>
  <si>
    <t>Lacoste Green / Лакост грин</t>
  </si>
  <si>
    <t>The beautiful mind/ Игры разума</t>
  </si>
  <si>
    <t>ликвидация</t>
  </si>
  <si>
    <t>Artis IMPERATRICE (12 мл)  ликвидация</t>
  </si>
  <si>
    <t>BELIEVE / ПОВЕРЬ (100 мл) тестер ликвидация</t>
  </si>
  <si>
    <t>ENERGETIC / ЭНЕРГИЯ (100 мл) тестер ликвидация</t>
  </si>
  <si>
    <t>Кыст Аль Хинди Хемани в баночке, 200 гр ликвидация</t>
  </si>
  <si>
    <t>Масло HEMANI Алоэ, 60 мл ликвидация</t>
  </si>
  <si>
    <t>Масло HEMANI Аргановое, 150 мл ликвидация</t>
  </si>
  <si>
    <t>Масло HEMANI кокосовое, 60 мл ликвидация</t>
  </si>
  <si>
    <t>Масло HEMANI Льна, 60 мл ликвидация</t>
  </si>
  <si>
    <t>Масло HEMANI Миндаль скадкий, 60 мл ликвидация</t>
  </si>
  <si>
    <t>Масло HEMANI Тарамира, 60 мл ликвидация</t>
  </si>
  <si>
    <t>Масло черного тмина, Хемани 125 мл. ликвидация</t>
  </si>
  <si>
    <t>Масло черного тмина, Хемани 150 мл.ликвидация</t>
  </si>
  <si>
    <t>Мини Парфюм MINI CRYSTAL 1074, (25 мл.) ликвидация</t>
  </si>
  <si>
    <t>Мыло Fleurs Папайя, 80 гр. ликвидация</t>
  </si>
  <si>
    <t>Мыло Fleurs Черный тмин, 80 гр.ликвидация</t>
  </si>
  <si>
    <t>Роллер Mahasin Crystal/Махасин Кристал (10 мл)  ликвидация</t>
  </si>
  <si>
    <t>Спрей 20 ml Hareem Al Sultan ликвидация</t>
  </si>
  <si>
    <t>Спрей 20 ml Safeer Al Hub ликвидация</t>
  </si>
  <si>
    <t>Сухие духи Джамид Мухаллят, 25 гр. ликвидация</t>
  </si>
  <si>
    <t>Хна в тюбике для мехенди Черная, 33 гр.ликвидация</t>
  </si>
  <si>
    <t>Шампунь Чесночный перхоти + спрей для укладки волос   500  мл.ликвидация</t>
  </si>
  <si>
    <t xml:space="preserve">Baraka Plus Omega 3 Масло черного тмина в капсулах </t>
  </si>
  <si>
    <t>Baraka Plus Omega 3 Масло черного тмина в капсулах  для детей</t>
  </si>
  <si>
    <t xml:space="preserve">Baraka Plus Масло черного тмина в капсулах </t>
  </si>
  <si>
    <t>Baraka Plus Масло черного тмина в капсулах  для детей</t>
  </si>
  <si>
    <t>Капсулы Арабский лён</t>
  </si>
  <si>
    <t>Капсулы Гранат и Виноград вечерняя. 15 капсул</t>
  </si>
  <si>
    <t>Капсулы Корица арабская (90)</t>
  </si>
  <si>
    <t>Капсулы Куркума индийская (90)</t>
  </si>
  <si>
    <t>Капсулы Кыст Бахри (90)</t>
  </si>
  <si>
    <t>Капсулы Кыст Хинди (90)</t>
  </si>
  <si>
    <t>Капсулы Мумие и ч/тмин  (90)</t>
  </si>
  <si>
    <t>Капсулы Пыльца пальмы (90)</t>
  </si>
  <si>
    <t>Капсулы Рыбий жир и Голубой тутовник (90)</t>
  </si>
  <si>
    <t>Капсулы Рыбий жир и Травы средиземноморья (90)</t>
  </si>
  <si>
    <t>Капсулы Сенна мекканская (90)</t>
  </si>
  <si>
    <t>Капсулы Тимьян марокканский (90)</t>
  </si>
  <si>
    <t>Капсулы Травы зеленой горы (90)</t>
  </si>
  <si>
    <t>Капсулы Хильба арабская (90)</t>
  </si>
  <si>
    <t>Капсулы Хильтит арабский (90)</t>
  </si>
  <si>
    <t>Капсулы черный тмин</t>
  </si>
  <si>
    <t>Ополаскиватель д/полости рта Сивак и Морозная мята 250мл (16)</t>
  </si>
  <si>
    <t>Ополаскиватель д/полости рта Сивак и Черный тмин 250мл (16)</t>
  </si>
  <si>
    <t>Китай</t>
  </si>
  <si>
    <t>Пробник 1.5 мл.</t>
  </si>
  <si>
    <t>Пробник спрей 4 мл</t>
  </si>
  <si>
    <t>Арабский кувшин</t>
  </si>
  <si>
    <t xml:space="preserve">Лампа Алладина бирюза. </t>
  </si>
  <si>
    <t xml:space="preserve">Al Haramain Al Khaleej Cup (30 мл) тестер </t>
  </si>
  <si>
    <t>Al Haramain Al Mas / Аль Мас тестер</t>
  </si>
  <si>
    <t>Al Haramain Belle / Бель спрей (100 мл) AHP 1900 Тестер</t>
  </si>
  <si>
    <t>Al Haramain BURJ AL HARAMAIN / БУРЖ АЛЬ ХАРАМАЙН (18 мл) AHP 1302 тестер</t>
  </si>
  <si>
    <t xml:space="preserve">Al Haramain Demah  пробник </t>
  </si>
  <si>
    <t>Al Haramain Faris / Фарис AHP 1933 Тестер</t>
  </si>
  <si>
    <t>Al Haramain FIRST LOVE/ПЕРВАЯ ЛЮБОВЬ (16 мл) Тестер</t>
  </si>
  <si>
    <t>Al Haramain HANEEN / ХАНИН (25 мл) AHP 1328 тестер</t>
  </si>
  <si>
    <t>Al Haramain HAYATI / Хаяти (12мл)  тестер</t>
  </si>
  <si>
    <t>Al Haramain MATAR AL HUB/МАТАР АЛЬ ХУБ (12 мл) AHP 1331 пробник</t>
  </si>
  <si>
    <t>Al Haramain MAZE / ЛАБИРИНТ (1 мл)  пробник</t>
  </si>
  <si>
    <t>Al Haramain Najm Gold (1 мл) пробник</t>
  </si>
  <si>
    <t>Al Haramain Najm Noir (1 мл) пробник</t>
  </si>
  <si>
    <t xml:space="preserve">Al Haramain Nasmah  пробник </t>
  </si>
  <si>
    <t>Al Haramain Omry uno (1 мл.) пробник</t>
  </si>
  <si>
    <t>Al Haramain OMRY UNO (24 мл.) тестер</t>
  </si>
  <si>
    <t>AL HARAMAIN PRISM CLASSIC SPRAY 100мл Тестер</t>
  </si>
  <si>
    <t>Al Haramain RAFIA GOLD/ Рафиа Золото (20 мл) тестер</t>
  </si>
  <si>
    <t>Al Haramain SHEFON/ ШЕФОН (15 мл) тестер</t>
  </si>
  <si>
    <t>Al Haramain спрей Dazzle White/ Дазл белый (100ml) AHP1926  ТЕСТЕР</t>
  </si>
  <si>
    <t xml:space="preserve">Al Haramain спрей DESERT ROSE (100ml) тестер </t>
  </si>
  <si>
    <t xml:space="preserve">Al Haramain спрей L`AVENTURE (100ml) 1604 / Ли Авентур Белый тестер </t>
  </si>
  <si>
    <t>Al Haramain спрей Maze (50ml) AHP1629 тестер</t>
  </si>
  <si>
    <t xml:space="preserve">Al Haramain спрей SEDRA (50ml) AHP1322 пробник </t>
  </si>
  <si>
    <t>Al Haramain спрей SEDRA (50ml) Тестер</t>
  </si>
  <si>
    <t>AMIRA Gold/ АМИРА Золото AHP 1261 тестер</t>
  </si>
  <si>
    <t xml:space="preserve">Arba wardat/Арба Вардат (30 мл) пробник </t>
  </si>
  <si>
    <t xml:space="preserve">Arba wardat/Арба Вардат (30 мл) тестер </t>
  </si>
  <si>
    <t>Barakah / Барака (30 мл) AHР 1176 тестер</t>
  </si>
  <si>
    <t>BELIEVE / ПОВЕРЬ (100 мл) тестер</t>
  </si>
  <si>
    <t xml:space="preserve">ENERGETIC / ЭНЕРГИЯ (100 мл) тестер </t>
  </si>
  <si>
    <t>FAWAH / Фава (25) мл AHP 1929 тестер</t>
  </si>
  <si>
    <t>HARAMAIN  LAK / ХАРАМАЙН  ЛАКК  (15 мл) Тестер</t>
  </si>
  <si>
    <t>HARAMAIN  MASHKOOR / ХАРАМАЙН  МАШКУР (15 мл) тестер</t>
  </si>
  <si>
    <t>HARAMAIN LAGORI GOLD SPRAY 100ML Tester</t>
  </si>
  <si>
    <t>HARAMAIN MARJAN 15ML Тестер</t>
  </si>
  <si>
    <t>HARAMAIN WHITE LEATHER / ХАРАМАЙН БЕЛАЯ КОЖА  тестер (100 мл)</t>
  </si>
  <si>
    <t>MUMTAZ / МУМТАЗ (12 мл) AHP 1416 тестер</t>
  </si>
  <si>
    <t>MUSK AL GHAZAL /МУСКУС АЛЬ-ГАЗАЛЬ (30 мл) тестер</t>
  </si>
  <si>
    <t>NOORA / НУРА (12 мл) AHP 1288 пробник</t>
  </si>
  <si>
    <t>OCTAVE / ОКТАВА (100 мл) тестер</t>
  </si>
  <si>
    <t xml:space="preserve">OLA PURPLE / ОЛА фиолетовый (100 мл) Тестер </t>
  </si>
  <si>
    <t>PERCEPTION / ВОСПРИЯТИЕ (75 мл) Тестер</t>
  </si>
  <si>
    <t>QAMAR / Луна (12 мл) AHP 216 tester</t>
  </si>
  <si>
    <t>RAWDAH / РАУДА (15 мл) AHP 1533 тестер</t>
  </si>
  <si>
    <t>SHEIKHA / ШЕЙХА (12 мл) AHP 1279 пробник</t>
  </si>
  <si>
    <t>SHEIKHA / ШЕЙХА (12 мл) AHP 1279 тестер</t>
  </si>
  <si>
    <t>SULTAN / СУЛТАН (12 мл) AHP 1386 пробник</t>
  </si>
  <si>
    <t>ZUHOOR AL HARAMAIN SPRAY 65ML tester</t>
  </si>
  <si>
    <t>Парфюм Awsaf Al Karamah/ Авсаф Аль Карама (100 мл) тестер</t>
  </si>
  <si>
    <t>Спрей без спирта NOORA AHP1912/ НУРА , 250 мл. тестер</t>
  </si>
  <si>
    <t>Спрей без спирта SULTAN AHP1911/ СУЛТАН , 250 мл. тестер</t>
  </si>
  <si>
    <t>Цветок BLOOM пробник</t>
  </si>
  <si>
    <t>Намазлык (коврик для чтения намаза)</t>
  </si>
  <si>
    <t xml:space="preserve">Коврик 450 гр. </t>
  </si>
  <si>
    <t xml:space="preserve">Коврик 650 гр. </t>
  </si>
  <si>
    <t>Намазлык 160 гр.</t>
  </si>
  <si>
    <t>Намазлык 220 гр.</t>
  </si>
  <si>
    <t>Намазлык 450 гр.</t>
  </si>
  <si>
    <t>Намазлык 500 гр.</t>
  </si>
  <si>
    <t>Намазлык Карманный</t>
  </si>
  <si>
    <t>Бони 2003 (Сатин, Цвета в ассортименте)</t>
  </si>
  <si>
    <t>Бони Sedef 2004 (подхиджабник)</t>
  </si>
  <si>
    <t xml:space="preserve">Бони крест на крест </t>
  </si>
  <si>
    <t>Бони сатин/Saten Bone Idil, Kevser</t>
  </si>
  <si>
    <t>Бони труба</t>
  </si>
  <si>
    <t>Бони хлопок с завязками (Istanbul)</t>
  </si>
  <si>
    <t>Платки</t>
  </si>
  <si>
    <t xml:space="preserve">Готовый хиджаб-шифон со стразами </t>
  </si>
  <si>
    <t>Палантин</t>
  </si>
  <si>
    <t>Палантин со стразами Swarovski</t>
  </si>
  <si>
    <t>Рукав 2006 (комплект, цвета в ассортименте)</t>
  </si>
  <si>
    <t>Тюбитейка белая каркас</t>
  </si>
  <si>
    <t>Тюбитейка черная</t>
  </si>
  <si>
    <t>Хиджаб Фирдаус</t>
  </si>
  <si>
    <t xml:space="preserve">Светильник Мозаика навесной </t>
  </si>
  <si>
    <t>Тасбих белый, 99 крупный, 99002.</t>
  </si>
  <si>
    <t>Тасбих, 99 мелкий, 99001.</t>
  </si>
  <si>
    <t>Тасбих, аромат 99, 99004.</t>
  </si>
  <si>
    <t>Тасбих, бочонки 33, 99003.</t>
  </si>
  <si>
    <t>Шампунь Keratin , 350 мл.</t>
  </si>
  <si>
    <t>=</t>
  </si>
  <si>
    <t>Hemani!</t>
  </si>
  <si>
    <t>Lattafa!</t>
  </si>
  <si>
    <t>Haramain!</t>
  </si>
  <si>
    <t>Junaid!</t>
  </si>
  <si>
    <t>Zaafaran!</t>
  </si>
  <si>
    <t>Rasasi!</t>
  </si>
  <si>
    <t>Artis!</t>
  </si>
  <si>
    <t>Rehab!</t>
  </si>
  <si>
    <t>Розлив!</t>
  </si>
  <si>
    <t>Остальные!</t>
  </si>
  <si>
    <t>Аттар AJWA - АДЖВА - без коробочки</t>
  </si>
  <si>
    <t>АТТАР АЛЬ-КААБА - без коробочки</t>
  </si>
  <si>
    <t>Духи "София Фиолетовые" - без коробочки</t>
  </si>
  <si>
    <t>Ламса Серебро - без коробочки</t>
  </si>
  <si>
    <t>Аттар  MAZE (ЛАБИРИНТ) - без коробочки</t>
  </si>
  <si>
    <t>Аттар Najm Gold - Наджм Голд - без слюды</t>
  </si>
  <si>
    <t>Аттар Najm Noir - Наджм Ноир - без слюды</t>
  </si>
  <si>
    <t>НОЧНЫЕ СНЫ - без коробочки</t>
  </si>
  <si>
    <t>Аттар OMRY DUE - Омри Дуо - без коробочки</t>
  </si>
  <si>
    <t>Рафиа Серебро  - без коробочки</t>
  </si>
  <si>
    <t>ШЕФОН Спрей - без коробочки</t>
  </si>
  <si>
    <t>ТАНАСУК - без коробочки</t>
  </si>
  <si>
    <t xml:space="preserve"> спрей L`AVENTURE - Ли Авентур Черный - без коробочки</t>
  </si>
  <si>
    <t xml:space="preserve"> спрей Noora - Нура - без коробочки</t>
  </si>
  <si>
    <t xml:space="preserve"> спрей Sheikh - Шейх - без коробочки</t>
  </si>
  <si>
    <t xml:space="preserve"> спрей Signature - Сигнатур - без коробочки</t>
  </si>
  <si>
    <t xml:space="preserve"> спрей SULTAN - Султан - без коробочки</t>
  </si>
  <si>
    <t xml:space="preserve"> спрей Urbanist Femme - Урбансит - без коробочки</t>
  </si>
  <si>
    <t>Альф Захра - без коробочки</t>
  </si>
  <si>
    <t>Деликат - без коробочки</t>
  </si>
  <si>
    <t>HARAMAIN LEATHER OUD - Кожный Уд  - без коробочки</t>
  </si>
  <si>
    <t>JANNAH - ДЖАННА - без коробочки</t>
  </si>
  <si>
    <t>KHULASAT AL OUD - Хуласат Аль Уд - без коробочки</t>
  </si>
  <si>
    <t>LAILATI - ЛАИЛАТИ - без коробочки</t>
  </si>
  <si>
    <t>Mukhallat Al Oudh - Мухаллят Аль Уд - без коробочки</t>
  </si>
  <si>
    <t>Mutamayez - Мутамаез - без коробочки</t>
  </si>
  <si>
    <t>NOORA - НУРА  - без слюды</t>
  </si>
  <si>
    <t>REMEMBER ME - Запомни меня - без коробочки</t>
  </si>
  <si>
    <t>SULTAN - СУЛТАН  - без коробочки</t>
  </si>
  <si>
    <t>TWIN FLOWER - ЦВЕТОК-БЛИЗНЕЦ  - без коробочки</t>
  </si>
  <si>
    <t>Спрей без спирта NIGHT DREAMS - НОЧНЫЕ СНЫ - без коробочки</t>
  </si>
  <si>
    <t xml:space="preserve">Скидочка =) : ПРИ ЗАКАЗЕ КРАТНО 6 шт. цена - 80 р.  </t>
  </si>
  <si>
    <t>Цветочная вода Роза</t>
  </si>
  <si>
    <t>Мазь для горла и носа Вапор раб с черным тмином</t>
  </si>
  <si>
    <t>Мазь для суставов Дахан Ханзал</t>
  </si>
  <si>
    <t>Мазь с черным тмином и колоквинтом</t>
  </si>
  <si>
    <t xml:space="preserve">100 гр. </t>
  </si>
  <si>
    <t>Органическая хна "Блонд" + перчатки в комплекте</t>
  </si>
  <si>
    <t>Органическая хна "Браун" + перчатки в комплекте</t>
  </si>
  <si>
    <t xml:space="preserve">Органическая хна "Натурал" + перчатки в комплекте </t>
  </si>
  <si>
    <t>20 гр.</t>
  </si>
  <si>
    <t>Бахур Romancea  -  Романтика</t>
  </si>
  <si>
    <t>Бахур Swarovski  -  Сваровски</t>
  </si>
  <si>
    <t>Бахур Hareem Sultan  -  Гарем Султана</t>
  </si>
  <si>
    <t>Бахур Dar Al Hai New  -  Дар Аль Хай</t>
  </si>
  <si>
    <t>Бахур Dirham - Дирхам</t>
  </si>
  <si>
    <t>Бахур Fatima - Фатима</t>
  </si>
  <si>
    <t>Бахур Mahasyn Crystal -  Махасин Кристал</t>
  </si>
  <si>
    <t>Бахур Amwaj - Амуадж</t>
  </si>
  <si>
    <t>Бахур Shams Al Emarat Khususi -  Шамс Аль Емарат Хусуси</t>
  </si>
  <si>
    <t>Бахур в стекле</t>
  </si>
  <si>
    <t xml:space="preserve"> Oud Mubakhar  -  Уд Мубахар</t>
  </si>
  <si>
    <t xml:space="preserve">80 гр. </t>
  </si>
  <si>
    <t xml:space="preserve"> Oud Mathar Khususi  -  Уд Матар Хусуси</t>
  </si>
  <si>
    <t xml:space="preserve"> Sultan -  Султан</t>
  </si>
  <si>
    <t xml:space="preserve"> Jouri - Жоури</t>
  </si>
  <si>
    <t xml:space="preserve"> Vеnitas -  Венитас</t>
  </si>
  <si>
    <t xml:space="preserve"> Oud Maliki -  Королевский Уд</t>
  </si>
  <si>
    <t xml:space="preserve"> Oud Mathar Mayssoun - Уд Матар Майсун</t>
  </si>
  <si>
    <t>Дезодорант Romancea -  Романтика</t>
  </si>
  <si>
    <t>Дезодорант Teef Al Hub - Таиф Аль Хуб</t>
  </si>
  <si>
    <t>Дезодорант OUDI - Уди</t>
  </si>
  <si>
    <t>Освежитель воздуха Dirham - Дирхам 300мл.</t>
  </si>
  <si>
    <t>Освежитель воздуха Rose Paris - Роза Париж 300мл.</t>
  </si>
  <si>
    <t>Освежитель воздуха Kalimat Latansa - Калимат Латанса  300мл.</t>
  </si>
  <si>
    <t>Спрей 20 ml Dirham - Дирхам</t>
  </si>
  <si>
    <t>Захур Аль Риф</t>
  </si>
  <si>
    <t>(Парфюм 2 шт, мыло, гель для душа, лосьон для тела, сухие духи)</t>
  </si>
  <si>
    <t>1,6 кг</t>
  </si>
  <si>
    <t>Набор подарочный Dar Al Hae - Дар Аль Хае</t>
  </si>
  <si>
    <t>Набор подарочный Hilm AL Fatan  -  Хильм Аль Фатан</t>
  </si>
  <si>
    <t>Парфюм</t>
  </si>
  <si>
    <t xml:space="preserve"> Dirham OUD  - Дирхам УД</t>
  </si>
  <si>
    <t xml:space="preserve"> Dirham GOLD  - Дирхам Голд</t>
  </si>
  <si>
    <t xml:space="preserve"> Dar Al Haneen -  Дар аль ханин, гипюр</t>
  </si>
  <si>
    <t xml:space="preserve"> Hareem Al Sultan - Султан</t>
  </si>
  <si>
    <t xml:space="preserve"> Hilm Al Fataan W - Хильм Аль Фатаан жен. </t>
  </si>
  <si>
    <t xml:space="preserve"> Hilm Al Fataan Silver  - Хильм Аль Фатаан муж</t>
  </si>
  <si>
    <t xml:space="preserve"> Oudi - Уди</t>
  </si>
  <si>
    <t xml:space="preserve"> Romanca - Романтика</t>
  </si>
  <si>
    <t xml:space="preserve"> Asrar Al Banat - Асрар Аль Банат</t>
  </si>
  <si>
    <t xml:space="preserve"> Malika - Царица</t>
  </si>
  <si>
    <t>Pure Oudi  -  Чистый Уд</t>
  </si>
  <si>
    <t>Safeer Al Hub - Сафир Аль Хуб  + Дезодорант в Подарок</t>
  </si>
  <si>
    <t>Масляные духи для продажи на розлив</t>
  </si>
  <si>
    <t>180 мл.</t>
  </si>
  <si>
    <t>Уди 180 ml</t>
  </si>
  <si>
    <t>Вашваша 180 ml</t>
  </si>
  <si>
    <t>Шейх Шуюхи 180 ml</t>
  </si>
  <si>
    <t>Дирхам 180 ml</t>
  </si>
  <si>
    <t>Hala / Хала</t>
  </si>
  <si>
    <t>Mukhallat Al NAQI / Мухаллят Аль Наки</t>
  </si>
  <si>
    <t xml:space="preserve">25 мл. </t>
  </si>
  <si>
    <t>Shamikh / Шамих</t>
  </si>
  <si>
    <t>Kashkat Banat / Кашкат Аль Банат</t>
  </si>
  <si>
    <t xml:space="preserve">Ilham Al Aashiq / Ильхам Аль Ашик </t>
  </si>
  <si>
    <t>Sama Dubai / Саама Дубай</t>
  </si>
  <si>
    <t>Hiba Al Ahlam / Хиба Аль Ахлям</t>
  </si>
  <si>
    <t xml:space="preserve">AZIZ / АЗИЗ </t>
  </si>
  <si>
    <t>AALIA / ААЛИЯ </t>
  </si>
  <si>
    <t xml:space="preserve">SAHAR AL LAYALI/ САХАР АЛЬ ЛАЯЛИ  </t>
  </si>
  <si>
    <t xml:space="preserve">ZAHARAT HUBNA / ЗАХАРАТ ХУБНА </t>
  </si>
  <si>
    <t>ВМ</t>
  </si>
  <si>
    <t xml:space="preserve">1                             </t>
  </si>
  <si>
    <t xml:space="preserve">6                             </t>
  </si>
  <si>
    <t xml:space="preserve">12                            </t>
  </si>
  <si>
    <t>Dirham 180 ml</t>
  </si>
  <si>
    <t>OUDI 180 ml</t>
  </si>
  <si>
    <t>Sheikh Shuyuokh 180 ml</t>
  </si>
  <si>
    <t>WASHWASHA 180 ml</t>
  </si>
  <si>
    <t>Бахур Dar Al Hai New / Дар Аль Хай</t>
  </si>
  <si>
    <t>Бахур Hareem Sultan / Гарем Султана</t>
  </si>
  <si>
    <t>Бахур Romancea / Романтика</t>
  </si>
  <si>
    <t>Бахур Swarovski / Сваровски</t>
  </si>
  <si>
    <t>Набор подарочный Dar Al Hae</t>
  </si>
  <si>
    <t>Набор подарочный Hilm AL Fatan / Хильм Аль Фатан</t>
  </si>
  <si>
    <t xml:space="preserve">Парфюм Dirham GOLD /Дирхам Голд 100 мл. </t>
  </si>
  <si>
    <t xml:space="preserve">Парфюм Dirham OUD /Дирхам УД 100 мл. </t>
  </si>
  <si>
    <t>Hiba Ahlam</t>
  </si>
  <si>
    <t xml:space="preserve">50                            </t>
  </si>
  <si>
    <t>Apricot relax</t>
  </si>
  <si>
    <t xml:space="preserve">Beautiful mind Fantasy Игры разума 1 </t>
  </si>
  <si>
    <t>Beautiful mind Precision Игры разума 2</t>
  </si>
  <si>
    <t>CHRISTIAN DIOR "FAHRENHEIT" (ФАРЕНГЕЙТ)</t>
  </si>
  <si>
    <t>KILIAN Прямо в Рай</t>
  </si>
  <si>
    <t>Pacco R. Lady Million</t>
  </si>
  <si>
    <t>Натурал Амбер</t>
  </si>
  <si>
    <t>Натуральное масло Шафран</t>
  </si>
  <si>
    <t>RiadAromes!</t>
  </si>
  <si>
    <t xml:space="preserve">Hala / Хала 12 мл. </t>
  </si>
  <si>
    <t xml:space="preserve">Ilham Al Aashiq / Ильхам Аль Ашик 20 мл </t>
  </si>
  <si>
    <t xml:space="preserve">Kashkat Banat / Кашкат Аль Банат 20 мл. </t>
  </si>
  <si>
    <t>Mukhallat Al NAQI / Мухаллят Аль Наки 20 мл.</t>
  </si>
  <si>
    <t xml:space="preserve">Sama Dubai / Саама Дубай 20 мл.  </t>
  </si>
  <si>
    <t>Shamikh / Шамих 25 мл.</t>
  </si>
  <si>
    <t>tester Мухаллят Аль Наки 20 мл.</t>
  </si>
  <si>
    <t>Крем детский "Райские Птички" 75мл (48)</t>
  </si>
  <si>
    <t>R</t>
  </si>
  <si>
    <t>C10</t>
  </si>
  <si>
    <t xml:space="preserve">Склад арабской парфюмерии и косметики         </t>
  </si>
  <si>
    <t>15мл.</t>
  </si>
  <si>
    <t>Фиолет</t>
  </si>
  <si>
    <t xml:space="preserve">Afnan Shams Al Arab 100ml/ Арабское Солнце </t>
  </si>
  <si>
    <t>Парфюм Safeer Al Hub/Сафир Аль Хуб 100 мл.</t>
  </si>
  <si>
    <t>Narcissus / Нарцис (100 мл.)</t>
  </si>
  <si>
    <t xml:space="preserve">Alanoud / Алануд 20 мл. </t>
  </si>
  <si>
    <t xml:space="preserve">Ajmal Carbon / Карбон 100 мл. </t>
  </si>
  <si>
    <t xml:space="preserve">Ajmal Shine / Шайн 75 мл. </t>
  </si>
  <si>
    <t xml:space="preserve">Ajmal Viola / Виола 75 мл. </t>
  </si>
  <si>
    <t xml:space="preserve">Набор Wisal Dhahab, Shadow Amor, Sacrifice for Her, Blu Femme/ Висал  Дахаб 50 мл, Шадоу 75 мл, Мухаллят 12 мл. Блу 50 мл. </t>
  </si>
  <si>
    <t xml:space="preserve">Набор Wisal, Shadow Amor, Sacrifice for Her, Mukhallat Dubai/ Висал 50 мл, Шадоу Амор 75 мл, Мухаллят 12 мл. Сакрифайз 50 мл. </t>
  </si>
  <si>
    <t>Аль Харамейн БЛУМ</t>
  </si>
  <si>
    <t>Amber - Амбра Янтарь</t>
  </si>
  <si>
    <t xml:space="preserve">Hanako - Ханако </t>
  </si>
  <si>
    <t xml:space="preserve">Shams Al Arab - Арабское Солнце </t>
  </si>
  <si>
    <t xml:space="preserve">100 мл. </t>
  </si>
  <si>
    <t xml:space="preserve">75 мл. </t>
  </si>
  <si>
    <t xml:space="preserve"> Wisal Dhahab, Shadow Amor, Blu Femme/ Висал  Дахаб 50 мл, Шадоу 75 мл, Мухаллят 12 мл. Блу 50 мл. </t>
  </si>
  <si>
    <t>Набор 4в1</t>
  </si>
  <si>
    <t xml:space="preserve">Ajmal Carbon - Карбон </t>
  </si>
  <si>
    <t xml:space="preserve">Ajmal Shine - Шайн </t>
  </si>
  <si>
    <t xml:space="preserve">Ajmal Viola - Виола </t>
  </si>
  <si>
    <t>Мазь против экземы 50 мл</t>
  </si>
  <si>
    <t>Масло HEMANI Алоэ, 30 мл</t>
  </si>
  <si>
    <t>Масло HEMANI гвоздики , 60 мл</t>
  </si>
  <si>
    <t>Масло HEMANI Миндаль Горький, 30 мл</t>
  </si>
  <si>
    <t>Mushk Noorul Harmain (AC)</t>
  </si>
  <si>
    <t>Mushk Noorul Madina (CA)</t>
  </si>
  <si>
    <t>Шампунь Fleurs  Shea Butter &amp; Avacado (масло ши ) 350 мл.</t>
  </si>
  <si>
    <t xml:space="preserve">Гималайская соль для ванны </t>
  </si>
  <si>
    <t>Гималайская соль для ванны крупная</t>
  </si>
  <si>
    <t>Минеральный Дезодорант с розой, 70 гр.</t>
  </si>
  <si>
    <t>Hemani Хна для мехенди конус, черная 40грамм</t>
  </si>
  <si>
    <t>Rehab RIO NEW (6 мл)</t>
  </si>
  <si>
    <t>Rehab Sofia NEW  (6 мл)</t>
  </si>
  <si>
    <t>212 VIP Woman</t>
  </si>
  <si>
    <t>Armani Si</t>
  </si>
  <si>
    <t xml:space="preserve">Britney Spears </t>
  </si>
  <si>
    <t xml:space="preserve">CK Эйфория </t>
  </si>
  <si>
    <t>Eclat Lanvin</t>
  </si>
  <si>
    <t xml:space="preserve">Green Tea </t>
  </si>
  <si>
    <t xml:space="preserve">Hermes Terre D`Harmes Men </t>
  </si>
  <si>
    <t>Lacoste</t>
  </si>
  <si>
    <t xml:space="preserve">Silver Musk - Серебряный Мускус  - (без слюды, помятый) </t>
  </si>
  <si>
    <t>Banafsaj Night - Банафсадж Ночь  - (без слюды)</t>
  </si>
  <si>
    <t>Lilac - Лайлак Tester - (без слюды)</t>
  </si>
  <si>
    <t>Narcissus - Нарцис - (без слюды)</t>
  </si>
  <si>
    <t>Taarikh Rose - Таарик Роз - (без слюды, трещина на коробочке, флакон целый)</t>
  </si>
  <si>
    <t>Мазь против Экземы и Псориаза</t>
  </si>
  <si>
    <t>Масло Шифа массажное и обезбливающее</t>
  </si>
  <si>
    <t>Масло Гвоздики</t>
  </si>
  <si>
    <t>Масло Алоэ</t>
  </si>
  <si>
    <t>350 мл.</t>
  </si>
  <si>
    <t>Минеральный Дезодорант с розой</t>
  </si>
  <si>
    <t>Хна для мехенди в конусе, черная</t>
  </si>
  <si>
    <t>Rehab RIO</t>
  </si>
  <si>
    <t>Rehab Sofia</t>
  </si>
  <si>
    <t>Мисвак Hemani в футляре</t>
  </si>
  <si>
    <t>Крем на основе вазелина Черный тмин</t>
  </si>
  <si>
    <t>Крем на основе вазелина Аргановое</t>
  </si>
  <si>
    <t>Крем на основе вазелина с миндалём</t>
  </si>
  <si>
    <t>Массажное Масло для похудения</t>
  </si>
  <si>
    <t>Массажное масло с черным тмином</t>
  </si>
  <si>
    <t xml:space="preserve">Масло Хельбы </t>
  </si>
  <si>
    <t>Мед с Черным тмином</t>
  </si>
  <si>
    <t>Мед с Женьшенем</t>
  </si>
  <si>
    <t>Мед с Имбирем</t>
  </si>
  <si>
    <t>Мыло с маслом граната и лаванды</t>
  </si>
  <si>
    <t>Пенка - мыло Цитрусовый букет</t>
  </si>
  <si>
    <t>Шафран Иранский красный</t>
  </si>
  <si>
    <t>Крем-парфюм Амбра</t>
  </si>
  <si>
    <t>Шампунь с маслом Ши и Авокадо</t>
  </si>
  <si>
    <t>Шампунь Змеинный - восстанавливающий</t>
  </si>
  <si>
    <t>Шампунь Улитка - восстанавливающий</t>
  </si>
  <si>
    <t>Шампунь Лошадиный - для укрепления</t>
  </si>
  <si>
    <t>Шампунь с маслом черного тмина - лечебный</t>
  </si>
  <si>
    <t>Шампунь Кератин</t>
  </si>
  <si>
    <t>Смывка для лица Огурец (пенка)</t>
  </si>
  <si>
    <t>Минеральный Дезодорант с куркумой</t>
  </si>
  <si>
    <t>Минеральный Дезодорант с алоэ</t>
  </si>
  <si>
    <t>Гималайская соль для ванны крупная - пищевая</t>
  </si>
  <si>
    <t>Гималайская соль - пищевая</t>
  </si>
  <si>
    <t>Хна Черная с бахуром</t>
  </si>
  <si>
    <t>Хна Красная с шафраном</t>
  </si>
  <si>
    <t>Хна Коричневая с розой</t>
  </si>
  <si>
    <t>Зеленый чай Женьшень</t>
  </si>
  <si>
    <t>Kaan Ya Makaan - Каан Я Макаан</t>
  </si>
  <si>
    <t>8 мл.</t>
  </si>
  <si>
    <t>Wishaah / Вишаа</t>
  </si>
  <si>
    <t>Raghba- Рагба Ж</t>
  </si>
  <si>
    <t>Rehab Zahrat al hawai - аромат Гаваи</t>
  </si>
  <si>
    <t>Rehab Sandra</t>
  </si>
  <si>
    <t>Rehab Mister</t>
  </si>
  <si>
    <t>Rehab Distance</t>
  </si>
  <si>
    <t>Rehab 1975</t>
  </si>
  <si>
    <t>Ajmal Raindrops - Рейндропс</t>
  </si>
  <si>
    <t>Ajmal Sacrifice for her - Сакрифайз</t>
  </si>
  <si>
    <t>Муск Нуруль</t>
  </si>
  <si>
    <t>16*20 гр.</t>
  </si>
  <si>
    <t xml:space="preserve">Муск Нуруль Медина цена за упаковку </t>
  </si>
  <si>
    <t>Масло для волос Жир Кобры и Зеленой травы 2в1</t>
  </si>
  <si>
    <t xml:space="preserve">Musk Noor al  Madina </t>
  </si>
  <si>
    <t>Направление DIOR Homme Eau de Cologne 6 мл  в боксе</t>
  </si>
  <si>
    <t>Направление Eclat Lanvin 6 мл, в боксе</t>
  </si>
  <si>
    <t>Направление Euphoria Calvin Klein 6 мл  в боксе</t>
  </si>
  <si>
    <t>Направление Lacoste в боксе 6 мл.</t>
  </si>
  <si>
    <t>Направление Midnight Fantasy Britney Spears, 6 мл  в боксе</t>
  </si>
  <si>
    <t>Направление MUSK BLANC Adopt by Reserve naturelle, 6 мл в боксе</t>
  </si>
  <si>
    <t>Направление Paco Rabanne Invictus 6 мл в боксе</t>
  </si>
  <si>
    <t>Euphoria Calvin Klein</t>
  </si>
  <si>
    <t>Ecentric molecules 1</t>
  </si>
  <si>
    <t>Shaik al Shuyukh</t>
  </si>
  <si>
    <t>Versace Man EAU Fraiche</t>
  </si>
  <si>
    <t>Парфюм Dirham/Дирхам 100 мл. +  ПОДАРОК</t>
  </si>
  <si>
    <t>207  CHANCE 12мл)</t>
  </si>
  <si>
    <t>217  CLIMAT 12мл)</t>
  </si>
  <si>
    <t>250  BLACK OPIUM (12мл)</t>
  </si>
  <si>
    <t xml:space="preserve">Аттар Мекка </t>
  </si>
  <si>
    <t>Afnan, Ajmal, Khadlaj, Khalis, Swiss, Naseem</t>
  </si>
  <si>
    <t>Layali - Лаяли</t>
  </si>
  <si>
    <t>9 мл.</t>
  </si>
  <si>
    <t>Направление EX NIHIL0 FLEUR NARCOTIQUE 6 мл,  в боксе</t>
  </si>
  <si>
    <t>Donna Karan</t>
  </si>
  <si>
    <t>Peach (персик)</t>
  </si>
  <si>
    <t>Tea Rose</t>
  </si>
  <si>
    <t>The Grape Valley</t>
  </si>
  <si>
    <t>Трафарет для мехенди А4 цена за 1 шт</t>
  </si>
  <si>
    <t>Musk Abiyad / Мускус Абияд 20 мл. масло</t>
  </si>
  <si>
    <t>Намазлык В чехле непромакаемый</t>
  </si>
  <si>
    <t>Al Haramain спрей Junoon (75ml) 1947 / Джунун</t>
  </si>
  <si>
    <t>Argan Body Lotion / Лосьон для тела Аргановый 120 мл</t>
  </si>
  <si>
    <t xml:space="preserve">Foot Cream / Крем для ног 100 гр. </t>
  </si>
  <si>
    <t>Hand Cream / Крем для рук 100 гр.</t>
  </si>
  <si>
    <t>Makeup remover  lotion / Лосьон для снятия макияжа 100 мл.</t>
  </si>
  <si>
    <t>Крем ДНЕВНОЙ с аргановым маслом 50 гр.</t>
  </si>
  <si>
    <t>Крем НОЧНОЙ с аргановым маслом 50 гр.</t>
  </si>
  <si>
    <t>Крем с аргановым маслом 50 гр.</t>
  </si>
  <si>
    <t xml:space="preserve">Масло аргановое 50 мл. </t>
  </si>
  <si>
    <t xml:space="preserve">Масло аргановое Амбра-Мускус 100 мл. </t>
  </si>
  <si>
    <t>Подарочная коробочка</t>
  </si>
  <si>
    <t>Марокканская вулканическая глина</t>
  </si>
  <si>
    <t>Белая глина, 200гр.</t>
  </si>
  <si>
    <t>Зеленая глина, 200гр.</t>
  </si>
  <si>
    <t>Красная глина, 200гр.</t>
  </si>
  <si>
    <t>Anti Wrinkle Serum / Серум протим морщин с Опунцией 40 мл.</t>
  </si>
  <si>
    <t>Prickly Pear Body Balm Honey / Бальзам для тела с Опунцией и Медом  200 гр.</t>
  </si>
  <si>
    <t>Prickly Pear Body Lotion Honey / Лосьон для тела с Опунцией и Медом 120 мл.</t>
  </si>
  <si>
    <t>Prickly Pear Cream / Крем с маслом Опунции 50 гр.</t>
  </si>
  <si>
    <t>Prickly Pear oil / Масло опунции  30 мл.</t>
  </si>
  <si>
    <t>Prickly Pear scrub / Скраб с маслом Опунции 160 гр.</t>
  </si>
  <si>
    <t>Argan Hair conditioner / Кондиционер для волос Аргановый 200 мл.</t>
  </si>
  <si>
    <t>Argan Shampoo / Био Шампунь Аргановый 200 мл.</t>
  </si>
  <si>
    <t>Bath Salt / Соль для ванны 250 гр.</t>
  </si>
  <si>
    <t xml:space="preserve">Natural Argan Soap / Натуральное Аргановое мыло  60 гр. </t>
  </si>
  <si>
    <t>Кесса для Хаммама</t>
  </si>
  <si>
    <t>Масло ШИ 50 гр.</t>
  </si>
  <si>
    <t>Rose Water / Гидролат Розы 100 мл.</t>
  </si>
  <si>
    <t>Масло аргановое пищевой (из жаренной арганы)</t>
  </si>
  <si>
    <t>Musk Abiyad - Мускус Абияд масло</t>
  </si>
  <si>
    <t>Henna  For Hair With Plants / Хна для волос с растениями 200 гр.</t>
  </si>
  <si>
    <t>Масло аргановое косметическое  с ароматом Амбра-Миск в золотом флаконе с пипеткой</t>
  </si>
  <si>
    <t>Пробники по 5 гр.</t>
  </si>
  <si>
    <t>15 гр.</t>
  </si>
  <si>
    <t>3 миниатюры: Крем дневной, Крем Аргановый и Бельди с эвкалиптом</t>
  </si>
  <si>
    <t>Подарочная коробочка - кожа и замш в марокканском дизайне</t>
  </si>
  <si>
    <t>1 кг</t>
  </si>
  <si>
    <t>-</t>
  </si>
  <si>
    <t xml:space="preserve">Шампунь Аргановый BIO без SLS </t>
  </si>
  <si>
    <t>Гель для душа Аргановый с аромат амбра-мускус</t>
  </si>
  <si>
    <t>Соль для ванны с аромат амбра-мускус</t>
  </si>
  <si>
    <t xml:space="preserve">Бальзам для губ </t>
  </si>
  <si>
    <t xml:space="preserve">Кесса - марокканская перчатка-мочалка отшелушивающая </t>
  </si>
  <si>
    <t>Масло ШИ</t>
  </si>
  <si>
    <t>Серум для волос Аргановый</t>
  </si>
  <si>
    <t>Гассуль с розой - вулканическая глиняная паста приготовленная по марокканским традициям</t>
  </si>
  <si>
    <t>Кондиционер для волос Кокосовый с Аргановым маслом</t>
  </si>
  <si>
    <t>Скраб для тела с сахаром и медом</t>
  </si>
  <si>
    <t xml:space="preserve">Скраб для тела с кофе </t>
  </si>
  <si>
    <t>Массажное масло с черным тмином, ролик, 50 мл</t>
  </si>
  <si>
    <t>Гассуль  вулканическая глина - марокканская маска 250гр</t>
  </si>
  <si>
    <t>African Mango</t>
  </si>
  <si>
    <t>Armani Prive Rose Arabi</t>
  </si>
  <si>
    <t>Eclat MEN</t>
  </si>
  <si>
    <t>Juliette - Джульетта</t>
  </si>
  <si>
    <t>Lacoste L12.12 White</t>
  </si>
  <si>
    <t>Melon</t>
  </si>
  <si>
    <t>Серум для волос с Арганой , 60 мл.</t>
  </si>
  <si>
    <t>Maila - Майла - (без слюды)</t>
  </si>
  <si>
    <t>Хна марокканская для волос с растениями</t>
  </si>
  <si>
    <t>Марроканское бельди с эфирным маслом апельсина</t>
  </si>
  <si>
    <t>Масло аргановое 50 мл.</t>
  </si>
  <si>
    <t>Масло аргановое Амбра-Мускус 100 мл.</t>
  </si>
  <si>
    <t>Foot Cream / Крем для ног 100 гр.</t>
  </si>
  <si>
    <t>Body Scrub Honey / Скраб для тела с медом и с аргановым маслом,  200 гр</t>
  </si>
  <si>
    <t>Body Scrub Coffe / Кофе-Скраб для тела, 200 гр</t>
  </si>
  <si>
    <t>Natural Argan Soap / Натуральное Аргановое мыло  60 гр.</t>
  </si>
  <si>
    <t>Бальзам для губ с маслом ши, 10 гр.</t>
  </si>
  <si>
    <t>Набор с дневным, аргановым кремами и бельди с эвкалиптом по 5 гр.</t>
  </si>
  <si>
    <t>Мыло аргановое с медом, 100 гр.</t>
  </si>
  <si>
    <t>Мыло аргановое Амбра Мускус (черное), 100 гр.</t>
  </si>
  <si>
    <t>Мыло аргановое Гардения, 100 гр.</t>
  </si>
  <si>
    <t>Ghassoul Perfumed Argil Paste / Гассуль Роза глиняная паста 200 гр.</t>
  </si>
  <si>
    <t>Ghassoul Perfumed Argil Paste / Гассуль Цветок апельсина  глиняная паста 200 гр.</t>
  </si>
  <si>
    <t>Argan Shower Gel Amber Musc/ Гель для душа Аргановый Амбра Муск 200 мл.</t>
  </si>
  <si>
    <t>Argan Shower Gel Orange Blossom / Гель для душа Аргановый с цветком апельсина 200 мл.</t>
  </si>
  <si>
    <t xml:space="preserve">Мыло Натуральное Аргановое </t>
  </si>
  <si>
    <t xml:space="preserve">Мыло Натуральное Аргановое для SPA черное с ароматом Амбра Мускус </t>
  </si>
  <si>
    <t>Мыло Натуральное Аргановое для SPA прозрачное с медом</t>
  </si>
  <si>
    <t>Мыло Натуральное Аргановое для SPA белое с Гарденией</t>
  </si>
  <si>
    <t>Гассуль с цветком апельсина - вулканическая глиняная паста приготовленная по марокканским традициям</t>
  </si>
  <si>
    <t>Гель для душа Аргановый с цветком апельсина</t>
  </si>
  <si>
    <r>
      <rPr>
        <sz val="11"/>
        <color rgb="FF00B050"/>
        <rFont val="Calibri"/>
        <family val="2"/>
        <charset val="204"/>
        <scheme val="minor"/>
      </rPr>
      <t>Зеленая</t>
    </r>
    <r>
      <rPr>
        <sz val="11"/>
        <color theme="1"/>
        <rFont val="Calibri"/>
        <family val="2"/>
        <charset val="204"/>
        <scheme val="minor"/>
      </rPr>
      <t xml:space="preserve"> глиняная паста с Вербеной  приготовленная по марокканским традициям</t>
    </r>
  </si>
  <si>
    <r>
      <rPr>
        <sz val="11"/>
        <color rgb="FFFF0000"/>
        <rFont val="Calibri"/>
        <family val="2"/>
        <charset val="204"/>
        <scheme val="minor"/>
      </rPr>
      <t>Красная</t>
    </r>
    <r>
      <rPr>
        <sz val="11"/>
        <rFont val="Calibri"/>
        <family val="2"/>
        <charset val="204"/>
        <scheme val="minor"/>
      </rPr>
      <t xml:space="preserve"> глиняная паста с Иланг Илангом  приготовленная по марокканским традициям</t>
    </r>
  </si>
  <si>
    <r>
      <rPr>
        <sz val="11"/>
        <color theme="0"/>
        <rFont val="Calibri"/>
        <family val="2"/>
        <charset val="204"/>
        <scheme val="minor"/>
      </rPr>
      <t>БЕЛАЯ</t>
    </r>
    <r>
      <rPr>
        <sz val="11"/>
        <rFont val="Calibri"/>
        <family val="2"/>
        <charset val="204"/>
        <scheme val="minor"/>
      </rPr>
      <t xml:space="preserve"> глиняная паста с Иланг Илангом  приготовленная по марокканским традициям</t>
    </r>
  </si>
  <si>
    <t>Зубная паста Dabur Miswak 170гр</t>
  </si>
  <si>
    <t>Маска для волос Змеиное, 500 гр.</t>
  </si>
  <si>
    <t>Маска для волос Улитка, 500 гр.</t>
  </si>
  <si>
    <t>Маска для волос Черный тмин, 500 гр.</t>
  </si>
  <si>
    <t>Гималайская соль пищевая крупная</t>
  </si>
  <si>
    <t xml:space="preserve">Twinkle / Мерцание </t>
  </si>
  <si>
    <t>Malak Bio (Марокко)</t>
  </si>
  <si>
    <t>Аргановое масло 125 мл. Флакон ручной работы</t>
  </si>
  <si>
    <t>Аргановое масло 60 мл. Флакон ручной работы</t>
  </si>
  <si>
    <t>Аргановое масло пищевое 100 мл. / Durica bottle of roasted Argan Oil</t>
  </si>
  <si>
    <t>Аргановое масло с Иланг-иланг 50 мл. Флакон ручной работы</t>
  </si>
  <si>
    <t xml:space="preserve">Гель для душа с аргановым маслом  200 мл. </t>
  </si>
  <si>
    <t xml:space="preserve">Глина Гассуль  порошок, 200 гр. </t>
  </si>
  <si>
    <t xml:space="preserve">Глина Гассуль плитки, 200 гр. </t>
  </si>
  <si>
    <t xml:space="preserve">Глина Красная  порошок, 200 гр. </t>
  </si>
  <si>
    <t xml:space="preserve">Глина Красная “Aker Fassi” (Берберская помада), 200 гр. </t>
  </si>
  <si>
    <t xml:space="preserve">Кондиционер с аргановым маслом  200 мл. </t>
  </si>
  <si>
    <t>Крем "Ночной"  с Аргановым маслом  50 мл.</t>
  </si>
  <si>
    <t>Крем "Противовозрастной" с Аргановым маслом 50 мл.</t>
  </si>
  <si>
    <t xml:space="preserve">Масло для Бороды 30 мл. </t>
  </si>
  <si>
    <t>Масло ШИ с аргановым маслом 200 гр.</t>
  </si>
  <si>
    <t xml:space="preserve">Молочко для тела с аргановым маслом  200 мл. </t>
  </si>
  <si>
    <t>Скраб БИО с Аргановым маслом, 200 гр.</t>
  </si>
  <si>
    <t xml:space="preserve">Сурьма Кохль для глаз 40 гр. </t>
  </si>
  <si>
    <t xml:space="preserve">Черное мыло с Аргановым маслом, 200 гр. </t>
  </si>
  <si>
    <t xml:space="preserve">Черное мыло с Лавандой, 200 гр. </t>
  </si>
  <si>
    <t xml:space="preserve">Черное мыло с Мятой, 200 гр. </t>
  </si>
  <si>
    <t xml:space="preserve">Черное мыло с Цветком апельсина (Нероли), 200 гр. </t>
  </si>
  <si>
    <t xml:space="preserve">Шампунь с аргановым маслом  200 мл. </t>
  </si>
  <si>
    <t>Hand Cream / Крем для рук, 50 гр.</t>
  </si>
  <si>
    <t xml:space="preserve">Мыло аргановое Амбра Мускус (черное), 100 гр. </t>
  </si>
  <si>
    <t xml:space="preserve">Мыло аргановое Гардения, 100 гр. </t>
  </si>
  <si>
    <t xml:space="preserve">Мыло аргановое с медом, 100 гр. </t>
  </si>
  <si>
    <t xml:space="preserve">Набор с дневным, аргановым кремами и бельди с эвкалиптом по 5 гр. </t>
  </si>
  <si>
    <t>Аргановое масло с Иланг-иланг  Флакон ручной работы</t>
  </si>
  <si>
    <t>Глина Красная  порошок</t>
  </si>
  <si>
    <t>Аргановое масло пищевое  (из жаренных орехов арганы)</t>
  </si>
  <si>
    <t>Глина Красная “Aker Fassi” (Берберская помада)</t>
  </si>
  <si>
    <t xml:space="preserve">Крем "Ночной"  с Аргановым маслом  </t>
  </si>
  <si>
    <t>Сурьма Кохль для глаз</t>
  </si>
  <si>
    <t>Скраб БИО с Аргановым маслом</t>
  </si>
  <si>
    <t xml:space="preserve">Молочко для тела с аргановым маслом </t>
  </si>
  <si>
    <t>Масло ШИ с аргановым маслом</t>
  </si>
  <si>
    <t>Масло для Бороды</t>
  </si>
  <si>
    <t>Кондиционер с аргановым маслом</t>
  </si>
  <si>
    <t>Гель для душа с аргановым маслом</t>
  </si>
  <si>
    <t>Черное мыло с Цветком апельсина (Нероли)</t>
  </si>
  <si>
    <t>Черное мыло с Мятой</t>
  </si>
  <si>
    <t>Черное мыло с Лавандой</t>
  </si>
  <si>
    <t>Черное мыло с Аргановым маслом</t>
  </si>
  <si>
    <t>Крем "Противовозрастной" с Аргановым маслом</t>
  </si>
  <si>
    <t>MalakBIO!</t>
  </si>
  <si>
    <t>Шампунь с аргановым маслом без SLS и парабенов</t>
  </si>
  <si>
    <t>Аргановое масло БИО - флакон ручной работы</t>
  </si>
  <si>
    <t>Глина вулканическая Гассуль порошок</t>
  </si>
  <si>
    <t>Глина вулканическая Гассуль плитки</t>
  </si>
  <si>
    <t xml:space="preserve">Alanoud / Алануд </t>
  </si>
  <si>
    <t>Крем "Дневной" с Аргановым маслом 50 мл.</t>
  </si>
  <si>
    <t>Крем "Дневной" с Аргановым маслом</t>
  </si>
  <si>
    <t xml:space="preserve">WB - Васим Бадами серия </t>
  </si>
  <si>
    <t>Pearly Glow - Гель для душа "Жемчужный Румянец"  (Gold Shower Gel 200ml)</t>
  </si>
  <si>
    <t>Pearly Glow - Лосьон для тела "Жемчужный Румянец"  (Gold Body Lotion 200ml)</t>
  </si>
  <si>
    <t>Крем для тела "Жемчужный"  мягкий блеск (Luxury Pearl Body Cream For Youthful Glow)</t>
  </si>
  <si>
    <t>Крем для тела "Масло Ши"  питательный (Luxury Shea Butter Cream For Nourishing)</t>
  </si>
  <si>
    <t>Масло HEMANI Тарамира, 500 мл</t>
  </si>
  <si>
    <t>Шампунь Fleurs Keratin Shampoo, 350 мл.</t>
  </si>
  <si>
    <t xml:space="preserve">Парфюмерная вода Najdiya / Найдия 100 мл. </t>
  </si>
  <si>
    <t xml:space="preserve">Парфюмерная вода Oud 24 / Уд 24 100 мл. </t>
  </si>
  <si>
    <t>Парфюмерная вода Oud Mood / Уд Мууд 100 мл.</t>
  </si>
  <si>
    <t xml:space="preserve">Хиба аль Ахлам / Hibaal Ahlam Khalis Perfumes  (20 мл.) </t>
  </si>
  <si>
    <t xml:space="preserve">Аргановое масло с Иланг-иланг 50 мл. </t>
  </si>
  <si>
    <t xml:space="preserve">Зубная паста Дабур Мисвак </t>
  </si>
  <si>
    <t>Pearly Glow - Крем Жемчужный Румянец, 50 гр</t>
  </si>
  <si>
    <t>Зубная паста Dabur Red c гвоздикой 100гр</t>
  </si>
  <si>
    <t>Крем на основе вазелина с чёрным тмином Hemani, 80 гр.</t>
  </si>
  <si>
    <t>Крем увлажняющий с черным тмином, 80 мл.</t>
  </si>
  <si>
    <t>Мазь с оливковым маслом Дахан Зайтун 50 гр.</t>
  </si>
  <si>
    <t>Макадамия</t>
  </si>
  <si>
    <t xml:space="preserve">Macadamia Body Lotion / Лосьон для теля Макадамия </t>
  </si>
  <si>
    <t xml:space="preserve">Macadamia Shampoo / Шампунь Макадамия </t>
  </si>
  <si>
    <t xml:space="preserve">Macadamia Shower Gel / Гель для душа Макадамия </t>
  </si>
  <si>
    <t>Масло HEMANI Анисовое, 30 мл</t>
  </si>
  <si>
    <t>Масло HEMANI горчицы , 30 мл</t>
  </si>
  <si>
    <t>Масло HEMANI кокосовое, 30 мл</t>
  </si>
  <si>
    <t>Масло HEMANI Оливковое, 30 мл</t>
  </si>
  <si>
    <t>Эфирное масло Гвоздики , 10 мл</t>
  </si>
  <si>
    <t>Эфирное масло Камфора , 10 мл</t>
  </si>
  <si>
    <t>Эфирное масло Мяты , 10 мл</t>
  </si>
  <si>
    <t>Детские с игрушкой</t>
  </si>
  <si>
    <t>Мыло детское клубника</t>
  </si>
  <si>
    <t>Мыло детское нежное</t>
  </si>
  <si>
    <t>Мыло детское танджи</t>
  </si>
  <si>
    <t xml:space="preserve">Мыло детское Ягодная Магия </t>
  </si>
  <si>
    <t>Мыло Fleurs с Серой, 80 гр.</t>
  </si>
  <si>
    <t xml:space="preserve">3                             </t>
  </si>
  <si>
    <t>Овальные мыла</t>
  </si>
  <si>
    <t>Oval Soap Argan 100 gm</t>
  </si>
  <si>
    <t>Oval Soap cucumber wtith Aloevera 100 gm</t>
  </si>
  <si>
    <t>Oval Soap Jasmine 100 gm</t>
  </si>
  <si>
    <t>Oval Soap Rose 100 gm</t>
  </si>
  <si>
    <t>Сухие духи Джамид Мускус, 25 гр. в бумажной коробочке</t>
  </si>
  <si>
    <t>Масло для волос Райское - Miracle 100 мл</t>
  </si>
  <si>
    <t>Масло для ухода за бородой - Амбра</t>
  </si>
  <si>
    <t>Гималайская соль пищевая</t>
  </si>
  <si>
    <t xml:space="preserve">Хна Royal Brown 7X10 гр. </t>
  </si>
  <si>
    <t xml:space="preserve">Хна Royal Darkest Brown 7X10 гр. </t>
  </si>
  <si>
    <t xml:space="preserve"> Марокко</t>
  </si>
  <si>
    <t>Riad Des Aromes</t>
  </si>
  <si>
    <t>Al Fakher</t>
  </si>
  <si>
    <t>Burj Al Arab / Бурдж Аль Араб</t>
  </si>
  <si>
    <t>Naewa</t>
  </si>
  <si>
    <t>Q Al Nada</t>
  </si>
  <si>
    <t>Razaan</t>
  </si>
  <si>
    <t>Al Haramain спрей L`AVENTURE (100ml) 1908 / Ли Авентур Золотой Женский</t>
  </si>
  <si>
    <t>Mutamayez / Мутамайз, 100 мл  (спрей)</t>
  </si>
  <si>
    <t xml:space="preserve">Ajmal Attar Cool Moon / Аттар Кул Мун  1 мл. </t>
  </si>
  <si>
    <t xml:space="preserve">Ajmal Attar Extra Pure / Аттар Экстра Пюр  1 мл. </t>
  </si>
  <si>
    <t xml:space="preserve">Ajmal Attar Fantabulous / Фантабулус  1 мл. </t>
  </si>
  <si>
    <t xml:space="preserve">Ajmal Attar Infinity / Инфинити  1 мл. </t>
  </si>
  <si>
    <t>Ajmal Sacrifice for Men /Сакрифайз Мужской  50 мл.</t>
  </si>
  <si>
    <t>Lucci 250 gm  Alexandria 2 - Xerjoff</t>
  </si>
  <si>
    <t>Lucci 250 gm  GUCCI Absolute pour homme</t>
  </si>
  <si>
    <t>Lucci 250 gm Armani Si</t>
  </si>
  <si>
    <t>Lucci 250 gm Black Afgano</t>
  </si>
  <si>
    <t>Lucci 250 gm Golden Dust</t>
  </si>
  <si>
    <t>Lucci 250 gm Tom Ford Tuscan Leather</t>
  </si>
  <si>
    <t>Пипетка для розлива</t>
  </si>
  <si>
    <t>ФЛАКОН 3 мл палочка</t>
  </si>
  <si>
    <t>Hemani Wasim Badami - премиум серия</t>
  </si>
  <si>
    <t>Pearly Glow - Гель для душа "Жемчужный Румянец"</t>
  </si>
  <si>
    <t>Pearly Glow - Крем Жемчужный Румянец</t>
  </si>
  <si>
    <t>Pearly Glow - Лосьон для тела "Жемчужный Румянец"</t>
  </si>
  <si>
    <t>Pearly Glow - Крем для тела "Жемчужный"  мягкий блеск</t>
  </si>
  <si>
    <t xml:space="preserve">Крем для тела "Масло Ши"  питательный </t>
  </si>
  <si>
    <t xml:space="preserve">Macadamia - Лосьон для теля Макадамия </t>
  </si>
  <si>
    <t xml:space="preserve">Macadamia - Шампунь Макадамия </t>
  </si>
  <si>
    <t xml:space="preserve">Macadamia - Гель для душа Макадамия </t>
  </si>
  <si>
    <t>Зубная паста Дабур Red c гвоздикой</t>
  </si>
  <si>
    <t>170 гр.</t>
  </si>
  <si>
    <t>Зубная паста Хемани "Гвоздика"</t>
  </si>
  <si>
    <t>Зубная паста Хемани "Мисвак с Черным Тмином"</t>
  </si>
  <si>
    <t>Зубная паста АлФалах с порошком мисвака без фтора</t>
  </si>
  <si>
    <t>Крем увлажняющий с черным тмином</t>
  </si>
  <si>
    <t>Мазь массажная с черным тмином</t>
  </si>
  <si>
    <t>Мазь с оливковым маслом Дахан Зайтун</t>
  </si>
  <si>
    <t>Эфирное масло Гвоздики</t>
  </si>
  <si>
    <t>Эфирное масло Камфора</t>
  </si>
  <si>
    <t>Эфирное масло Мяты</t>
  </si>
  <si>
    <t>Мыла Десткие с игрушкой в мыле</t>
  </si>
  <si>
    <t>Мыло Fleurs с Серой</t>
  </si>
  <si>
    <t>Мыла Овальные</t>
  </si>
  <si>
    <t>Мыло овальное "Аргана"</t>
  </si>
  <si>
    <t>Мыло овальное "Огурец и Алоэ вера"</t>
  </si>
  <si>
    <t>Мыло овальное "Жасмин"</t>
  </si>
  <si>
    <t>Мыло овальное "Роза"</t>
  </si>
  <si>
    <t>Сухие духи Джамид Мускус в бумажной коробочке</t>
  </si>
  <si>
    <t>Сухие духи Джамид Мухаллят в бумажной коробочке</t>
  </si>
  <si>
    <t xml:space="preserve">Масло для волос оливковое </t>
  </si>
  <si>
    <t>Масло для волос Райское - Miracle</t>
  </si>
  <si>
    <t xml:space="preserve">Al Fakher - Аль Факер </t>
  </si>
  <si>
    <t>Burj Al Arab - Бурдж Аль Араб</t>
  </si>
  <si>
    <t>Naewa - Найва</t>
  </si>
  <si>
    <t xml:space="preserve">Q Al Nada - Аль Нада </t>
  </si>
  <si>
    <t>Razaan - Разаан</t>
  </si>
  <si>
    <t>Духи  "Ли Авентур Золотой" Женский</t>
  </si>
  <si>
    <t>Духи  "Ли Авентур Черный" Мужской</t>
  </si>
  <si>
    <t>Духи  "Ли Авентур Белый" Мужской</t>
  </si>
  <si>
    <t>Парфюм спреи без спирта "Молочные"</t>
  </si>
  <si>
    <t>Парфюмерная вода Najdiya - Найдия</t>
  </si>
  <si>
    <t>Парфюмерная вода Oud 24 - Уд 24</t>
  </si>
  <si>
    <t>Парфюмерная вода Oud Mood  Уд Мууд</t>
  </si>
  <si>
    <t>Ajmal ОАЭ</t>
  </si>
  <si>
    <t>Ajmal Attar Cool Moon - Аттар Кул Мун</t>
  </si>
  <si>
    <t>Ajmal Attar Extra Pure- Аттар Экстра Пюр</t>
  </si>
  <si>
    <t>Ajmal Attar Fantabulous- Фантабулус</t>
  </si>
  <si>
    <t>Ajmal Attar Infinity- Инфинити</t>
  </si>
  <si>
    <t>Ajmal Sacrifice for Men-Сакрифайз Мужской</t>
  </si>
  <si>
    <t>Направление Alexandria 2 - Xerjoff</t>
  </si>
  <si>
    <t>Направление Armani Si</t>
  </si>
  <si>
    <t>Направление Black Afgano</t>
  </si>
  <si>
    <t>Направление Golden Dust</t>
  </si>
  <si>
    <t>Направление Tom Ford Tuscan Leather</t>
  </si>
  <si>
    <t>Направление GUCCI Absolute pour homme</t>
  </si>
  <si>
    <t>Направление Pink Friday</t>
  </si>
  <si>
    <t>Масло Анисовое</t>
  </si>
  <si>
    <t>Масло абрикоса</t>
  </si>
  <si>
    <t>Масло Авокадо</t>
  </si>
  <si>
    <t>Масло апельсин</t>
  </si>
  <si>
    <t>Масло Арбуз</t>
  </si>
  <si>
    <t>Масло Аргановое</t>
  </si>
  <si>
    <t>Масло Ванили</t>
  </si>
  <si>
    <t>Масло виноградной косточки</t>
  </si>
  <si>
    <t xml:space="preserve">Масло горчицы </t>
  </si>
  <si>
    <t>Масло гранат</t>
  </si>
  <si>
    <t>Масло жасмин</t>
  </si>
  <si>
    <t>Масло Жожоба</t>
  </si>
  <si>
    <t>Масло зародыша пшеницы</t>
  </si>
  <si>
    <t>Масло касторовое</t>
  </si>
  <si>
    <t>Масло корицы</t>
  </si>
  <si>
    <t>Масло Крапивы</t>
  </si>
  <si>
    <t>Масло кунжут</t>
  </si>
  <si>
    <t>Масло Ладана</t>
  </si>
  <si>
    <t>Масло Миндаль сладкий</t>
  </si>
  <si>
    <t>Масло Миндаль сладкий, ж/б</t>
  </si>
  <si>
    <t>Масло морковное</t>
  </si>
  <si>
    <t>Масло Ним</t>
  </si>
  <si>
    <t>Масло Прополис</t>
  </si>
  <si>
    <t>Масло Сандала</t>
  </si>
  <si>
    <t>Масло хны</t>
  </si>
  <si>
    <t>Масло Ши</t>
  </si>
  <si>
    <t>Масло кокосовое</t>
  </si>
  <si>
    <t>Масло Оливковое</t>
  </si>
  <si>
    <t>Масло Тарамира - Усьмы пластиковая бутылочка</t>
  </si>
  <si>
    <t>Масло Тарамира - Усьмы стекляная бутылочка</t>
  </si>
  <si>
    <t>Масло Тарамира - Усьмы стекляная бутылочка жестеная банка</t>
  </si>
  <si>
    <t>Масло черного тмина ПРЕМИУМ в стекле с пипеткой</t>
  </si>
  <si>
    <t xml:space="preserve">Направление Armani Privé Rose d'Arabie Giorgio Armani - Роза Аравии </t>
  </si>
  <si>
    <t>Направление 212 VIP Woman</t>
  </si>
  <si>
    <t>Направление Ecentric molecules 1 - Молекула 1</t>
  </si>
  <si>
    <t>Направление Peach relax - Персиковое наслаждение</t>
  </si>
  <si>
    <t>Направление Apricot relax - Абрикосовое наслаждение</t>
  </si>
  <si>
    <t xml:space="preserve">Направление Beautiful mind Fantasy Игры разума 1 </t>
  </si>
  <si>
    <t>Направление Beautiful mind Precision - Игры разума 2</t>
  </si>
  <si>
    <t>Направление D&amp;G Imperatrice #3 - ИМПЕРАТРИЦА (Уни)</t>
  </si>
  <si>
    <t>Направление DIOR Homme Eau de Cologne (Уни)</t>
  </si>
  <si>
    <t>Направление Escada pacific Paradise (Жен)</t>
  </si>
  <si>
    <t xml:space="preserve">Направление Euphoria Calvin Klein </t>
  </si>
  <si>
    <t>Направление EX NIHIL0 FLEUR NARCOTIQUE (Уни)</t>
  </si>
  <si>
    <t>Направление FLOWER (Уни)</t>
  </si>
  <si>
    <t xml:space="preserve">Направление Givenchy Angle and Demon (Уни) </t>
  </si>
  <si>
    <t>Направление GOLD VANILLA (Уни)</t>
  </si>
  <si>
    <t xml:space="preserve">Направление Hermes Terre D`Harmes Men </t>
  </si>
  <si>
    <t>Направление KILIAN Опасные связи (Жен)</t>
  </si>
  <si>
    <t>Направление KILIAN Прямо в Рай</t>
  </si>
  <si>
    <t>Направление MONTALE Dark purple (Уни)</t>
  </si>
  <si>
    <t>Направление MUSK BLANC (MUSK WHITE) Adopt by Reserve naturelle (Уни)</t>
  </si>
  <si>
    <t>Направление MUSK MALAKI (Уни)</t>
  </si>
  <si>
    <t>Направление Pacco R. Lady Million - Лейди Миллион</t>
  </si>
  <si>
    <t>Направление Paco Rabanne Invictus (Уни)</t>
  </si>
  <si>
    <t>Направление PARIS HILTON (Муж)</t>
  </si>
  <si>
    <t>Направление Shaik Opulent 77 Classic - Шейх 77 (Муж)</t>
  </si>
  <si>
    <t>Направление TOM FORD OUD WOOD (Уни)</t>
  </si>
  <si>
    <t>Направление VAN CLEEF (Жен)</t>
  </si>
  <si>
    <t>Направление Shaik al Shuyukh</t>
  </si>
  <si>
    <t>Направление Tea Rose</t>
  </si>
  <si>
    <t>Направление The Grape Valley</t>
  </si>
  <si>
    <t>Направление Versace Man EAU Fraiche</t>
  </si>
  <si>
    <t>Направление Натуральное масло Амбер</t>
  </si>
  <si>
    <t>Направление Натуральное масло Шафран</t>
  </si>
  <si>
    <t xml:space="preserve">Направление Fahrenheit Christian Dior Classic </t>
  </si>
  <si>
    <t>Направление Splendida Iris d`Or, Bvlgari</t>
  </si>
  <si>
    <t xml:space="preserve">Burberry - Weekend for Women </t>
  </si>
  <si>
    <t xml:space="preserve">Направление Guerlain — L’Homme Ideal </t>
  </si>
  <si>
    <t>Направление Eclat D'Arpege Pour Homme</t>
  </si>
  <si>
    <t>Направление Lacoste L12.12 White</t>
  </si>
  <si>
    <t xml:space="preserve">Направление Melon - Дыня </t>
  </si>
  <si>
    <t xml:space="preserve">Направление Африканское МАНГО </t>
  </si>
  <si>
    <t xml:space="preserve">Направление Eclat d’Arpège Lanvin </t>
  </si>
  <si>
    <t>Направление Lacoste Pour Femme Lacoste Fragrances</t>
  </si>
  <si>
    <t xml:space="preserve">Направление Mmmm... Juliette Has A Gun </t>
  </si>
  <si>
    <t xml:space="preserve">Направление Midnight Fantasy от  Britney Spears </t>
  </si>
  <si>
    <t xml:space="preserve">Направление Green Tea Elizabeth Arden </t>
  </si>
  <si>
    <t>Направление LOVELY Mure  (Жен)</t>
  </si>
  <si>
    <t>Направление MUSK KA'BBA SOFT Унисекс</t>
  </si>
  <si>
    <t xml:space="preserve">Направление Baraonda Nasomatto </t>
  </si>
  <si>
    <t xml:space="preserve">Направление Tobacco Vanille Tom Ford </t>
  </si>
  <si>
    <t xml:space="preserve">Направление DKNY Be Delicious Donna Karan </t>
  </si>
  <si>
    <t xml:space="preserve">Направление Bright Crystal Versace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</si>
</sst>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quot;р.&quot;"/>
    <numFmt numFmtId="165" formatCode="00000000000"/>
    <numFmt numFmtId="166" formatCode="0.000;[Red]\-0.000"/>
    <numFmt numFmtId="167" formatCode="0.00;[Red]\-0.00"/>
    <numFmt numFmtId="168" formatCode="#,##0.000;[Red]\-#,##0.000"/>
    <numFmt numFmtId="169" formatCode="#,##0.00;[Red]\-#,##0.00"/>
  </numFmts>
  <fonts count="38"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1"/>
      <color theme="0"/>
      <name val="Calibri"/>
      <family val="2"/>
      <charset val="204"/>
    </font>
    <font>
      <b/>
      <sz val="11"/>
      <color theme="0"/>
      <name val="Adobe Caslon Pro Bold"/>
      <family val="1"/>
    </font>
    <font>
      <b/>
      <sz val="10"/>
      <color theme="0"/>
      <name val="Arial"/>
      <family val="2"/>
      <charset val="204"/>
    </font>
    <font>
      <b/>
      <sz val="9"/>
      <color theme="0"/>
      <name val="Calibri"/>
      <family val="2"/>
      <charset val="204"/>
    </font>
    <font>
      <sz val="9"/>
      <color theme="1"/>
      <name val="Calibri"/>
      <family val="2"/>
      <charset val="204"/>
      <scheme val="minor"/>
    </font>
    <font>
      <b/>
      <sz val="8"/>
      <color theme="0"/>
      <name val="Calibri"/>
      <family val="2"/>
      <charset val="204"/>
    </font>
    <font>
      <sz val="8"/>
      <color theme="1"/>
      <name val="Calibri"/>
      <family val="2"/>
      <charset val="204"/>
      <scheme val="minor"/>
    </font>
    <font>
      <b/>
      <sz val="11"/>
      <color rgb="FF00FF00"/>
      <name val="Arial"/>
      <family val="2"/>
      <charset val="204"/>
    </font>
    <font>
      <sz val="11"/>
      <color theme="0"/>
      <name val="Calibri"/>
      <family val="2"/>
      <charset val="204"/>
    </font>
    <font>
      <sz val="9"/>
      <color theme="0"/>
      <name val="Arial"/>
      <family val="2"/>
      <charset val="204"/>
    </font>
    <font>
      <sz val="8"/>
      <color indexed="8"/>
      <name val="Arial"/>
      <family val="2"/>
    </font>
    <font>
      <b/>
      <sz val="8"/>
      <color indexed="8"/>
      <name val="Arial"/>
      <family val="2"/>
    </font>
    <font>
      <b/>
      <sz val="11"/>
      <color theme="0"/>
      <name val="Arial"/>
      <family val="2"/>
      <charset val="204"/>
    </font>
    <font>
      <sz val="9"/>
      <color theme="0"/>
      <name val="Calibri"/>
      <family val="2"/>
      <charset val="204"/>
    </font>
    <font>
      <b/>
      <sz val="8"/>
      <color theme="1"/>
      <name val="Calibri"/>
      <family val="2"/>
      <charset val="204"/>
      <scheme val="minor"/>
    </font>
    <font>
      <b/>
      <sz val="11"/>
      <color theme="0"/>
      <name val="Calibri"/>
      <family val="2"/>
      <charset val="204"/>
      <scheme val="minor"/>
    </font>
    <font>
      <sz val="20"/>
      <color theme="1"/>
      <name val="Calibri"/>
      <family val="2"/>
      <charset val="204"/>
      <scheme val="minor"/>
    </font>
    <font>
      <sz val="14"/>
      <color theme="1"/>
      <name val="Calibri"/>
      <family val="2"/>
      <charset val="204"/>
      <scheme val="minor"/>
    </font>
    <font>
      <sz val="14"/>
      <name val="Arial"/>
      <family val="2"/>
    </font>
    <font>
      <sz val="8"/>
      <name val="Arial"/>
      <family val="2"/>
    </font>
    <font>
      <b/>
      <sz val="14"/>
      <color rgb="FFFF0000"/>
      <name val="Calibri"/>
      <family val="2"/>
      <charset val="204"/>
      <scheme val="minor"/>
    </font>
    <font>
      <u/>
      <sz val="11"/>
      <color theme="10"/>
      <name val="Calibri"/>
      <family val="2"/>
      <charset val="204"/>
      <scheme val="minor"/>
    </font>
    <font>
      <sz val="11"/>
      <name val="Calibri"/>
      <family val="2"/>
      <charset val="204"/>
      <scheme val="minor"/>
    </font>
    <font>
      <u/>
      <sz val="11"/>
      <name val="Calibri"/>
      <family val="2"/>
      <charset val="204"/>
      <scheme val="minor"/>
    </font>
    <font>
      <b/>
      <sz val="11"/>
      <name val="Calibri"/>
      <family val="2"/>
      <charset val="204"/>
      <scheme val="minor"/>
    </font>
    <font>
      <b/>
      <sz val="12"/>
      <name val="Calibri"/>
      <family val="2"/>
      <charset val="204"/>
      <scheme val="minor"/>
    </font>
    <font>
      <sz val="12"/>
      <color theme="1"/>
      <name val="Calibri"/>
      <family val="2"/>
      <charset val="204"/>
      <scheme val="minor"/>
    </font>
    <font>
      <b/>
      <sz val="12"/>
      <color theme="0"/>
      <name val="Calibri"/>
      <family val="2"/>
      <charset val="204"/>
    </font>
    <font>
      <sz val="11"/>
      <color rgb="FFFF0000"/>
      <name val="Calibri"/>
      <family val="2"/>
      <charset val="204"/>
      <scheme val="minor"/>
    </font>
    <font>
      <sz val="11"/>
      <color theme="0"/>
      <name val="Calibri"/>
      <family val="2"/>
      <charset val="204"/>
      <scheme val="minor"/>
    </font>
    <font>
      <sz val="11"/>
      <color rgb="FF00B050"/>
      <name val="Calibri"/>
      <family val="2"/>
      <charset val="204"/>
      <scheme val="minor"/>
    </font>
    <font>
      <sz val="9"/>
      <color indexed="81"/>
      <name val="Tahoma"/>
      <charset val="1"/>
    </font>
    <font>
      <b/>
      <sz val="9"/>
      <color indexed="81"/>
      <name val="Tahoma"/>
      <charset val="1"/>
    </font>
    <font>
      <sz val="9"/>
      <color indexed="81"/>
      <name val="Tahoma"/>
      <family val="2"/>
      <charset val="204"/>
    </font>
    <font>
      <b/>
      <sz val="9"/>
      <color indexed="81"/>
      <name val="Tahoma"/>
      <family val="2"/>
      <charset val="204"/>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0"/>
      </left>
      <right style="thin">
        <color indexed="60"/>
      </right>
      <top style="thin">
        <color indexed="60"/>
      </top>
      <bottom style="thin">
        <color indexed="60"/>
      </bottom>
      <diagonal/>
    </border>
    <border>
      <left style="thin">
        <color indexed="26"/>
      </left>
      <right style="thin">
        <color indexed="26"/>
      </right>
      <top style="thin">
        <color indexed="26"/>
      </top>
      <bottom style="thin">
        <color indexed="26"/>
      </bottom>
      <diagonal/>
    </border>
  </borders>
  <cellStyleXfs count="5">
    <xf numFmtId="0" fontId="0" fillId="0" borderId="0"/>
    <xf numFmtId="0" fontId="22" fillId="0" borderId="0"/>
    <xf numFmtId="0" fontId="24" fillId="0" borderId="0" applyNumberFormat="0" applyFill="0" applyBorder="0" applyAlignment="0" applyProtection="0"/>
    <xf numFmtId="0" fontId="22" fillId="0" borderId="0"/>
    <xf numFmtId="0" fontId="22" fillId="0" borderId="0"/>
  </cellStyleXfs>
  <cellXfs count="194">
    <xf numFmtId="0" fontId="0" fillId="0" borderId="0" xfId="0"/>
    <xf numFmtId="0" fontId="0" fillId="0" borderId="0" xfId="0"/>
    <xf numFmtId="0" fontId="0" fillId="3" borderId="1" xfId="0" applyFill="1" applyBorder="1"/>
    <xf numFmtId="164" fontId="0" fillId="5" borderId="1" xfId="0" applyNumberFormat="1" applyFill="1" applyBorder="1"/>
    <xf numFmtId="0" fontId="0" fillId="3" borderId="0" xfId="0" applyFont="1" applyFill="1"/>
    <xf numFmtId="0" fontId="7" fillId="0" borderId="1" xfId="0" applyFont="1" applyBorder="1"/>
    <xf numFmtId="0" fontId="7" fillId="0" borderId="0" xfId="0" applyFont="1"/>
    <xf numFmtId="0" fontId="9" fillId="0" borderId="1" xfId="0" applyFont="1" applyBorder="1"/>
    <xf numFmtId="0" fontId="9" fillId="0" borderId="0" xfId="0" applyFont="1"/>
    <xf numFmtId="0" fontId="0" fillId="0" borderId="1" xfId="0" applyBorder="1" applyAlignment="1">
      <alignment horizontal="left"/>
    </xf>
    <xf numFmtId="0" fontId="0" fillId="0" borderId="0" xfId="0" applyAlignment="1">
      <alignment horizontal="left"/>
    </xf>
    <xf numFmtId="0" fontId="0" fillId="4" borderId="3" xfId="0" applyFont="1" applyFill="1" applyBorder="1"/>
    <xf numFmtId="3" fontId="0" fillId="0" borderId="1" xfId="0" applyNumberFormat="1" applyFont="1" applyBorder="1"/>
    <xf numFmtId="3" fontId="0" fillId="0" borderId="0" xfId="0" applyNumberFormat="1" applyFont="1"/>
    <xf numFmtId="164" fontId="0" fillId="0" borderId="0" xfId="0" applyNumberFormat="1"/>
    <xf numFmtId="164" fontId="1" fillId="0" borderId="0" xfId="0" applyNumberFormat="1" applyFont="1"/>
    <xf numFmtId="0" fontId="5" fillId="2" borderId="4" xfId="0" applyFont="1" applyFill="1" applyBorder="1" applyAlignment="1">
      <alignment horizontal="center" vertical="center" wrapText="1"/>
    </xf>
    <xf numFmtId="0" fontId="0" fillId="3" borderId="4" xfId="0" applyFont="1" applyFill="1" applyBorder="1"/>
    <xf numFmtId="0" fontId="9" fillId="3" borderId="4" xfId="0" applyFont="1" applyFill="1" applyBorder="1" applyAlignment="1">
      <alignment horizontal="center"/>
    </xf>
    <xf numFmtId="0" fontId="7" fillId="3" borderId="4" xfId="0" applyFont="1" applyFill="1" applyBorder="1" applyAlignment="1">
      <alignment horizontal="center"/>
    </xf>
    <xf numFmtId="0" fontId="0" fillId="3" borderId="4" xfId="0" applyFont="1" applyFill="1" applyBorder="1" applyAlignment="1">
      <alignment horizontal="left"/>
    </xf>
    <xf numFmtId="3" fontId="0" fillId="3" borderId="4" xfId="0" applyNumberFormat="1" applyFont="1" applyFill="1" applyBorder="1" applyAlignment="1">
      <alignment horizontal="center"/>
    </xf>
    <xf numFmtId="164" fontId="1" fillId="3" borderId="4" xfId="0" applyNumberFormat="1" applyFont="1" applyFill="1" applyBorder="1" applyAlignment="1">
      <alignment horizontal="center"/>
    </xf>
    <xf numFmtId="164" fontId="0" fillId="3" borderId="4" xfId="0" applyNumberFormat="1" applyFont="1" applyFill="1" applyBorder="1" applyAlignment="1">
      <alignment horizontal="center"/>
    </xf>
    <xf numFmtId="164" fontId="0" fillId="3" borderId="4" xfId="0" applyNumberFormat="1" applyFont="1" applyFill="1" applyBorder="1"/>
    <xf numFmtId="164" fontId="0" fillId="3" borderId="2" xfId="0" applyNumberFormat="1" applyFont="1" applyFill="1" applyBorder="1"/>
    <xf numFmtId="0" fontId="1" fillId="3" borderId="4" xfId="0" applyFont="1" applyFill="1" applyBorder="1" applyAlignment="1">
      <alignment horizontal="center"/>
    </xf>
    <xf numFmtId="0" fontId="0" fillId="4" borderId="4" xfId="0" applyFont="1" applyFill="1" applyBorder="1"/>
    <xf numFmtId="0" fontId="9" fillId="4" borderId="4" xfId="0" applyFont="1" applyFill="1" applyBorder="1" applyAlignment="1">
      <alignment horizontal="center"/>
    </xf>
    <xf numFmtId="0" fontId="7" fillId="4" borderId="4" xfId="0" applyFont="1" applyFill="1" applyBorder="1" applyAlignment="1">
      <alignment horizontal="center"/>
    </xf>
    <xf numFmtId="0" fontId="0" fillId="4" borderId="4" xfId="0" applyFont="1" applyFill="1" applyBorder="1" applyAlignment="1">
      <alignment horizontal="left"/>
    </xf>
    <xf numFmtId="164" fontId="1" fillId="4" borderId="4" xfId="0" applyNumberFormat="1" applyFont="1" applyFill="1" applyBorder="1" applyAlignment="1">
      <alignment horizontal="center"/>
    </xf>
    <xf numFmtId="164" fontId="0" fillId="4" borderId="4" xfId="0" applyNumberFormat="1" applyFont="1" applyFill="1" applyBorder="1" applyAlignment="1">
      <alignment horizontal="center"/>
    </xf>
    <xf numFmtId="164" fontId="0" fillId="4" borderId="4" xfId="0" applyNumberFormat="1" applyFont="1" applyFill="1" applyBorder="1"/>
    <xf numFmtId="0" fontId="0" fillId="6" borderId="4" xfId="0" applyFont="1" applyFill="1" applyBorder="1"/>
    <xf numFmtId="164" fontId="0" fillId="7" borderId="2" xfId="0" applyNumberFormat="1" applyFont="1" applyFill="1" applyBorder="1"/>
    <xf numFmtId="0" fontId="0" fillId="3" borderId="4" xfId="0" applyFont="1" applyFill="1" applyBorder="1" applyAlignment="1">
      <alignment horizontal="left" wrapText="1"/>
    </xf>
    <xf numFmtId="0" fontId="1" fillId="3" borderId="4" xfId="0" applyFont="1" applyFill="1" applyBorder="1" applyAlignment="1">
      <alignment horizontal="center" wrapText="1"/>
    </xf>
    <xf numFmtId="0" fontId="1" fillId="4" borderId="4" xfId="0" applyFont="1" applyFill="1" applyBorder="1" applyAlignment="1">
      <alignment horizontal="center"/>
    </xf>
    <xf numFmtId="0" fontId="0" fillId="4" borderId="3" xfId="0" applyFont="1" applyFill="1" applyBorder="1" applyAlignment="1">
      <alignment horizontal="left"/>
    </xf>
    <xf numFmtId="164" fontId="0" fillId="7" borderId="1" xfId="0" applyNumberFormat="1" applyFont="1" applyFill="1" applyBorder="1"/>
    <xf numFmtId="1" fontId="10" fillId="8" borderId="5" xfId="0" applyNumberFormat="1" applyFont="1" applyFill="1" applyBorder="1" applyAlignment="1">
      <alignment horizontal="center" vertical="center" wrapText="1"/>
    </xf>
    <xf numFmtId="0" fontId="8" fillId="8" borderId="4" xfId="0" applyNumberFormat="1" applyFont="1" applyFill="1" applyBorder="1" applyAlignment="1">
      <alignment horizontal="center" vertical="center" wrapText="1" shrinkToFit="1"/>
    </xf>
    <xf numFmtId="0" fontId="6" fillId="8" borderId="4" xfId="0" applyNumberFormat="1" applyFont="1" applyFill="1" applyBorder="1" applyAlignment="1">
      <alignment horizontal="center" vertical="center" wrapText="1" shrinkToFit="1"/>
    </xf>
    <xf numFmtId="0" fontId="4" fillId="8" borderId="4" xfId="0" applyFont="1" applyFill="1" applyBorder="1" applyAlignment="1">
      <alignment horizontal="left" vertical="center" wrapText="1" shrinkToFit="1"/>
    </xf>
    <xf numFmtId="164" fontId="3" fillId="8" borderId="4" xfId="0" applyNumberFormat="1" applyFont="1" applyFill="1" applyBorder="1" applyAlignment="1">
      <alignment horizontal="center" vertical="center" wrapText="1"/>
    </xf>
    <xf numFmtId="164" fontId="5" fillId="8" borderId="4" xfId="0" applyNumberFormat="1" applyFont="1" applyFill="1" applyBorder="1" applyAlignment="1">
      <alignment horizontal="center" vertical="center" wrapText="1"/>
    </xf>
    <xf numFmtId="3" fontId="11" fillId="8" borderId="4" xfId="0" applyNumberFormat="1" applyFont="1" applyFill="1" applyBorder="1" applyAlignment="1">
      <alignment horizontal="center" vertical="center" wrapText="1"/>
    </xf>
    <xf numFmtId="164" fontId="11" fillId="8" borderId="4" xfId="0" applyNumberFormat="1" applyFont="1" applyFill="1" applyBorder="1" applyAlignment="1">
      <alignment horizontal="center" vertical="center" wrapText="1"/>
    </xf>
    <xf numFmtId="0" fontId="12" fillId="8" borderId="4" xfId="0" applyFont="1" applyFill="1" applyBorder="1" applyAlignment="1">
      <alignment horizontal="center" vertical="center" wrapText="1"/>
    </xf>
    <xf numFmtId="1" fontId="11" fillId="8" borderId="4" xfId="0" applyNumberFormat="1" applyFont="1" applyFill="1" applyBorder="1" applyAlignment="1">
      <alignment horizontal="center" vertical="center" wrapText="1" shrinkToFit="1"/>
    </xf>
    <xf numFmtId="1" fontId="0" fillId="3" borderId="4" xfId="0" applyNumberFormat="1" applyFont="1" applyFill="1" applyBorder="1" applyAlignment="1">
      <alignment horizontal="center"/>
    </xf>
    <xf numFmtId="1" fontId="0" fillId="4" borderId="4" xfId="0" applyNumberFormat="1" applyFont="1" applyFill="1" applyBorder="1" applyAlignment="1">
      <alignment horizontal="center"/>
    </xf>
    <xf numFmtId="1" fontId="0" fillId="0" borderId="1" xfId="0" applyNumberFormat="1" applyBorder="1"/>
    <xf numFmtId="1" fontId="0" fillId="0" borderId="0" xfId="0" applyNumberFormat="1"/>
    <xf numFmtId="0" fontId="0" fillId="4" borderId="4" xfId="0" applyNumberFormat="1" applyFont="1" applyFill="1" applyBorder="1" applyAlignment="1">
      <alignment horizontal="center"/>
    </xf>
    <xf numFmtId="0" fontId="16" fillId="8" borderId="4" xfId="0" applyFont="1" applyFill="1" applyBorder="1" applyAlignment="1">
      <alignment horizontal="center" vertical="center" wrapText="1" shrinkToFit="1"/>
    </xf>
    <xf numFmtId="3" fontId="3" fillId="8" borderId="4" xfId="0" applyNumberFormat="1" applyFont="1" applyFill="1" applyBorder="1" applyAlignment="1">
      <alignment horizontal="center" vertical="center" wrapText="1"/>
    </xf>
    <xf numFmtId="3" fontId="1" fillId="3" borderId="4" xfId="0" applyNumberFormat="1" applyFont="1" applyFill="1" applyBorder="1" applyAlignment="1">
      <alignment horizontal="center"/>
    </xf>
    <xf numFmtId="3" fontId="1" fillId="4" borderId="4" xfId="0" applyNumberFormat="1" applyFont="1" applyFill="1" applyBorder="1" applyAlignment="1">
      <alignment horizontal="center"/>
    </xf>
    <xf numFmtId="3" fontId="1" fillId="3" borderId="4" xfId="0" applyNumberFormat="1" applyFont="1" applyFill="1" applyBorder="1" applyAlignment="1">
      <alignment horizontal="center" wrapText="1"/>
    </xf>
    <xf numFmtId="3" fontId="1" fillId="0" borderId="1" xfId="0" applyNumberFormat="1" applyFont="1" applyBorder="1"/>
    <xf numFmtId="3" fontId="1" fillId="0" borderId="0" xfId="0" applyNumberFormat="1" applyFont="1"/>
    <xf numFmtId="0" fontId="1" fillId="3" borderId="4" xfId="0" applyFont="1" applyFill="1" applyBorder="1" applyAlignment="1">
      <alignment horizontal="center" vertical="center"/>
    </xf>
    <xf numFmtId="0" fontId="8" fillId="9" borderId="4" xfId="0" applyNumberFormat="1" applyFont="1" applyFill="1" applyBorder="1" applyAlignment="1">
      <alignment horizontal="center" vertical="center" wrapText="1" shrinkToFit="1"/>
    </xf>
    <xf numFmtId="0" fontId="6" fillId="9" borderId="4" xfId="0" applyNumberFormat="1" applyFont="1" applyFill="1" applyBorder="1" applyAlignment="1">
      <alignment horizontal="center" vertical="center" wrapText="1" shrinkToFit="1"/>
    </xf>
    <xf numFmtId="0" fontId="4" fillId="9" borderId="4" xfId="0" applyFont="1" applyFill="1" applyBorder="1" applyAlignment="1">
      <alignment horizontal="left" vertical="center" wrapText="1" shrinkToFit="1"/>
    </xf>
    <xf numFmtId="0" fontId="16" fillId="9" borderId="4" xfId="0" applyFont="1" applyFill="1" applyBorder="1" applyAlignment="1">
      <alignment horizontal="center" vertical="center" wrapText="1" shrinkToFit="1"/>
    </xf>
    <xf numFmtId="3" fontId="3" fillId="9" borderId="4" xfId="0" applyNumberFormat="1" applyFont="1" applyFill="1" applyBorder="1" applyAlignment="1">
      <alignment horizontal="center" vertical="center" wrapText="1"/>
    </xf>
    <xf numFmtId="164" fontId="11"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center" vertical="center" wrapText="1"/>
    </xf>
    <xf numFmtId="164" fontId="5" fillId="9" borderId="4" xfId="0" applyNumberFormat="1" applyFont="1" applyFill="1" applyBorder="1" applyAlignment="1">
      <alignment horizontal="center" vertical="center" wrapText="1"/>
    </xf>
    <xf numFmtId="0" fontId="12"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1" fontId="10" fillId="9" borderId="5" xfId="0" applyNumberFormat="1" applyFont="1" applyFill="1" applyBorder="1" applyAlignment="1">
      <alignment horizontal="center" vertical="center" wrapText="1"/>
    </xf>
    <xf numFmtId="3" fontId="17" fillId="3" borderId="4" xfId="0" applyNumberFormat="1" applyFont="1" applyFill="1" applyBorder="1" applyAlignment="1">
      <alignment horizontal="center" wrapText="1"/>
    </xf>
    <xf numFmtId="0" fontId="0" fillId="3" borderId="4" xfId="0" applyFont="1" applyFill="1" applyBorder="1" applyAlignment="1"/>
    <xf numFmtId="0" fontId="4" fillId="9" borderId="6" xfId="0" applyFont="1" applyFill="1" applyBorder="1" applyAlignment="1">
      <alignment horizontal="left" vertical="center" wrapText="1" shrinkToFit="1"/>
    </xf>
    <xf numFmtId="1" fontId="15" fillId="9" borderId="5" xfId="0" applyNumberFormat="1" applyFont="1" applyFill="1" applyBorder="1" applyAlignment="1">
      <alignment horizontal="center" vertical="center" wrapText="1"/>
    </xf>
    <xf numFmtId="0" fontId="18" fillId="9" borderId="4" xfId="0" applyFont="1" applyFill="1" applyBorder="1" applyAlignment="1">
      <alignment vertical="center"/>
    </xf>
    <xf numFmtId="0" fontId="19" fillId="0" borderId="11" xfId="0" applyFont="1" applyBorder="1" applyAlignment="1">
      <alignment vertical="center" wrapText="1"/>
    </xf>
    <xf numFmtId="0" fontId="20" fillId="0" borderId="11" xfId="0" applyFont="1" applyBorder="1" applyAlignment="1">
      <alignment vertical="center" wrapText="1"/>
    </xf>
    <xf numFmtId="0" fontId="0" fillId="0" borderId="0" xfId="0" applyBorder="1"/>
    <xf numFmtId="0" fontId="19" fillId="0" borderId="11" xfId="0" applyFont="1" applyBorder="1" applyAlignment="1">
      <alignment vertical="center"/>
    </xf>
    <xf numFmtId="164" fontId="1" fillId="0" borderId="1" xfId="0" applyNumberFormat="1" applyFont="1" applyBorder="1"/>
    <xf numFmtId="164" fontId="0" fillId="0" borderId="1" xfId="0" applyNumberFormat="1" applyBorder="1"/>
    <xf numFmtId="164" fontId="2" fillId="0" borderId="1" xfId="0" applyNumberFormat="1" applyFont="1" applyBorder="1"/>
    <xf numFmtId="0" fontId="2" fillId="0" borderId="1" xfId="0" applyFont="1" applyBorder="1"/>
    <xf numFmtId="1" fontId="0" fillId="6" borderId="4" xfId="0" applyNumberFormat="1" applyFont="1" applyFill="1" applyBorder="1"/>
    <xf numFmtId="0" fontId="14" fillId="10" borderId="16" xfId="1" applyNumberFormat="1" applyFont="1" applyFill="1" applyBorder="1" applyAlignment="1">
      <alignment horizontal="left" vertical="top" wrapText="1"/>
    </xf>
    <xf numFmtId="0" fontId="13" fillId="10" borderId="16" xfId="1" applyNumberFormat="1" applyFont="1" applyFill="1" applyBorder="1" applyAlignment="1">
      <alignment horizontal="left" vertical="top" wrapText="1"/>
    </xf>
    <xf numFmtId="0" fontId="0" fillId="0" borderId="0" xfId="0" quotePrefix="1"/>
    <xf numFmtId="1" fontId="12" fillId="8" borderId="4" xfId="0" applyNumberFormat="1" applyFont="1" applyFill="1" applyBorder="1" applyAlignment="1">
      <alignment horizontal="center" vertical="center" wrapText="1"/>
    </xf>
    <xf numFmtId="1" fontId="0" fillId="3" borderId="4" xfId="0" applyNumberFormat="1" applyFont="1" applyFill="1" applyBorder="1"/>
    <xf numFmtId="1" fontId="2" fillId="0" borderId="1" xfId="0" applyNumberFormat="1" applyFont="1" applyBorder="1"/>
    <xf numFmtId="1" fontId="0" fillId="3" borderId="1" xfId="0" applyNumberFormat="1" applyFill="1" applyBorder="1"/>
    <xf numFmtId="0" fontId="23" fillId="6" borderId="4" xfId="0" applyFont="1" applyFill="1" applyBorder="1" applyAlignment="1">
      <alignment horizontal="center"/>
    </xf>
    <xf numFmtId="0" fontId="25" fillId="3" borderId="4" xfId="0" applyFont="1" applyFill="1" applyBorder="1" applyAlignment="1">
      <alignment horizontal="left"/>
    </xf>
    <xf numFmtId="1" fontId="0" fillId="3" borderId="0" xfId="0" applyNumberFormat="1" applyFont="1" applyFill="1"/>
    <xf numFmtId="0" fontId="0" fillId="6" borderId="1" xfId="0" applyFill="1" applyBorder="1"/>
    <xf numFmtId="0" fontId="26" fillId="4" borderId="4" xfId="2" applyFont="1" applyFill="1" applyBorder="1" applyAlignment="1">
      <alignment horizontal="left"/>
    </xf>
    <xf numFmtId="0" fontId="25" fillId="3" borderId="4" xfId="0" applyFont="1" applyFill="1" applyBorder="1" applyAlignment="1">
      <alignment horizontal="left" wrapText="1"/>
    </xf>
    <xf numFmtId="0" fontId="26" fillId="3" borderId="4" xfId="2" applyFont="1" applyFill="1" applyBorder="1" applyAlignment="1">
      <alignment horizontal="left"/>
    </xf>
    <xf numFmtId="0" fontId="27" fillId="3" borderId="4" xfId="0" applyFont="1" applyFill="1" applyBorder="1" applyAlignment="1">
      <alignment horizontal="center"/>
    </xf>
    <xf numFmtId="0" fontId="25" fillId="4" borderId="4" xfId="0" applyFont="1" applyFill="1" applyBorder="1" applyAlignment="1">
      <alignment horizontal="left"/>
    </xf>
    <xf numFmtId="0" fontId="27" fillId="3" borderId="4" xfId="0" applyFont="1" applyFill="1" applyBorder="1" applyAlignment="1">
      <alignment horizontal="center" wrapText="1"/>
    </xf>
    <xf numFmtId="0" fontId="27" fillId="4" borderId="4" xfId="0" applyFont="1" applyFill="1" applyBorder="1" applyAlignment="1">
      <alignment horizontal="left"/>
    </xf>
    <xf numFmtId="0" fontId="27" fillId="3" borderId="4" xfId="0" applyFont="1" applyFill="1" applyBorder="1" applyAlignment="1">
      <alignment horizontal="left"/>
    </xf>
    <xf numFmtId="0" fontId="26" fillId="3" borderId="4" xfId="2" applyFont="1" applyFill="1" applyBorder="1" applyAlignment="1">
      <alignment horizontal="left" wrapText="1"/>
    </xf>
    <xf numFmtId="0" fontId="27" fillId="4" borderId="4" xfId="0" applyFont="1" applyFill="1" applyBorder="1" applyAlignment="1">
      <alignment horizontal="center"/>
    </xf>
    <xf numFmtId="0" fontId="28" fillId="3" borderId="4" xfId="2" applyFont="1" applyFill="1" applyBorder="1" applyAlignment="1">
      <alignment horizontal="left"/>
    </xf>
    <xf numFmtId="0" fontId="28" fillId="4" borderId="4" xfId="2" applyFont="1" applyFill="1" applyBorder="1" applyAlignment="1">
      <alignment horizontal="left"/>
    </xf>
    <xf numFmtId="0" fontId="28" fillId="3" borderId="4" xfId="0" applyFont="1" applyFill="1" applyBorder="1" applyAlignment="1">
      <alignment horizontal="left"/>
    </xf>
    <xf numFmtId="0" fontId="0" fillId="3" borderId="7" xfId="0" applyFont="1" applyFill="1" applyBorder="1" applyAlignment="1">
      <alignment horizontal="left"/>
    </xf>
    <xf numFmtId="164" fontId="29" fillId="6" borderId="0" xfId="0" applyNumberFormat="1" applyFont="1" applyFill="1"/>
    <xf numFmtId="0" fontId="27" fillId="3" borderId="4" xfId="0" applyFont="1" applyFill="1" applyBorder="1" applyAlignment="1">
      <alignment horizontal="center" vertical="center"/>
    </xf>
    <xf numFmtId="0" fontId="26" fillId="4" borderId="4" xfId="2" applyFont="1" applyFill="1" applyBorder="1" applyAlignment="1"/>
    <xf numFmtId="0" fontId="26" fillId="3" borderId="4" xfId="2" applyFont="1" applyFill="1" applyBorder="1" applyAlignment="1"/>
    <xf numFmtId="0" fontId="26" fillId="3" borderId="4" xfId="2" applyFont="1" applyFill="1" applyBorder="1" applyAlignment="1">
      <alignment wrapText="1"/>
    </xf>
    <xf numFmtId="0" fontId="25" fillId="4" borderId="4" xfId="0" applyFont="1" applyFill="1" applyBorder="1" applyAlignment="1"/>
    <xf numFmtId="0" fontId="25" fillId="3" borderId="4" xfId="0" applyFont="1" applyFill="1" applyBorder="1" applyAlignment="1"/>
    <xf numFmtId="0" fontId="25" fillId="3" borderId="4" xfId="0" applyFont="1" applyFill="1" applyBorder="1" applyAlignment="1">
      <alignment wrapText="1"/>
    </xf>
    <xf numFmtId="0" fontId="25" fillId="0" borderId="1" xfId="0" applyFont="1" applyBorder="1" applyAlignment="1">
      <alignment horizontal="left"/>
    </xf>
    <xf numFmtId="0" fontId="25" fillId="0" borderId="0" xfId="0" applyFont="1" applyAlignment="1">
      <alignment horizontal="left"/>
    </xf>
    <xf numFmtId="0" fontId="30" fillId="8" borderId="4" xfId="0" applyNumberFormat="1" applyFont="1" applyFill="1" applyBorder="1" applyAlignment="1">
      <alignment horizontal="center" vertical="center" wrapText="1" shrinkToFit="1"/>
    </xf>
    <xf numFmtId="0" fontId="26" fillId="3" borderId="4" xfId="2" applyFont="1" applyFill="1" applyBorder="1" applyAlignment="1">
      <alignment horizontal="left" vertical="center"/>
    </xf>
    <xf numFmtId="0" fontId="26" fillId="3" borderId="4" xfId="2" applyFont="1" applyFill="1" applyBorder="1" applyAlignment="1">
      <alignment horizontal="left" vertical="top"/>
    </xf>
    <xf numFmtId="0" fontId="13" fillId="10" borderId="17" xfId="0" applyNumberFormat="1" applyFont="1" applyFill="1" applyBorder="1" applyAlignment="1">
      <alignment horizontal="left" vertical="top" wrapText="1"/>
    </xf>
    <xf numFmtId="0" fontId="26" fillId="4" borderId="1" xfId="2" applyFont="1" applyFill="1" applyBorder="1" applyAlignment="1">
      <alignment horizontal="left"/>
    </xf>
    <xf numFmtId="0" fontId="26" fillId="3" borderId="1" xfId="2" applyFont="1" applyFill="1" applyBorder="1" applyAlignment="1">
      <alignment horizontal="left"/>
    </xf>
    <xf numFmtId="0" fontId="25" fillId="4" borderId="1" xfId="0" applyFont="1" applyFill="1" applyBorder="1"/>
    <xf numFmtId="0" fontId="26" fillId="3" borderId="1" xfId="2" applyFont="1" applyFill="1" applyBorder="1" applyAlignment="1">
      <alignment horizontal="left" wrapText="1"/>
    </xf>
    <xf numFmtId="0" fontId="26" fillId="4" borderId="1" xfId="2" applyFont="1" applyFill="1" applyBorder="1" applyAlignment="1"/>
    <xf numFmtId="0" fontId="26" fillId="3" borderId="1" xfId="2" applyFont="1" applyFill="1" applyBorder="1" applyAlignment="1"/>
    <xf numFmtId="0" fontId="26" fillId="3" borderId="1" xfId="2" applyFont="1" applyFill="1" applyBorder="1" applyAlignment="1">
      <alignment wrapText="1"/>
    </xf>
    <xf numFmtId="0" fontId="7" fillId="0" borderId="3" xfId="0" applyFont="1" applyBorder="1"/>
    <xf numFmtId="0" fontId="25" fillId="4" borderId="1" xfId="0" applyFont="1" applyFill="1" applyBorder="1" applyAlignment="1">
      <alignment horizontal="left"/>
    </xf>
    <xf numFmtId="0" fontId="27" fillId="3" borderId="1" xfId="0" applyFont="1" applyFill="1" applyBorder="1" applyAlignment="1">
      <alignment horizontal="center"/>
    </xf>
    <xf numFmtId="0" fontId="25" fillId="3" borderId="1" xfId="0" applyFont="1" applyFill="1" applyBorder="1" applyAlignment="1">
      <alignment horizontal="left"/>
    </xf>
    <xf numFmtId="0" fontId="27" fillId="3" borderId="1" xfId="0" applyFont="1" applyFill="1" applyBorder="1" applyAlignment="1">
      <alignment horizontal="center" vertical="center"/>
    </xf>
    <xf numFmtId="0" fontId="27" fillId="4" borderId="1" xfId="0" applyFont="1" applyFill="1" applyBorder="1" applyAlignment="1">
      <alignment horizontal="center"/>
    </xf>
    <xf numFmtId="0" fontId="25" fillId="0" borderId="1" xfId="0" applyFont="1" applyBorder="1"/>
    <xf numFmtId="0" fontId="25" fillId="4" borderId="1" xfId="0" applyFont="1" applyFill="1" applyBorder="1" applyAlignment="1"/>
    <xf numFmtId="0" fontId="25" fillId="3" borderId="1" xfId="0" applyFont="1" applyFill="1" applyBorder="1" applyAlignment="1"/>
    <xf numFmtId="0" fontId="25" fillId="3" borderId="1" xfId="0" applyFont="1" applyFill="1" applyBorder="1" applyAlignment="1">
      <alignment wrapText="1"/>
    </xf>
    <xf numFmtId="0" fontId="25" fillId="4" borderId="4" xfId="0" applyFont="1" applyFill="1" applyBorder="1" applyAlignment="1">
      <alignment horizontal="left" wrapText="1"/>
    </xf>
    <xf numFmtId="0" fontId="24" fillId="0" borderId="0" xfId="2"/>
    <xf numFmtId="165" fontId="14" fillId="10" borderId="16" xfId="3" applyNumberFormat="1" applyFont="1" applyFill="1" applyBorder="1" applyAlignment="1">
      <alignment horizontal="left" vertical="top" wrapText="1"/>
    </xf>
    <xf numFmtId="0" fontId="14" fillId="10" borderId="16" xfId="3" applyNumberFormat="1" applyFont="1" applyFill="1" applyBorder="1" applyAlignment="1">
      <alignment horizontal="left" vertical="top" wrapText="1"/>
    </xf>
    <xf numFmtId="168" fontId="14" fillId="10" borderId="16" xfId="3" applyNumberFormat="1" applyFont="1" applyFill="1" applyBorder="1" applyAlignment="1">
      <alignment horizontal="right" vertical="top" wrapText="1"/>
    </xf>
    <xf numFmtId="169" fontId="14" fillId="10" borderId="16" xfId="3" applyNumberFormat="1" applyFont="1" applyFill="1" applyBorder="1" applyAlignment="1">
      <alignment horizontal="right" vertical="top" wrapText="1"/>
    </xf>
    <xf numFmtId="166" fontId="14" fillId="10" borderId="16" xfId="3" applyNumberFormat="1" applyFont="1" applyFill="1" applyBorder="1" applyAlignment="1">
      <alignment horizontal="right" vertical="top" wrapText="1"/>
    </xf>
    <xf numFmtId="167" fontId="14" fillId="10" borderId="16" xfId="3" applyNumberFormat="1" applyFont="1" applyFill="1" applyBorder="1" applyAlignment="1">
      <alignment horizontal="right" vertical="top" wrapText="1"/>
    </xf>
    <xf numFmtId="165" fontId="13" fillId="10" borderId="16" xfId="3" applyNumberFormat="1" applyFont="1" applyFill="1" applyBorder="1" applyAlignment="1">
      <alignment horizontal="left" vertical="top" wrapText="1"/>
    </xf>
    <xf numFmtId="0" fontId="13" fillId="10" borderId="16" xfId="3" applyNumberFormat="1" applyFont="1" applyFill="1" applyBorder="1" applyAlignment="1">
      <alignment horizontal="left" vertical="top" wrapText="1"/>
    </xf>
    <xf numFmtId="166" fontId="13" fillId="10" borderId="16" xfId="3" applyNumberFormat="1" applyFont="1" applyFill="1" applyBorder="1" applyAlignment="1">
      <alignment horizontal="right" vertical="top" wrapText="1"/>
    </xf>
    <xf numFmtId="167" fontId="13" fillId="10" borderId="16" xfId="3" applyNumberFormat="1" applyFont="1" applyFill="1" applyBorder="1" applyAlignment="1">
      <alignment horizontal="right" vertical="top" wrapText="1"/>
    </xf>
    <xf numFmtId="168" fontId="13" fillId="10" borderId="16" xfId="3" applyNumberFormat="1" applyFont="1" applyFill="1" applyBorder="1" applyAlignment="1">
      <alignment horizontal="right" vertical="top" wrapText="1"/>
    </xf>
    <xf numFmtId="169" fontId="13" fillId="10" borderId="16" xfId="3" applyNumberFormat="1" applyFont="1" applyFill="1" applyBorder="1" applyAlignment="1">
      <alignment horizontal="right" vertical="top" wrapText="1"/>
    </xf>
    <xf numFmtId="0" fontId="13" fillId="10" borderId="16" xfId="3" applyNumberFormat="1" applyFont="1" applyFill="1" applyBorder="1" applyAlignment="1">
      <alignment horizontal="right" vertical="top" wrapText="1"/>
    </xf>
    <xf numFmtId="0" fontId="25" fillId="4" borderId="4" xfId="2" applyFont="1" applyFill="1" applyBorder="1" applyAlignment="1">
      <alignment horizontal="left"/>
    </xf>
    <xf numFmtId="1" fontId="14" fillId="10" borderId="16" xfId="3" applyNumberFormat="1" applyFont="1" applyFill="1" applyBorder="1" applyAlignment="1">
      <alignment horizontal="left" vertical="top" wrapText="1"/>
    </xf>
    <xf numFmtId="1" fontId="13" fillId="10" borderId="16" xfId="3" applyNumberFormat="1" applyFont="1" applyFill="1" applyBorder="1" applyAlignment="1">
      <alignment horizontal="left" vertical="top" wrapText="1"/>
    </xf>
    <xf numFmtId="1" fontId="14" fillId="10" borderId="16" xfId="1" applyNumberFormat="1" applyFont="1" applyFill="1" applyBorder="1" applyAlignment="1">
      <alignment horizontal="left" vertical="top" wrapText="1"/>
    </xf>
    <xf numFmtId="1" fontId="13" fillId="10" borderId="16" xfId="1" applyNumberFormat="1" applyFont="1" applyFill="1" applyBorder="1" applyAlignment="1">
      <alignment horizontal="left" vertical="top" wrapText="1"/>
    </xf>
    <xf numFmtId="1" fontId="13" fillId="10" borderId="17" xfId="0" applyNumberFormat="1" applyFont="1" applyFill="1" applyBorder="1" applyAlignment="1">
      <alignment horizontal="left" vertical="top" wrapText="1" indent="4"/>
    </xf>
    <xf numFmtId="165" fontId="13" fillId="10" borderId="16" xfId="4" applyNumberFormat="1" applyFont="1" applyFill="1" applyBorder="1" applyAlignment="1">
      <alignment horizontal="left" vertical="top"/>
    </xf>
    <xf numFmtId="0" fontId="13" fillId="10" borderId="16" xfId="4" applyNumberFormat="1" applyFont="1" applyFill="1" applyBorder="1" applyAlignment="1">
      <alignment horizontal="left" vertical="top"/>
    </xf>
    <xf numFmtId="0" fontId="25" fillId="3" borderId="4" xfId="2" applyFont="1" applyFill="1" applyBorder="1" applyAlignment="1">
      <alignment horizontal="left"/>
    </xf>
    <xf numFmtId="0" fontId="24" fillId="4" borderId="4" xfId="2" applyFill="1" applyBorder="1" applyAlignment="1">
      <alignment horizontal="left"/>
    </xf>
    <xf numFmtId="0" fontId="24" fillId="3" borderId="4" xfId="2" applyFill="1" applyBorder="1" applyAlignment="1">
      <alignment horizontal="left"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0" fillId="0" borderId="0" xfId="0" applyAlignment="1">
      <alignment horizontal="left" wrapText="1"/>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13" xfId="0" applyFont="1" applyBorder="1" applyAlignment="1">
      <alignment horizontal="center" wrapText="1"/>
    </xf>
    <xf numFmtId="0" fontId="21" fillId="0" borderId="14" xfId="0" applyFont="1" applyBorder="1" applyAlignment="1">
      <alignment horizont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0" fillId="6" borderId="9" xfId="0" applyFill="1" applyBorder="1" applyAlignment="1">
      <alignment horizontal="center"/>
    </xf>
    <xf numFmtId="0" fontId="0" fillId="6" borderId="10" xfId="0" applyFill="1" applyBorder="1" applyAlignment="1">
      <alignment horizontal="center"/>
    </xf>
    <xf numFmtId="0" fontId="0" fillId="6" borderId="0" xfId="0" applyFill="1" applyBorder="1" applyAlignment="1">
      <alignment horizontal="center"/>
    </xf>
    <xf numFmtId="0" fontId="0" fillId="6" borderId="12" xfId="0" applyFill="1" applyBorder="1" applyAlignment="1">
      <alignment horizontal="center"/>
    </xf>
    <xf numFmtId="0" fontId="0" fillId="6" borderId="14" xfId="0" applyFill="1" applyBorder="1" applyAlignment="1">
      <alignment horizontal="center"/>
    </xf>
    <xf numFmtId="0" fontId="0" fillId="6" borderId="15" xfId="0" applyFill="1" applyBorder="1" applyAlignment="1">
      <alignment horizontal="center"/>
    </xf>
  </cellXfs>
  <cellStyles count="5">
    <cellStyle name="Гиперссылка" xfId="2" builtinId="8"/>
    <cellStyle name="Обычный" xfId="0" builtinId="0"/>
    <cellStyle name="Обычный_1c" xfId="1"/>
    <cellStyle name="Обычный_из 1с" xfId="3"/>
    <cellStyle name="Обычный_Лист1" xfId="4"/>
  </cellStyles>
  <dxfs count="0"/>
  <tableStyles count="0" defaultTableStyle="TableStyleMedium9" defaultPivotStyle="PivotStyleLight16"/>
  <colors>
    <mruColors>
      <color rgb="FF00E668"/>
      <color rgb="FFFFCCFF"/>
      <color rgb="FFCCFFCC"/>
      <color rgb="FFFF5050"/>
      <color rgb="FF00FF00"/>
      <color rgb="FFCCE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hemani.biz/Beauty_Art" TargetMode="External"/><Relationship Id="rId13" Type="http://schemas.openxmlformats.org/officeDocument/2006/relationships/hyperlink" Target="https://hemani.biz/RELATION" TargetMode="External"/><Relationship Id="rId18" Type="http://schemas.openxmlformats.org/officeDocument/2006/relationships/hyperlink" Target="https://hemani.biz/ROMANCE_rasasi_45" TargetMode="External"/><Relationship Id="rId3" Type="http://schemas.openxmlformats.org/officeDocument/2006/relationships/hyperlink" Target="https://hemani.biz/rasasi_Oud_Al_Methali" TargetMode="External"/><Relationship Id="rId21" Type="http://schemas.openxmlformats.org/officeDocument/2006/relationships/hyperlink" Target="https://hemani.biz/rasasi_twinkle" TargetMode="External"/><Relationship Id="rId7" Type="http://schemas.openxmlformats.org/officeDocument/2006/relationships/hyperlink" Target="https://hemani.biz/AMBITION" TargetMode="External"/><Relationship Id="rId12" Type="http://schemas.openxmlformats.org/officeDocument/2006/relationships/hyperlink" Target="https://hemani.biz/NEW_POSITIVE_5ml" TargetMode="External"/><Relationship Id="rId17" Type="http://schemas.openxmlformats.org/officeDocument/2006/relationships/hyperlink" Target="https://hemani.biz/instinkti_rasasi" TargetMode="External"/><Relationship Id="rId2" Type="http://schemas.openxmlformats.org/officeDocument/2006/relationships/hyperlink" Target="https://hemani.biz/Mukhallat-Al-Oudh" TargetMode="External"/><Relationship Id="rId16" Type="http://schemas.openxmlformats.org/officeDocument/2006/relationships/hyperlink" Target="https://hemani.biz/EMOTION_50_woman" TargetMode="External"/><Relationship Id="rId20" Type="http://schemas.openxmlformats.org/officeDocument/2006/relationships/hyperlink" Target="https://hemani.biz/SECRET_rasasi%20_edp" TargetMode="External"/><Relationship Id="rId1" Type="http://schemas.openxmlformats.org/officeDocument/2006/relationships/hyperlink" Target="https://hemani.biz/Arba-wardat" TargetMode="External"/><Relationship Id="rId6" Type="http://schemas.openxmlformats.org/officeDocument/2006/relationships/hyperlink" Target="https://hemani.biz/rasasi_sonia" TargetMode="External"/><Relationship Id="rId11" Type="http://schemas.openxmlformats.org/officeDocument/2006/relationships/hyperlink" Target="https://hemani.biz/HOPE_RASASI" TargetMode="External"/><Relationship Id="rId5" Type="http://schemas.openxmlformats.org/officeDocument/2006/relationships/hyperlink" Target="https://hemani.biz/Sharina" TargetMode="External"/><Relationship Id="rId15" Type="http://schemas.openxmlformats.org/officeDocument/2006/relationships/hyperlink" Target="https://hemani.biz/ROYALE_BLUE" TargetMode="External"/><Relationship Id="rId23" Type="http://schemas.openxmlformats.org/officeDocument/2006/relationships/printerSettings" Target="../printerSettings/printerSettings10.bin"/><Relationship Id="rId10" Type="http://schemas.openxmlformats.org/officeDocument/2006/relationships/hyperlink" Target="https://hemani.biz/%20Emotion_5_woman" TargetMode="External"/><Relationship Id="rId19" Type="http://schemas.openxmlformats.org/officeDocument/2006/relationships/hyperlink" Target="https://hemani.biz/ROYALE_50_woman" TargetMode="External"/><Relationship Id="rId4" Type="http://schemas.openxmlformats.org/officeDocument/2006/relationships/hyperlink" Target="https://hemani.biz/Ruh_Al_Teeb" TargetMode="External"/><Relationship Id="rId9" Type="http://schemas.openxmlformats.org/officeDocument/2006/relationships/hyperlink" Target="https://hemani.biz/CHASTITY%20_Rasasi" TargetMode="External"/><Relationship Id="rId14" Type="http://schemas.openxmlformats.org/officeDocument/2006/relationships/hyperlink" Target="https://hemani.biz/ROMANCE_RASASI" TargetMode="External"/><Relationship Id="rId22" Type="http://schemas.openxmlformats.org/officeDocument/2006/relationships/hyperlink" Target="https://hemani.biz/index.php?route=product/product&amp;product_id=306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hemani.biz/Artis_ACQUA_DI_ESSENZA" TargetMode="External"/><Relationship Id="rId13" Type="http://schemas.openxmlformats.org/officeDocument/2006/relationships/hyperlink" Target="https://hemani.biz/IMPERATRICE" TargetMode="External"/><Relationship Id="rId18" Type="http://schemas.openxmlformats.org/officeDocument/2006/relationships/hyperlink" Target="https://hemani.biz/Artis_ECLAT_ARPEGE_LADY" TargetMode="External"/><Relationship Id="rId26" Type="http://schemas.openxmlformats.org/officeDocument/2006/relationships/hyperlink" Target="https://hemani.biz/Artis_BLACK_AFGANO" TargetMode="External"/><Relationship Id="rId3" Type="http://schemas.openxmlformats.org/officeDocument/2006/relationships/hyperlink" Target="https://hemani.biz/Artis_BLACK_CODE_MEN" TargetMode="External"/><Relationship Id="rId21" Type="http://schemas.openxmlformats.org/officeDocument/2006/relationships/hyperlink" Target="https://hemani.biz/Artis_LADY_MILLION" TargetMode="External"/><Relationship Id="rId7" Type="http://schemas.openxmlformats.org/officeDocument/2006/relationships/hyperlink" Target="https://hemani.biz/Artis_INVICTUS" TargetMode="External"/><Relationship Id="rId12" Type="http://schemas.openxmlformats.org/officeDocument/2006/relationships/hyperlink" Target="https://hemani.biz/Artis_BLACK_XS_LADY" TargetMode="External"/><Relationship Id="rId17" Type="http://schemas.openxmlformats.org/officeDocument/2006/relationships/hyperlink" Target="https://hemani.biz/Artis_5th_AVENUE" TargetMode="External"/><Relationship Id="rId25" Type="http://schemas.openxmlformats.org/officeDocument/2006/relationships/hyperlink" Target="https://hemani.biz/Artis_LILY" TargetMode="External"/><Relationship Id="rId2" Type="http://schemas.openxmlformats.org/officeDocument/2006/relationships/hyperlink" Target="https://hemani.biz/Artis_ALLURE_SPORT" TargetMode="External"/><Relationship Id="rId16" Type="http://schemas.openxmlformats.org/officeDocument/2006/relationships/hyperlink" Target="https://hemani.biz/Artis_OMNIA_CRYSTALLINE" TargetMode="External"/><Relationship Id="rId20" Type="http://schemas.openxmlformats.org/officeDocument/2006/relationships/hyperlink" Target="https://hemani.biz/Artis_NATURE" TargetMode="External"/><Relationship Id="rId1" Type="http://schemas.openxmlformats.org/officeDocument/2006/relationships/hyperlink" Target="https://hemani.biz/Artis_212_MEN" TargetMode="External"/><Relationship Id="rId6" Type="http://schemas.openxmlformats.org/officeDocument/2006/relationships/hyperlink" Target="https://hemani.biz/Artis_GUILTY_POUR_HOMME" TargetMode="External"/><Relationship Id="rId11" Type="http://schemas.openxmlformats.org/officeDocument/2006/relationships/hyperlink" Target="https://hemani.biz/NINA_APPLE" TargetMode="External"/><Relationship Id="rId24" Type="http://schemas.openxmlformats.org/officeDocument/2006/relationships/hyperlink" Target="https://hemani.biz/Artis_NIGHT_QUEEN" TargetMode="External"/><Relationship Id="rId5" Type="http://schemas.openxmlformats.org/officeDocument/2006/relationships/hyperlink" Target="https://hemani.biz/Artis_AQUA_Pour_Homme" TargetMode="External"/><Relationship Id="rId15" Type="http://schemas.openxmlformats.org/officeDocument/2006/relationships/hyperlink" Target="https://hemani.biz/Artis_FLORA" TargetMode="External"/><Relationship Id="rId23" Type="http://schemas.openxmlformats.org/officeDocument/2006/relationships/hyperlink" Target="https://hemani.biz/Artis_DARLING" TargetMode="External"/><Relationship Id="rId10" Type="http://schemas.openxmlformats.org/officeDocument/2006/relationships/hyperlink" Target="https://hemani.biz/Artis_LIGHT_BLUE" TargetMode="External"/><Relationship Id="rId19" Type="http://schemas.openxmlformats.org/officeDocument/2006/relationships/hyperlink" Target="https://hemani.biz/Artis_J_ADORE" TargetMode="External"/><Relationship Id="rId4" Type="http://schemas.openxmlformats.org/officeDocument/2006/relationships/hyperlink" Target="https://hemani.biz/Artis_BLACK_XS_MEN" TargetMode="External"/><Relationship Id="rId9" Type="http://schemas.openxmlformats.org/officeDocument/2006/relationships/hyperlink" Target="https://hemani.biz/Artis_MUSK_AL_SHAIKH" TargetMode="External"/><Relationship Id="rId14" Type="http://schemas.openxmlformats.org/officeDocument/2006/relationships/hyperlink" Target="https://hemani.biz/Artis_MADEMOISELLE" TargetMode="External"/><Relationship Id="rId22" Type="http://schemas.openxmlformats.org/officeDocument/2006/relationships/hyperlink" Target="https://hemani.biz/Artis_IN_LOVE" TargetMode="External"/><Relationship Id="rId27"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hyperlink" Target="https://hemani.biz/Fruit" TargetMode="External"/><Relationship Id="rId21" Type="http://schemas.openxmlformats.org/officeDocument/2006/relationships/hyperlink" Target="https://hemani.biz/DELIGHT_FULL" TargetMode="External"/><Relationship Id="rId42" Type="http://schemas.openxmlformats.org/officeDocument/2006/relationships/hyperlink" Target="https://hemani.biz/Moroccan_Rose" TargetMode="External"/><Relationship Id="rId47" Type="http://schemas.openxmlformats.org/officeDocument/2006/relationships/hyperlink" Target="https://hemani.biz/NADINE" TargetMode="External"/><Relationship Id="rId63" Type="http://schemas.openxmlformats.org/officeDocument/2006/relationships/hyperlink" Target="https://hemani.biz/SHAIKHAH" TargetMode="External"/><Relationship Id="rId68" Type="http://schemas.openxmlformats.org/officeDocument/2006/relationships/hyperlink" Target="https://hemani.biz/SONDOS" TargetMode="External"/><Relationship Id="rId16" Type="http://schemas.openxmlformats.org/officeDocument/2006/relationships/hyperlink" Target="https://hemani.biz/Choco-Musk" TargetMode="External"/><Relationship Id="rId11" Type="http://schemas.openxmlformats.org/officeDocument/2006/relationships/hyperlink" Target="https://hemani.biz/BALKIS" TargetMode="External"/><Relationship Id="rId32" Type="http://schemas.openxmlformats.org/officeDocument/2006/relationships/hyperlink" Target="https://hemani.biz/INSPIRATION" TargetMode="External"/><Relationship Id="rId37" Type="http://schemas.openxmlformats.org/officeDocument/2006/relationships/hyperlink" Target="https://hemani.biz/Lovely" TargetMode="External"/><Relationship Id="rId53" Type="http://schemas.openxmlformats.org/officeDocument/2006/relationships/hyperlink" Target="https://hemani.biz/RANDA" TargetMode="External"/><Relationship Id="rId58" Type="http://schemas.openxmlformats.org/officeDocument/2006/relationships/hyperlink" Target="https://hemani.biz/Rehab_Rose" TargetMode="External"/><Relationship Id="rId74" Type="http://schemas.openxmlformats.org/officeDocument/2006/relationships/hyperlink" Target="https://hemani.biz/Tooty_Musk" TargetMode="External"/><Relationship Id="rId79" Type="http://schemas.openxmlformats.org/officeDocument/2006/relationships/hyperlink" Target="https://hemani.biz/White-Musk" TargetMode="External"/><Relationship Id="rId5" Type="http://schemas.openxmlformats.org/officeDocument/2006/relationships/hyperlink" Target="https://hemani.biz/%20AL_NOURUS_MEN" TargetMode="External"/><Relationship Id="rId61" Type="http://schemas.openxmlformats.org/officeDocument/2006/relationships/hyperlink" Target="https://hemani.biz/Rehab_Secret_Lady" TargetMode="External"/><Relationship Id="rId82" Type="http://schemas.openxmlformats.org/officeDocument/2006/relationships/hyperlink" Target="https://hemani.biz/YES_FOR_MEN" TargetMode="External"/><Relationship Id="rId19" Type="http://schemas.openxmlformats.org/officeDocument/2006/relationships/hyperlink" Target="https://hemani.biz/Dalal" TargetMode="External"/><Relationship Id="rId14" Type="http://schemas.openxmlformats.org/officeDocument/2006/relationships/hyperlink" Target="https://hemani.biz/CHELSEA_MAN" TargetMode="External"/><Relationship Id="rId22" Type="http://schemas.openxmlformats.org/officeDocument/2006/relationships/hyperlink" Target="https://hemani.biz/Diamond" TargetMode="External"/><Relationship Id="rId27" Type="http://schemas.openxmlformats.org/officeDocument/2006/relationships/hyperlink" Target="https://hemani.biz/FULL" TargetMode="External"/><Relationship Id="rId30" Type="http://schemas.openxmlformats.org/officeDocument/2006/relationships/hyperlink" Target="https://hemani.biz/Green-Tea" TargetMode="External"/><Relationship Id="rId35" Type="http://schemas.openxmlformats.org/officeDocument/2006/relationships/hyperlink" Target="https://hemani.biz/LANDOS" TargetMode="External"/><Relationship Id="rId43" Type="http://schemas.openxmlformats.org/officeDocument/2006/relationships/hyperlink" Target="https://hemani.biz/Mukhalat_Al_Rehab" TargetMode="External"/><Relationship Id="rId48" Type="http://schemas.openxmlformats.org/officeDocument/2006/relationships/hyperlink" Target="https://hemani.biz/NEBRAS" TargetMode="External"/><Relationship Id="rId56" Type="http://schemas.openxmlformats.org/officeDocument/2006/relationships/hyperlink" Target="https://hemani.biz/Rehab_Red_Rose" TargetMode="External"/><Relationship Id="rId64" Type="http://schemas.openxmlformats.org/officeDocument/2006/relationships/hyperlink" Target="https://hemani.biz/Silver" TargetMode="External"/><Relationship Id="rId69" Type="http://schemas.openxmlformats.org/officeDocument/2006/relationships/hyperlink" Target="https://hemani.biz/Rehab_Space" TargetMode="External"/><Relationship Id="rId77" Type="http://schemas.openxmlformats.org/officeDocument/2006/relationships/hyperlink" Target="https://hemani.biz/YES_FOR_MEN" TargetMode="External"/><Relationship Id="rId8" Type="http://schemas.openxmlformats.org/officeDocument/2006/relationships/hyperlink" Target="https://hemani.biz/ASEEL" TargetMode="External"/><Relationship Id="rId51" Type="http://schemas.openxmlformats.org/officeDocument/2006/relationships/hyperlink" Target="https://hemani.biz/PENSION" TargetMode="External"/><Relationship Id="rId72" Type="http://schemas.openxmlformats.org/officeDocument/2006/relationships/hyperlink" Target="https://hemani.biz/Rehab_Sultan_Al_Oud" TargetMode="External"/><Relationship Id="rId80" Type="http://schemas.openxmlformats.org/officeDocument/2006/relationships/hyperlink" Target="https://hemani.biz/YES_FOR_MEN" TargetMode="External"/><Relationship Id="rId3" Type="http://schemas.openxmlformats.org/officeDocument/2006/relationships/hyperlink" Target="https://hemani.biz/AL_HANOUF" TargetMode="External"/><Relationship Id="rId12" Type="http://schemas.openxmlformats.org/officeDocument/2006/relationships/hyperlink" Target="https://hemani.biz/Blanc" TargetMode="External"/><Relationship Id="rId17" Type="http://schemas.openxmlformats.org/officeDocument/2006/relationships/hyperlink" Target="https://hemani.biz/Rehab_Classik" TargetMode="External"/><Relationship Id="rId25" Type="http://schemas.openxmlformats.org/officeDocument/2006/relationships/hyperlink" Target="https://hemani.biz/Rehab_For_Men" TargetMode="External"/><Relationship Id="rId33" Type="http://schemas.openxmlformats.org/officeDocument/2006/relationships/hyperlink" Target="https://hemani.biz/KARINA_ROSE" TargetMode="External"/><Relationship Id="rId38" Type="http://schemas.openxmlformats.org/officeDocument/2006/relationships/hyperlink" Target="https://hemani.biz/Rehab_Lubna" TargetMode="External"/><Relationship Id="rId46" Type="http://schemas.openxmlformats.org/officeDocument/2006/relationships/hyperlink" Target="https://hemani.biz/Rehab_Musk_Oud" TargetMode="External"/><Relationship Id="rId59" Type="http://schemas.openxmlformats.org/officeDocument/2006/relationships/hyperlink" Target="https://hemani.biz/SAAT_SAFA" TargetMode="External"/><Relationship Id="rId67" Type="http://schemas.openxmlformats.org/officeDocument/2006/relationships/hyperlink" Target="https://hemani.biz/Soft" TargetMode="External"/><Relationship Id="rId20" Type="http://schemas.openxmlformats.org/officeDocument/2006/relationships/hyperlink" Target="https://hemani.biz/DEHN_AL_OUD" TargetMode="External"/><Relationship Id="rId41" Type="http://schemas.openxmlformats.org/officeDocument/2006/relationships/hyperlink" Target="https://hemani.biz/MIRA" TargetMode="External"/><Relationship Id="rId54" Type="http://schemas.openxmlformats.org/officeDocument/2006/relationships/hyperlink" Target="https://hemani.biz/Rehab_RASHA" TargetMode="External"/><Relationship Id="rId62" Type="http://schemas.openxmlformats.org/officeDocument/2006/relationships/hyperlink" Target="https://hemani.biz/SHADHA" TargetMode="External"/><Relationship Id="rId70" Type="http://schemas.openxmlformats.org/officeDocument/2006/relationships/hyperlink" Target="https://hemani.biz/STATION" TargetMode="External"/><Relationship Id="rId75" Type="http://schemas.openxmlformats.org/officeDocument/2006/relationships/hyperlink" Target="https://hemani.biz/U2_MAN" TargetMode="External"/><Relationship Id="rId83" Type="http://schemas.openxmlformats.org/officeDocument/2006/relationships/printerSettings" Target="../printerSettings/printerSettings12.bin"/><Relationship Id="rId1" Type="http://schemas.openxmlformats.org/officeDocument/2006/relationships/hyperlink" Target="https://hemani.biz/90_DEGREE" TargetMode="External"/><Relationship Id="rId6" Type="http://schemas.openxmlformats.org/officeDocument/2006/relationships/hyperlink" Target="https://hemani.biz/Arabisque" TargetMode="External"/><Relationship Id="rId15" Type="http://schemas.openxmlformats.org/officeDocument/2006/relationships/hyperlink" Target="https://hemani.biz/CHERRY_FLOWER" TargetMode="External"/><Relationship Id="rId23" Type="http://schemas.openxmlformats.org/officeDocument/2006/relationships/hyperlink" Target="https://hemani.biz/Rehab_Elena" TargetMode="External"/><Relationship Id="rId28" Type="http://schemas.openxmlformats.org/officeDocument/2006/relationships/hyperlink" Target="https://hemani.biz/Rehab_Golden" TargetMode="External"/><Relationship Id="rId36" Type="http://schemas.openxmlformats.org/officeDocument/2006/relationships/hyperlink" Target="https://hemani.biz/LORD" TargetMode="External"/><Relationship Id="rId49" Type="http://schemas.openxmlformats.org/officeDocument/2006/relationships/hyperlink" Target="https://hemani.biz/Rehab%20_of_Course" TargetMode="External"/><Relationship Id="rId57" Type="http://schemas.openxmlformats.org/officeDocument/2006/relationships/hyperlink" Target="https://hemani.biz/RIHANAT_AL_REHAB" TargetMode="External"/><Relationship Id="rId10" Type="http://schemas.openxmlformats.org/officeDocument/2006/relationships/hyperlink" Target="https://hemani.biz/BAKHOUR" TargetMode="External"/><Relationship Id="rId31" Type="http://schemas.openxmlformats.org/officeDocument/2006/relationships/hyperlink" Target="https://hemani.biz/HALFMOON" TargetMode="External"/><Relationship Id="rId44" Type="http://schemas.openxmlformats.org/officeDocument/2006/relationships/hyperlink" Target="https://hemani.biz/MUSK_AL_GHAZAL" TargetMode="External"/><Relationship Id="rId52" Type="http://schemas.openxmlformats.org/officeDocument/2006/relationships/hyperlink" Target="https://hemani.biz/Platinum" TargetMode="External"/><Relationship Id="rId60" Type="http://schemas.openxmlformats.org/officeDocument/2006/relationships/hyperlink" Target="https://hemani.biz/SABAYA" TargetMode="External"/><Relationship Id="rId65" Type="http://schemas.openxmlformats.org/officeDocument/2006/relationships/hyperlink" Target="https://hemani.biz/Smart_Man" TargetMode="External"/><Relationship Id="rId73" Type="http://schemas.openxmlformats.org/officeDocument/2006/relationships/hyperlink" Target="https://hemani.biz/SUSAN" TargetMode="External"/><Relationship Id="rId78" Type="http://schemas.openxmlformats.org/officeDocument/2006/relationships/hyperlink" Target="https://hemani.biz/index.php?route=product/product&amp;product_id=3161" TargetMode="External"/><Relationship Id="rId81" Type="http://schemas.openxmlformats.org/officeDocument/2006/relationships/hyperlink" Target="https://hemani.biz/index.php?route=product/product&amp;product_id=3161" TargetMode="External"/><Relationship Id="rId4" Type="http://schemas.openxmlformats.org/officeDocument/2006/relationships/hyperlink" Target="https://hemani.biz/AL_NOURUS_W" TargetMode="External"/><Relationship Id="rId9" Type="http://schemas.openxmlformats.org/officeDocument/2006/relationships/hyperlink" Target="https://hemani.biz/AVENUE" TargetMode="External"/><Relationship Id="rId13" Type="http://schemas.openxmlformats.org/officeDocument/2006/relationships/hyperlink" Target="https://hemani.biz/CHAMPION_BLACK" TargetMode="External"/><Relationship Id="rId18" Type="http://schemas.openxmlformats.org/officeDocument/2006/relationships/hyperlink" Target="https://hemani.biz/Rehab_Dakar" TargetMode="External"/><Relationship Id="rId39" Type="http://schemas.openxmlformats.org/officeDocument/2006/relationships/hyperlink" Target="https://hemani.biz/Rehab_Luzane" TargetMode="External"/><Relationship Id="rId34" Type="http://schemas.openxmlformats.org/officeDocument/2006/relationships/hyperlink" Target="https://hemani.biz/KHALIJI" TargetMode="External"/><Relationship Id="rId50" Type="http://schemas.openxmlformats.org/officeDocument/2006/relationships/hyperlink" Target="https://hemani.biz/ORIGINAL" TargetMode="External"/><Relationship Id="rId55" Type="http://schemas.openxmlformats.org/officeDocument/2006/relationships/hyperlink" Target="https://hemani.biz/RAWAN" TargetMode="External"/><Relationship Id="rId76" Type="http://schemas.openxmlformats.org/officeDocument/2006/relationships/hyperlink" Target="https://hemani.biz/White-Musk" TargetMode="External"/><Relationship Id="rId7" Type="http://schemas.openxmlformats.org/officeDocument/2006/relationships/hyperlink" Target="https://hemani.biz/AROOSA" TargetMode="External"/><Relationship Id="rId71" Type="http://schemas.openxmlformats.org/officeDocument/2006/relationships/hyperlink" Target="https://hemani.biz/Sultan" TargetMode="External"/><Relationship Id="rId2" Type="http://schemas.openxmlformats.org/officeDocument/2006/relationships/hyperlink" Target="https://hemani.biz/Africana" TargetMode="External"/><Relationship Id="rId29" Type="http://schemas.openxmlformats.org/officeDocument/2006/relationships/hyperlink" Target="https://hemani.biz/Rehab%20_Golden_Sand" TargetMode="External"/><Relationship Id="rId24" Type="http://schemas.openxmlformats.org/officeDocument/2006/relationships/hyperlink" Target="https://hemani.biz/FANTASTIC" TargetMode="External"/><Relationship Id="rId40" Type="http://schemas.openxmlformats.org/officeDocument/2006/relationships/hyperlink" Target="https://hemani.biz/Rehab_MAN_U" TargetMode="External"/><Relationship Id="rId45" Type="http://schemas.openxmlformats.org/officeDocument/2006/relationships/hyperlink" Target="https://hemani.biz/Musk_al_Madinah" TargetMode="External"/><Relationship Id="rId66" Type="http://schemas.openxmlformats.org/officeDocument/2006/relationships/hyperlink" Target="https://hemani.biz/SO_SWEET" TargetMode="Externa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hemani.biz/maslo_duhi/Maze_3_ml_box" TargetMode="External"/><Relationship Id="rId7" Type="http://schemas.openxmlformats.org/officeDocument/2006/relationships/printerSettings" Target="../printerSettings/printerSettings13.bin"/><Relationship Id="rId2" Type="http://schemas.openxmlformats.org/officeDocument/2006/relationships/hyperlink" Target="https://hemani.biz/maslo_duhi/Molecules_Escentric_3_ml_box" TargetMode="External"/><Relationship Id="rId1" Type="http://schemas.openxmlformats.org/officeDocument/2006/relationships/hyperlink" Target="https://hemani.biz/maslo_duhi/Bloom_3_ml_box" TargetMode="External"/><Relationship Id="rId6" Type="http://schemas.openxmlformats.org/officeDocument/2006/relationships/hyperlink" Target="https://hemani.biz/maslo_duhi/Omry_Uno_3_ml_box" TargetMode="External"/><Relationship Id="rId5" Type="http://schemas.openxmlformats.org/officeDocument/2006/relationships/hyperlink" Target="https://hemani.biz/maslo_duhi/Najm_Noir_3_ml_box" TargetMode="External"/><Relationship Id="rId4" Type="http://schemas.openxmlformats.org/officeDocument/2006/relationships/hyperlink" Target="https://hemani.biz/maslo_duhi/Najm_Gold_3_ml_box" TargetMode="External"/><Relationship Id="rId9"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3" Type="http://schemas.openxmlformats.org/officeDocument/2006/relationships/hyperlink" Target="https://hemani.biz/HIBA_AL_AHLAM" TargetMode="External"/><Relationship Id="rId18" Type="http://schemas.openxmlformats.org/officeDocument/2006/relationships/hyperlink" Target="https://hemani.biz/Ameerat_al_%20Quloob" TargetMode="External"/><Relationship Id="rId26" Type="http://schemas.openxmlformats.org/officeDocument/2006/relationships/hyperlink" Target="https://hemani.biz/huda_naseem" TargetMode="External"/><Relationship Id="rId39" Type="http://schemas.openxmlformats.org/officeDocument/2006/relationships/hyperlink" Target="https://hemani.biz/Swiss_Arabian_Fawaz" TargetMode="External"/><Relationship Id="rId21" Type="http://schemas.openxmlformats.org/officeDocument/2006/relationships/hyperlink" Target="https://hemani.biz/%20SAQR_AL_EMARAT" TargetMode="External"/><Relationship Id="rId34" Type="http://schemas.openxmlformats.org/officeDocument/2006/relationships/hyperlink" Target="https://hemani.biz/SHADIYA" TargetMode="External"/><Relationship Id="rId42" Type="http://schemas.openxmlformats.org/officeDocument/2006/relationships/hyperlink" Target="https://hemani.biz/Noora_body_lotion" TargetMode="External"/><Relationship Id="rId47" Type="http://schemas.openxmlformats.org/officeDocument/2006/relationships/hyperlink" Target="https://hemani.biz/Kapsuly_Dikaya_roza" TargetMode="External"/><Relationship Id="rId50" Type="http://schemas.openxmlformats.org/officeDocument/2006/relationships/printerSettings" Target="../printerSettings/printerSettings14.bin"/><Relationship Id="rId7" Type="http://schemas.openxmlformats.org/officeDocument/2006/relationships/hyperlink" Target="https://hemani.biz/Mukhallat_Al_NAQI" TargetMode="External"/><Relationship Id="rId2" Type="http://schemas.openxmlformats.org/officeDocument/2006/relationships/hyperlink" Target="https://hemani.biz/ABRAAJ" TargetMode="External"/><Relationship Id="rId16" Type="http://schemas.openxmlformats.org/officeDocument/2006/relationships/hyperlink" Target="https://hemani.biz/SAHAR_AL_LAYALI" TargetMode="External"/><Relationship Id="rId29" Type="http://schemas.openxmlformats.org/officeDocument/2006/relationships/hyperlink" Target="https://hemani.biz/KULSUM_Naseem" TargetMode="External"/><Relationship Id="rId11" Type="http://schemas.openxmlformats.org/officeDocument/2006/relationships/hyperlink" Target="https://hemani.biz/Ilham_Al_Aashiq" TargetMode="External"/><Relationship Id="rId24" Type="http://schemas.openxmlformats.org/officeDocument/2006/relationships/hyperlink" Target="https://hemani.biz/HALEEMA_Naseem" TargetMode="External"/><Relationship Id="rId32" Type="http://schemas.openxmlformats.org/officeDocument/2006/relationships/hyperlink" Target="https://hemani.biz/MUHABBAH_naseem" TargetMode="External"/><Relationship Id="rId37" Type="http://schemas.openxmlformats.org/officeDocument/2006/relationships/hyperlink" Target="https://hemani.biz/DAEEMAN" TargetMode="External"/><Relationship Id="rId40" Type="http://schemas.openxmlformats.org/officeDocument/2006/relationships/hyperlink" Target="https://hemani.biz/Karima" TargetMode="External"/><Relationship Id="rId45" Type="http://schemas.openxmlformats.org/officeDocument/2006/relationships/hyperlink" Target="https://hemani.biz/Zahra_swiss_arabian" TargetMode="External"/><Relationship Id="rId5" Type="http://schemas.openxmlformats.org/officeDocument/2006/relationships/hyperlink" Target="https://hemani.biz/RASHA" TargetMode="External"/><Relationship Id="rId15" Type="http://schemas.openxmlformats.org/officeDocument/2006/relationships/hyperlink" Target="https://hemani.biz/Khalis_Aalia" TargetMode="External"/><Relationship Id="rId23" Type="http://schemas.openxmlformats.org/officeDocument/2006/relationships/hyperlink" Target="https://hemani.biz/HAANI" TargetMode="External"/><Relationship Id="rId28" Type="http://schemas.openxmlformats.org/officeDocument/2006/relationships/hyperlink" Target="https://hemani.biz/JUNAIANA" TargetMode="External"/><Relationship Id="rId36" Type="http://schemas.openxmlformats.org/officeDocument/2006/relationships/hyperlink" Target="https://hemani.biz/Azza" TargetMode="External"/><Relationship Id="rId49" Type="http://schemas.openxmlformats.org/officeDocument/2006/relationships/hyperlink" Target="https://hemani.biz/Zahra_swiss_arabian" TargetMode="External"/><Relationship Id="rId10" Type="http://schemas.openxmlformats.org/officeDocument/2006/relationships/hyperlink" Target="https://hemani.biz/Alanoud" TargetMode="External"/><Relationship Id="rId19" Type="http://schemas.openxmlformats.org/officeDocument/2006/relationships/hyperlink" Target="https://hemani.biz/HAREEM_Khalis" TargetMode="External"/><Relationship Id="rId31" Type="http://schemas.openxmlformats.org/officeDocument/2006/relationships/hyperlink" Target="https://hemani.biz/MARAM" TargetMode="External"/><Relationship Id="rId44" Type="http://schemas.openxmlformats.org/officeDocument/2006/relationships/hyperlink" Target="https://hemani.biz/Risala" TargetMode="External"/><Relationship Id="rId4" Type="http://schemas.openxmlformats.org/officeDocument/2006/relationships/hyperlink" Target="https://hemani.biz/Ajmal_Aurum" TargetMode="External"/><Relationship Id="rId9" Type="http://schemas.openxmlformats.org/officeDocument/2006/relationships/hyperlink" Target="https://hemani.biz/Kashkat_Banat" TargetMode="External"/><Relationship Id="rId14" Type="http://schemas.openxmlformats.org/officeDocument/2006/relationships/hyperlink" Target="https://hemani.biz/AZIZ_Khalis" TargetMode="External"/><Relationship Id="rId22" Type="http://schemas.openxmlformats.org/officeDocument/2006/relationships/hyperlink" Target="https://hemani.biz/FATEN" TargetMode="External"/><Relationship Id="rId27" Type="http://schemas.openxmlformats.org/officeDocument/2006/relationships/hyperlink" Target="https://hemani.biz/JAMELLAH_naseem" TargetMode="External"/><Relationship Id="rId30" Type="http://schemas.openxmlformats.org/officeDocument/2006/relationships/hyperlink" Target="https://hemani.biz/LAEQA_Naseem" TargetMode="External"/><Relationship Id="rId35" Type="http://schemas.openxmlformats.org/officeDocument/2006/relationships/hyperlink" Target="https://hemani.biz/TAHERA" TargetMode="External"/><Relationship Id="rId43" Type="http://schemas.openxmlformats.org/officeDocument/2006/relationships/hyperlink" Target="https://hemani.biz/RASHEEQA_swiss_arabian" TargetMode="External"/><Relationship Id="rId48" Type="http://schemas.openxmlformats.org/officeDocument/2006/relationships/hyperlink" Target="https://hemani.biz/Kapsuly_i_Travy_kinany" TargetMode="External"/><Relationship Id="rId8" Type="http://schemas.openxmlformats.org/officeDocument/2006/relationships/hyperlink" Target="https://hemani.biz/Shamikh" TargetMode="External"/><Relationship Id="rId3" Type="http://schemas.openxmlformats.org/officeDocument/2006/relationships/hyperlink" Target="https://hemani.biz/Mukhallat_Alwaan" TargetMode="External"/><Relationship Id="rId12" Type="http://schemas.openxmlformats.org/officeDocument/2006/relationships/hyperlink" Target="https://hemani.biz/Sama_Dubai" TargetMode="External"/><Relationship Id="rId17" Type="http://schemas.openxmlformats.org/officeDocument/2006/relationships/hyperlink" Target="https://hemani.biz/ZAHARAT_HUBNA" TargetMode="External"/><Relationship Id="rId25" Type="http://schemas.openxmlformats.org/officeDocument/2006/relationships/hyperlink" Target="https://hemani.biz/HASSA_Naseem" TargetMode="External"/><Relationship Id="rId33" Type="http://schemas.openxmlformats.org/officeDocument/2006/relationships/hyperlink" Target="https://hemani.biz/QADR" TargetMode="External"/><Relationship Id="rId38" Type="http://schemas.openxmlformats.org/officeDocument/2006/relationships/hyperlink" Target="https://hemani.biz/OUD_CAMBODI" TargetMode="External"/><Relationship Id="rId46" Type="http://schemas.openxmlformats.org/officeDocument/2006/relationships/hyperlink" Target="https://hemani.biz/Kapsuly_&#1040;rgana_i_primula_vechernyaya" TargetMode="External"/><Relationship Id="rId20" Type="http://schemas.openxmlformats.org/officeDocument/2006/relationships/hyperlink" Target="https://hemani.biz/MUKHALAT_MUHJAH" TargetMode="External"/><Relationship Id="rId41" Type="http://schemas.openxmlformats.org/officeDocument/2006/relationships/hyperlink" Target="https://hemani.biz/Noora_swiss_arabian" TargetMode="External"/><Relationship Id="rId1" Type="http://schemas.openxmlformats.org/officeDocument/2006/relationships/hyperlink" Target="https://hemani.biz/ABIYAD_Denh_Al_Oudh" TargetMode="External"/><Relationship Id="rId6" Type="http://schemas.openxmlformats.org/officeDocument/2006/relationships/hyperlink" Target="https://hemani.biz/Hal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hemani.biz/krem_parfum_rosa" TargetMode="External"/><Relationship Id="rId21" Type="http://schemas.openxmlformats.org/officeDocument/2006/relationships/hyperlink" Target="https://hemani.biz/cosmetics/massage_cream/Massazhnaja_maz_s_zhirom_strausa_v_tjubike" TargetMode="External"/><Relationship Id="rId42" Type="http://schemas.openxmlformats.org/officeDocument/2006/relationships/hyperlink" Target="https://hemani.biz/cosmetics/Natur_oil/HEMANI_garlic?sort=pd.name&amp;order=ASC" TargetMode="External"/><Relationship Id="rId47" Type="http://schemas.openxmlformats.org/officeDocument/2006/relationships/hyperlink" Target="https://hemani.biz/hemani-blackseed-oil-125ml" TargetMode="External"/><Relationship Id="rId63" Type="http://schemas.openxmlformats.org/officeDocument/2006/relationships/hyperlink" Target="https://hemani.biz/Costus_Root_Powder_Jar" TargetMode="External"/><Relationship Id="rId68" Type="http://schemas.openxmlformats.org/officeDocument/2006/relationships/hyperlink" Target="https://hemani.biz/cosmetics/Parfume_cream/GIFT-PACK-MUSK" TargetMode="External"/><Relationship Id="rId84" Type="http://schemas.openxmlformats.org/officeDocument/2006/relationships/hyperlink" Target="https://hemani.biz/Maslo_Muravinoe" TargetMode="External"/><Relationship Id="rId89" Type="http://schemas.openxmlformats.org/officeDocument/2006/relationships/hyperlink" Target="https://hemani.biz/Face_wash" TargetMode="External"/><Relationship Id="rId112" Type="http://schemas.openxmlformats.org/officeDocument/2006/relationships/hyperlink" Target="https://hemani.biz/cosmetics/Natur_oil/clove8?sort=pd.name&amp;order=ASC" TargetMode="External"/><Relationship Id="rId16" Type="http://schemas.openxmlformats.org/officeDocument/2006/relationships/hyperlink" Target="https://hemani.biz/cosmetics/For_face/Anti_Wrinkle_Anti_Aging_Cream" TargetMode="External"/><Relationship Id="rId107" Type="http://schemas.openxmlformats.org/officeDocument/2006/relationships/hyperlink" Target="https://hemani.biz/Hemani_krem_argana" TargetMode="External"/><Relationship Id="rId11" Type="http://schemas.openxmlformats.org/officeDocument/2006/relationships/hyperlink" Target="https://hemani.biz/cosmetics/For_face/Fade_Out_Cream" TargetMode="External"/><Relationship Id="rId32" Type="http://schemas.openxmlformats.org/officeDocument/2006/relationships/hyperlink" Target="https://hemani.biz/cosmetics/Natur_oil/LINSEED-OIL-100ml?sort=pd.name&amp;order=ASC" TargetMode="External"/><Relationship Id="rId37" Type="http://schemas.openxmlformats.org/officeDocument/2006/relationships/hyperlink" Target="https://hemani.biz/cosmetics/Natur_oil/cod-liver-Oil" TargetMode="External"/><Relationship Id="rId53" Type="http://schemas.openxmlformats.org/officeDocument/2006/relationships/hyperlink" Target="https://hemani.biz/Honey_blackseed_oil_250gm" TargetMode="External"/><Relationship Id="rId58" Type="http://schemas.openxmlformats.org/officeDocument/2006/relationships/hyperlink" Target="https://hemani.biz/sulfur-soap" TargetMode="External"/><Relationship Id="rId74" Type="http://schemas.openxmlformats.org/officeDocument/2006/relationships/hyperlink" Target="https://hemani.biz/blackseed_hair_mask" TargetMode="External"/><Relationship Id="rId79" Type="http://schemas.openxmlformats.org/officeDocument/2006/relationships/hyperlink" Target="https://hemani.biz/Hair-oil-Aloe-Lemon" TargetMode="External"/><Relationship Id="rId102" Type="http://schemas.openxmlformats.org/officeDocument/2006/relationships/hyperlink" Target="https://hemani.biz/cosmetics/Tea_for_health/TONIC-TEA" TargetMode="External"/><Relationship Id="rId123" Type="http://schemas.openxmlformats.org/officeDocument/2006/relationships/hyperlink" Target="https://hemani.biz/Anti-Pespirant-Soap" TargetMode="External"/><Relationship Id="rId128" Type="http://schemas.openxmlformats.org/officeDocument/2006/relationships/hyperlink" Target="https://hemani.biz/Eucalyptus-and-Tea-Tree-Soap" TargetMode="External"/><Relationship Id="rId5" Type="http://schemas.openxmlformats.org/officeDocument/2006/relationships/hyperlink" Target="https://hemani.biz/cosmetics/For_body/miswak_paste" TargetMode="External"/><Relationship Id="rId90" Type="http://schemas.openxmlformats.org/officeDocument/2006/relationships/hyperlink" Target="https://hemani.biz/cosmetics/Henna_surma/royal_black_henna" TargetMode="External"/><Relationship Id="rId95" Type="http://schemas.openxmlformats.org/officeDocument/2006/relationships/hyperlink" Target="https://hemani.biz/GREEN_TEA_100GM_PACK_Strawberry" TargetMode="External"/><Relationship Id="rId22" Type="http://schemas.openxmlformats.org/officeDocument/2006/relationships/hyperlink" Target="https://hemani.biz/cosmetics/massage_cream/%20Shifa_oil" TargetMode="External"/><Relationship Id="rId27" Type="http://schemas.openxmlformats.org/officeDocument/2006/relationships/hyperlink" Target="https://hemani.biz/cosmetics/Natur_oil/coconut-oil-1?sort=pd.name&amp;order=ASC" TargetMode="External"/><Relationship Id="rId43" Type="http://schemas.openxmlformats.org/officeDocument/2006/relationships/hyperlink" Target="https://hemani.biz/cosmetics/Natur_oil/Maslo_jevkalipta?sort=pd.name&amp;order=ASC" TargetMode="External"/><Relationship Id="rId48" Type="http://schemas.openxmlformats.org/officeDocument/2006/relationships/hyperlink" Target="https://hemani.biz/HEMANI_black_seed" TargetMode="External"/><Relationship Id="rId64" Type="http://schemas.openxmlformats.org/officeDocument/2006/relationships/hyperlink" Target="https://hemani.biz/rose_leaves" TargetMode="External"/><Relationship Id="rId69" Type="http://schemas.openxmlformats.org/officeDocument/2006/relationships/hyperlink" Target="https://hemani.biz/cosmetics/Parfume_cream/Ambra-misk-gamid" TargetMode="External"/><Relationship Id="rId113" Type="http://schemas.openxmlformats.org/officeDocument/2006/relationships/hyperlink" Target="https://hemani.biz/cosmetics/Natur_oil/Grape_oil?sort=pd.name&amp;order=ASC" TargetMode="External"/><Relationship Id="rId118" Type="http://schemas.openxmlformats.org/officeDocument/2006/relationships/hyperlink" Target="https://hemani.biz/cosmetics/Henna_surma/Henna_black" TargetMode="External"/><Relationship Id="rId80" Type="http://schemas.openxmlformats.org/officeDocument/2006/relationships/hyperlink" Target="https://hemani.biz/Amla_Hair_Oil_200l" TargetMode="External"/><Relationship Id="rId85" Type="http://schemas.openxmlformats.org/officeDocument/2006/relationships/hyperlink" Target="https://hemani.biz/natural-deodrant-stick" TargetMode="External"/><Relationship Id="rId12" Type="http://schemas.openxmlformats.org/officeDocument/2006/relationships/hyperlink" Target="https://hemani.biz/cosmetics/For_face/UBTAN-krem" TargetMode="External"/><Relationship Id="rId17" Type="http://schemas.openxmlformats.org/officeDocument/2006/relationships/hyperlink" Target="https://hemani.biz/cosmetics/massage_cream/krem-massage" TargetMode="External"/><Relationship Id="rId33" Type="http://schemas.openxmlformats.org/officeDocument/2006/relationships/hyperlink" Target="https://hemani.biz/Bitter_Almond_Oil_60ml" TargetMode="External"/><Relationship Id="rId38" Type="http://schemas.openxmlformats.org/officeDocument/2006/relationships/hyperlink" Target="https://hemani.biz/cosmetics/Natur_oil/Rose_oil?sort=pd.name&amp;order=ASC" TargetMode="External"/><Relationship Id="rId59" Type="http://schemas.openxmlformats.org/officeDocument/2006/relationships/hyperlink" Target="https://hemani.biz/cosmetics/Nature_soap/Arabian_Night_Soap" TargetMode="External"/><Relationship Id="rId103" Type="http://schemas.openxmlformats.org/officeDocument/2006/relationships/hyperlink" Target="https://hemani.biz/cosmetics/Tea_for_health/Green_Tea_Mint_And%20_Lemon" TargetMode="External"/><Relationship Id="rId108" Type="http://schemas.openxmlformats.org/officeDocument/2006/relationships/hyperlink" Target="https://hemani.biz/cosmetics/Natur_oil/Ginger%20_%20oil%20?sort=pd.name&amp;order=ASC" TargetMode="External"/><Relationship Id="rId124" Type="http://schemas.openxmlformats.org/officeDocument/2006/relationships/hyperlink" Target="https://hemani.biz/Eucalyptus-and-Tea-Tree-Soap" TargetMode="External"/><Relationship Id="rId129" Type="http://schemas.openxmlformats.org/officeDocument/2006/relationships/hyperlink" Target="https://hemani.biz/apricot-soap" TargetMode="External"/><Relationship Id="rId54" Type="http://schemas.openxmlformats.org/officeDocument/2006/relationships/hyperlink" Target="https://hemani.biz/Anti-Pespirant-Soap" TargetMode="External"/><Relationship Id="rId70" Type="http://schemas.openxmlformats.org/officeDocument/2006/relationships/hyperlink" Target="https://hemani.biz/cosmetics/Parfume_cream/Musk_Jamid" TargetMode="External"/><Relationship Id="rId75" Type="http://schemas.openxmlformats.org/officeDocument/2006/relationships/hyperlink" Target="https://hemani.biz/snail-hair-oil" TargetMode="External"/><Relationship Id="rId91" Type="http://schemas.openxmlformats.org/officeDocument/2006/relationships/hyperlink" Target="https://hemani.biz/cosmetics/Henna_surma/royal_brown_henna" TargetMode="External"/><Relationship Id="rId96" Type="http://schemas.openxmlformats.org/officeDocument/2006/relationships/hyperlink" Target="https://hemani.biz/TEA-GINGER" TargetMode="External"/><Relationship Id="rId1" Type="http://schemas.openxmlformats.org/officeDocument/2006/relationships/hyperlink" Target="https://hemani.biz/cosmetics/flower_water/gidralat_kewra" TargetMode="External"/><Relationship Id="rId6" Type="http://schemas.openxmlformats.org/officeDocument/2006/relationships/hyperlink" Target="https://hemani.biz/cosmetics/For_body/hemani_pasta_gvozdika" TargetMode="External"/><Relationship Id="rId23" Type="http://schemas.openxmlformats.org/officeDocument/2006/relationships/hyperlink" Target="https://hemani.biz/HEMANI_camphor" TargetMode="External"/><Relationship Id="rId28" Type="http://schemas.openxmlformats.org/officeDocument/2006/relationships/hyperlink" Target="https://hemani.biz/cosmetics/Natur_oil/Coconut_oil?sort=pd.name&amp;order=ASC" TargetMode="External"/><Relationship Id="rId49" Type="http://schemas.openxmlformats.org/officeDocument/2006/relationships/hyperlink" Target="https://hemani.biz/blackseed_oil_100_ml" TargetMode="External"/><Relationship Id="rId114" Type="http://schemas.openxmlformats.org/officeDocument/2006/relationships/hyperlink" Target="https://hemani.biz/honey_ginseng_125_gm" TargetMode="External"/><Relationship Id="rId119" Type="http://schemas.openxmlformats.org/officeDocument/2006/relationships/hyperlink" Target="https://hemani.biz/cosmetics/Tea_for_health/Hemani_Slim_Smart_Mix_Fruit" TargetMode="External"/><Relationship Id="rId44" Type="http://schemas.openxmlformats.org/officeDocument/2006/relationships/hyperlink" Target="https://hemani.biz/Fenugreek-Oil" TargetMode="External"/><Relationship Id="rId60" Type="http://schemas.openxmlformats.org/officeDocument/2006/relationships/hyperlink" Target="https://hemani.biz/cosmetics/Nature_soap/Foam_Soap" TargetMode="External"/><Relationship Id="rId65" Type="http://schemas.openxmlformats.org/officeDocument/2006/relationships/hyperlink" Target="https://hemani.biz/Sandal_Bakhour_Powder" TargetMode="External"/><Relationship Id="rId81" Type="http://schemas.openxmlformats.org/officeDocument/2006/relationships/hyperlink" Target="https://hemani.biz/Green_Grass_Oil" TargetMode="External"/><Relationship Id="rId86" Type="http://schemas.openxmlformats.org/officeDocument/2006/relationships/hyperlink" Target="https://hemani.biz/Deodorant_Stick_Aloe" TargetMode="External"/><Relationship Id="rId130" Type="http://schemas.openxmlformats.org/officeDocument/2006/relationships/hyperlink" Target="https://hemani.biz/apricot-soap" TargetMode="External"/><Relationship Id="rId13" Type="http://schemas.openxmlformats.org/officeDocument/2006/relationships/hyperlink" Target="https://hemani.biz/cosmetics/For_face/Snail_cream" TargetMode="External"/><Relationship Id="rId18" Type="http://schemas.openxmlformats.org/officeDocument/2006/relationships/hyperlink" Target="https://hemani.biz/cosmetics/massage_cream/Blak-Seed-Vapur-Rub" TargetMode="External"/><Relationship Id="rId39" Type="http://schemas.openxmlformats.org/officeDocument/2006/relationships/hyperlink" Target="https://hemani.biz/cosmetics/Natur_oil/Chamomile_oil?sort=pd.name&amp;order=ASC" TargetMode="External"/><Relationship Id="rId109" Type="http://schemas.openxmlformats.org/officeDocument/2006/relationships/hyperlink" Target="https://hemani.biz/cosmetics/Natur_oil/walnut?sort=pd.name&amp;order=ASC" TargetMode="External"/><Relationship Id="rId34" Type="http://schemas.openxmlformats.org/officeDocument/2006/relationships/hyperlink" Target="https://hemani.biz/Hemani_Sweet_almond" TargetMode="External"/><Relationship Id="rId50" Type="http://schemas.openxmlformats.org/officeDocument/2006/relationships/hyperlink" Target="https://hemani.biz/Essence_Lavender" TargetMode="External"/><Relationship Id="rId55" Type="http://schemas.openxmlformats.org/officeDocument/2006/relationships/hyperlink" Target="https://hemani.biz/Eucalyptus-and-Tea-Tree-Soap" TargetMode="External"/><Relationship Id="rId76" Type="http://schemas.openxmlformats.org/officeDocument/2006/relationships/hyperlink" Target="https://hemani.biz/Super_Snake_oil" TargetMode="External"/><Relationship Id="rId97" Type="http://schemas.openxmlformats.org/officeDocument/2006/relationships/hyperlink" Target="https://hemani.biz/TEA-LAVENDER" TargetMode="External"/><Relationship Id="rId104" Type="http://schemas.openxmlformats.org/officeDocument/2006/relationships/hyperlink" Target="https://hemani.biz/cosmetics/Tea_for_health/Hemani_Slim_Smart_Mix_Fruit" TargetMode="External"/><Relationship Id="rId120" Type="http://schemas.openxmlformats.org/officeDocument/2006/relationships/hyperlink" Target="https://hemani.biz/Hemani_krem_argana" TargetMode="External"/><Relationship Id="rId125" Type="http://schemas.openxmlformats.org/officeDocument/2006/relationships/hyperlink" Target="https://hemani.biz/apricot-soap" TargetMode="External"/><Relationship Id="rId7" Type="http://schemas.openxmlformats.org/officeDocument/2006/relationships/hyperlink" Target="https://hemani.biz/cosmetics/For_body/Miswak" TargetMode="External"/><Relationship Id="rId71" Type="http://schemas.openxmlformats.org/officeDocument/2006/relationships/hyperlink" Target="https://hemani.biz/cosmetics/Parfume_cream/Muhallat_jamid" TargetMode="External"/><Relationship Id="rId92" Type="http://schemas.openxmlformats.org/officeDocument/2006/relationships/hyperlink" Target="https://hemani.biz/cosmetics/Henna_surma/roya_darkestBrown_henna" TargetMode="External"/><Relationship Id="rId2" Type="http://schemas.openxmlformats.org/officeDocument/2006/relationships/hyperlink" Target="https://hemani.biz/cosmetics/flower_water/Mint_water_50ml" TargetMode="External"/><Relationship Id="rId29" Type="http://schemas.openxmlformats.org/officeDocument/2006/relationships/hyperlink" Target="https://hemani.biz/coconut_oil_60ml" TargetMode="External"/><Relationship Id="rId24" Type="http://schemas.openxmlformats.org/officeDocument/2006/relationships/hyperlink" Target="https://hemani.biz/cosmetics/Natur_oil/Cardamon_oil" TargetMode="External"/><Relationship Id="rId40" Type="http://schemas.openxmlformats.org/officeDocument/2006/relationships/hyperlink" Target="https://hemani.biz/cosmetics/Natur_oil/Maslo_tykvy" TargetMode="External"/><Relationship Id="rId45" Type="http://schemas.openxmlformats.org/officeDocument/2006/relationships/hyperlink" Target="https://hemani.biz/cosmetics/Natur_oil/hemani-blackseed-oil-60ml" TargetMode="External"/><Relationship Id="rId66" Type="http://schemas.openxmlformats.org/officeDocument/2006/relationships/hyperlink" Target="https://hemani.biz/Semena_black_seed" TargetMode="External"/><Relationship Id="rId87" Type="http://schemas.openxmlformats.org/officeDocument/2006/relationships/hyperlink" Target="https://hemani.biz/black-seed-scrub" TargetMode="External"/><Relationship Id="rId110" Type="http://schemas.openxmlformats.org/officeDocument/2006/relationships/hyperlink" Target="https://hemani.biz/cosmetics/Natur_oil/HEMANI_Grapefruit?sort=pd.name&amp;order=ASC" TargetMode="External"/><Relationship Id="rId115" Type="http://schemas.openxmlformats.org/officeDocument/2006/relationships/hyperlink" Target="https://hemani.biz/apricot-soap" TargetMode="External"/><Relationship Id="rId131" Type="http://schemas.openxmlformats.org/officeDocument/2006/relationships/hyperlink" Target="https://hemani.biz/cosmetics/Parfume_cream/Muhallat_jamid" TargetMode="External"/><Relationship Id="rId61" Type="http://schemas.openxmlformats.org/officeDocument/2006/relationships/hyperlink" Target="https://hemani.biz/cosmetics/Nature_soap/soap" TargetMode="External"/><Relationship Id="rId82" Type="http://schemas.openxmlformats.org/officeDocument/2006/relationships/hyperlink" Target="https://hemani.biz/Hair-oil-olive-almond" TargetMode="External"/><Relationship Id="rId19" Type="http://schemas.openxmlformats.org/officeDocument/2006/relationships/hyperlink" Target="https://hemani.biz/cosmetics/massage_cream/dahan_hanzal" TargetMode="External"/><Relationship Id="rId14" Type="http://schemas.openxmlformats.org/officeDocument/2006/relationships/hyperlink" Target="https://hemani.biz/Krem-Argan" TargetMode="External"/><Relationship Id="rId30" Type="http://schemas.openxmlformats.org/officeDocument/2006/relationships/hyperlink" Target="https://hemani.biz/cosmetics/Natur_oil/LINSEED-OIL?sort=pd.name&amp;order=ASC" TargetMode="External"/><Relationship Id="rId35" Type="http://schemas.openxmlformats.org/officeDocument/2006/relationships/hyperlink" Target="https://hemani.biz/cosmetics/Natur_oil/HEMANI_Juniper_Berry?sort=pd.name&amp;order=ASC" TargetMode="External"/><Relationship Id="rId56" Type="http://schemas.openxmlformats.org/officeDocument/2006/relationships/hyperlink" Target="https://hemani.biz/apricot-soap" TargetMode="External"/><Relationship Id="rId77" Type="http://schemas.openxmlformats.org/officeDocument/2006/relationships/hyperlink" Target="https://hemani.biz/Zait_Hayee_65" TargetMode="External"/><Relationship Id="rId100" Type="http://schemas.openxmlformats.org/officeDocument/2006/relationships/hyperlink" Target="https://hemani.biz/cosmetics/Tea_for_health/TEA-RELIEVE-HEADACHE" TargetMode="External"/><Relationship Id="rId105" Type="http://schemas.openxmlformats.org/officeDocument/2006/relationships/hyperlink" Target="https://hemani.biz/Bitter_Almond_Oil_60ml" TargetMode="External"/><Relationship Id="rId126" Type="http://schemas.openxmlformats.org/officeDocument/2006/relationships/hyperlink" Target="https://hemani.biz/apricot-soap" TargetMode="External"/><Relationship Id="rId8" Type="http://schemas.openxmlformats.org/officeDocument/2006/relationships/hyperlink" Target="https://hemani.biz/Hemani_krem_argana" TargetMode="External"/><Relationship Id="rId51" Type="http://schemas.openxmlformats.org/officeDocument/2006/relationships/hyperlink" Target="https://hemani.biz/Essence_Rosemary" TargetMode="External"/><Relationship Id="rId72" Type="http://schemas.openxmlformats.org/officeDocument/2006/relationships/hyperlink" Target="https://hemani.biz/hair_mask_snake" TargetMode="External"/><Relationship Id="rId93" Type="http://schemas.openxmlformats.org/officeDocument/2006/relationships/hyperlink" Target="https://hemani.biz/cosmetics/Henna_surma/Henna_black" TargetMode="External"/><Relationship Id="rId98" Type="http://schemas.openxmlformats.org/officeDocument/2006/relationships/hyperlink" Target="https://hemani.biz/TEA-ROSE" TargetMode="External"/><Relationship Id="rId121" Type="http://schemas.openxmlformats.org/officeDocument/2006/relationships/hyperlink" Target="https://hemani.biz/cosmetics/Natur_oil/coconut-oil-1?sort=pd.name&amp;order=ASC" TargetMode="External"/><Relationship Id="rId3" Type="http://schemas.openxmlformats.org/officeDocument/2006/relationships/hyperlink" Target="https://hemani.biz/cosmetics/flower_water/Lavanda_water_50ml" TargetMode="External"/><Relationship Id="rId25" Type="http://schemas.openxmlformats.org/officeDocument/2006/relationships/hyperlink" Target="https://hemani.biz/Kiwi" TargetMode="External"/><Relationship Id="rId46" Type="http://schemas.openxmlformats.org/officeDocument/2006/relationships/hyperlink" Target="https://hemani.biz/cosmetics/Natur_oil/Blackseed-oil-500ml" TargetMode="External"/><Relationship Id="rId67" Type="http://schemas.openxmlformats.org/officeDocument/2006/relationships/hyperlink" Target="https://hemani.biz/krem_parfum_rosa" TargetMode="External"/><Relationship Id="rId116" Type="http://schemas.openxmlformats.org/officeDocument/2006/relationships/hyperlink" Target="https://hemani.biz/Costus_Root_Powder_Jar" TargetMode="External"/><Relationship Id="rId20" Type="http://schemas.openxmlformats.org/officeDocument/2006/relationships/hyperlink" Target="https://hemani.biz/cosmetics/massage_cream/Blackseed_kolokvint" TargetMode="External"/><Relationship Id="rId41" Type="http://schemas.openxmlformats.org/officeDocument/2006/relationships/hyperlink" Target="https://hemani.biz/cosmetics/Natur_oil/HEMANI_black_pepper?sort=pd.name&amp;order=ASC" TargetMode="External"/><Relationship Id="rId62" Type="http://schemas.openxmlformats.org/officeDocument/2006/relationships/hyperlink" Target="https://hemani.biz/cosmetics/Nature_soap/Royal_Musk_Liquid" TargetMode="External"/><Relationship Id="rId83" Type="http://schemas.openxmlformats.org/officeDocument/2006/relationships/hyperlink" Target="https://hemani.biz/olive_oil_for_hair" TargetMode="External"/><Relationship Id="rId88" Type="http://schemas.openxmlformats.org/officeDocument/2006/relationships/hyperlink" Target="https://hemani.biz/%20Caviar_facewash" TargetMode="External"/><Relationship Id="rId111" Type="http://schemas.openxmlformats.org/officeDocument/2006/relationships/hyperlink" Target="https://hemani.biz/cosmetics/Natur_oil/HEMANI_Mustard?sort=pd.name&amp;order=ASC" TargetMode="External"/><Relationship Id="rId132" Type="http://schemas.openxmlformats.org/officeDocument/2006/relationships/printerSettings" Target="../printerSettings/printerSettings3.bin"/><Relationship Id="rId15" Type="http://schemas.openxmlformats.org/officeDocument/2006/relationships/hyperlink" Target="https://hemani.biz/cosmetics/For_face/AKNE_cream" TargetMode="External"/><Relationship Id="rId36" Type="http://schemas.openxmlformats.org/officeDocument/2006/relationships/hyperlink" Target="https://hemani.biz/cosmetics/Natur_oil/Mint_oil?sort=pd.name&amp;order=ASC" TargetMode="External"/><Relationship Id="rId57" Type="http://schemas.openxmlformats.org/officeDocument/2006/relationships/hyperlink" Target="https://hemani.biz/cucumber-soap-130-g" TargetMode="External"/><Relationship Id="rId106" Type="http://schemas.openxmlformats.org/officeDocument/2006/relationships/hyperlink" Target="https://hemani.biz/cosmetics/For_body/Miswak" TargetMode="External"/><Relationship Id="rId127" Type="http://schemas.openxmlformats.org/officeDocument/2006/relationships/hyperlink" Target="https://hemani.biz/Anti-Pespirant-Soap" TargetMode="External"/><Relationship Id="rId10" Type="http://schemas.openxmlformats.org/officeDocument/2006/relationships/hyperlink" Target="https://hemani.biz/cosmetics/For_body/quick-heal" TargetMode="External"/><Relationship Id="rId31" Type="http://schemas.openxmlformats.org/officeDocument/2006/relationships/hyperlink" Target="https://hemani.biz/cosmetics/Natur_oil/Linseed_Oil_1000?sort=pd.name&amp;order=ASC" TargetMode="External"/><Relationship Id="rId52" Type="http://schemas.openxmlformats.org/officeDocument/2006/relationships/hyperlink" Target="https://hemani.biz/honey_ginseng_125_gm" TargetMode="External"/><Relationship Id="rId73" Type="http://schemas.openxmlformats.org/officeDocument/2006/relationships/hyperlink" Target="https://hemani.biz/hair_mask_snale" TargetMode="External"/><Relationship Id="rId78" Type="http://schemas.openxmlformats.org/officeDocument/2006/relationships/hyperlink" Target="https://hemani.biz/Zait_Al_Hayee_250ml" TargetMode="External"/><Relationship Id="rId94" Type="http://schemas.openxmlformats.org/officeDocument/2006/relationships/hyperlink" Target="https://hemani.biz/cosmetics/Tea_for_health/GREEN_TEA_100GM_PACK_PEACH" TargetMode="External"/><Relationship Id="rId99" Type="http://schemas.openxmlformats.org/officeDocument/2006/relationships/hyperlink" Target="https://hemani.biz/cosmetics/Tea_for_health/TEA_DIGESTION" TargetMode="External"/><Relationship Id="rId101" Type="http://schemas.openxmlformats.org/officeDocument/2006/relationships/hyperlink" Target="https://hemani.biz/cosmetics/Tea_for_health/TEA-SLEEP-WELL" TargetMode="External"/><Relationship Id="rId122" Type="http://schemas.openxmlformats.org/officeDocument/2006/relationships/hyperlink" Target="https://hemani.biz/cosmetics/Natur_oil/cod-liver-Oil" TargetMode="External"/><Relationship Id="rId4" Type="http://schemas.openxmlformats.org/officeDocument/2006/relationships/hyperlink" Target="https://hemani.biz/cosmetics/flower_water/Rose_water_50ml" TargetMode="External"/><Relationship Id="rId9" Type="http://schemas.openxmlformats.org/officeDocument/2006/relationships/hyperlink" Target="https://hemani.biz/index.php?route=product/product&amp;product_id=2847" TargetMode="External"/><Relationship Id="rId26" Type="http://schemas.openxmlformats.org/officeDocument/2006/relationships/hyperlink" Target="https://hemani.biz/cosmetics/Natur_oil/coconut_oil_100ml?sort=pd.name&amp;order=ASC"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hemani.biz/Marocco_makeup_remover_lotion" TargetMode="External"/><Relationship Id="rId18" Type="http://schemas.openxmlformats.org/officeDocument/2006/relationships/hyperlink" Target="https://hemani.biz/Loson_Opunciej_Medom" TargetMode="External"/><Relationship Id="rId26" Type="http://schemas.openxmlformats.org/officeDocument/2006/relationships/hyperlink" Target="https://hemani.biz/Sol_dlja_vanny_Marocco" TargetMode="External"/><Relationship Id="rId21" Type="http://schemas.openxmlformats.org/officeDocument/2006/relationships/hyperlink" Target="https://hemani.biz/Skrab_maslom_Opuncii" TargetMode="External"/><Relationship Id="rId34" Type="http://schemas.openxmlformats.org/officeDocument/2006/relationships/hyperlink" Target="https://hemani.biz/Rose_Gidrolat" TargetMode="External"/><Relationship Id="rId7" Type="http://schemas.openxmlformats.org/officeDocument/2006/relationships/hyperlink" Target="https://hemani.biz/Losyon_Argana" TargetMode="External"/><Relationship Id="rId12" Type="http://schemas.openxmlformats.org/officeDocument/2006/relationships/hyperlink" Target="https://hemani.biz/Marocco_Cream_nog" TargetMode="External"/><Relationship Id="rId17" Type="http://schemas.openxmlformats.org/officeDocument/2006/relationships/hyperlink" Target="https://hemani.biz/Balzam_dlja_tela_Opunciej_Medom" TargetMode="External"/><Relationship Id="rId25" Type="http://schemas.openxmlformats.org/officeDocument/2006/relationships/hyperlink" Target="https://hemani.biz/Gel_dlja_dusha_Arganovyj" TargetMode="External"/><Relationship Id="rId33" Type="http://schemas.openxmlformats.org/officeDocument/2006/relationships/hyperlink" Target="https://hemani.biz/Shea_maslo_Marocco" TargetMode="External"/><Relationship Id="rId38" Type="http://schemas.openxmlformats.org/officeDocument/2006/relationships/printerSettings" Target="../printerSettings/printerSettings4.bin"/><Relationship Id="rId2" Type="http://schemas.openxmlformats.org/officeDocument/2006/relationships/hyperlink" Target="https://hemani.biz/maroccan_beldi" TargetMode="External"/><Relationship Id="rId16" Type="http://schemas.openxmlformats.org/officeDocument/2006/relationships/hyperlink" Target="https://hemani.biz/serum_protiv_morshhin_opuncija" TargetMode="External"/><Relationship Id="rId20" Type="http://schemas.openxmlformats.org/officeDocument/2006/relationships/hyperlink" Target="https://hemani.biz/Maslo_opuncii" TargetMode="External"/><Relationship Id="rId29" Type="http://schemas.openxmlformats.org/officeDocument/2006/relationships/hyperlink" Target="https://hemani.biz/Gassul_rozoj" TargetMode="External"/><Relationship Id="rId1" Type="http://schemas.openxmlformats.org/officeDocument/2006/relationships/hyperlink" Target="https://hemani.biz/ARGAN_ANTI_DARK_CIRCLES_SERUM" TargetMode="External"/><Relationship Id="rId6" Type="http://schemas.openxmlformats.org/officeDocument/2006/relationships/hyperlink" Target="https://hemani.biz/ARGAN_ANTI_DARK_CIRCLES_SERUM" TargetMode="External"/><Relationship Id="rId11" Type="http://schemas.openxmlformats.org/officeDocument/2006/relationships/hyperlink" Target="https://hemani.biz/Crem_Argana_marocco" TargetMode="External"/><Relationship Id="rId24" Type="http://schemas.openxmlformats.org/officeDocument/2006/relationships/hyperlink" Target="https://hemani.biz/SHampun_Arganovyj_bio" TargetMode="External"/><Relationship Id="rId32" Type="http://schemas.openxmlformats.org/officeDocument/2006/relationships/hyperlink" Target="https://hemani.biz/Argan_soap_natural_SPA" TargetMode="External"/><Relationship Id="rId37" Type="http://schemas.openxmlformats.org/officeDocument/2006/relationships/hyperlink" Target="https://hemani.biz/Gel_dlja_dusha_Arganovyj" TargetMode="External"/><Relationship Id="rId5" Type="http://schemas.openxmlformats.org/officeDocument/2006/relationships/hyperlink" Target="https://hemani.biz/Beldi" TargetMode="External"/><Relationship Id="rId15" Type="http://schemas.openxmlformats.org/officeDocument/2006/relationships/hyperlink" Target="https://hemani.biz/Balzam_dlja_gub_shea" TargetMode="External"/><Relationship Id="rId23" Type="http://schemas.openxmlformats.org/officeDocument/2006/relationships/hyperlink" Target="https://hemani.biz/Kondicioner_volos_argana" TargetMode="External"/><Relationship Id="rId28" Type="http://schemas.openxmlformats.org/officeDocument/2006/relationships/hyperlink" Target="https://hemani.biz/Telo_Scrub_Coffe" TargetMode="External"/><Relationship Id="rId36" Type="http://schemas.openxmlformats.org/officeDocument/2006/relationships/hyperlink" Target="https://hemani.biz/Argan_soap_natural_SPA" TargetMode="External"/><Relationship Id="rId10" Type="http://schemas.openxmlformats.org/officeDocument/2006/relationships/hyperlink" Target="https://hemani.biz/Argana_oil_50ml" TargetMode="External"/><Relationship Id="rId19" Type="http://schemas.openxmlformats.org/officeDocument/2006/relationships/hyperlink" Target="https://hemani.biz/Krem_maslom_Opuncii" TargetMode="External"/><Relationship Id="rId31" Type="http://schemas.openxmlformats.org/officeDocument/2006/relationships/hyperlink" Target="https://hemani.biz/Argan_soap_natural" TargetMode="External"/><Relationship Id="rId4" Type="http://schemas.openxmlformats.org/officeDocument/2006/relationships/hyperlink" Target="https://hemani.biz/Ghassoul" TargetMode="External"/><Relationship Id="rId9" Type="http://schemas.openxmlformats.org/officeDocument/2006/relationships/hyperlink" Target="https://hemani.biz/Argana_oil_100ml" TargetMode="External"/><Relationship Id="rId14" Type="http://schemas.openxmlformats.org/officeDocument/2006/relationships/hyperlink" Target="https://hemani.biz/nochnoy_cream_Marocco" TargetMode="External"/><Relationship Id="rId22" Type="http://schemas.openxmlformats.org/officeDocument/2006/relationships/hyperlink" Target="https://hemani.biz/Kessa_Marocco" TargetMode="External"/><Relationship Id="rId27" Type="http://schemas.openxmlformats.org/officeDocument/2006/relationships/hyperlink" Target="https://hemani.biz/Skrab_dlja_tela_medom_arganovym_maslom" TargetMode="External"/><Relationship Id="rId30" Type="http://schemas.openxmlformats.org/officeDocument/2006/relationships/hyperlink" Target="https://hemani.biz/hna_marocco" TargetMode="External"/><Relationship Id="rId35" Type="http://schemas.openxmlformats.org/officeDocument/2006/relationships/hyperlink" Target="https://hemani.biz/Argan_soap_natural_SPA" TargetMode="External"/><Relationship Id="rId8" Type="http://schemas.openxmlformats.org/officeDocument/2006/relationships/hyperlink" Target="https://hemani.biz/Crem_Argana_marocco" TargetMode="External"/><Relationship Id="rId3" Type="http://schemas.openxmlformats.org/officeDocument/2006/relationships/hyperlink" Target="https://hemani.biz/Orange_Blossom_Water"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hemani.biz/morocco_cosmetics/Malak_Bio/Aker_Fassi" TargetMode="External"/><Relationship Id="rId13" Type="http://schemas.openxmlformats.org/officeDocument/2006/relationships/hyperlink" Target="https://hemani.biz/morocco_cosmetics/Malak_Bio/Beldi_lavender" TargetMode="External"/><Relationship Id="rId18" Type="http://schemas.openxmlformats.org/officeDocument/2006/relationships/hyperlink" Target="https://hemani.biz/morocco_cosmetics/Malak_Bio/ArganOil_showergel" TargetMode="External"/><Relationship Id="rId3" Type="http://schemas.openxmlformats.org/officeDocument/2006/relationships/hyperlink" Target="https://hemani.biz/morocco_cosmetics/Malak_Bio/Roasted_Argan_Oil" TargetMode="External"/><Relationship Id="rId21" Type="http://schemas.openxmlformats.org/officeDocument/2006/relationships/hyperlink" Target="https://hemani.biz/morocco_cosmetics/Malak_Bio/ArganOil_lotion" TargetMode="External"/><Relationship Id="rId7" Type="http://schemas.openxmlformats.org/officeDocument/2006/relationships/hyperlink" Target="https://hemani.biz/morocco_cosmetics/Malak_Bio/Clay_red_powder" TargetMode="External"/><Relationship Id="rId12" Type="http://schemas.openxmlformats.org/officeDocument/2006/relationships/hyperlink" Target="https://hemani.biz/morocco_cosmetics/Malak_Bio/Beldi_ArganOil" TargetMode="External"/><Relationship Id="rId17" Type="http://schemas.openxmlformats.org/officeDocument/2006/relationships/hyperlink" Target="https://hemani.biz/morocco_cosmetics/Malak_Bio/Shea_butter_200gm" TargetMode="External"/><Relationship Id="rId2" Type="http://schemas.openxmlformats.org/officeDocument/2006/relationships/hyperlink" Target="https://hemani.biz/morocco_cosmetics/Malak_Bio/ArganOil_60ml" TargetMode="External"/><Relationship Id="rId16" Type="http://schemas.openxmlformats.org/officeDocument/2006/relationships/hyperlink" Target="https://hemani.biz/morocco_cosmetics/Malak_Bio/ArganOil_shampoo" TargetMode="External"/><Relationship Id="rId20" Type="http://schemas.openxmlformats.org/officeDocument/2006/relationships/hyperlink" Target="https://hemani.biz/morocco_cosmetics/Malak_Bio/beardoil" TargetMode="External"/><Relationship Id="rId1" Type="http://schemas.openxmlformats.org/officeDocument/2006/relationships/hyperlink" Target="https://hemani.biz/morocco_cosmetics/Malak_Bio/ArganOil_125ml" TargetMode="External"/><Relationship Id="rId6" Type="http://schemas.openxmlformats.org/officeDocument/2006/relationships/hyperlink" Target="https://hemani.biz/morocco_cosmetics/Malak_Bio/Gassoul_raw" TargetMode="External"/><Relationship Id="rId11" Type="http://schemas.openxmlformats.org/officeDocument/2006/relationships/hyperlink" Target="https://hemani.biz/morocco_cosmetics/Malak_Bio/ArganOil_cream" TargetMode="External"/><Relationship Id="rId24" Type="http://schemas.openxmlformats.org/officeDocument/2006/relationships/printerSettings" Target="../printerSettings/printerSettings5.bin"/><Relationship Id="rId5" Type="http://schemas.openxmlformats.org/officeDocument/2006/relationships/hyperlink" Target="https://hemani.biz/morocco_cosmetics/Malak_Bio/Gassoul_powder" TargetMode="External"/><Relationship Id="rId15" Type="http://schemas.openxmlformats.org/officeDocument/2006/relationships/hyperlink" Target="https://hemani.biz/morocco_cosmetics/Malak_Bio/Beldi_neroli" TargetMode="External"/><Relationship Id="rId23" Type="http://schemas.openxmlformats.org/officeDocument/2006/relationships/hyperlink" Target="https://hemani.biz/morocco_cosmetics/Malak_Bio/kohl_moroccan" TargetMode="External"/><Relationship Id="rId10" Type="http://schemas.openxmlformats.org/officeDocument/2006/relationships/hyperlink" Target="https://hemani.biz/morocco_cosmetics/Malak_Bio/ArganOil_antiwrinkle_cream" TargetMode="External"/><Relationship Id="rId19" Type="http://schemas.openxmlformats.org/officeDocument/2006/relationships/hyperlink" Target="https://hemani.biz/morocco_cosmetics/Malak_Bio/ArganOil_conditioner" TargetMode="External"/><Relationship Id="rId4" Type="http://schemas.openxmlformats.org/officeDocument/2006/relationships/hyperlink" Target="https://hemani.biz/morocco_cosmetics/Malak_Bio/ArganOil_50ml" TargetMode="External"/><Relationship Id="rId9" Type="http://schemas.openxmlformats.org/officeDocument/2006/relationships/hyperlink" Target="https://hemani.biz/morocco_cosmetics/Malak_Bio/ArganOil_night_cream" TargetMode="External"/><Relationship Id="rId14" Type="http://schemas.openxmlformats.org/officeDocument/2006/relationships/hyperlink" Target="https://hemani.biz/morocco_cosmetics/Malak_Bio/Beldi_mint" TargetMode="External"/><Relationship Id="rId22" Type="http://schemas.openxmlformats.org/officeDocument/2006/relationships/hyperlink" Target="https://hemani.biz/morocco_cosmetics/Malak_Bio/ArganOil_sqrub"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hemani.biz/Al_Haramain_Dazzle_White" TargetMode="External"/><Relationship Id="rId21" Type="http://schemas.openxmlformats.org/officeDocument/2006/relationships/hyperlink" Target="https://hemani.biz/AVENTURE_Black" TargetMode="External"/><Relationship Id="rId42" Type="http://schemas.openxmlformats.org/officeDocument/2006/relationships/hyperlink" Target="https://hemani.biz/al-haramain-Meeqat" TargetMode="External"/><Relationship Id="rId47" Type="http://schemas.openxmlformats.org/officeDocument/2006/relationships/hyperlink" Target="https://hemani.biz/Al_Haramain_Khaltat_Al_Maha" TargetMode="External"/><Relationship Id="rId63" Type="http://schemas.openxmlformats.org/officeDocument/2006/relationships/hyperlink" Target="https://hemani.biz/arabskie_duhi/Haramain/Middle_Market/al-haramain-RAWDAH" TargetMode="External"/><Relationship Id="rId68" Type="http://schemas.openxmlformats.org/officeDocument/2006/relationships/hyperlink" Target="https://hemani.biz/arabskie_duhi/Haramain/Middle_Market/Khaltat_Al_Haramain" TargetMode="External"/><Relationship Id="rId84" Type="http://schemas.openxmlformats.org/officeDocument/2006/relationships/hyperlink" Target="https://hemani.biz/arabskie_duhi/Haramain/mass_market/al-haramain-naeem" TargetMode="External"/><Relationship Id="rId89" Type="http://schemas.openxmlformats.org/officeDocument/2006/relationships/hyperlink" Target="https://hemani.biz/arabskie_duhi/Haramain/mass_market/Dhabab" TargetMode="External"/><Relationship Id="rId16" Type="http://schemas.openxmlformats.org/officeDocument/2006/relationships/hyperlink" Target="https://hemani.biz/Al_Haramain_Signature_100_ml" TargetMode="External"/><Relationship Id="rId11" Type="http://schemas.openxmlformats.org/officeDocument/2006/relationships/hyperlink" Target="https://hemani.biz/BELIEVE" TargetMode="External"/><Relationship Id="rId32" Type="http://schemas.openxmlformats.org/officeDocument/2006/relationships/hyperlink" Target="https://hemani.biz/MUKHALLATH_SEUFI" TargetMode="External"/><Relationship Id="rId37" Type="http://schemas.openxmlformats.org/officeDocument/2006/relationships/hyperlink" Target="https://hemani.biz/OMRY_DUE" TargetMode="External"/><Relationship Id="rId53" Type="http://schemas.openxmlformats.org/officeDocument/2006/relationships/hyperlink" Target="https://hemani.biz/DAMAT_AL_LULU" TargetMode="External"/><Relationship Id="rId58" Type="http://schemas.openxmlformats.org/officeDocument/2006/relationships/hyperlink" Target="https://hemani.biz/Al_Haramain_Al_Khaleej_Cup" TargetMode="External"/><Relationship Id="rId74" Type="http://schemas.openxmlformats.org/officeDocument/2006/relationships/hyperlink" Target="https://hemani.biz/arabskie_duhi/Haramain/Middle_Market/Al_Haramain_Tanasuk" TargetMode="External"/><Relationship Id="rId79" Type="http://schemas.openxmlformats.org/officeDocument/2006/relationships/hyperlink" Target="https://hemani.biz/arabskie_duhi/Haramain/Middle_Market/Faris" TargetMode="External"/><Relationship Id="rId102" Type="http://schemas.openxmlformats.org/officeDocument/2006/relationships/hyperlink" Target="https://hemani.biz/al-haramain-BLOOM" TargetMode="External"/><Relationship Id="rId5" Type="http://schemas.openxmlformats.org/officeDocument/2006/relationships/hyperlink" Target="https://hemani.biz/Spray_NIGHT_DREAMS" TargetMode="External"/><Relationship Id="rId90" Type="http://schemas.openxmlformats.org/officeDocument/2006/relationships/hyperlink" Target="https://hemani.biz/arabskie_duhi/Haramain/mass_market/BLACK_OUDH" TargetMode="External"/><Relationship Id="rId95" Type="http://schemas.openxmlformats.org/officeDocument/2006/relationships/hyperlink" Target="https://hemani.biz/arabskie_duhi/Haramain/mass_market/AL_HARAMAIN_HUSNA_" TargetMode="External"/><Relationship Id="rId22" Type="http://schemas.openxmlformats.org/officeDocument/2006/relationships/hyperlink" Target="https://hemani.biz/LAventure_Blanche" TargetMode="External"/><Relationship Id="rId27" Type="http://schemas.openxmlformats.org/officeDocument/2006/relationships/hyperlink" Target="https://hemani.biz/Shefon_spray" TargetMode="External"/><Relationship Id="rId43" Type="http://schemas.openxmlformats.org/officeDocument/2006/relationships/hyperlink" Target="https://hemani.biz/MEEQAT-Gold" TargetMode="External"/><Relationship Id="rId48" Type="http://schemas.openxmlformats.org/officeDocument/2006/relationships/hyperlink" Target="https://hemani.biz/HAYATI" TargetMode="External"/><Relationship Id="rId64" Type="http://schemas.openxmlformats.org/officeDocument/2006/relationships/hyperlink" Target="https://hemani.biz/arabskie_duhi/Haramain/Middle_Market/Al_Haramain_QAMAR" TargetMode="External"/><Relationship Id="rId69" Type="http://schemas.openxmlformats.org/officeDocument/2006/relationships/hyperlink" Target="https://hemani.biz/arabskie_duhi/Haramain/Middle_Market/Al_Haramain_FAWAH_" TargetMode="External"/><Relationship Id="rId80" Type="http://schemas.openxmlformats.org/officeDocument/2006/relationships/hyperlink" Target="https://hemani.biz/AL_HARAMAIN_LATIFAH" TargetMode="External"/><Relationship Id="rId85" Type="http://schemas.openxmlformats.org/officeDocument/2006/relationships/hyperlink" Target="https://hemani.biz/arabskie_duhi/Haramain/mass_market/al-haramain-MILLION" TargetMode="External"/><Relationship Id="rId12" Type="http://schemas.openxmlformats.org/officeDocument/2006/relationships/hyperlink" Target="https://hemani.biz/MAXD_Woman" TargetMode="External"/><Relationship Id="rId17" Type="http://schemas.openxmlformats.org/officeDocument/2006/relationships/hyperlink" Target="https://hemani.biz/Sheikh" TargetMode="External"/><Relationship Id="rId25" Type="http://schemas.openxmlformats.org/officeDocument/2006/relationships/hyperlink" Target="https://hemani.biz/Dazzle_Black" TargetMode="External"/><Relationship Id="rId33" Type="http://schemas.openxmlformats.org/officeDocument/2006/relationships/hyperlink" Target="https://hemani.biz/MUKHALLATH_SULTAN" TargetMode="External"/><Relationship Id="rId38" Type="http://schemas.openxmlformats.org/officeDocument/2006/relationships/hyperlink" Target="https://hemani.biz/Omry_Uno" TargetMode="External"/><Relationship Id="rId46" Type="http://schemas.openxmlformats.org/officeDocument/2006/relationships/hyperlink" Target="https://hemani.biz/Al_Haramain_KHALTAT_MARYAM" TargetMode="External"/><Relationship Id="rId59" Type="http://schemas.openxmlformats.org/officeDocument/2006/relationships/hyperlink" Target="https://hemani.biz/Al_Haramain_AFFAF" TargetMode="External"/><Relationship Id="rId67" Type="http://schemas.openxmlformats.org/officeDocument/2006/relationships/hyperlink" Target="https://hemani.biz/arabskie_duhi/Haramain/Middle_Market/al-haramain-lailati" TargetMode="External"/><Relationship Id="rId103" Type="http://schemas.openxmlformats.org/officeDocument/2006/relationships/hyperlink" Target="https://hemani.biz/AVENTURE_Black" TargetMode="External"/><Relationship Id="rId20" Type="http://schemas.openxmlformats.org/officeDocument/2006/relationships/hyperlink" Target="https://hemani.biz/Al_Haramain_%D1%81%D0%BF%D1%80%D0%B5%D0%B9_MAZE_50_ml" TargetMode="External"/><Relationship Id="rId41" Type="http://schemas.openxmlformats.org/officeDocument/2006/relationships/hyperlink" Target="https://hemani.biz/al-haramain-Mena" TargetMode="External"/><Relationship Id="rId54" Type="http://schemas.openxmlformats.org/officeDocument/2006/relationships/hyperlink" Target="https://hemani.biz/al-haramain-BURJ-AL-HARAMAIN" TargetMode="External"/><Relationship Id="rId62" Type="http://schemas.openxmlformats.org/officeDocument/2006/relationships/hyperlink" Target="https://hemani.biz/arabskie_duhi/Haramain/Middle_Market/REMEMBER_ME" TargetMode="External"/><Relationship Id="rId70" Type="http://schemas.openxmlformats.org/officeDocument/2006/relationships/hyperlink" Target="https://hemani.biz/arabskie_duhi/Haramain/Middle_Market/Al_Haramain_DELICATE" TargetMode="External"/><Relationship Id="rId75" Type="http://schemas.openxmlformats.org/officeDocument/2006/relationships/hyperlink" Target="https://hemani.biz/arabskie_duhi/Haramain/Middle_Market/SHEFON" TargetMode="External"/><Relationship Id="rId83" Type="http://schemas.openxmlformats.org/officeDocument/2006/relationships/hyperlink" Target="https://hemani.biz/arabskie_duhi/Haramain/mass_market/al-haramain-madina" TargetMode="External"/><Relationship Id="rId88" Type="http://schemas.openxmlformats.org/officeDocument/2006/relationships/hyperlink" Target="https://hemani.biz/arabskie_duhi/Haramain/mass_market/al-haramain-FIRDOUS" TargetMode="External"/><Relationship Id="rId91" Type="http://schemas.openxmlformats.org/officeDocument/2006/relationships/hyperlink" Target="https://hemani.biz/arabskie_duhi/Haramain/mass_market/Amber_15ml" TargetMode="External"/><Relationship Id="rId96" Type="http://schemas.openxmlformats.org/officeDocument/2006/relationships/hyperlink" Target="https://hemani.biz/arabskie_duhi/Haramain/mass_market/al-haramain-GOLD" TargetMode="External"/><Relationship Id="rId1" Type="http://schemas.openxmlformats.org/officeDocument/2006/relationships/hyperlink" Target="https://hemani.biz/al-haramain-musk" TargetMode="External"/><Relationship Id="rId6" Type="http://schemas.openxmlformats.org/officeDocument/2006/relationships/hyperlink" Target="https://hemani.biz/ENERGETIC" TargetMode="External"/><Relationship Id="rId15" Type="http://schemas.openxmlformats.org/officeDocument/2006/relationships/hyperlink" Target="https://hemani.biz/Al_Haramain_%D1%81%D0%BF%D1%80%D0%B5%D0%B9_SULTAN_(60ml)_AHP1656" TargetMode="External"/><Relationship Id="rId23" Type="http://schemas.openxmlformats.org/officeDocument/2006/relationships/hyperlink" Target="https://hemani.biz/Karisma-blue" TargetMode="External"/><Relationship Id="rId28" Type="http://schemas.openxmlformats.org/officeDocument/2006/relationships/hyperlink" Target="https://hemani.biz/PRISM_CLASSIC" TargetMode="External"/><Relationship Id="rId36" Type="http://schemas.openxmlformats.org/officeDocument/2006/relationships/hyperlink" Target="https://hemani.biz/Taj" TargetMode="External"/><Relationship Id="rId49" Type="http://schemas.openxmlformats.org/officeDocument/2006/relationships/hyperlink" Target="https://hemani.biz/al-haramain-haneen" TargetMode="External"/><Relationship Id="rId57" Type="http://schemas.openxmlformats.org/officeDocument/2006/relationships/hyperlink" Target="https://hemani.biz/ATIFA_Blanche" TargetMode="External"/><Relationship Id="rId10" Type="http://schemas.openxmlformats.org/officeDocument/2006/relationships/hyperlink" Target="https://hemani.biz/OCTAVE_MAN" TargetMode="External"/><Relationship Id="rId31" Type="http://schemas.openxmlformats.org/officeDocument/2006/relationships/hyperlink" Target="https://hemani.biz/SAFWA" TargetMode="External"/><Relationship Id="rId44" Type="http://schemas.openxmlformats.org/officeDocument/2006/relationships/hyperlink" Target="https://hemani.biz/al-haramain-maze" TargetMode="External"/><Relationship Id="rId52" Type="http://schemas.openxmlformats.org/officeDocument/2006/relationships/hyperlink" Target="https://hemani.biz/EHSAS" TargetMode="External"/><Relationship Id="rId60" Type="http://schemas.openxmlformats.org/officeDocument/2006/relationships/hyperlink" Target="https://hemani.biz/AL_BURAQ" TargetMode="External"/><Relationship Id="rId65" Type="http://schemas.openxmlformats.org/officeDocument/2006/relationships/hyperlink" Target="https://hemani.biz/arabskie_duhi/Haramain/Middle_Market/Noora" TargetMode="External"/><Relationship Id="rId73" Type="http://schemas.openxmlformats.org/officeDocument/2006/relationships/hyperlink" Target="https://hemani.biz/arabskie_duhi/Haramain/Middle_Market/ALF-ZAHRA" TargetMode="External"/><Relationship Id="rId78" Type="http://schemas.openxmlformats.org/officeDocument/2006/relationships/hyperlink" Target="https://hemani.biz/arabskie_duhi/Haramain/Middle_Market/LAMSA-Silver" TargetMode="External"/><Relationship Id="rId81" Type="http://schemas.openxmlformats.org/officeDocument/2006/relationships/hyperlink" Target="https://hemani.biz/arabskie_duhi/Haramain/mass_market/haramain_prince" TargetMode="External"/><Relationship Id="rId86" Type="http://schemas.openxmlformats.org/officeDocument/2006/relationships/hyperlink" Target="https://hemani.biz/arabskie_duhi/Haramain/mass_market/al-haramain-hajar" TargetMode="External"/><Relationship Id="rId94" Type="http://schemas.openxmlformats.org/officeDocument/2006/relationships/hyperlink" Target="https://hemani.biz/arabskie_duhi/Haramain/mass_market/al-haramain-ROMANCE" TargetMode="External"/><Relationship Id="rId99" Type="http://schemas.openxmlformats.org/officeDocument/2006/relationships/hyperlink" Target="https://hemani.biz/al-haramain-ANGEL" TargetMode="External"/><Relationship Id="rId101" Type="http://schemas.openxmlformats.org/officeDocument/2006/relationships/hyperlink" Target="https://hemani.biz/arabskie_duhi/Haramain/Middle_Market/RAFIA-Silver" TargetMode="External"/><Relationship Id="rId4" Type="http://schemas.openxmlformats.org/officeDocument/2006/relationships/hyperlink" Target="https://hemani.biz/Spray_NOORA" TargetMode="External"/><Relationship Id="rId9" Type="http://schemas.openxmlformats.org/officeDocument/2006/relationships/hyperlink" Target="https://hemani.biz/OLA_PURPLE" TargetMode="External"/><Relationship Id="rId13" Type="http://schemas.openxmlformats.org/officeDocument/2006/relationships/hyperlink" Target="https://hemani.biz/MAXD_MEN" TargetMode="External"/><Relationship Id="rId18" Type="http://schemas.openxmlformats.org/officeDocument/2006/relationships/hyperlink" Target="https://hemani.biz/Al_Haramain_spray_SEDRA" TargetMode="External"/><Relationship Id="rId39" Type="http://schemas.openxmlformats.org/officeDocument/2006/relationships/hyperlink" Target="https://hemani.biz/Al_Haramain_Najm_Gold" TargetMode="External"/><Relationship Id="rId34" Type="http://schemas.openxmlformats.org/officeDocument/2006/relationships/hyperlink" Target="https://hemani.biz/Tohfa" TargetMode="External"/><Relationship Id="rId50" Type="http://schemas.openxmlformats.org/officeDocument/2006/relationships/hyperlink" Target="https://hemani.biz/FIRST_LOVE" TargetMode="External"/><Relationship Id="rId55" Type="http://schemas.openxmlformats.org/officeDocument/2006/relationships/hyperlink" Target="https://hemani.biz/al-haramain-Attar-al-Kaaba" TargetMode="External"/><Relationship Id="rId76" Type="http://schemas.openxmlformats.org/officeDocument/2006/relationships/hyperlink" Target="https://hemani.biz/arabskie_duhi/Haramain/Middle_Market/NIGHT-DREAMS" TargetMode="External"/><Relationship Id="rId97" Type="http://schemas.openxmlformats.org/officeDocument/2006/relationships/hyperlink" Target="https://hemani.biz/AL_HARAMAIN_BLACK_" TargetMode="External"/><Relationship Id="rId104" Type="http://schemas.openxmlformats.org/officeDocument/2006/relationships/printerSettings" Target="../printerSettings/printerSettings6.bin"/><Relationship Id="rId7" Type="http://schemas.openxmlformats.org/officeDocument/2006/relationships/hyperlink" Target="https://hemani.biz/YOUR_CHOICE" TargetMode="External"/><Relationship Id="rId71" Type="http://schemas.openxmlformats.org/officeDocument/2006/relationships/hyperlink" Target="https://hemani.biz/arabskie_duhi/Haramain/Middle_Market/Al_Haramain__Barakah" TargetMode="External"/><Relationship Id="rId92" Type="http://schemas.openxmlformats.org/officeDocument/2006/relationships/hyperlink" Target="https://hemani.biz/arabskie_duhi/Haramain/mass_market/al-haramain-SAFA" TargetMode="External"/><Relationship Id="rId2" Type="http://schemas.openxmlformats.org/officeDocument/2006/relationships/hyperlink" Target="https://hemani.biz/Noora_deo" TargetMode="External"/><Relationship Id="rId29" Type="http://schemas.openxmlformats.org/officeDocument/2006/relationships/hyperlink" Target="https://hemani.biz/MUKHALLATH_2000_gold" TargetMode="External"/><Relationship Id="rId24" Type="http://schemas.openxmlformats.org/officeDocument/2006/relationships/hyperlink" Target="https://hemani.biz/Junoon" TargetMode="External"/><Relationship Id="rId40" Type="http://schemas.openxmlformats.org/officeDocument/2006/relationships/hyperlink" Target="https://hemani.biz/Al_Haramain_Najm_Noir" TargetMode="External"/><Relationship Id="rId45" Type="http://schemas.openxmlformats.org/officeDocument/2006/relationships/hyperlink" Target="https://hemani.biz/al-haramain-matarulhub" TargetMode="External"/><Relationship Id="rId66" Type="http://schemas.openxmlformats.org/officeDocument/2006/relationships/hyperlink" Target="https://hemani.biz/arabskie_duhi/Haramain/Middle_Market/MUSK_AL_GHAZAL1" TargetMode="External"/><Relationship Id="rId87" Type="http://schemas.openxmlformats.org/officeDocument/2006/relationships/hyperlink" Target="https://hemani.biz/arabskie_duhi/Haramain/mass_market/al-haramain-FOR-EVER" TargetMode="External"/><Relationship Id="rId61" Type="http://schemas.openxmlformats.org/officeDocument/2006/relationships/hyperlink" Target="https://hemani.biz/arabskie_duhi/Haramain/Middle_Market/al-haramain-sultan" TargetMode="External"/><Relationship Id="rId82" Type="http://schemas.openxmlformats.org/officeDocument/2006/relationships/hyperlink" Target="https://hemani.biz/arabskie_duhi/Haramain/mass_market/al-haramain-KHALTANH" TargetMode="External"/><Relationship Id="rId19" Type="http://schemas.openxmlformats.org/officeDocument/2006/relationships/hyperlink" Target="https://hemani.biz/Al_Haramain_Noora_50_ml" TargetMode="External"/><Relationship Id="rId14" Type="http://schemas.openxmlformats.org/officeDocument/2006/relationships/hyperlink" Target="https://hemani.biz/Urbanist-Femme" TargetMode="External"/><Relationship Id="rId30" Type="http://schemas.openxmlformats.org/officeDocument/2006/relationships/hyperlink" Target="https://hemani.biz/SHEIKH_60" TargetMode="External"/><Relationship Id="rId35" Type="http://schemas.openxmlformats.org/officeDocument/2006/relationships/hyperlink" Target="https://hemani.biz/TAJIBNI" TargetMode="External"/><Relationship Id="rId56" Type="http://schemas.openxmlformats.org/officeDocument/2006/relationships/hyperlink" Target="https://hemani.biz/Al_Haramain_ATIFA_NOIR" TargetMode="External"/><Relationship Id="rId77" Type="http://schemas.openxmlformats.org/officeDocument/2006/relationships/hyperlink" Target="https://hemani.biz/arabskie_duhi/Haramain/Middle_Market/Al_Haramain_Marjan" TargetMode="External"/><Relationship Id="rId100" Type="http://schemas.openxmlformats.org/officeDocument/2006/relationships/hyperlink" Target="https://hemani.biz/al-haramain-212" TargetMode="External"/><Relationship Id="rId8" Type="http://schemas.openxmlformats.org/officeDocument/2006/relationships/hyperlink" Target="https://hemani.biz/PERCEPTION" TargetMode="External"/><Relationship Id="rId51" Type="http://schemas.openxmlformats.org/officeDocument/2006/relationships/hyperlink" Target="https://hemani.biz/al-haramain-FAKHRULARAB" TargetMode="External"/><Relationship Id="rId72" Type="http://schemas.openxmlformats.org/officeDocument/2006/relationships/hyperlink" Target="https://hemani.biz/arabskie_duhi/Haramain/Middle_Market/gold_amira" TargetMode="External"/><Relationship Id="rId93" Type="http://schemas.openxmlformats.org/officeDocument/2006/relationships/hyperlink" Target="https://hemani.biz/arabskie_duhi/Haramain/mass_market/al-haramain-SILVER" TargetMode="External"/><Relationship Id="rId98" Type="http://schemas.openxmlformats.org/officeDocument/2006/relationships/hyperlink" Target="https://hemani.biz/al-haramain-AYSHA" TargetMode="External"/><Relationship Id="rId3" Type="http://schemas.openxmlformats.org/officeDocument/2006/relationships/hyperlink" Target="https://hemani.biz/Spray_SULTAN"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hemani.biz/EJAAZI" TargetMode="External"/><Relationship Id="rId21" Type="http://schemas.openxmlformats.org/officeDocument/2006/relationships/hyperlink" Target="https://hemani.biz/VENTURAL_ARIES" TargetMode="External"/><Relationship Id="rId34" Type="http://schemas.openxmlformats.org/officeDocument/2006/relationships/hyperlink" Target="https://hemani.biz/SER_AL_MALIKA" TargetMode="External"/><Relationship Id="rId42" Type="http://schemas.openxmlformats.org/officeDocument/2006/relationships/hyperlink" Target="https://hemani.biz/My_Class" TargetMode="External"/><Relationship Id="rId47" Type="http://schemas.openxmlformats.org/officeDocument/2006/relationships/hyperlink" Target="https://hemani.biz/AMBRE_BLUE" TargetMode="External"/><Relationship Id="rId50" Type="http://schemas.openxmlformats.org/officeDocument/2006/relationships/hyperlink" Target="https://hemani.biz/FLAMME_WOMAN" TargetMode="External"/><Relationship Id="rId55" Type="http://schemas.openxmlformats.org/officeDocument/2006/relationships/hyperlink" Target="https://hemani.biz/WALTZ_MAN" TargetMode="External"/><Relationship Id="rId63" Type="http://schemas.openxmlformats.org/officeDocument/2006/relationships/hyperlink" Target="https://hemani.biz/%20RAGHBA_Deo" TargetMode="External"/><Relationship Id="rId7" Type="http://schemas.openxmlformats.org/officeDocument/2006/relationships/hyperlink" Target="https://hemani.biz/BRILLIANT_BLUE" TargetMode="External"/><Relationship Id="rId2" Type="http://schemas.openxmlformats.org/officeDocument/2006/relationships/hyperlink" Target="https://hemani.biz/ANA_ALMAS_GOLD" TargetMode="External"/><Relationship Id="rId16" Type="http://schemas.openxmlformats.org/officeDocument/2006/relationships/hyperlink" Target="https://hemani.biz/MY_BUTTERFLY" TargetMode="External"/><Relationship Id="rId29" Type="http://schemas.openxmlformats.org/officeDocument/2006/relationships/hyperlink" Target="https://hemani.biz/OCTAVE_MAN" TargetMode="External"/><Relationship Id="rId11" Type="http://schemas.openxmlformats.org/officeDocument/2006/relationships/hyperlink" Target="https://hemani.biz/EAU%20DE%20NOIR" TargetMode="External"/><Relationship Id="rId24" Type="http://schemas.openxmlformats.org/officeDocument/2006/relationships/hyperlink" Target="https://hemani.biz/ASTURA_ISHQ_BLANC" TargetMode="External"/><Relationship Id="rId32" Type="http://schemas.openxmlformats.org/officeDocument/2006/relationships/hyperlink" Target="https://hemani.biz/ROUAT_AL_MUSK" TargetMode="External"/><Relationship Id="rId37" Type="http://schemas.openxmlformats.org/officeDocument/2006/relationships/hyperlink" Target="https://hemani.biz/Attar_Al_Oud" TargetMode="External"/><Relationship Id="rId40" Type="http://schemas.openxmlformats.org/officeDocument/2006/relationships/hyperlink" Target="https://hemani.biz/Modernism" TargetMode="External"/><Relationship Id="rId45" Type="http://schemas.openxmlformats.org/officeDocument/2006/relationships/hyperlink" Target="https://hemani.biz/Venom_for_Girl" TargetMode="External"/><Relationship Id="rId53" Type="http://schemas.openxmlformats.org/officeDocument/2006/relationships/hyperlink" Target="https://hemani.biz/PRIVE_CLUB_MAN" TargetMode="External"/><Relationship Id="rId58" Type="http://schemas.openxmlformats.org/officeDocument/2006/relationships/hyperlink" Target="https://hemani.biz/AL_ISHQ_AL_MAMNUE" TargetMode="External"/><Relationship Id="rId66" Type="http://schemas.openxmlformats.org/officeDocument/2006/relationships/printerSettings" Target="../printerSettings/printerSettings7.bin"/><Relationship Id="rId5" Type="http://schemas.openxmlformats.org/officeDocument/2006/relationships/hyperlink" Target="https://hemani.biz/BLOOM_ABSOLUT" TargetMode="External"/><Relationship Id="rId61" Type="http://schemas.openxmlformats.org/officeDocument/2006/relationships/hyperlink" Target="https://hemani.biz/FAKHAR_LATTAFA_deo" TargetMode="External"/><Relationship Id="rId19" Type="http://schemas.openxmlformats.org/officeDocument/2006/relationships/hyperlink" Target="https://hemani.biz/THE_SCORE" TargetMode="External"/><Relationship Id="rId14" Type="http://schemas.openxmlformats.org/officeDocument/2006/relationships/hyperlink" Target="https://hemani.biz/MOLTON_BLANC_SPIRIT" TargetMode="External"/><Relationship Id="rId22" Type="http://schemas.openxmlformats.org/officeDocument/2006/relationships/hyperlink" Target="https://hemani.biz/VIP_CLUB" TargetMode="External"/><Relationship Id="rId27" Type="http://schemas.openxmlformats.org/officeDocument/2006/relationships/hyperlink" Target="https://hemani.biz/EKHTIYARI" TargetMode="External"/><Relationship Id="rId30" Type="http://schemas.openxmlformats.org/officeDocument/2006/relationships/hyperlink" Target="https://hemani.biz/PLEASURE_GIRL" TargetMode="External"/><Relationship Id="rId35" Type="http://schemas.openxmlformats.org/officeDocument/2006/relationships/hyperlink" Target="https://hemani.biz/Mahasin_Crystal_100ml" TargetMode="External"/><Relationship Id="rId43" Type="http://schemas.openxmlformats.org/officeDocument/2006/relationships/hyperlink" Target="https://hemani.biz/RITAJ" TargetMode="External"/><Relationship Id="rId48" Type="http://schemas.openxmlformats.org/officeDocument/2006/relationships/hyperlink" Target="https://hemani.biz/AURA_Pink" TargetMode="External"/><Relationship Id="rId56" Type="http://schemas.openxmlformats.org/officeDocument/2006/relationships/hyperlink" Target="https://hemani.biz/WALTZ_WOMAN" TargetMode="External"/><Relationship Id="rId64" Type="http://schemas.openxmlformats.org/officeDocument/2006/relationships/hyperlink" Target="https://hemani.biz/SHAMNI_MARRAH_SILVER" TargetMode="External"/><Relationship Id="rId8" Type="http://schemas.openxmlformats.org/officeDocument/2006/relationships/hyperlink" Target="https://hemani.biz/CROCODILE_WHITE" TargetMode="External"/><Relationship Id="rId51" Type="http://schemas.openxmlformats.org/officeDocument/2006/relationships/hyperlink" Target="https://hemani.biz/FONCE_MAN" TargetMode="External"/><Relationship Id="rId3" Type="http://schemas.openxmlformats.org/officeDocument/2006/relationships/hyperlink" Target="https://hemani.biz/NAAR_AL_SHOUQ" TargetMode="External"/><Relationship Id="rId12" Type="http://schemas.openxmlformats.org/officeDocument/2006/relationships/hyperlink" Target="https://hemani.biz/EXTREME_MAN" TargetMode="External"/><Relationship Id="rId17" Type="http://schemas.openxmlformats.org/officeDocument/2006/relationships/hyperlink" Target="https://hemani.biz/REVELATION" TargetMode="External"/><Relationship Id="rId25" Type="http://schemas.openxmlformats.org/officeDocument/2006/relationships/hyperlink" Target="https://hemani.biz/DAHIYAT_AL_SHOARA" TargetMode="External"/><Relationship Id="rId33" Type="http://schemas.openxmlformats.org/officeDocument/2006/relationships/hyperlink" Target="https://hemani.biz/ROUAT_AL_OUD" TargetMode="External"/><Relationship Id="rId38" Type="http://schemas.openxmlformats.org/officeDocument/2006/relationships/hyperlink" Target="https://hemani.biz/Fierce_Blanc" TargetMode="External"/><Relationship Id="rId46" Type="http://schemas.openxmlformats.org/officeDocument/2006/relationships/hyperlink" Target="https://hemani.biz/YES" TargetMode="External"/><Relationship Id="rId59" Type="http://schemas.openxmlformats.org/officeDocument/2006/relationships/hyperlink" Target="https://hemani.biz/ASAL_AL_TEEB_WOMAN" TargetMode="External"/><Relationship Id="rId20" Type="http://schemas.openxmlformats.org/officeDocument/2006/relationships/hyperlink" Target="https://hemani.biz/TWILIGHT" TargetMode="External"/><Relationship Id="rId41" Type="http://schemas.openxmlformats.org/officeDocument/2006/relationships/hyperlink" Target="https://hemani.biz/Mr_Classy" TargetMode="External"/><Relationship Id="rId54" Type="http://schemas.openxmlformats.org/officeDocument/2006/relationships/hyperlink" Target="https://hemani.biz/PRIVE_CLUB_WOMAN" TargetMode="External"/><Relationship Id="rId62" Type="http://schemas.openxmlformats.org/officeDocument/2006/relationships/hyperlink" Target="https://hemani.biz/MAHASIN_CRYSTAL_deo" TargetMode="External"/><Relationship Id="rId1" Type="http://schemas.openxmlformats.org/officeDocument/2006/relationships/hyperlink" Target="https://hemani.biz/AHSAAS_ASHIQ" TargetMode="External"/><Relationship Id="rId6" Type="http://schemas.openxmlformats.org/officeDocument/2006/relationships/hyperlink" Target="https://hemani.biz/BLOOM_FOR_WOMAN" TargetMode="External"/><Relationship Id="rId15" Type="http://schemas.openxmlformats.org/officeDocument/2006/relationships/hyperlink" Target="https://hemani.biz/MR_BUSHMAN" TargetMode="External"/><Relationship Id="rId23" Type="http://schemas.openxmlformats.org/officeDocument/2006/relationships/hyperlink" Target="https://hemani.biz/ANA_ABIYAD" TargetMode="External"/><Relationship Id="rId28" Type="http://schemas.openxmlformats.org/officeDocument/2006/relationships/hyperlink" Target="https://hemani.biz/NAJDIA" TargetMode="External"/><Relationship Id="rId36" Type="http://schemas.openxmlformats.org/officeDocument/2006/relationships/hyperlink" Target="https://hemani.biz/Raghba" TargetMode="External"/><Relationship Id="rId49" Type="http://schemas.openxmlformats.org/officeDocument/2006/relationships/hyperlink" Target="https://hemani.biz/FLAMME_MAN" TargetMode="External"/><Relationship Id="rId57" Type="http://schemas.openxmlformats.org/officeDocument/2006/relationships/hyperlink" Target="https://hemani.biz/AL_FEN_AL_ARABI" TargetMode="External"/><Relationship Id="rId10" Type="http://schemas.openxmlformats.org/officeDocument/2006/relationships/hyperlink" Target="https://hemani.biz/DUETTO_UOMO" TargetMode="External"/><Relationship Id="rId31" Type="http://schemas.openxmlformats.org/officeDocument/2006/relationships/hyperlink" Target="https://hemani.biz/Pure_Musk" TargetMode="External"/><Relationship Id="rId44" Type="http://schemas.openxmlformats.org/officeDocument/2006/relationships/hyperlink" Target="https://hemani.biz/SKINNY_Pour_Femme" TargetMode="External"/><Relationship Id="rId52" Type="http://schemas.openxmlformats.org/officeDocument/2006/relationships/hyperlink" Target="https://hemani.biz/FONCE_WOMAN" TargetMode="External"/><Relationship Id="rId60" Type="http://schemas.openxmlformats.org/officeDocument/2006/relationships/hyperlink" Target="https://hemani.biz/AURA_BLUE_Deo" TargetMode="External"/><Relationship Id="rId65" Type="http://schemas.openxmlformats.org/officeDocument/2006/relationships/hyperlink" Target="https://hemani.biz/Raghba" TargetMode="External"/><Relationship Id="rId4" Type="http://schemas.openxmlformats.org/officeDocument/2006/relationships/hyperlink" Target="https://hemani.biz/BEAUTIFUL_LIFE" TargetMode="External"/><Relationship Id="rId9" Type="http://schemas.openxmlformats.org/officeDocument/2006/relationships/hyperlink" Target="https://hemani.biz/DARK_ELIXIR" TargetMode="External"/><Relationship Id="rId13" Type="http://schemas.openxmlformats.org/officeDocument/2006/relationships/hyperlink" Target="https://hemani.biz/GRACIOUS" TargetMode="External"/><Relationship Id="rId18" Type="http://schemas.openxmlformats.org/officeDocument/2006/relationships/hyperlink" Target="https://hemani.biz/SAVAGE" TargetMode="External"/><Relationship Id="rId39" Type="http://schemas.openxmlformats.org/officeDocument/2006/relationships/hyperlink" Target="https://hemani.biz/Fierce_Noi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hemani.biz/Silver_Musk" TargetMode="External"/><Relationship Id="rId3" Type="http://schemas.openxmlformats.org/officeDocument/2006/relationships/hyperlink" Target="https://hemani.biz/Banafsaj_Spring" TargetMode="External"/><Relationship Id="rId7" Type="http://schemas.openxmlformats.org/officeDocument/2006/relationships/hyperlink" Target="https://hemani.biz/Sahar_sprey" TargetMode="External"/><Relationship Id="rId2" Type="http://schemas.openxmlformats.org/officeDocument/2006/relationships/hyperlink" Target="https://hemani.biz/Banafsaj_Night" TargetMode="External"/><Relationship Id="rId1" Type="http://schemas.openxmlformats.org/officeDocument/2006/relationships/hyperlink" Target="https://hemani.biz/6084001490453" TargetMode="External"/><Relationship Id="rId6" Type="http://schemas.openxmlformats.org/officeDocument/2006/relationships/hyperlink" Target="https://hemani.biz/Musk_Shafaf" TargetMode="External"/><Relationship Id="rId11" Type="http://schemas.openxmlformats.org/officeDocument/2006/relationships/printerSettings" Target="../printerSettings/printerSettings8.bin"/><Relationship Id="rId5" Type="http://schemas.openxmlformats.org/officeDocument/2006/relationships/hyperlink" Target="https://hemani.biz/Maila" TargetMode="External"/><Relationship Id="rId10" Type="http://schemas.openxmlformats.org/officeDocument/2006/relationships/hyperlink" Target="https://hemani.biz/%20Taarikh" TargetMode="External"/><Relationship Id="rId4" Type="http://schemas.openxmlformats.org/officeDocument/2006/relationships/hyperlink" Target="https://hemani.biz/Bareea" TargetMode="External"/><Relationship Id="rId9" Type="http://schemas.openxmlformats.org/officeDocument/2006/relationships/hyperlink" Target="https://hemani.biz/Wurood"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hemani.biz/Elissa" TargetMode="External"/><Relationship Id="rId18" Type="http://schemas.openxmlformats.org/officeDocument/2006/relationships/hyperlink" Target="https://hemani.biz/Poket_spray_20_ml_Oud_Sharqia" TargetMode="External"/><Relationship Id="rId26" Type="http://schemas.openxmlformats.org/officeDocument/2006/relationships/hyperlink" Target="https://hemani.biz/Parfum_water_Thalj_Al_Abiyedh_(100_ml)" TargetMode="External"/><Relationship Id="rId39" Type="http://schemas.openxmlformats.org/officeDocument/2006/relationships/hyperlink" Target="https://hemani.biz/Awsaf_Al_Karamah" TargetMode="External"/><Relationship Id="rId21" Type="http://schemas.openxmlformats.org/officeDocument/2006/relationships/hyperlink" Target="https://hemani.biz/%D0%90%D1%82%D1%82%D0%B0%D1%80_%D0%A0%D0%BE%D0%BB%D0%BB%D0%B5%D1%80_Romanca_(10_ml)" TargetMode="External"/><Relationship Id="rId34" Type="http://schemas.openxmlformats.org/officeDocument/2006/relationships/hyperlink" Target="https://hemani.biz/Dar_Al_Haneen_100ml" TargetMode="External"/><Relationship Id="rId42" Type="http://schemas.openxmlformats.org/officeDocument/2006/relationships/hyperlink" Target="https://hemani.biz/Malika" TargetMode="External"/><Relationship Id="rId47" Type="http://schemas.openxmlformats.org/officeDocument/2006/relationships/hyperlink" Target="https://hemani.biz/Oud_Orchid" TargetMode="External"/><Relationship Id="rId50" Type="http://schemas.openxmlformats.org/officeDocument/2006/relationships/hyperlink" Target="https://hemani.biz/Safeer_Al_Hub_Edp" TargetMode="External"/><Relationship Id="rId7" Type="http://schemas.openxmlformats.org/officeDocument/2006/relationships/hyperlink" Target="https://hemani.biz/Bahur-Oud-Mubakhar-v-stekle?" TargetMode="External"/><Relationship Id="rId2" Type="http://schemas.openxmlformats.org/officeDocument/2006/relationships/hyperlink" Target="https://hemani.biz/Bahur_%20Sheikh_Shuyukh" TargetMode="External"/><Relationship Id="rId16" Type="http://schemas.openxmlformats.org/officeDocument/2006/relationships/hyperlink" Target="https://hemani.biz/Poket_spray_20_ml_Safeer_Al_Hub" TargetMode="External"/><Relationship Id="rId29" Type="http://schemas.openxmlformats.org/officeDocument/2006/relationships/hyperlink" Target="https://hemani.biz/MINI_CRYSTAL_1006" TargetMode="External"/><Relationship Id="rId11" Type="http://schemas.openxmlformats.org/officeDocument/2006/relationships/hyperlink" Target="https://hemani.biz/index.php?route=product/product&amp;product_id=2426&amp;" TargetMode="External"/><Relationship Id="rId24" Type="http://schemas.openxmlformats.org/officeDocument/2006/relationships/hyperlink" Target="https://hemani.biz/Zahoor-Al-Reef-roller" TargetMode="External"/><Relationship Id="rId32" Type="http://schemas.openxmlformats.org/officeDocument/2006/relationships/hyperlink" Target="https://hemani.biz/Dirham_OUD" TargetMode="External"/><Relationship Id="rId37" Type="http://schemas.openxmlformats.org/officeDocument/2006/relationships/hyperlink" Target="https://hemani.biz/Oudi_Ard_Al_Zaafaran" TargetMode="External"/><Relationship Id="rId40" Type="http://schemas.openxmlformats.org/officeDocument/2006/relationships/hyperlink" Target="https://hemani.biz/Parfum_Dirham_Deo_(100_ml)" TargetMode="External"/><Relationship Id="rId45" Type="http://schemas.openxmlformats.org/officeDocument/2006/relationships/hyperlink" Target="https://hemani.biz/Parfum_Oud_24_Hours_(100_ml)" TargetMode="External"/><Relationship Id="rId53" Type="http://schemas.openxmlformats.org/officeDocument/2006/relationships/printerSettings" Target="../printerSettings/printerSettings9.bin"/><Relationship Id="rId5" Type="http://schemas.openxmlformats.org/officeDocument/2006/relationships/hyperlink" Target="https://hemani.biz/index.php?route=product/product&amp;product_id=2420&amp;search=%D0%B1%D0%B0%D1%85%D1%83%D1%80" TargetMode="External"/><Relationship Id="rId10" Type="http://schemas.openxmlformats.org/officeDocument/2006/relationships/hyperlink" Target="https://hemani.biz/index.php?route=product/product&amp;product_id=2425&amp;" TargetMode="External"/><Relationship Id="rId19" Type="http://schemas.openxmlformats.org/officeDocument/2006/relationships/hyperlink" Target="https://hemani.biz/gift_pack_%20Dar_Al_Shabaab" TargetMode="External"/><Relationship Id="rId31" Type="http://schemas.openxmlformats.org/officeDocument/2006/relationships/hyperlink" Target="https://hemani.biz/Parfum_Twin_Pak_Dar_Al_Shabab_2x30_ml" TargetMode="External"/><Relationship Id="rId44" Type="http://schemas.openxmlformats.org/officeDocument/2006/relationships/hyperlink" Target="https://hemani.biz/Mukhallat_Orchid" TargetMode="External"/><Relationship Id="rId52" Type="http://schemas.openxmlformats.org/officeDocument/2006/relationships/hyperlink" Target="https://hemani.biz/Sheikh_Al_Qulb" TargetMode="External"/><Relationship Id="rId4" Type="http://schemas.openxmlformats.org/officeDocument/2006/relationships/hyperlink" Target="https://hemani.biz/Bahur-Fatima" TargetMode="External"/><Relationship Id="rId9" Type="http://schemas.openxmlformats.org/officeDocument/2006/relationships/hyperlink" Target="https://hemani.biz/index.php?route=product/product&amp;product_id=2427&amp;" TargetMode="External"/><Relationship Id="rId14" Type="http://schemas.openxmlformats.org/officeDocument/2006/relationships/hyperlink" Target="https://hemani.biz/Dirham" TargetMode="External"/><Relationship Id="rId22" Type="http://schemas.openxmlformats.org/officeDocument/2006/relationships/hyperlink" Target="https://hemani.biz/10ml_Rose_Paris_oil" TargetMode="External"/><Relationship Id="rId27" Type="http://schemas.openxmlformats.org/officeDocument/2006/relationships/hyperlink" Target="https://hemani.biz/Kalimat_Latansa_milky" TargetMode="External"/><Relationship Id="rId30" Type="http://schemas.openxmlformats.org/officeDocument/2006/relationships/hyperlink" Target="https://hemani.biz/MINI_CRYSTAL_1007" TargetMode="External"/><Relationship Id="rId35" Type="http://schemas.openxmlformats.org/officeDocument/2006/relationships/hyperlink" Target="https://hemani.biz/Hilm_Al_Fataan" TargetMode="External"/><Relationship Id="rId43" Type="http://schemas.openxmlformats.org/officeDocument/2006/relationships/hyperlink" Target="https://hemani.biz/Malik_Edp" TargetMode="External"/><Relationship Id="rId48" Type="http://schemas.openxmlformats.org/officeDocument/2006/relationships/hyperlink" Target="https://hemani.biz/Raqi_Al_Majaze" TargetMode="External"/><Relationship Id="rId8" Type="http://schemas.openxmlformats.org/officeDocument/2006/relationships/hyperlink" Target="https://hemani.biz/Bahur_Oud_Mathar_Khususi" TargetMode="External"/><Relationship Id="rId51" Type="http://schemas.openxmlformats.org/officeDocument/2006/relationships/hyperlink" Target="https://hemani.biz/Safeer_Al_Oud" TargetMode="External"/><Relationship Id="rId3" Type="http://schemas.openxmlformats.org/officeDocument/2006/relationships/hyperlink" Target="https://hemani.biz/Dirham_bukhoor" TargetMode="External"/><Relationship Id="rId12" Type="http://schemas.openxmlformats.org/officeDocument/2006/relationships/hyperlink" Target="https://hemani.biz/Bahur-Oud-Mathar-Muysone-v-stekle" TargetMode="External"/><Relationship Id="rId17" Type="http://schemas.openxmlformats.org/officeDocument/2006/relationships/hyperlink" Target="https://hemani.biz/Poket_spray_20_ml_Kalimat_Latansa" TargetMode="External"/><Relationship Id="rId25" Type="http://schemas.openxmlformats.org/officeDocument/2006/relationships/hyperlink" Target="https://hemani.biz/Parfum_water_Dirham_(100_ml)" TargetMode="External"/><Relationship Id="rId33" Type="http://schemas.openxmlformats.org/officeDocument/2006/relationships/hyperlink" Target="https://hemani.biz/Dirham_GOLD" TargetMode="External"/><Relationship Id="rId38" Type="http://schemas.openxmlformats.org/officeDocument/2006/relationships/hyperlink" Target="https://hemani.biz/Asrar_Al_Banat" TargetMode="External"/><Relationship Id="rId46" Type="http://schemas.openxmlformats.org/officeDocument/2006/relationships/hyperlink" Target="https://hemani.biz/OudAl_Turas" TargetMode="External"/><Relationship Id="rId20" Type="http://schemas.openxmlformats.org/officeDocument/2006/relationships/hyperlink" Target="https://hemani.biz/gift_pack_romancea" TargetMode="External"/><Relationship Id="rId41" Type="http://schemas.openxmlformats.org/officeDocument/2006/relationships/hyperlink" Target="https://hemani.biz/Fares_Al_Arab" TargetMode="External"/><Relationship Id="rId1" Type="http://schemas.openxmlformats.org/officeDocument/2006/relationships/hyperlink" Target="https://hemani.biz/Fazza" TargetMode="External"/><Relationship Id="rId6" Type="http://schemas.openxmlformats.org/officeDocument/2006/relationships/hyperlink" Target="https://hemani.biz/Bahur_Shams_Al_Emarat_Khususi" TargetMode="External"/><Relationship Id="rId15" Type="http://schemas.openxmlformats.org/officeDocument/2006/relationships/hyperlink" Target="https://hemani.biz/Poket_spray_20_ml_Dirham" TargetMode="External"/><Relationship Id="rId23" Type="http://schemas.openxmlformats.org/officeDocument/2006/relationships/hyperlink" Target="https://hemani.biz/10ml_Shams_Al_Emaraat_oil" TargetMode="External"/><Relationship Id="rId28" Type="http://schemas.openxmlformats.org/officeDocument/2006/relationships/hyperlink" Target="https://hemani.biz/Safeer-Al-HUB" TargetMode="External"/><Relationship Id="rId36" Type="http://schemas.openxmlformats.org/officeDocument/2006/relationships/hyperlink" Target="https://hemani.biz/Hilm_Al_Fataan_Silver" TargetMode="External"/><Relationship Id="rId49" Type="http://schemas.openxmlformats.org/officeDocument/2006/relationships/hyperlink" Target="https://hemani.biz/Pure_Oudi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F25"/>
  <sheetViews>
    <sheetView tabSelected="1" topLeftCell="B1" workbookViewId="0">
      <selection activeCell="K13" sqref="K13"/>
    </sheetView>
  </sheetViews>
  <sheetFormatPr defaultRowHeight="14.4" x14ac:dyDescent="0.3"/>
  <cols>
    <col min="1" max="1" width="3.109375" bestFit="1" customWidth="1"/>
    <col min="2" max="2" width="21.109375" customWidth="1"/>
    <col min="3" max="3" width="17.33203125" style="1" customWidth="1"/>
    <col min="4" max="4" width="44.5546875" style="1" customWidth="1"/>
    <col min="5" max="5" width="13" customWidth="1"/>
  </cols>
  <sheetData>
    <row r="1" spans="1:6" s="1" customFormat="1" ht="15" thickBot="1" x14ac:dyDescent="0.35"/>
    <row r="2" spans="1:6" s="1" customFormat="1" ht="25.8" x14ac:dyDescent="0.3">
      <c r="A2" s="83"/>
      <c r="B2" s="171" t="s">
        <v>996</v>
      </c>
      <c r="C2" s="172"/>
      <c r="D2" s="172"/>
      <c r="E2" s="173"/>
    </row>
    <row r="3" spans="1:6" s="1" customFormat="1" ht="39" customHeight="1" x14ac:dyDescent="0.3">
      <c r="A3" s="80"/>
      <c r="B3" s="174" t="s">
        <v>2429</v>
      </c>
      <c r="C3" s="175"/>
      <c r="D3" s="175"/>
      <c r="E3" s="176"/>
    </row>
    <row r="4" spans="1:6" s="1" customFormat="1" ht="37.950000000000003" customHeight="1" thickBot="1" x14ac:dyDescent="0.35">
      <c r="A4" s="81"/>
      <c r="B4" s="184" t="s">
        <v>997</v>
      </c>
      <c r="C4" s="185"/>
      <c r="D4" s="186" t="s">
        <v>998</v>
      </c>
      <c r="E4" s="187"/>
    </row>
    <row r="5" spans="1:6" ht="15" thickBot="1" x14ac:dyDescent="0.35">
      <c r="A5" s="82"/>
      <c r="B5" s="177"/>
      <c r="C5" s="177"/>
      <c r="D5" s="177"/>
      <c r="E5" s="177"/>
      <c r="F5" s="177"/>
    </row>
    <row r="6" spans="1:6" s="1" customFormat="1" x14ac:dyDescent="0.3">
      <c r="A6" s="82"/>
      <c r="B6" s="178" t="s">
        <v>1668</v>
      </c>
      <c r="C6" s="179"/>
      <c r="D6" s="188"/>
      <c r="E6" s="189"/>
    </row>
    <row r="7" spans="1:6" x14ac:dyDescent="0.3">
      <c r="B7" s="180" t="s">
        <v>1666</v>
      </c>
      <c r="C7" s="181"/>
      <c r="D7" s="190"/>
      <c r="E7" s="191"/>
    </row>
    <row r="8" spans="1:6" ht="15" thickBot="1" x14ac:dyDescent="0.35">
      <c r="B8" s="182" t="s">
        <v>1667</v>
      </c>
      <c r="C8" s="183"/>
      <c r="D8" s="192"/>
      <c r="E8" s="193"/>
    </row>
    <row r="10" spans="1:6" s="1" customFormat="1" x14ac:dyDescent="0.3">
      <c r="C10" s="146"/>
      <c r="D10" s="146"/>
    </row>
    <row r="12" spans="1:6" ht="26.4" customHeight="1" x14ac:dyDescent="0.3">
      <c r="A12" s="79" t="s">
        <v>0</v>
      </c>
      <c r="B12" s="66" t="s">
        <v>992</v>
      </c>
      <c r="C12" s="77" t="s">
        <v>990</v>
      </c>
      <c r="D12" s="77" t="s">
        <v>991</v>
      </c>
      <c r="E12" s="78" t="s">
        <v>861</v>
      </c>
    </row>
    <row r="13" spans="1:6" ht="15.6" x14ac:dyDescent="0.3">
      <c r="A13" s="17">
        <v>1</v>
      </c>
      <c r="B13" s="20" t="s">
        <v>976</v>
      </c>
      <c r="C13" s="20" t="s">
        <v>977</v>
      </c>
      <c r="D13" s="112" t="s">
        <v>975</v>
      </c>
      <c r="E13" s="35">
        <f>SUM(Hemani!L12:L259)</f>
        <v>0</v>
      </c>
    </row>
    <row r="14" spans="1:6" ht="15.6" x14ac:dyDescent="0.3">
      <c r="A14" s="27">
        <v>2</v>
      </c>
      <c r="B14" s="30" t="s">
        <v>976</v>
      </c>
      <c r="C14" s="30" t="s">
        <v>979</v>
      </c>
      <c r="D14" s="111" t="s">
        <v>978</v>
      </c>
      <c r="E14" s="35">
        <f>SUM(RiadAromes!L3:L53)</f>
        <v>0</v>
      </c>
    </row>
    <row r="15" spans="1:6" ht="15.6" x14ac:dyDescent="0.3">
      <c r="A15" s="17">
        <v>3</v>
      </c>
      <c r="B15" s="20" t="s">
        <v>981</v>
      </c>
      <c r="C15" s="20" t="s">
        <v>979</v>
      </c>
      <c r="D15" s="112" t="s">
        <v>980</v>
      </c>
      <c r="E15" s="35">
        <f>SUM(MalakBIO!L3:L54)</f>
        <v>0</v>
      </c>
    </row>
    <row r="16" spans="1:6" ht="15.6" x14ac:dyDescent="0.3">
      <c r="A16" s="27">
        <v>4</v>
      </c>
      <c r="B16" s="30" t="s">
        <v>983</v>
      </c>
      <c r="C16" s="30" t="s">
        <v>984</v>
      </c>
      <c r="D16" s="111" t="s">
        <v>982</v>
      </c>
      <c r="E16" s="35">
        <f>SUM(Haramain!L3:L158)</f>
        <v>0</v>
      </c>
    </row>
    <row r="17" spans="1:5" ht="15.6" x14ac:dyDescent="0.3">
      <c r="A17" s="17">
        <v>5</v>
      </c>
      <c r="B17" s="20" t="s">
        <v>983</v>
      </c>
      <c r="C17" s="20" t="s">
        <v>984</v>
      </c>
      <c r="D17" s="112" t="s">
        <v>985</v>
      </c>
      <c r="E17" s="35">
        <f>SUM(Lattafa!L3:L82)</f>
        <v>0</v>
      </c>
    </row>
    <row r="18" spans="1:5" ht="15.6" x14ac:dyDescent="0.3">
      <c r="A18" s="27">
        <v>6</v>
      </c>
      <c r="B18" s="30" t="s">
        <v>983</v>
      </c>
      <c r="C18" s="30" t="s">
        <v>987</v>
      </c>
      <c r="D18" s="111" t="s">
        <v>986</v>
      </c>
      <c r="E18" s="35">
        <f>SUM(Junaid!L3:L28)</f>
        <v>0</v>
      </c>
    </row>
    <row r="19" spans="1:5" ht="15.6" x14ac:dyDescent="0.3">
      <c r="A19" s="17">
        <v>7</v>
      </c>
      <c r="B19" s="20" t="s">
        <v>983</v>
      </c>
      <c r="C19" s="20" t="s">
        <v>984</v>
      </c>
      <c r="D19" s="110" t="s">
        <v>988</v>
      </c>
      <c r="E19" s="35">
        <f>SUM(Zaafaran!L3:L123)</f>
        <v>0</v>
      </c>
    </row>
    <row r="20" spans="1:5" ht="15.6" x14ac:dyDescent="0.3">
      <c r="A20" s="27">
        <v>8</v>
      </c>
      <c r="B20" s="30" t="s">
        <v>983</v>
      </c>
      <c r="C20" s="30" t="s">
        <v>984</v>
      </c>
      <c r="D20" s="111" t="s">
        <v>989</v>
      </c>
      <c r="E20" s="35">
        <f>SUM(Rasasi!L3:L42)</f>
        <v>0</v>
      </c>
    </row>
    <row r="21" spans="1:5" ht="15.6" x14ac:dyDescent="0.3">
      <c r="A21" s="17">
        <v>9</v>
      </c>
      <c r="B21" s="20" t="s">
        <v>983</v>
      </c>
      <c r="C21" s="20" t="s">
        <v>984</v>
      </c>
      <c r="D21" s="110" t="s">
        <v>391</v>
      </c>
      <c r="E21" s="35">
        <f>SUM(Artis!L3:L28)</f>
        <v>0</v>
      </c>
    </row>
    <row r="22" spans="1:5" ht="15.6" x14ac:dyDescent="0.3">
      <c r="A22" s="27">
        <v>10</v>
      </c>
      <c r="B22" s="30" t="s">
        <v>983</v>
      </c>
      <c r="C22" s="30" t="s">
        <v>984</v>
      </c>
      <c r="D22" s="111" t="s">
        <v>993</v>
      </c>
      <c r="E22" s="35">
        <f>SUM(Rehab!L3:L104)</f>
        <v>0</v>
      </c>
    </row>
    <row r="23" spans="1:5" ht="15.6" x14ac:dyDescent="0.3">
      <c r="A23" s="17">
        <v>11</v>
      </c>
      <c r="B23" s="20" t="s">
        <v>983</v>
      </c>
      <c r="C23" s="20" t="s">
        <v>994</v>
      </c>
      <c r="D23" s="110" t="s">
        <v>995</v>
      </c>
      <c r="E23" s="35">
        <f>SUM(Розлив!L8:L165)</f>
        <v>0</v>
      </c>
    </row>
    <row r="24" spans="1:5" ht="16.2" thickBot="1" x14ac:dyDescent="0.35">
      <c r="A24" s="11">
        <v>12</v>
      </c>
      <c r="B24" s="39" t="s">
        <v>983</v>
      </c>
      <c r="C24" s="39" t="s">
        <v>984</v>
      </c>
      <c r="D24" s="111" t="s">
        <v>2548</v>
      </c>
      <c r="E24" s="40">
        <f>SUM(Остальные!L3:L90)</f>
        <v>0</v>
      </c>
    </row>
    <row r="25" spans="1:5" ht="16.2" thickBot="1" x14ac:dyDescent="0.35">
      <c r="B25" s="1"/>
      <c r="D25" s="113" t="s">
        <v>1665</v>
      </c>
      <c r="E25" s="114">
        <f>SUM(E13:E24)</f>
        <v>0</v>
      </c>
    </row>
  </sheetData>
  <sheetProtection algorithmName="SHA-512" hashValue="Vo0KN0ndunx055L+DXIDQbXNekeLJTi945vTmhhdVA4/ExAVB7N3DCRRuN/seTa1SVl/CIjkZhMv+WLQVEXKkw==" saltValue="uM/2FZOXSaThe5k7a7Xjqg==" spinCount="100000" sheet="1" objects="1" scenarios="1"/>
  <protectedRanges>
    <protectedRange sqref="D6:E8" name="Диапазон1"/>
  </protectedRanges>
  <mergeCells count="11">
    <mergeCell ref="B8:C8"/>
    <mergeCell ref="B4:C4"/>
    <mergeCell ref="D4:E4"/>
    <mergeCell ref="D6:E6"/>
    <mergeCell ref="D7:E7"/>
    <mergeCell ref="D8:E8"/>
    <mergeCell ref="B2:E2"/>
    <mergeCell ref="B3:E3"/>
    <mergeCell ref="B5:F5"/>
    <mergeCell ref="B6:C6"/>
    <mergeCell ref="B7:C7"/>
  </mergeCells>
  <hyperlinks>
    <hyperlink ref="D17" location="Lattafa!R1C1" display="Латтафа"/>
    <hyperlink ref="D14" location="RiadAromes!R1C1" display="Риад Аромес"/>
    <hyperlink ref="D16" location="Haramain!R1C1" display="Аль Харамейн"/>
    <hyperlink ref="D18" location="Junaid!R1C1" display="Junaid Parfumes"/>
    <hyperlink ref="D19" location="Zaafaran!R1C1" display="Ard al Zaafaran"/>
    <hyperlink ref="D20" location="Rasasi!R1C1" display="Расаси"/>
    <hyperlink ref="D21" location="Artis!R1C1" display="Artis"/>
    <hyperlink ref="D22" location="Rehab!R1C1" display="Аль Рехаб"/>
    <hyperlink ref="D23" location="Розлив!R1C1" display="Масляные духи на розлив"/>
    <hyperlink ref="D13" location="Hemani!R1C1" display="Хемани"/>
    <hyperlink ref="D24" location="Остальные!R1C1" display="Afnan, Ajmal, Khadlaj, Khalis, Swiss, Naseem"/>
    <hyperlink ref="D15" location="MalakBIO!R1C1" display="Малак БИО "/>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rgb="FF7030A0"/>
  </sheetPr>
  <dimension ref="A1:O44"/>
  <sheetViews>
    <sheetView workbookViewId="0">
      <pane ySplit="1" topLeftCell="A2" activePane="bottomLeft" state="frozen"/>
      <selection activeCell="E43" sqref="E43"/>
      <selection pane="bottomLeft" activeCell="E4" sqref="E4"/>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54" customWidth="1"/>
    <col min="11" max="11" width="9" style="1" hidden="1" customWidth="1"/>
    <col min="12" max="12" width="11.88671875" style="1" customWidth="1"/>
    <col min="13" max="13" width="0" style="1" hidden="1" customWidth="1"/>
    <col min="14" max="14" width="8.88671875" style="1" hidden="1" customWidth="1"/>
    <col min="15" max="15" width="6.664062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92" t="s">
        <v>867</v>
      </c>
      <c r="K1" s="16" t="s">
        <v>149</v>
      </c>
      <c r="L1" s="41" t="str">
        <f>"Сумма:"&amp;" "&amp;SUM(L3:L242)</f>
        <v>Сумма: 0</v>
      </c>
    </row>
    <row r="2" spans="1:15" x14ac:dyDescent="0.3">
      <c r="A2" s="18"/>
      <c r="B2" s="19"/>
      <c r="C2" s="26" t="s">
        <v>521</v>
      </c>
      <c r="D2" s="19"/>
      <c r="E2" s="58"/>
      <c r="F2" s="22"/>
      <c r="G2" s="23"/>
      <c r="H2" s="24"/>
      <c r="I2" s="24"/>
      <c r="J2" s="93"/>
      <c r="K2" s="24"/>
      <c r="L2" s="25"/>
    </row>
    <row r="3" spans="1:15" x14ac:dyDescent="0.3">
      <c r="A3" s="28">
        <v>14127</v>
      </c>
      <c r="B3" s="29" t="s">
        <v>1170</v>
      </c>
      <c r="C3" s="104" t="s">
        <v>1414</v>
      </c>
      <c r="D3" s="29">
        <v>1</v>
      </c>
      <c r="E3" s="59">
        <v>1</v>
      </c>
      <c r="F3" s="31">
        <v>1030</v>
      </c>
      <c r="G3" s="32">
        <f t="shared" ref="G3:G41" si="0">F3*0.9</f>
        <v>927</v>
      </c>
      <c r="H3" s="33">
        <f t="shared" ref="H3:H41" si="1">F3*0.85</f>
        <v>875.5</v>
      </c>
      <c r="I3" s="33">
        <f t="shared" ref="I3:I41" si="2">F3*0.8</f>
        <v>824</v>
      </c>
      <c r="J3" s="88"/>
      <c r="K3" s="33">
        <f t="shared" ref="K3:K41" si="3">J3*F3</f>
        <v>0</v>
      </c>
      <c r="L3" s="35">
        <f>IF($K$43&gt;125000,J3*I3,IF($K$43&gt;58500,J3*H3,IF($K$43&gt;27500,J3*G3,IF($K$43&gt;=0,J3*F3,0))))</f>
        <v>0</v>
      </c>
      <c r="N3" s="1">
        <f t="shared" ref="N3:N42" si="4">ROW(J3)</f>
        <v>3</v>
      </c>
      <c r="O3" s="1" t="s">
        <v>2285</v>
      </c>
    </row>
    <row r="4" spans="1:15" x14ac:dyDescent="0.3">
      <c r="A4" s="18">
        <v>11273</v>
      </c>
      <c r="B4" s="19" t="s">
        <v>1013</v>
      </c>
      <c r="C4" s="108" t="s">
        <v>1415</v>
      </c>
      <c r="D4" s="19">
        <v>1</v>
      </c>
      <c r="E4" s="60">
        <v>-1</v>
      </c>
      <c r="F4" s="22">
        <v>1755</v>
      </c>
      <c r="G4" s="23">
        <f t="shared" si="0"/>
        <v>1579.5</v>
      </c>
      <c r="H4" s="24">
        <f t="shared" si="1"/>
        <v>1491.75</v>
      </c>
      <c r="I4" s="24">
        <f t="shared" si="2"/>
        <v>1404</v>
      </c>
      <c r="J4" s="88"/>
      <c r="K4" s="33">
        <f t="shared" si="3"/>
        <v>0</v>
      </c>
      <c r="L4" s="35">
        <f t="shared" ref="L4:L9" si="5">IF($K$43&gt;125000,J4*I4,IF($K$43&gt;55000,J4*H4,IF($K$43&gt;27500,J4*G4,IF($K$43&gt;=0,J4*F4,0))))</f>
        <v>0</v>
      </c>
      <c r="N4" s="1">
        <f t="shared" si="4"/>
        <v>4</v>
      </c>
      <c r="O4" s="1" t="s">
        <v>2285</v>
      </c>
    </row>
    <row r="5" spans="1:15" x14ac:dyDescent="0.3">
      <c r="A5" s="28">
        <v>11275</v>
      </c>
      <c r="B5" s="29" t="s">
        <v>1167</v>
      </c>
      <c r="C5" s="100" t="s">
        <v>1262</v>
      </c>
      <c r="D5" s="29">
        <v>1</v>
      </c>
      <c r="E5" s="59"/>
      <c r="F5" s="31"/>
      <c r="G5" s="32">
        <f t="shared" si="0"/>
        <v>0</v>
      </c>
      <c r="H5" s="33">
        <f t="shared" si="1"/>
        <v>0</v>
      </c>
      <c r="I5" s="33">
        <f t="shared" si="2"/>
        <v>0</v>
      </c>
      <c r="J5" s="88"/>
      <c r="K5" s="33">
        <f t="shared" si="3"/>
        <v>0</v>
      </c>
      <c r="L5" s="35">
        <f t="shared" si="5"/>
        <v>0</v>
      </c>
      <c r="N5" s="1">
        <f t="shared" si="4"/>
        <v>5</v>
      </c>
      <c r="O5" s="1" t="s">
        <v>2285</v>
      </c>
    </row>
    <row r="6" spans="1:15" x14ac:dyDescent="0.3">
      <c r="A6" s="18">
        <v>12970</v>
      </c>
      <c r="B6" s="19" t="s">
        <v>864</v>
      </c>
      <c r="C6" s="126" t="s">
        <v>1416</v>
      </c>
      <c r="D6" s="19">
        <v>1</v>
      </c>
      <c r="E6" s="58"/>
      <c r="F6" s="22"/>
      <c r="G6" s="23">
        <f t="shared" si="0"/>
        <v>0</v>
      </c>
      <c r="H6" s="24">
        <f t="shared" si="1"/>
        <v>0</v>
      </c>
      <c r="I6" s="24">
        <f t="shared" si="2"/>
        <v>0</v>
      </c>
      <c r="J6" s="88"/>
      <c r="K6" s="33">
        <f t="shared" si="3"/>
        <v>0</v>
      </c>
      <c r="L6" s="35">
        <f t="shared" si="5"/>
        <v>0</v>
      </c>
      <c r="N6" s="1">
        <f t="shared" si="4"/>
        <v>6</v>
      </c>
      <c r="O6" s="1" t="s">
        <v>2285</v>
      </c>
    </row>
    <row r="7" spans="1:15" x14ac:dyDescent="0.3">
      <c r="A7" s="28">
        <v>14128</v>
      </c>
      <c r="B7" s="29" t="s">
        <v>1170</v>
      </c>
      <c r="C7" s="100" t="s">
        <v>1417</v>
      </c>
      <c r="D7" s="29">
        <v>1</v>
      </c>
      <c r="E7" s="59"/>
      <c r="F7" s="31"/>
      <c r="G7" s="32">
        <f t="shared" si="0"/>
        <v>0</v>
      </c>
      <c r="H7" s="33">
        <f t="shared" si="1"/>
        <v>0</v>
      </c>
      <c r="I7" s="33">
        <f t="shared" si="2"/>
        <v>0</v>
      </c>
      <c r="J7" s="88"/>
      <c r="K7" s="33">
        <f>J7*F7</f>
        <v>0</v>
      </c>
      <c r="L7" s="35">
        <f>IF($K$43&gt;125000,J7*I7,IF($K$43&gt;55000,J7*H7,IF($K$43&gt;27500,J7*G7,IF($K$43&gt;=0,J7*F7,0))))</f>
        <v>0</v>
      </c>
      <c r="N7" s="1">
        <f t="shared" si="4"/>
        <v>7</v>
      </c>
      <c r="O7" s="1" t="s">
        <v>2285</v>
      </c>
    </row>
    <row r="8" spans="1:15" x14ac:dyDescent="0.3">
      <c r="A8" s="18">
        <v>14129</v>
      </c>
      <c r="B8" s="19" t="s">
        <v>1013</v>
      </c>
      <c r="C8" s="102" t="s">
        <v>1418</v>
      </c>
      <c r="D8" s="19">
        <v>1</v>
      </c>
      <c r="E8" s="58">
        <v>1</v>
      </c>
      <c r="F8" s="22">
        <v>2952</v>
      </c>
      <c r="G8" s="23">
        <f t="shared" si="0"/>
        <v>2656.8</v>
      </c>
      <c r="H8" s="24">
        <f t="shared" si="1"/>
        <v>2509.1999999999998</v>
      </c>
      <c r="I8" s="24">
        <f t="shared" si="2"/>
        <v>2361.6</v>
      </c>
      <c r="J8" s="88"/>
      <c r="K8" s="33">
        <f t="shared" si="3"/>
        <v>0</v>
      </c>
      <c r="L8" s="35">
        <f t="shared" si="5"/>
        <v>0</v>
      </c>
      <c r="N8" s="1">
        <f t="shared" si="4"/>
        <v>8</v>
      </c>
      <c r="O8" s="1" t="s">
        <v>2285</v>
      </c>
    </row>
    <row r="9" spans="1:15" x14ac:dyDescent="0.3">
      <c r="A9" s="28">
        <v>12969</v>
      </c>
      <c r="B9" s="29" t="s">
        <v>864</v>
      </c>
      <c r="C9" s="100" t="s">
        <v>1419</v>
      </c>
      <c r="D9" s="29">
        <v>1</v>
      </c>
      <c r="E9" s="59"/>
      <c r="F9" s="31"/>
      <c r="G9" s="32">
        <f t="shared" si="0"/>
        <v>0</v>
      </c>
      <c r="H9" s="33">
        <f t="shared" si="1"/>
        <v>0</v>
      </c>
      <c r="I9" s="33">
        <f t="shared" si="2"/>
        <v>0</v>
      </c>
      <c r="J9" s="88"/>
      <c r="K9" s="33">
        <f t="shared" si="3"/>
        <v>0</v>
      </c>
      <c r="L9" s="35">
        <f t="shared" si="5"/>
        <v>0</v>
      </c>
      <c r="N9" s="1">
        <f t="shared" si="4"/>
        <v>9</v>
      </c>
      <c r="O9" s="1" t="s">
        <v>2285</v>
      </c>
    </row>
    <row r="10" spans="1:15" x14ac:dyDescent="0.3">
      <c r="A10" s="18"/>
      <c r="B10" s="19"/>
      <c r="C10" s="103" t="s">
        <v>370</v>
      </c>
      <c r="D10" s="19"/>
      <c r="E10" s="58"/>
      <c r="F10" s="22"/>
      <c r="G10" s="23"/>
      <c r="H10" s="24"/>
      <c r="I10" s="24"/>
      <c r="J10" s="88"/>
      <c r="K10" s="33"/>
      <c r="L10" s="35"/>
      <c r="N10" s="1">
        <f t="shared" si="4"/>
        <v>10</v>
      </c>
      <c r="O10" s="1" t="s">
        <v>2285</v>
      </c>
    </row>
    <row r="11" spans="1:15" x14ac:dyDescent="0.3">
      <c r="A11" s="28">
        <v>13340</v>
      </c>
      <c r="B11" s="29" t="s">
        <v>1344</v>
      </c>
      <c r="C11" s="100" t="s">
        <v>1420</v>
      </c>
      <c r="D11" s="29">
        <v>6</v>
      </c>
      <c r="E11" s="59"/>
      <c r="F11" s="31"/>
      <c r="G11" s="32">
        <f t="shared" si="0"/>
        <v>0</v>
      </c>
      <c r="H11" s="33">
        <f t="shared" si="1"/>
        <v>0</v>
      </c>
      <c r="I11" s="33">
        <f t="shared" si="2"/>
        <v>0</v>
      </c>
      <c r="J11" s="88"/>
      <c r="K11" s="33">
        <f t="shared" si="3"/>
        <v>0</v>
      </c>
      <c r="L11" s="35">
        <f t="shared" ref="L11:L27" si="6">IF($K$43&gt;125000,J11*I11,IF($K$43&gt;55000,J11*H11,IF($K$43&gt;27500,J11*G11,IF($K$43&gt;=0,J11*F11,0))))</f>
        <v>0</v>
      </c>
      <c r="N11" s="1">
        <f t="shared" si="4"/>
        <v>11</v>
      </c>
      <c r="O11" s="1" t="s">
        <v>2285</v>
      </c>
    </row>
    <row r="12" spans="1:15" x14ac:dyDescent="0.3">
      <c r="A12" s="18">
        <v>14016</v>
      </c>
      <c r="B12" s="19" t="s">
        <v>1344</v>
      </c>
      <c r="C12" s="108" t="s">
        <v>1421</v>
      </c>
      <c r="D12" s="19">
        <v>6</v>
      </c>
      <c r="E12" s="60">
        <v>6</v>
      </c>
      <c r="F12" s="22">
        <v>420</v>
      </c>
      <c r="G12" s="23">
        <f t="shared" si="0"/>
        <v>378</v>
      </c>
      <c r="H12" s="24">
        <f t="shared" si="1"/>
        <v>357</v>
      </c>
      <c r="I12" s="24">
        <f t="shared" si="2"/>
        <v>336</v>
      </c>
      <c r="J12" s="88"/>
      <c r="K12" s="33">
        <f>J12*F12</f>
        <v>0</v>
      </c>
      <c r="L12" s="35">
        <f>IF($K$43&gt;125000,J12*I12,IF($K$43&gt;55000,J12*H12,IF($K$43&gt;27500,J12*G12,IF($K$43&gt;=0,J12*F12,0))))</f>
        <v>0</v>
      </c>
      <c r="N12" s="1">
        <f t="shared" si="4"/>
        <v>12</v>
      </c>
      <c r="O12" s="1" t="s">
        <v>2285</v>
      </c>
    </row>
    <row r="13" spans="1:15" x14ac:dyDescent="0.3">
      <c r="A13" s="28">
        <v>14017</v>
      </c>
      <c r="B13" s="29" t="s">
        <v>1344</v>
      </c>
      <c r="C13" s="104" t="s">
        <v>1422</v>
      </c>
      <c r="D13" s="29">
        <v>6</v>
      </c>
      <c r="E13" s="59"/>
      <c r="F13" s="31"/>
      <c r="G13" s="32">
        <f t="shared" si="0"/>
        <v>0</v>
      </c>
      <c r="H13" s="33">
        <f t="shared" si="1"/>
        <v>0</v>
      </c>
      <c r="I13" s="33">
        <f t="shared" si="2"/>
        <v>0</v>
      </c>
      <c r="J13" s="88"/>
      <c r="K13" s="33">
        <f t="shared" si="3"/>
        <v>0</v>
      </c>
      <c r="L13" s="35">
        <f t="shared" si="6"/>
        <v>0</v>
      </c>
      <c r="N13" s="1">
        <f t="shared" si="4"/>
        <v>13</v>
      </c>
      <c r="O13" s="1" t="s">
        <v>2285</v>
      </c>
    </row>
    <row r="14" spans="1:15" x14ac:dyDescent="0.3">
      <c r="A14" s="18">
        <v>14018</v>
      </c>
      <c r="B14" s="19" t="s">
        <v>1344</v>
      </c>
      <c r="C14" s="125" t="s">
        <v>1423</v>
      </c>
      <c r="D14" s="19">
        <v>6</v>
      </c>
      <c r="E14" s="58"/>
      <c r="F14" s="22"/>
      <c r="G14" s="23">
        <f t="shared" si="0"/>
        <v>0</v>
      </c>
      <c r="H14" s="24">
        <f t="shared" si="1"/>
        <v>0</v>
      </c>
      <c r="I14" s="24">
        <f t="shared" si="2"/>
        <v>0</v>
      </c>
      <c r="J14" s="88"/>
      <c r="K14" s="33">
        <f t="shared" si="3"/>
        <v>0</v>
      </c>
      <c r="L14" s="35">
        <f t="shared" si="6"/>
        <v>0</v>
      </c>
      <c r="N14" s="1">
        <f t="shared" si="4"/>
        <v>14</v>
      </c>
      <c r="O14" s="1" t="s">
        <v>2285</v>
      </c>
    </row>
    <row r="15" spans="1:15" x14ac:dyDescent="0.3">
      <c r="A15" s="28">
        <v>13335</v>
      </c>
      <c r="B15" s="29" t="s">
        <v>1344</v>
      </c>
      <c r="C15" s="100" t="s">
        <v>1424</v>
      </c>
      <c r="D15" s="29">
        <v>6</v>
      </c>
      <c r="E15" s="59"/>
      <c r="F15" s="31"/>
      <c r="G15" s="32">
        <f t="shared" si="0"/>
        <v>0</v>
      </c>
      <c r="H15" s="33">
        <f t="shared" si="1"/>
        <v>0</v>
      </c>
      <c r="I15" s="33">
        <f t="shared" si="2"/>
        <v>0</v>
      </c>
      <c r="J15" s="88"/>
      <c r="K15" s="33">
        <f t="shared" si="3"/>
        <v>0</v>
      </c>
      <c r="L15" s="35">
        <f t="shared" si="6"/>
        <v>0</v>
      </c>
      <c r="N15" s="1">
        <f t="shared" si="4"/>
        <v>15</v>
      </c>
      <c r="O15" s="1" t="s">
        <v>2285</v>
      </c>
    </row>
    <row r="16" spans="1:15" x14ac:dyDescent="0.3">
      <c r="A16" s="18">
        <v>14024</v>
      </c>
      <c r="B16" s="19" t="s">
        <v>1344</v>
      </c>
      <c r="C16" s="97" t="s">
        <v>1425</v>
      </c>
      <c r="D16" s="19">
        <v>6</v>
      </c>
      <c r="E16" s="58"/>
      <c r="F16" s="22"/>
      <c r="G16" s="23">
        <f t="shared" si="0"/>
        <v>0</v>
      </c>
      <c r="H16" s="24">
        <f t="shared" si="1"/>
        <v>0</v>
      </c>
      <c r="I16" s="24">
        <f t="shared" si="2"/>
        <v>0</v>
      </c>
      <c r="J16" s="88"/>
      <c r="K16" s="33">
        <f t="shared" si="3"/>
        <v>0</v>
      </c>
      <c r="L16" s="35">
        <f t="shared" si="6"/>
        <v>0</v>
      </c>
      <c r="N16" s="1">
        <f t="shared" si="4"/>
        <v>16</v>
      </c>
      <c r="O16" s="1" t="s">
        <v>2285</v>
      </c>
    </row>
    <row r="17" spans="1:15" x14ac:dyDescent="0.3">
      <c r="A17" s="28">
        <v>13337</v>
      </c>
      <c r="B17" s="29" t="s">
        <v>1344</v>
      </c>
      <c r="C17" s="100" t="s">
        <v>1426</v>
      </c>
      <c r="D17" s="29">
        <v>6</v>
      </c>
      <c r="E17" s="59"/>
      <c r="F17" s="31"/>
      <c r="G17" s="32">
        <f t="shared" si="0"/>
        <v>0</v>
      </c>
      <c r="H17" s="33">
        <f t="shared" si="1"/>
        <v>0</v>
      </c>
      <c r="I17" s="33">
        <f t="shared" si="2"/>
        <v>0</v>
      </c>
      <c r="J17" s="88"/>
      <c r="K17" s="33">
        <f t="shared" si="3"/>
        <v>0</v>
      </c>
      <c r="L17" s="35">
        <f t="shared" si="6"/>
        <v>0</v>
      </c>
      <c r="N17" s="1">
        <f t="shared" si="4"/>
        <v>17</v>
      </c>
      <c r="O17" s="1" t="s">
        <v>2285</v>
      </c>
    </row>
    <row r="18" spans="1:15" x14ac:dyDescent="0.3">
      <c r="A18" s="18">
        <v>14026</v>
      </c>
      <c r="B18" s="19" t="s">
        <v>1344</v>
      </c>
      <c r="C18" s="97" t="s">
        <v>1427</v>
      </c>
      <c r="D18" s="19">
        <v>6</v>
      </c>
      <c r="E18" s="58"/>
      <c r="F18" s="22"/>
      <c r="G18" s="23">
        <f t="shared" si="0"/>
        <v>0</v>
      </c>
      <c r="H18" s="24">
        <f t="shared" si="1"/>
        <v>0</v>
      </c>
      <c r="I18" s="24">
        <f t="shared" si="2"/>
        <v>0</v>
      </c>
      <c r="J18" s="88"/>
      <c r="K18" s="33">
        <f t="shared" si="3"/>
        <v>0</v>
      </c>
      <c r="L18" s="35">
        <f t="shared" si="6"/>
        <v>0</v>
      </c>
      <c r="N18" s="1">
        <f t="shared" si="4"/>
        <v>18</v>
      </c>
      <c r="O18" s="1" t="s">
        <v>2285</v>
      </c>
    </row>
    <row r="19" spans="1:15" x14ac:dyDescent="0.3">
      <c r="A19" s="28">
        <v>14025</v>
      </c>
      <c r="B19" s="29" t="s">
        <v>1344</v>
      </c>
      <c r="C19" s="104" t="s">
        <v>1428</v>
      </c>
      <c r="D19" s="29">
        <v>6</v>
      </c>
      <c r="E19" s="59"/>
      <c r="F19" s="31"/>
      <c r="G19" s="32">
        <f t="shared" si="0"/>
        <v>0</v>
      </c>
      <c r="H19" s="33">
        <f t="shared" si="1"/>
        <v>0</v>
      </c>
      <c r="I19" s="33">
        <f t="shared" si="2"/>
        <v>0</v>
      </c>
      <c r="J19" s="88"/>
      <c r="K19" s="33">
        <f t="shared" si="3"/>
        <v>0</v>
      </c>
      <c r="L19" s="35">
        <f t="shared" si="6"/>
        <v>0</v>
      </c>
      <c r="N19" s="1">
        <f t="shared" si="4"/>
        <v>19</v>
      </c>
      <c r="O19" s="1" t="s">
        <v>2285</v>
      </c>
    </row>
    <row r="20" spans="1:15" x14ac:dyDescent="0.3">
      <c r="A20" s="18">
        <v>14034</v>
      </c>
      <c r="B20" s="19" t="s">
        <v>1344</v>
      </c>
      <c r="C20" s="101" t="s">
        <v>1429</v>
      </c>
      <c r="D20" s="19">
        <v>6</v>
      </c>
      <c r="E20" s="60">
        <v>2</v>
      </c>
      <c r="F20" s="22">
        <v>420</v>
      </c>
      <c r="G20" s="23">
        <f t="shared" si="0"/>
        <v>378</v>
      </c>
      <c r="H20" s="24">
        <f t="shared" si="1"/>
        <v>357</v>
      </c>
      <c r="I20" s="24">
        <f t="shared" si="2"/>
        <v>336</v>
      </c>
      <c r="J20" s="88"/>
      <c r="K20" s="33">
        <f t="shared" si="3"/>
        <v>0</v>
      </c>
      <c r="L20" s="35">
        <f t="shared" si="6"/>
        <v>0</v>
      </c>
      <c r="N20" s="1">
        <f t="shared" si="4"/>
        <v>20</v>
      </c>
      <c r="O20" s="1" t="s">
        <v>2285</v>
      </c>
    </row>
    <row r="21" spans="1:15" x14ac:dyDescent="0.3">
      <c r="A21" s="28">
        <v>14035</v>
      </c>
      <c r="B21" s="29" t="s">
        <v>1344</v>
      </c>
      <c r="C21" s="104" t="s">
        <v>1430</v>
      </c>
      <c r="D21" s="29">
        <v>6</v>
      </c>
      <c r="E21" s="59">
        <v>1</v>
      </c>
      <c r="F21" s="31">
        <v>420</v>
      </c>
      <c r="G21" s="32">
        <f t="shared" si="0"/>
        <v>378</v>
      </c>
      <c r="H21" s="33">
        <f t="shared" si="1"/>
        <v>357</v>
      </c>
      <c r="I21" s="33">
        <f t="shared" si="2"/>
        <v>336</v>
      </c>
      <c r="J21" s="88"/>
      <c r="K21" s="33">
        <f t="shared" si="3"/>
        <v>0</v>
      </c>
      <c r="L21" s="35">
        <f t="shared" si="6"/>
        <v>0</v>
      </c>
      <c r="N21" s="1">
        <f t="shared" si="4"/>
        <v>21</v>
      </c>
      <c r="O21" s="1" t="s">
        <v>2285</v>
      </c>
    </row>
    <row r="22" spans="1:15" x14ac:dyDescent="0.3">
      <c r="A22" s="18">
        <v>14027</v>
      </c>
      <c r="B22" s="19" t="s">
        <v>1344</v>
      </c>
      <c r="C22" s="97" t="s">
        <v>1431</v>
      </c>
      <c r="D22" s="19">
        <v>6</v>
      </c>
      <c r="E22" s="58"/>
      <c r="F22" s="22"/>
      <c r="G22" s="23">
        <f t="shared" si="0"/>
        <v>0</v>
      </c>
      <c r="H22" s="24">
        <f t="shared" si="1"/>
        <v>0</v>
      </c>
      <c r="I22" s="24">
        <f t="shared" si="2"/>
        <v>0</v>
      </c>
      <c r="J22" s="88"/>
      <c r="K22" s="33">
        <f t="shared" si="3"/>
        <v>0</v>
      </c>
      <c r="L22" s="35">
        <f t="shared" si="6"/>
        <v>0</v>
      </c>
      <c r="N22" s="1">
        <f t="shared" si="4"/>
        <v>22</v>
      </c>
      <c r="O22" s="1" t="s">
        <v>2285</v>
      </c>
    </row>
    <row r="23" spans="1:15" x14ac:dyDescent="0.3">
      <c r="A23" s="28">
        <v>13336</v>
      </c>
      <c r="B23" s="29" t="s">
        <v>1344</v>
      </c>
      <c r="C23" s="100" t="s">
        <v>1432</v>
      </c>
      <c r="D23" s="29">
        <v>6</v>
      </c>
      <c r="E23" s="59">
        <v>4</v>
      </c>
      <c r="F23" s="31">
        <v>420</v>
      </c>
      <c r="G23" s="32">
        <f t="shared" si="0"/>
        <v>378</v>
      </c>
      <c r="H23" s="33">
        <f t="shared" si="1"/>
        <v>357</v>
      </c>
      <c r="I23" s="33">
        <f t="shared" si="2"/>
        <v>336</v>
      </c>
      <c r="J23" s="88"/>
      <c r="K23" s="33">
        <f t="shared" si="3"/>
        <v>0</v>
      </c>
      <c r="L23" s="35">
        <f t="shared" si="6"/>
        <v>0</v>
      </c>
      <c r="N23" s="1">
        <f t="shared" si="4"/>
        <v>23</v>
      </c>
      <c r="O23" s="1" t="s">
        <v>2285</v>
      </c>
    </row>
    <row r="24" spans="1:15" x14ac:dyDescent="0.3">
      <c r="A24" s="18">
        <v>13338</v>
      </c>
      <c r="B24" s="19" t="s">
        <v>1344</v>
      </c>
      <c r="C24" s="102" t="s">
        <v>1433</v>
      </c>
      <c r="D24" s="19">
        <v>6</v>
      </c>
      <c r="E24" s="58">
        <v>2</v>
      </c>
      <c r="F24" s="22">
        <v>420</v>
      </c>
      <c r="G24" s="23">
        <f t="shared" si="0"/>
        <v>378</v>
      </c>
      <c r="H24" s="24">
        <f t="shared" si="1"/>
        <v>357</v>
      </c>
      <c r="I24" s="24">
        <f t="shared" si="2"/>
        <v>336</v>
      </c>
      <c r="J24" s="88"/>
      <c r="K24" s="33">
        <f t="shared" si="3"/>
        <v>0</v>
      </c>
      <c r="L24" s="35">
        <f t="shared" si="6"/>
        <v>0</v>
      </c>
      <c r="N24" s="1">
        <f t="shared" si="4"/>
        <v>24</v>
      </c>
      <c r="O24" s="1" t="s">
        <v>2285</v>
      </c>
    </row>
    <row r="25" spans="1:15" x14ac:dyDescent="0.3">
      <c r="A25" s="28">
        <v>13344</v>
      </c>
      <c r="B25" s="29" t="s">
        <v>1344</v>
      </c>
      <c r="C25" s="100" t="s">
        <v>1434</v>
      </c>
      <c r="D25" s="29">
        <v>6</v>
      </c>
      <c r="E25" s="59"/>
      <c r="F25" s="31"/>
      <c r="G25" s="32">
        <f t="shared" si="0"/>
        <v>0</v>
      </c>
      <c r="H25" s="33">
        <f t="shared" si="1"/>
        <v>0</v>
      </c>
      <c r="I25" s="33">
        <f t="shared" si="2"/>
        <v>0</v>
      </c>
      <c r="J25" s="88"/>
      <c r="K25" s="33">
        <f t="shared" si="3"/>
        <v>0</v>
      </c>
      <c r="L25" s="35">
        <f t="shared" si="6"/>
        <v>0</v>
      </c>
      <c r="N25" s="1">
        <f t="shared" si="4"/>
        <v>25</v>
      </c>
      <c r="O25" s="1" t="s">
        <v>2285</v>
      </c>
    </row>
    <row r="26" spans="1:15" x14ac:dyDescent="0.3">
      <c r="A26" s="18">
        <v>14028</v>
      </c>
      <c r="B26" s="19" t="s">
        <v>1344</v>
      </c>
      <c r="C26" s="97" t="s">
        <v>1435</v>
      </c>
      <c r="D26" s="19">
        <v>6</v>
      </c>
      <c r="E26" s="58">
        <v>8</v>
      </c>
      <c r="F26" s="22">
        <v>420</v>
      </c>
      <c r="G26" s="23">
        <f t="shared" si="0"/>
        <v>378</v>
      </c>
      <c r="H26" s="24">
        <f t="shared" si="1"/>
        <v>357</v>
      </c>
      <c r="I26" s="24">
        <f t="shared" si="2"/>
        <v>336</v>
      </c>
      <c r="J26" s="88"/>
      <c r="K26" s="33">
        <f t="shared" si="3"/>
        <v>0</v>
      </c>
      <c r="L26" s="35">
        <f t="shared" si="6"/>
        <v>0</v>
      </c>
      <c r="N26" s="1">
        <f t="shared" si="4"/>
        <v>26</v>
      </c>
      <c r="O26" s="1" t="s">
        <v>2285</v>
      </c>
    </row>
    <row r="27" spans="1:15" x14ac:dyDescent="0.3">
      <c r="A27" s="28">
        <v>13346</v>
      </c>
      <c r="B27" s="29" t="s">
        <v>1344</v>
      </c>
      <c r="C27" s="104" t="s">
        <v>1436</v>
      </c>
      <c r="D27" s="29">
        <v>6</v>
      </c>
      <c r="E27" s="59">
        <v>1</v>
      </c>
      <c r="F27" s="31">
        <v>420</v>
      </c>
      <c r="G27" s="32">
        <f t="shared" si="0"/>
        <v>378</v>
      </c>
      <c r="H27" s="33">
        <f t="shared" si="1"/>
        <v>357</v>
      </c>
      <c r="I27" s="33">
        <f t="shared" si="2"/>
        <v>336</v>
      </c>
      <c r="J27" s="88"/>
      <c r="K27" s="33">
        <f t="shared" si="3"/>
        <v>0</v>
      </c>
      <c r="L27" s="35">
        <f t="shared" si="6"/>
        <v>0</v>
      </c>
      <c r="N27" s="1">
        <f t="shared" si="4"/>
        <v>27</v>
      </c>
      <c r="O27" s="1" t="s">
        <v>2285</v>
      </c>
    </row>
    <row r="28" spans="1:15" x14ac:dyDescent="0.3">
      <c r="A28" s="18">
        <v>13342</v>
      </c>
      <c r="B28" s="19" t="s">
        <v>1344</v>
      </c>
      <c r="C28" s="102" t="s">
        <v>1437</v>
      </c>
      <c r="D28" s="19">
        <v>6</v>
      </c>
      <c r="E28" s="58"/>
      <c r="F28" s="22"/>
      <c r="G28" s="23">
        <f t="shared" si="0"/>
        <v>0</v>
      </c>
      <c r="H28" s="24">
        <f t="shared" si="1"/>
        <v>0</v>
      </c>
      <c r="I28" s="24">
        <f t="shared" si="2"/>
        <v>0</v>
      </c>
      <c r="J28" s="88"/>
      <c r="K28" s="33">
        <f t="shared" ref="K28:K33" si="7">J28*F28</f>
        <v>0</v>
      </c>
      <c r="L28" s="35">
        <f t="shared" ref="L28:L33" si="8">IF($K$43&gt;125000,J28*I28,IF($K$43&gt;55000,J28*H28,IF($K$43&gt;27500,J28*G28,IF($K$43&gt;=0,J28*F28,0))))</f>
        <v>0</v>
      </c>
      <c r="N28" s="1">
        <f t="shared" si="4"/>
        <v>28</v>
      </c>
      <c r="O28" s="1" t="s">
        <v>2285</v>
      </c>
    </row>
    <row r="29" spans="1:15" x14ac:dyDescent="0.3">
      <c r="A29" s="28">
        <v>14029</v>
      </c>
      <c r="B29" s="29" t="s">
        <v>1344</v>
      </c>
      <c r="C29" s="104" t="s">
        <v>1438</v>
      </c>
      <c r="D29" s="29">
        <v>6</v>
      </c>
      <c r="E29" s="59"/>
      <c r="F29" s="31"/>
      <c r="G29" s="32">
        <f t="shared" si="0"/>
        <v>0</v>
      </c>
      <c r="H29" s="33">
        <f t="shared" si="1"/>
        <v>0</v>
      </c>
      <c r="I29" s="33">
        <f t="shared" si="2"/>
        <v>0</v>
      </c>
      <c r="J29" s="88"/>
      <c r="K29" s="33">
        <f t="shared" si="7"/>
        <v>0</v>
      </c>
      <c r="L29" s="35">
        <f t="shared" si="8"/>
        <v>0</v>
      </c>
      <c r="N29" s="1">
        <f t="shared" si="4"/>
        <v>29</v>
      </c>
      <c r="O29" s="1" t="s">
        <v>2285</v>
      </c>
    </row>
    <row r="30" spans="1:15" x14ac:dyDescent="0.3">
      <c r="A30" s="18">
        <v>14030</v>
      </c>
      <c r="B30" s="19" t="s">
        <v>1344</v>
      </c>
      <c r="C30" s="97" t="s">
        <v>1439</v>
      </c>
      <c r="D30" s="19">
        <v>6</v>
      </c>
      <c r="E30" s="58">
        <v>2</v>
      </c>
      <c r="F30" s="22">
        <v>420</v>
      </c>
      <c r="G30" s="23">
        <f t="shared" si="0"/>
        <v>378</v>
      </c>
      <c r="H30" s="24">
        <f t="shared" si="1"/>
        <v>357</v>
      </c>
      <c r="I30" s="24">
        <f t="shared" si="2"/>
        <v>336</v>
      </c>
      <c r="J30" s="88"/>
      <c r="K30" s="33">
        <f t="shared" si="7"/>
        <v>0</v>
      </c>
      <c r="L30" s="35">
        <f t="shared" si="8"/>
        <v>0</v>
      </c>
      <c r="N30" s="1">
        <f t="shared" si="4"/>
        <v>30</v>
      </c>
      <c r="O30" s="1" t="s">
        <v>2285</v>
      </c>
    </row>
    <row r="31" spans="1:15" x14ac:dyDescent="0.3">
      <c r="A31" s="28">
        <v>14031</v>
      </c>
      <c r="B31" s="29" t="s">
        <v>1344</v>
      </c>
      <c r="C31" s="104" t="s">
        <v>1440</v>
      </c>
      <c r="D31" s="29">
        <v>6</v>
      </c>
      <c r="E31" s="59"/>
      <c r="F31" s="31"/>
      <c r="G31" s="32">
        <f t="shared" si="0"/>
        <v>0</v>
      </c>
      <c r="H31" s="33">
        <f t="shared" si="1"/>
        <v>0</v>
      </c>
      <c r="I31" s="33">
        <f t="shared" si="2"/>
        <v>0</v>
      </c>
      <c r="J31" s="88"/>
      <c r="K31" s="33">
        <f t="shared" si="7"/>
        <v>0</v>
      </c>
      <c r="L31" s="35">
        <f t="shared" si="8"/>
        <v>0</v>
      </c>
      <c r="N31" s="1">
        <f t="shared" si="4"/>
        <v>31</v>
      </c>
      <c r="O31" s="1" t="s">
        <v>2285</v>
      </c>
    </row>
    <row r="32" spans="1:15" x14ac:dyDescent="0.3">
      <c r="A32" s="18">
        <v>13345</v>
      </c>
      <c r="B32" s="19" t="s">
        <v>1344</v>
      </c>
      <c r="C32" s="101" t="s">
        <v>1441</v>
      </c>
      <c r="D32" s="19">
        <v>6</v>
      </c>
      <c r="E32" s="60">
        <v>4</v>
      </c>
      <c r="F32" s="22">
        <v>420</v>
      </c>
      <c r="G32" s="23">
        <f t="shared" ref="G32:G34" si="9">F32*0.9</f>
        <v>378</v>
      </c>
      <c r="H32" s="24">
        <f t="shared" ref="H32:H34" si="10">F32*0.85</f>
        <v>357</v>
      </c>
      <c r="I32" s="24">
        <f t="shared" ref="I32:I34" si="11">F32*0.8</f>
        <v>336</v>
      </c>
      <c r="J32" s="88"/>
      <c r="K32" s="33">
        <f t="shared" si="7"/>
        <v>0</v>
      </c>
      <c r="L32" s="35">
        <f t="shared" si="8"/>
        <v>0</v>
      </c>
      <c r="N32" s="1">
        <f t="shared" si="4"/>
        <v>32</v>
      </c>
      <c r="O32" s="1" t="s">
        <v>2285</v>
      </c>
    </row>
    <row r="33" spans="1:15" x14ac:dyDescent="0.3">
      <c r="A33" s="28">
        <v>14032</v>
      </c>
      <c r="B33" s="29" t="s">
        <v>1344</v>
      </c>
      <c r="C33" s="104" t="s">
        <v>1442</v>
      </c>
      <c r="D33" s="29">
        <v>6</v>
      </c>
      <c r="E33" s="59"/>
      <c r="F33" s="31"/>
      <c r="G33" s="32">
        <f t="shared" si="9"/>
        <v>0</v>
      </c>
      <c r="H33" s="33">
        <f t="shared" si="10"/>
        <v>0</v>
      </c>
      <c r="I33" s="33">
        <f t="shared" si="11"/>
        <v>0</v>
      </c>
      <c r="J33" s="88"/>
      <c r="K33" s="33">
        <f t="shared" si="7"/>
        <v>0</v>
      </c>
      <c r="L33" s="35">
        <f t="shared" si="8"/>
        <v>0</v>
      </c>
      <c r="N33" s="1">
        <f t="shared" si="4"/>
        <v>33</v>
      </c>
      <c r="O33" s="1" t="s">
        <v>2285</v>
      </c>
    </row>
    <row r="34" spans="1:15" x14ac:dyDescent="0.3">
      <c r="A34" s="18">
        <v>14033</v>
      </c>
      <c r="B34" s="19" t="s">
        <v>1344</v>
      </c>
      <c r="C34" s="97" t="s">
        <v>1443</v>
      </c>
      <c r="D34" s="19">
        <v>6</v>
      </c>
      <c r="E34" s="58"/>
      <c r="F34" s="22"/>
      <c r="G34" s="23">
        <f t="shared" si="9"/>
        <v>0</v>
      </c>
      <c r="H34" s="24">
        <f t="shared" si="10"/>
        <v>0</v>
      </c>
      <c r="I34" s="24">
        <f t="shared" si="11"/>
        <v>0</v>
      </c>
      <c r="J34" s="88"/>
      <c r="K34" s="33">
        <f t="shared" ref="K34:K37" si="12">J34*F34</f>
        <v>0</v>
      </c>
      <c r="L34" s="35">
        <f t="shared" ref="L34:L42" si="13">IF($K$43&gt;125000,J34*I34,IF($K$43&gt;55000,J34*H34,IF($K$43&gt;27500,J34*G34,IF($K$43&gt;=0,J34*F34,0))))</f>
        <v>0</v>
      </c>
      <c r="N34" s="1">
        <f t="shared" si="4"/>
        <v>34</v>
      </c>
      <c r="O34" s="1" t="s">
        <v>2285</v>
      </c>
    </row>
    <row r="35" spans="1:15" x14ac:dyDescent="0.3">
      <c r="A35" s="28"/>
      <c r="B35" s="29"/>
      <c r="C35" s="109" t="s">
        <v>418</v>
      </c>
      <c r="D35" s="29"/>
      <c r="E35" s="59"/>
      <c r="F35" s="31"/>
      <c r="G35" s="32"/>
      <c r="H35" s="33"/>
      <c r="I35" s="33"/>
      <c r="J35" s="88"/>
      <c r="K35" s="33">
        <f t="shared" si="12"/>
        <v>0</v>
      </c>
      <c r="L35" s="35">
        <f t="shared" si="13"/>
        <v>0</v>
      </c>
      <c r="N35" s="1">
        <f t="shared" si="4"/>
        <v>35</v>
      </c>
      <c r="O35" s="1" t="s">
        <v>2285</v>
      </c>
    </row>
    <row r="36" spans="1:15" x14ac:dyDescent="0.3">
      <c r="A36" s="18">
        <v>14120</v>
      </c>
      <c r="B36" s="19" t="s">
        <v>142</v>
      </c>
      <c r="C36" s="102" t="s">
        <v>1424</v>
      </c>
      <c r="D36" s="19">
        <v>1</v>
      </c>
      <c r="E36" s="58"/>
      <c r="F36" s="22"/>
      <c r="G36" s="23">
        <f t="shared" ref="G36:G37" si="14">F36*0.9</f>
        <v>0</v>
      </c>
      <c r="H36" s="24">
        <f t="shared" ref="H36:H37" si="15">F36*0.85</f>
        <v>0</v>
      </c>
      <c r="I36" s="24">
        <f t="shared" ref="I36:I37" si="16">F36*0.8</f>
        <v>0</v>
      </c>
      <c r="J36" s="88"/>
      <c r="K36" s="33">
        <f t="shared" si="12"/>
        <v>0</v>
      </c>
      <c r="L36" s="35">
        <f t="shared" si="13"/>
        <v>0</v>
      </c>
      <c r="N36" s="1">
        <f t="shared" si="4"/>
        <v>36</v>
      </c>
      <c r="O36" s="1" t="s">
        <v>2285</v>
      </c>
    </row>
    <row r="37" spans="1:15" x14ac:dyDescent="0.3">
      <c r="A37" s="28">
        <v>13333</v>
      </c>
      <c r="B37" s="29" t="s">
        <v>142</v>
      </c>
      <c r="C37" s="100" t="s">
        <v>1444</v>
      </c>
      <c r="D37" s="29">
        <v>1</v>
      </c>
      <c r="E37" s="59"/>
      <c r="F37" s="31"/>
      <c r="G37" s="32">
        <f t="shared" si="14"/>
        <v>0</v>
      </c>
      <c r="H37" s="33">
        <f t="shared" si="15"/>
        <v>0</v>
      </c>
      <c r="I37" s="33">
        <f t="shared" si="16"/>
        <v>0</v>
      </c>
      <c r="J37" s="88"/>
      <c r="K37" s="33">
        <f t="shared" si="12"/>
        <v>0</v>
      </c>
      <c r="L37" s="35">
        <f t="shared" si="13"/>
        <v>0</v>
      </c>
      <c r="N37" s="1">
        <f t="shared" si="4"/>
        <v>37</v>
      </c>
      <c r="O37" s="1" t="s">
        <v>2285</v>
      </c>
    </row>
    <row r="38" spans="1:15" x14ac:dyDescent="0.3">
      <c r="A38" s="18">
        <v>14122</v>
      </c>
      <c r="B38" s="19" t="s">
        <v>1171</v>
      </c>
      <c r="C38" s="108" t="s">
        <v>1434</v>
      </c>
      <c r="D38" s="19">
        <v>1</v>
      </c>
      <c r="E38" s="60"/>
      <c r="F38" s="22"/>
      <c r="G38" s="23">
        <f t="shared" si="0"/>
        <v>0</v>
      </c>
      <c r="H38" s="24">
        <f t="shared" si="1"/>
        <v>0</v>
      </c>
      <c r="I38" s="24">
        <f t="shared" si="2"/>
        <v>0</v>
      </c>
      <c r="J38" s="88"/>
      <c r="K38" s="33">
        <f t="shared" si="3"/>
        <v>0</v>
      </c>
      <c r="L38" s="35">
        <f t="shared" si="13"/>
        <v>0</v>
      </c>
      <c r="N38" s="1">
        <f t="shared" si="4"/>
        <v>38</v>
      </c>
      <c r="O38" s="1" t="s">
        <v>2285</v>
      </c>
    </row>
    <row r="39" spans="1:15" x14ac:dyDescent="0.3">
      <c r="A39" s="28">
        <v>14123</v>
      </c>
      <c r="B39" s="29" t="s">
        <v>142</v>
      </c>
      <c r="C39" s="100" t="s">
        <v>1436</v>
      </c>
      <c r="D39" s="29">
        <v>1</v>
      </c>
      <c r="E39" s="59"/>
      <c r="F39" s="31"/>
      <c r="G39" s="32">
        <f t="shared" si="0"/>
        <v>0</v>
      </c>
      <c r="H39" s="33">
        <f t="shared" si="1"/>
        <v>0</v>
      </c>
      <c r="I39" s="33">
        <f t="shared" si="2"/>
        <v>0</v>
      </c>
      <c r="J39" s="88"/>
      <c r="K39" s="33">
        <f t="shared" si="3"/>
        <v>0</v>
      </c>
      <c r="L39" s="35">
        <f t="shared" si="13"/>
        <v>0</v>
      </c>
      <c r="N39" s="1">
        <f t="shared" si="4"/>
        <v>39</v>
      </c>
      <c r="O39" s="1" t="s">
        <v>2285</v>
      </c>
    </row>
    <row r="40" spans="1:15" x14ac:dyDescent="0.3">
      <c r="A40" s="18">
        <v>14124</v>
      </c>
      <c r="B40" s="19" t="s">
        <v>1172</v>
      </c>
      <c r="C40" s="102" t="s">
        <v>1445</v>
      </c>
      <c r="D40" s="19">
        <v>1</v>
      </c>
      <c r="E40" s="58"/>
      <c r="F40" s="22"/>
      <c r="G40" s="23">
        <f t="shared" si="0"/>
        <v>0</v>
      </c>
      <c r="H40" s="24">
        <f t="shared" si="1"/>
        <v>0</v>
      </c>
      <c r="I40" s="24">
        <f t="shared" si="2"/>
        <v>0</v>
      </c>
      <c r="J40" s="88"/>
      <c r="K40" s="33">
        <f t="shared" si="3"/>
        <v>0</v>
      </c>
      <c r="L40" s="35">
        <f t="shared" si="13"/>
        <v>0</v>
      </c>
      <c r="N40" s="1">
        <f t="shared" si="4"/>
        <v>40</v>
      </c>
      <c r="O40" s="1" t="s">
        <v>2285</v>
      </c>
    </row>
    <row r="41" spans="1:15" x14ac:dyDescent="0.3">
      <c r="A41" s="28">
        <v>12968</v>
      </c>
      <c r="B41" s="29" t="s">
        <v>142</v>
      </c>
      <c r="C41" s="100" t="s">
        <v>1446</v>
      </c>
      <c r="D41" s="29">
        <v>1</v>
      </c>
      <c r="E41" s="59">
        <v>2</v>
      </c>
      <c r="F41" s="31">
        <v>685</v>
      </c>
      <c r="G41" s="32">
        <f t="shared" si="0"/>
        <v>616.5</v>
      </c>
      <c r="H41" s="33">
        <f t="shared" si="1"/>
        <v>582.25</v>
      </c>
      <c r="I41" s="33">
        <f t="shared" si="2"/>
        <v>548</v>
      </c>
      <c r="J41" s="88"/>
      <c r="K41" s="33">
        <f t="shared" si="3"/>
        <v>0</v>
      </c>
      <c r="L41" s="35">
        <f t="shared" si="13"/>
        <v>0</v>
      </c>
      <c r="N41" s="1">
        <f t="shared" si="4"/>
        <v>41</v>
      </c>
      <c r="O41" s="1" t="s">
        <v>2285</v>
      </c>
    </row>
    <row r="42" spans="1:15" x14ac:dyDescent="0.3">
      <c r="A42" s="18">
        <v>14125</v>
      </c>
      <c r="B42" s="19" t="s">
        <v>1001</v>
      </c>
      <c r="C42" s="102" t="s">
        <v>1447</v>
      </c>
      <c r="D42" s="19">
        <v>1</v>
      </c>
      <c r="E42" s="58"/>
      <c r="F42" s="22"/>
      <c r="G42" s="23">
        <f t="shared" ref="G42" si="17">F42*0.9</f>
        <v>0</v>
      </c>
      <c r="H42" s="24">
        <f t="shared" ref="H42" si="18">F42*0.85</f>
        <v>0</v>
      </c>
      <c r="I42" s="24">
        <f t="shared" ref="I42" si="19">F42*0.8</f>
        <v>0</v>
      </c>
      <c r="J42" s="88"/>
      <c r="K42" s="33">
        <f t="shared" ref="K42" si="20">J42*F42</f>
        <v>0</v>
      </c>
      <c r="L42" s="35">
        <f t="shared" si="13"/>
        <v>0</v>
      </c>
      <c r="N42" s="1">
        <f t="shared" si="4"/>
        <v>42</v>
      </c>
      <c r="O42" s="1" t="s">
        <v>2285</v>
      </c>
    </row>
    <row r="43" spans="1:15" ht="15.6" x14ac:dyDescent="0.3">
      <c r="A43" s="7"/>
      <c r="B43" s="5"/>
      <c r="C43" s="122"/>
      <c r="D43" s="5"/>
      <c r="E43" s="61"/>
      <c r="F43" s="84"/>
      <c r="G43" s="85"/>
      <c r="H43" s="86"/>
      <c r="I43" s="86"/>
      <c r="J43" s="94"/>
      <c r="K43" s="3">
        <f>Hemani!K260</f>
        <v>0</v>
      </c>
      <c r="L43" s="87"/>
    </row>
    <row r="44" spans="1:15" x14ac:dyDescent="0.3">
      <c r="K44" s="14">
        <f>SUM(K3:K42)</f>
        <v>0</v>
      </c>
    </row>
  </sheetData>
  <sheetProtection algorithmName="SHA-512" hashValue="B629QDcbMgwzGH/yPjFhti5Dv+D+UGG7TYw8Yk6jNIHfE3mbnN7D7FAk9n/OgkNRF3ybQyIgBgv7WAyWMBvatg==" saltValue="3DnbtbvLYMEDX8PlPAou0Q==" spinCount="100000" sheet="1" objects="1" scenarios="1"/>
  <protectedRanges>
    <protectedRange sqref="M3:M42" name="Диапазон2"/>
    <protectedRange sqref="J3:J42" name="Диапазон1"/>
  </protectedRanges>
  <autoFilter ref="J1:J49"/>
  <hyperlinks>
    <hyperlink ref="C4" r:id="rId1"/>
    <hyperlink ref="C5" r:id="rId2"/>
    <hyperlink ref="C6" r:id="rId3"/>
    <hyperlink ref="C7" r:id="rId4"/>
    <hyperlink ref="C8" r:id="rId5"/>
    <hyperlink ref="C9" r:id="rId6"/>
    <hyperlink ref="C11" r:id="rId7"/>
    <hyperlink ref="C12" r:id="rId8"/>
    <hyperlink ref="C14" r:id="rId9"/>
    <hyperlink ref="C15" r:id="rId10"/>
    <hyperlink ref="C17" r:id="rId11"/>
    <hyperlink ref="C23" r:id="rId12"/>
    <hyperlink ref="C24" r:id="rId13"/>
    <hyperlink ref="C25" r:id="rId14"/>
    <hyperlink ref="C28" r:id="rId15"/>
    <hyperlink ref="C36" r:id="rId16"/>
    <hyperlink ref="C37" r:id="rId17"/>
    <hyperlink ref="C38" r:id="rId18"/>
    <hyperlink ref="C39" r:id="rId19"/>
    <hyperlink ref="C40" r:id="rId20"/>
    <hyperlink ref="C41" r:id="rId21"/>
    <hyperlink ref="C42" r:id="rId22"/>
  </hyperlink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5" tint="0.79998168889431442"/>
  </sheetPr>
  <dimension ref="A1:O34"/>
  <sheetViews>
    <sheetView workbookViewId="0">
      <pane ySplit="1" topLeftCell="A2" activePane="bottomLeft" state="frozen"/>
      <selection activeCell="C55" sqref="C55"/>
      <selection pane="bottomLeft" activeCell="Q22" sqref="Q22"/>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54" customWidth="1"/>
    <col min="11" max="11" width="9" style="1" hidden="1" customWidth="1"/>
    <col min="12" max="12" width="11.88671875" style="1" customWidth="1"/>
    <col min="13" max="13" width="0" style="1" hidden="1" customWidth="1"/>
    <col min="14" max="14" width="8.88671875" style="1" hidden="1" customWidth="1"/>
    <col min="15" max="15" width="5.3320312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92" t="s">
        <v>867</v>
      </c>
      <c r="K1" s="16" t="s">
        <v>149</v>
      </c>
      <c r="L1" s="41" t="str">
        <f>"Сумма:"&amp;" "&amp;SUM(L3:L332)</f>
        <v>Сумма: 0</v>
      </c>
    </row>
    <row r="2" spans="1:15" x14ac:dyDescent="0.3">
      <c r="A2" s="18"/>
      <c r="B2" s="19"/>
      <c r="C2" s="26" t="s">
        <v>391</v>
      </c>
      <c r="D2" s="19"/>
      <c r="E2" s="58"/>
      <c r="F2" s="22"/>
      <c r="G2" s="23"/>
      <c r="H2" s="24"/>
      <c r="I2" s="24"/>
      <c r="J2" s="93"/>
      <c r="K2" s="24"/>
      <c r="L2" s="25"/>
    </row>
    <row r="3" spans="1:15" x14ac:dyDescent="0.3">
      <c r="A3" s="28">
        <v>14086</v>
      </c>
      <c r="B3" s="29" t="s">
        <v>865</v>
      </c>
      <c r="C3" s="100" t="s">
        <v>1472</v>
      </c>
      <c r="D3" s="29">
        <v>12</v>
      </c>
      <c r="E3" s="59">
        <v>27</v>
      </c>
      <c r="F3" s="31">
        <v>135</v>
      </c>
      <c r="G3" s="32">
        <f t="shared" ref="G3:G28" si="0">F3*0.9</f>
        <v>121.5</v>
      </c>
      <c r="H3" s="33">
        <f t="shared" ref="H3:H28" si="1">F3*0.85</f>
        <v>114.75</v>
      </c>
      <c r="I3" s="33">
        <f t="shared" ref="I3:I28" si="2">F3*0.8</f>
        <v>108</v>
      </c>
      <c r="J3" s="88"/>
      <c r="K3" s="33">
        <f t="shared" ref="K3:K28" si="3">J3*F3</f>
        <v>0</v>
      </c>
      <c r="L3" s="35">
        <f>IF($K$33&gt;125000,J3*I3,IF($K$33&gt;58500,J3*H3,IF($K$33&gt;27500,J3*G3,IF($K$33&gt;=0,J3*F3,0))))</f>
        <v>0</v>
      </c>
      <c r="N3" s="1">
        <f t="shared" ref="N3:N27" si="4">ROW(J3)</f>
        <v>3</v>
      </c>
      <c r="O3" s="1" t="s">
        <v>2286</v>
      </c>
    </row>
    <row r="4" spans="1:15" x14ac:dyDescent="0.3">
      <c r="A4" s="18">
        <v>14088</v>
      </c>
      <c r="B4" s="19" t="s">
        <v>865</v>
      </c>
      <c r="C4" s="108" t="s">
        <v>1448</v>
      </c>
      <c r="D4" s="19">
        <v>12</v>
      </c>
      <c r="E4" s="60">
        <v>25</v>
      </c>
      <c r="F4" s="22">
        <v>135</v>
      </c>
      <c r="G4" s="23">
        <f t="shared" si="0"/>
        <v>121.5</v>
      </c>
      <c r="H4" s="24">
        <f t="shared" si="1"/>
        <v>114.75</v>
      </c>
      <c r="I4" s="24">
        <f t="shared" si="2"/>
        <v>108</v>
      </c>
      <c r="J4" s="88"/>
      <c r="K4" s="33">
        <f t="shared" si="3"/>
        <v>0</v>
      </c>
      <c r="L4" s="35">
        <f t="shared" ref="L4:L28" si="5">IF($K$33&gt;125000,J4*I4,IF($K$33&gt;55000,J4*H4,IF($K$33&gt;27500,J4*G4,IF($K$33&gt;=0,J4*F4,0))))</f>
        <v>0</v>
      </c>
      <c r="N4" s="1">
        <f t="shared" si="4"/>
        <v>4</v>
      </c>
      <c r="O4" s="1" t="s">
        <v>2286</v>
      </c>
    </row>
    <row r="5" spans="1:15" x14ac:dyDescent="0.3">
      <c r="A5" s="28">
        <v>14090</v>
      </c>
      <c r="B5" s="29" t="s">
        <v>865</v>
      </c>
      <c r="C5" s="100" t="s">
        <v>905</v>
      </c>
      <c r="D5" s="29">
        <v>12</v>
      </c>
      <c r="E5" s="59">
        <v>22</v>
      </c>
      <c r="F5" s="31">
        <v>135</v>
      </c>
      <c r="G5" s="32">
        <f t="shared" si="0"/>
        <v>121.5</v>
      </c>
      <c r="H5" s="33">
        <f t="shared" si="1"/>
        <v>114.75</v>
      </c>
      <c r="I5" s="33">
        <f t="shared" si="2"/>
        <v>108</v>
      </c>
      <c r="J5" s="88"/>
      <c r="K5" s="33">
        <f t="shared" si="3"/>
        <v>0</v>
      </c>
      <c r="L5" s="35">
        <f t="shared" si="5"/>
        <v>0</v>
      </c>
      <c r="N5" s="1">
        <f t="shared" si="4"/>
        <v>5</v>
      </c>
      <c r="O5" s="1" t="s">
        <v>2286</v>
      </c>
    </row>
    <row r="6" spans="1:15" x14ac:dyDescent="0.3">
      <c r="A6" s="18">
        <v>14091</v>
      </c>
      <c r="B6" s="19" t="s">
        <v>865</v>
      </c>
      <c r="C6" s="126" t="s">
        <v>1449</v>
      </c>
      <c r="D6" s="19">
        <v>12</v>
      </c>
      <c r="E6" s="58">
        <v>20</v>
      </c>
      <c r="F6" s="22">
        <v>135</v>
      </c>
      <c r="G6" s="23">
        <f t="shared" si="0"/>
        <v>121.5</v>
      </c>
      <c r="H6" s="24">
        <f t="shared" si="1"/>
        <v>114.75</v>
      </c>
      <c r="I6" s="24">
        <f t="shared" si="2"/>
        <v>108</v>
      </c>
      <c r="J6" s="88"/>
      <c r="K6" s="33">
        <f t="shared" si="3"/>
        <v>0</v>
      </c>
      <c r="L6" s="35">
        <f t="shared" si="5"/>
        <v>0</v>
      </c>
      <c r="N6" s="1">
        <f t="shared" si="4"/>
        <v>6</v>
      </c>
      <c r="O6" s="1" t="s">
        <v>2286</v>
      </c>
    </row>
    <row r="7" spans="1:15" x14ac:dyDescent="0.3">
      <c r="A7" s="28">
        <v>14089</v>
      </c>
      <c r="B7" s="29" t="s">
        <v>865</v>
      </c>
      <c r="C7" s="100" t="s">
        <v>1450</v>
      </c>
      <c r="D7" s="29">
        <v>12</v>
      </c>
      <c r="E7" s="59">
        <v>17</v>
      </c>
      <c r="F7" s="31">
        <v>135</v>
      </c>
      <c r="G7" s="32">
        <f t="shared" si="0"/>
        <v>121.5</v>
      </c>
      <c r="H7" s="33">
        <f t="shared" si="1"/>
        <v>114.75</v>
      </c>
      <c r="I7" s="33">
        <f t="shared" si="2"/>
        <v>108</v>
      </c>
      <c r="J7" s="88"/>
      <c r="K7" s="33">
        <f t="shared" si="3"/>
        <v>0</v>
      </c>
      <c r="L7" s="35">
        <f t="shared" si="5"/>
        <v>0</v>
      </c>
      <c r="N7" s="1">
        <f t="shared" si="4"/>
        <v>7</v>
      </c>
      <c r="O7" s="1" t="s">
        <v>2286</v>
      </c>
    </row>
    <row r="8" spans="1:15" x14ac:dyDescent="0.3">
      <c r="A8" s="18">
        <v>14092</v>
      </c>
      <c r="B8" s="19" t="s">
        <v>865</v>
      </c>
      <c r="C8" s="102" t="s">
        <v>1451</v>
      </c>
      <c r="D8" s="19">
        <v>12</v>
      </c>
      <c r="E8" s="58">
        <v>27</v>
      </c>
      <c r="F8" s="22">
        <v>135</v>
      </c>
      <c r="G8" s="23">
        <f t="shared" si="0"/>
        <v>121.5</v>
      </c>
      <c r="H8" s="24">
        <f t="shared" si="1"/>
        <v>114.75</v>
      </c>
      <c r="I8" s="24">
        <f t="shared" si="2"/>
        <v>108</v>
      </c>
      <c r="J8" s="88"/>
      <c r="K8" s="33">
        <f t="shared" si="3"/>
        <v>0</v>
      </c>
      <c r="L8" s="35">
        <f t="shared" si="5"/>
        <v>0</v>
      </c>
      <c r="N8" s="1">
        <f t="shared" si="4"/>
        <v>8</v>
      </c>
      <c r="O8" s="1" t="s">
        <v>2286</v>
      </c>
    </row>
    <row r="9" spans="1:15" x14ac:dyDescent="0.3">
      <c r="A9" s="28">
        <v>14093</v>
      </c>
      <c r="B9" s="29" t="s">
        <v>865</v>
      </c>
      <c r="C9" s="100" t="s">
        <v>1452</v>
      </c>
      <c r="D9" s="29">
        <v>12</v>
      </c>
      <c r="E9" s="59">
        <v>19</v>
      </c>
      <c r="F9" s="31">
        <v>135</v>
      </c>
      <c r="G9" s="32">
        <f t="shared" si="0"/>
        <v>121.5</v>
      </c>
      <c r="H9" s="33">
        <f t="shared" si="1"/>
        <v>114.75</v>
      </c>
      <c r="I9" s="33">
        <f t="shared" si="2"/>
        <v>108</v>
      </c>
      <c r="J9" s="88"/>
      <c r="K9" s="33">
        <f t="shared" si="3"/>
        <v>0</v>
      </c>
      <c r="L9" s="35">
        <f t="shared" si="5"/>
        <v>0</v>
      </c>
      <c r="N9" s="1">
        <f t="shared" si="4"/>
        <v>9</v>
      </c>
      <c r="O9" s="1" t="s">
        <v>2286</v>
      </c>
    </row>
    <row r="10" spans="1:15" x14ac:dyDescent="0.3">
      <c r="A10" s="18">
        <v>14087</v>
      </c>
      <c r="B10" s="19" t="s">
        <v>865</v>
      </c>
      <c r="C10" s="102" t="s">
        <v>1453</v>
      </c>
      <c r="D10" s="19">
        <v>12</v>
      </c>
      <c r="E10" s="58">
        <v>18</v>
      </c>
      <c r="F10" s="22">
        <v>135</v>
      </c>
      <c r="G10" s="23">
        <f t="shared" si="0"/>
        <v>121.5</v>
      </c>
      <c r="H10" s="24">
        <f t="shared" si="1"/>
        <v>114.75</v>
      </c>
      <c r="I10" s="24">
        <f t="shared" si="2"/>
        <v>108</v>
      </c>
      <c r="J10" s="88"/>
      <c r="K10" s="33">
        <f t="shared" si="3"/>
        <v>0</v>
      </c>
      <c r="L10" s="35">
        <f t="shared" si="5"/>
        <v>0</v>
      </c>
      <c r="N10" s="1">
        <f t="shared" si="4"/>
        <v>10</v>
      </c>
      <c r="O10" s="1" t="s">
        <v>2286</v>
      </c>
    </row>
    <row r="11" spans="1:15" x14ac:dyDescent="0.3">
      <c r="A11" s="28">
        <v>14094</v>
      </c>
      <c r="B11" s="29" t="s">
        <v>865</v>
      </c>
      <c r="C11" s="100" t="s">
        <v>1454</v>
      </c>
      <c r="D11" s="29">
        <v>12</v>
      </c>
      <c r="E11" s="59"/>
      <c r="F11" s="31"/>
      <c r="G11" s="32">
        <f t="shared" si="0"/>
        <v>0</v>
      </c>
      <c r="H11" s="33">
        <f t="shared" si="1"/>
        <v>0</v>
      </c>
      <c r="I11" s="33">
        <f t="shared" si="2"/>
        <v>0</v>
      </c>
      <c r="J11" s="88"/>
      <c r="K11" s="33">
        <f t="shared" si="3"/>
        <v>0</v>
      </c>
      <c r="L11" s="35">
        <f t="shared" si="5"/>
        <v>0</v>
      </c>
      <c r="N11" s="1">
        <f t="shared" si="4"/>
        <v>11</v>
      </c>
      <c r="O11" s="1" t="s">
        <v>2286</v>
      </c>
    </row>
    <row r="12" spans="1:15" x14ac:dyDescent="0.3">
      <c r="A12" s="18">
        <v>14079</v>
      </c>
      <c r="B12" s="19" t="s">
        <v>865</v>
      </c>
      <c r="C12" s="108" t="s">
        <v>1455</v>
      </c>
      <c r="D12" s="19">
        <v>12</v>
      </c>
      <c r="E12" s="60">
        <v>29</v>
      </c>
      <c r="F12" s="22">
        <v>135</v>
      </c>
      <c r="G12" s="23">
        <f t="shared" si="0"/>
        <v>121.5</v>
      </c>
      <c r="H12" s="24">
        <f t="shared" si="1"/>
        <v>114.75</v>
      </c>
      <c r="I12" s="24">
        <f t="shared" si="2"/>
        <v>108</v>
      </c>
      <c r="J12" s="88"/>
      <c r="K12" s="33">
        <f t="shared" si="3"/>
        <v>0</v>
      </c>
      <c r="L12" s="35">
        <f t="shared" si="5"/>
        <v>0</v>
      </c>
      <c r="N12" s="1">
        <f t="shared" si="4"/>
        <v>12</v>
      </c>
      <c r="O12" s="1" t="s">
        <v>2286</v>
      </c>
    </row>
    <row r="13" spans="1:15" x14ac:dyDescent="0.3">
      <c r="A13" s="28">
        <v>14084</v>
      </c>
      <c r="B13" s="29" t="s">
        <v>865</v>
      </c>
      <c r="C13" s="100" t="s">
        <v>1456</v>
      </c>
      <c r="D13" s="29">
        <v>12</v>
      </c>
      <c r="E13" s="59">
        <v>10</v>
      </c>
      <c r="F13" s="31">
        <v>135</v>
      </c>
      <c r="G13" s="32">
        <f t="shared" si="0"/>
        <v>121.5</v>
      </c>
      <c r="H13" s="33">
        <f t="shared" si="1"/>
        <v>114.75</v>
      </c>
      <c r="I13" s="33">
        <f t="shared" si="2"/>
        <v>108</v>
      </c>
      <c r="J13" s="88"/>
      <c r="K13" s="33">
        <f t="shared" si="3"/>
        <v>0</v>
      </c>
      <c r="L13" s="35">
        <f t="shared" si="5"/>
        <v>0</v>
      </c>
      <c r="N13" s="1">
        <f t="shared" si="4"/>
        <v>13</v>
      </c>
      <c r="O13" s="1" t="s">
        <v>2286</v>
      </c>
    </row>
    <row r="14" spans="1:15" x14ac:dyDescent="0.3">
      <c r="A14" s="18">
        <v>14071</v>
      </c>
      <c r="B14" s="19" t="s">
        <v>865</v>
      </c>
      <c r="C14" s="125" t="s">
        <v>1457</v>
      </c>
      <c r="D14" s="19">
        <v>12</v>
      </c>
      <c r="E14" s="58">
        <v>25</v>
      </c>
      <c r="F14" s="22">
        <v>135</v>
      </c>
      <c r="G14" s="23">
        <f t="shared" ref="G14" si="6">F14*0.9</f>
        <v>121.5</v>
      </c>
      <c r="H14" s="24">
        <f t="shared" ref="H14" si="7">F14*0.85</f>
        <v>114.75</v>
      </c>
      <c r="I14" s="24">
        <f t="shared" ref="I14" si="8">F14*0.8</f>
        <v>108</v>
      </c>
      <c r="J14" s="88"/>
      <c r="K14" s="33">
        <f t="shared" si="3"/>
        <v>0</v>
      </c>
      <c r="L14" s="35">
        <f t="shared" si="5"/>
        <v>0</v>
      </c>
      <c r="N14" s="1">
        <f t="shared" si="4"/>
        <v>14</v>
      </c>
      <c r="O14" s="1" t="s">
        <v>2286</v>
      </c>
    </row>
    <row r="15" spans="1:15" x14ac:dyDescent="0.3">
      <c r="A15" s="28">
        <v>14075</v>
      </c>
      <c r="B15" s="29" t="s">
        <v>865</v>
      </c>
      <c r="C15" s="100" t="s">
        <v>1458</v>
      </c>
      <c r="D15" s="29">
        <v>12</v>
      </c>
      <c r="E15" s="59">
        <v>18</v>
      </c>
      <c r="F15" s="31">
        <v>135</v>
      </c>
      <c r="G15" s="32">
        <f t="shared" si="0"/>
        <v>121.5</v>
      </c>
      <c r="H15" s="33">
        <f t="shared" si="1"/>
        <v>114.75</v>
      </c>
      <c r="I15" s="33">
        <f t="shared" si="2"/>
        <v>108</v>
      </c>
      <c r="J15" s="88"/>
      <c r="K15" s="33">
        <f t="shared" si="3"/>
        <v>0</v>
      </c>
      <c r="L15" s="35">
        <f t="shared" si="5"/>
        <v>0</v>
      </c>
      <c r="N15" s="1">
        <f t="shared" si="4"/>
        <v>15</v>
      </c>
      <c r="O15" s="1" t="s">
        <v>2286</v>
      </c>
    </row>
    <row r="16" spans="1:15" x14ac:dyDescent="0.3">
      <c r="A16" s="18">
        <v>14081</v>
      </c>
      <c r="B16" s="19" t="s">
        <v>865</v>
      </c>
      <c r="C16" s="102" t="s">
        <v>1459</v>
      </c>
      <c r="D16" s="19">
        <v>12</v>
      </c>
      <c r="E16" s="58"/>
      <c r="F16" s="22"/>
      <c r="G16" s="23">
        <f t="shared" si="0"/>
        <v>0</v>
      </c>
      <c r="H16" s="24">
        <f t="shared" si="1"/>
        <v>0</v>
      </c>
      <c r="I16" s="24">
        <f t="shared" si="2"/>
        <v>0</v>
      </c>
      <c r="J16" s="88"/>
      <c r="K16" s="33">
        <f t="shared" si="3"/>
        <v>0</v>
      </c>
      <c r="L16" s="35">
        <f t="shared" si="5"/>
        <v>0</v>
      </c>
      <c r="N16" s="1">
        <f t="shared" si="4"/>
        <v>16</v>
      </c>
      <c r="O16" s="1" t="s">
        <v>2286</v>
      </c>
    </row>
    <row r="17" spans="1:15" x14ac:dyDescent="0.3">
      <c r="A17" s="28">
        <v>14074</v>
      </c>
      <c r="B17" s="29" t="s">
        <v>865</v>
      </c>
      <c r="C17" s="100" t="s">
        <v>1460</v>
      </c>
      <c r="D17" s="29">
        <v>12</v>
      </c>
      <c r="E17" s="59">
        <v>19</v>
      </c>
      <c r="F17" s="31">
        <v>135</v>
      </c>
      <c r="G17" s="32">
        <f t="shared" si="0"/>
        <v>121.5</v>
      </c>
      <c r="H17" s="33">
        <f t="shared" si="1"/>
        <v>114.75</v>
      </c>
      <c r="I17" s="33">
        <f t="shared" si="2"/>
        <v>108</v>
      </c>
      <c r="J17" s="88"/>
      <c r="K17" s="33">
        <f t="shared" si="3"/>
        <v>0</v>
      </c>
      <c r="L17" s="35">
        <f t="shared" si="5"/>
        <v>0</v>
      </c>
      <c r="N17" s="1">
        <f t="shared" si="4"/>
        <v>17</v>
      </c>
      <c r="O17" s="1" t="s">
        <v>2286</v>
      </c>
    </row>
    <row r="18" spans="1:15" x14ac:dyDescent="0.3">
      <c r="A18" s="18">
        <v>14085</v>
      </c>
      <c r="B18" s="19" t="s">
        <v>865</v>
      </c>
      <c r="C18" s="102" t="s">
        <v>1461</v>
      </c>
      <c r="D18" s="19">
        <v>12</v>
      </c>
      <c r="E18" s="58">
        <v>22</v>
      </c>
      <c r="F18" s="22">
        <v>135</v>
      </c>
      <c r="G18" s="23">
        <f t="shared" si="0"/>
        <v>121.5</v>
      </c>
      <c r="H18" s="24">
        <f t="shared" si="1"/>
        <v>114.75</v>
      </c>
      <c r="I18" s="24">
        <f t="shared" si="2"/>
        <v>108</v>
      </c>
      <c r="J18" s="88"/>
      <c r="K18" s="33">
        <f t="shared" si="3"/>
        <v>0</v>
      </c>
      <c r="L18" s="35">
        <f t="shared" si="5"/>
        <v>0</v>
      </c>
      <c r="N18" s="1">
        <f t="shared" si="4"/>
        <v>18</v>
      </c>
      <c r="O18" s="1" t="s">
        <v>2286</v>
      </c>
    </row>
    <row r="19" spans="1:15" x14ac:dyDescent="0.3">
      <c r="A19" s="28">
        <v>14069</v>
      </c>
      <c r="B19" s="29" t="s">
        <v>865</v>
      </c>
      <c r="C19" s="100" t="s">
        <v>1462</v>
      </c>
      <c r="D19" s="29">
        <v>12</v>
      </c>
      <c r="E19" s="59">
        <v>19</v>
      </c>
      <c r="F19" s="31">
        <v>135</v>
      </c>
      <c r="G19" s="32">
        <f t="shared" si="0"/>
        <v>121.5</v>
      </c>
      <c r="H19" s="33">
        <f t="shared" si="1"/>
        <v>114.75</v>
      </c>
      <c r="I19" s="33">
        <f t="shared" si="2"/>
        <v>108</v>
      </c>
      <c r="J19" s="88"/>
      <c r="K19" s="33">
        <f t="shared" si="3"/>
        <v>0</v>
      </c>
      <c r="L19" s="35">
        <f t="shared" si="5"/>
        <v>0</v>
      </c>
      <c r="N19" s="1">
        <f t="shared" si="4"/>
        <v>19</v>
      </c>
      <c r="O19" s="1" t="s">
        <v>2286</v>
      </c>
    </row>
    <row r="20" spans="1:15" x14ac:dyDescent="0.3">
      <c r="A20" s="18">
        <v>14073</v>
      </c>
      <c r="B20" s="19" t="s">
        <v>865</v>
      </c>
      <c r="C20" s="108" t="s">
        <v>1463</v>
      </c>
      <c r="D20" s="19">
        <v>12</v>
      </c>
      <c r="E20" s="60">
        <v>11</v>
      </c>
      <c r="F20" s="22">
        <v>135</v>
      </c>
      <c r="G20" s="23">
        <f t="shared" si="0"/>
        <v>121.5</v>
      </c>
      <c r="H20" s="24">
        <f t="shared" si="1"/>
        <v>114.75</v>
      </c>
      <c r="I20" s="24">
        <f t="shared" si="2"/>
        <v>108</v>
      </c>
      <c r="J20" s="88"/>
      <c r="K20" s="33">
        <f t="shared" si="3"/>
        <v>0</v>
      </c>
      <c r="L20" s="35">
        <f t="shared" si="5"/>
        <v>0</v>
      </c>
      <c r="N20" s="1">
        <f t="shared" si="4"/>
        <v>20</v>
      </c>
      <c r="O20" s="1" t="s">
        <v>2286</v>
      </c>
    </row>
    <row r="21" spans="1:15" x14ac:dyDescent="0.3">
      <c r="A21" s="28">
        <v>14077</v>
      </c>
      <c r="B21" s="29" t="s">
        <v>865</v>
      </c>
      <c r="C21" s="100" t="s">
        <v>1464</v>
      </c>
      <c r="D21" s="29">
        <v>12</v>
      </c>
      <c r="E21" s="59">
        <v>63</v>
      </c>
      <c r="F21" s="31">
        <v>135</v>
      </c>
      <c r="G21" s="32">
        <f t="shared" si="0"/>
        <v>121.5</v>
      </c>
      <c r="H21" s="33">
        <f t="shared" si="1"/>
        <v>114.75</v>
      </c>
      <c r="I21" s="33">
        <f t="shared" si="2"/>
        <v>108</v>
      </c>
      <c r="J21" s="88"/>
      <c r="K21" s="33">
        <f t="shared" si="3"/>
        <v>0</v>
      </c>
      <c r="L21" s="35">
        <f t="shared" si="5"/>
        <v>0</v>
      </c>
      <c r="N21" s="1">
        <f t="shared" si="4"/>
        <v>21</v>
      </c>
      <c r="O21" s="1" t="s">
        <v>2286</v>
      </c>
    </row>
    <row r="22" spans="1:15" x14ac:dyDescent="0.3">
      <c r="A22" s="18">
        <v>14082</v>
      </c>
      <c r="B22" s="19" t="s">
        <v>865</v>
      </c>
      <c r="C22" s="102" t="s">
        <v>1465</v>
      </c>
      <c r="D22" s="19">
        <v>12</v>
      </c>
      <c r="E22" s="58">
        <v>22</v>
      </c>
      <c r="F22" s="22">
        <v>135</v>
      </c>
      <c r="G22" s="23">
        <f t="shared" si="0"/>
        <v>121.5</v>
      </c>
      <c r="H22" s="24">
        <f t="shared" si="1"/>
        <v>114.75</v>
      </c>
      <c r="I22" s="24">
        <f t="shared" si="2"/>
        <v>108</v>
      </c>
      <c r="J22" s="88"/>
      <c r="K22" s="33">
        <f t="shared" si="3"/>
        <v>0</v>
      </c>
      <c r="L22" s="35">
        <f t="shared" si="5"/>
        <v>0</v>
      </c>
      <c r="N22" s="1">
        <f t="shared" si="4"/>
        <v>22</v>
      </c>
      <c r="O22" s="1" t="s">
        <v>2286</v>
      </c>
    </row>
    <row r="23" spans="1:15" x14ac:dyDescent="0.3">
      <c r="A23" s="28">
        <v>14078</v>
      </c>
      <c r="B23" s="29" t="s">
        <v>865</v>
      </c>
      <c r="C23" s="100" t="s">
        <v>1466</v>
      </c>
      <c r="D23" s="29">
        <v>12</v>
      </c>
      <c r="E23" s="59">
        <v>14</v>
      </c>
      <c r="F23" s="31">
        <v>135</v>
      </c>
      <c r="G23" s="32">
        <f t="shared" si="0"/>
        <v>121.5</v>
      </c>
      <c r="H23" s="33">
        <f t="shared" si="1"/>
        <v>114.75</v>
      </c>
      <c r="I23" s="33">
        <f t="shared" si="2"/>
        <v>108</v>
      </c>
      <c r="J23" s="88"/>
      <c r="K23" s="33">
        <f t="shared" si="3"/>
        <v>0</v>
      </c>
      <c r="L23" s="35">
        <f t="shared" si="5"/>
        <v>0</v>
      </c>
      <c r="N23" s="1">
        <f t="shared" si="4"/>
        <v>23</v>
      </c>
      <c r="O23" s="1" t="s">
        <v>2286</v>
      </c>
    </row>
    <row r="24" spans="1:15" x14ac:dyDescent="0.3">
      <c r="A24" s="18">
        <v>14076</v>
      </c>
      <c r="B24" s="19" t="s">
        <v>865</v>
      </c>
      <c r="C24" s="102" t="s">
        <v>1467</v>
      </c>
      <c r="D24" s="19">
        <v>12</v>
      </c>
      <c r="E24" s="58"/>
      <c r="F24" s="22"/>
      <c r="G24" s="23">
        <f t="shared" si="0"/>
        <v>0</v>
      </c>
      <c r="H24" s="24">
        <f t="shared" si="1"/>
        <v>0</v>
      </c>
      <c r="I24" s="24">
        <f t="shared" si="2"/>
        <v>0</v>
      </c>
      <c r="J24" s="88"/>
      <c r="K24" s="33">
        <f t="shared" si="3"/>
        <v>0</v>
      </c>
      <c r="L24" s="35">
        <f t="shared" si="5"/>
        <v>0</v>
      </c>
      <c r="N24" s="1">
        <f t="shared" si="4"/>
        <v>24</v>
      </c>
      <c r="O24" s="1" t="s">
        <v>2286</v>
      </c>
    </row>
    <row r="25" spans="1:15" x14ac:dyDescent="0.3">
      <c r="A25" s="28">
        <v>14072</v>
      </c>
      <c r="B25" s="29" t="s">
        <v>865</v>
      </c>
      <c r="C25" s="100" t="s">
        <v>1468</v>
      </c>
      <c r="D25" s="29">
        <v>12</v>
      </c>
      <c r="E25" s="59">
        <v>24</v>
      </c>
      <c r="F25" s="31">
        <v>135</v>
      </c>
      <c r="G25" s="32">
        <f t="shared" si="0"/>
        <v>121.5</v>
      </c>
      <c r="H25" s="33">
        <f t="shared" si="1"/>
        <v>114.75</v>
      </c>
      <c r="I25" s="33">
        <f t="shared" si="2"/>
        <v>108</v>
      </c>
      <c r="J25" s="88"/>
      <c r="K25" s="33">
        <f t="shared" si="3"/>
        <v>0</v>
      </c>
      <c r="L25" s="35">
        <f t="shared" si="5"/>
        <v>0</v>
      </c>
      <c r="N25" s="1">
        <f t="shared" si="4"/>
        <v>25</v>
      </c>
      <c r="O25" s="1" t="s">
        <v>2286</v>
      </c>
    </row>
    <row r="26" spans="1:15" x14ac:dyDescent="0.3">
      <c r="A26" s="18">
        <v>14083</v>
      </c>
      <c r="B26" s="19" t="s">
        <v>865</v>
      </c>
      <c r="C26" s="102" t="s">
        <v>1469</v>
      </c>
      <c r="D26" s="19">
        <v>12</v>
      </c>
      <c r="E26" s="58">
        <v>20</v>
      </c>
      <c r="F26" s="22">
        <v>135</v>
      </c>
      <c r="G26" s="23">
        <f t="shared" si="0"/>
        <v>121.5</v>
      </c>
      <c r="H26" s="24">
        <f t="shared" si="1"/>
        <v>114.75</v>
      </c>
      <c r="I26" s="24">
        <f t="shared" si="2"/>
        <v>108</v>
      </c>
      <c r="J26" s="88"/>
      <c r="K26" s="33">
        <f t="shared" si="3"/>
        <v>0</v>
      </c>
      <c r="L26" s="35">
        <f t="shared" si="5"/>
        <v>0</v>
      </c>
      <c r="N26" s="1">
        <f t="shared" si="4"/>
        <v>26</v>
      </c>
      <c r="O26" s="1" t="s">
        <v>2286</v>
      </c>
    </row>
    <row r="27" spans="1:15" x14ac:dyDescent="0.3">
      <c r="A27" s="28">
        <v>14080</v>
      </c>
      <c r="B27" s="29" t="s">
        <v>865</v>
      </c>
      <c r="C27" s="100" t="s">
        <v>1470</v>
      </c>
      <c r="D27" s="29">
        <v>12</v>
      </c>
      <c r="E27" s="59">
        <v>23</v>
      </c>
      <c r="F27" s="31">
        <v>135</v>
      </c>
      <c r="G27" s="32">
        <f t="shared" si="0"/>
        <v>121.5</v>
      </c>
      <c r="H27" s="33">
        <f t="shared" si="1"/>
        <v>114.75</v>
      </c>
      <c r="I27" s="33">
        <f t="shared" si="2"/>
        <v>108</v>
      </c>
      <c r="J27" s="88"/>
      <c r="K27" s="33">
        <f t="shared" si="3"/>
        <v>0</v>
      </c>
      <c r="L27" s="35">
        <f t="shared" si="5"/>
        <v>0</v>
      </c>
      <c r="N27" s="1">
        <f t="shared" si="4"/>
        <v>27</v>
      </c>
      <c r="O27" s="1" t="s">
        <v>2286</v>
      </c>
    </row>
    <row r="28" spans="1:15" x14ac:dyDescent="0.3">
      <c r="A28" s="18">
        <v>14070</v>
      </c>
      <c r="B28" s="19" t="s">
        <v>865</v>
      </c>
      <c r="C28" s="108" t="s">
        <v>1471</v>
      </c>
      <c r="D28" s="19">
        <v>12</v>
      </c>
      <c r="E28" s="60"/>
      <c r="F28" s="22"/>
      <c r="G28" s="23">
        <f t="shared" si="0"/>
        <v>0</v>
      </c>
      <c r="H28" s="24">
        <f t="shared" si="1"/>
        <v>0</v>
      </c>
      <c r="I28" s="24">
        <f t="shared" si="2"/>
        <v>0</v>
      </c>
      <c r="J28" s="88"/>
      <c r="K28" s="33">
        <f t="shared" si="3"/>
        <v>0</v>
      </c>
      <c r="L28" s="35">
        <f t="shared" si="5"/>
        <v>0</v>
      </c>
      <c r="N28" s="1">
        <f>ROW(J28)</f>
        <v>28</v>
      </c>
      <c r="O28" s="1" t="s">
        <v>2286</v>
      </c>
    </row>
    <row r="29" spans="1:15" x14ac:dyDescent="0.3">
      <c r="A29" s="28">
        <v>14468</v>
      </c>
      <c r="B29" s="29" t="s">
        <v>865</v>
      </c>
      <c r="C29" s="100" t="s">
        <v>2544</v>
      </c>
      <c r="D29" s="29">
        <v>12</v>
      </c>
      <c r="E29" s="59">
        <v>12</v>
      </c>
      <c r="F29" s="31">
        <v>135</v>
      </c>
      <c r="G29" s="32">
        <f t="shared" ref="G29:G31" si="9">F29*0.9</f>
        <v>121.5</v>
      </c>
      <c r="H29" s="33">
        <f t="shared" ref="H29:H31" si="10">F29*0.85</f>
        <v>114.75</v>
      </c>
      <c r="I29" s="33">
        <f t="shared" ref="I29:I31" si="11">F29*0.8</f>
        <v>108</v>
      </c>
      <c r="J29" s="88"/>
      <c r="K29" s="33">
        <f t="shared" ref="K29:K31" si="12">J29*F29</f>
        <v>0</v>
      </c>
      <c r="L29" s="35">
        <f t="shared" ref="L29:L31" si="13">IF($K$33&gt;125000,J29*I29,IF($K$33&gt;55000,J29*H29,IF($K$33&gt;27500,J29*G29,IF($K$33&gt;=0,J29*F29,0))))</f>
        <v>0</v>
      </c>
      <c r="N29" s="1">
        <f t="shared" ref="N29:N31" si="14">ROW(J29)</f>
        <v>29</v>
      </c>
      <c r="O29" s="1" t="s">
        <v>2286</v>
      </c>
    </row>
    <row r="30" spans="1:15" x14ac:dyDescent="0.3">
      <c r="A30" s="18">
        <v>14469</v>
      </c>
      <c r="B30" s="19" t="s">
        <v>865</v>
      </c>
      <c r="C30" s="102" t="s">
        <v>2545</v>
      </c>
      <c r="D30" s="19">
        <v>12</v>
      </c>
      <c r="E30" s="58">
        <v>8</v>
      </c>
      <c r="F30" s="22">
        <v>135</v>
      </c>
      <c r="G30" s="23">
        <f t="shared" si="9"/>
        <v>121.5</v>
      </c>
      <c r="H30" s="24">
        <f t="shared" si="10"/>
        <v>114.75</v>
      </c>
      <c r="I30" s="24">
        <f t="shared" si="11"/>
        <v>108</v>
      </c>
      <c r="J30" s="88"/>
      <c r="K30" s="33">
        <f t="shared" si="12"/>
        <v>0</v>
      </c>
      <c r="L30" s="35">
        <f t="shared" si="13"/>
        <v>0</v>
      </c>
      <c r="N30" s="1">
        <f t="shared" si="14"/>
        <v>30</v>
      </c>
      <c r="O30" s="1" t="s">
        <v>2286</v>
      </c>
    </row>
    <row r="31" spans="1:15" x14ac:dyDescent="0.3">
      <c r="A31" s="28">
        <v>14470</v>
      </c>
      <c r="B31" s="29" t="s">
        <v>865</v>
      </c>
      <c r="C31" s="100" t="s">
        <v>2546</v>
      </c>
      <c r="D31" s="29">
        <v>12</v>
      </c>
      <c r="E31" s="59"/>
      <c r="F31" s="31"/>
      <c r="G31" s="32">
        <f t="shared" si="9"/>
        <v>0</v>
      </c>
      <c r="H31" s="33">
        <f t="shared" si="10"/>
        <v>0</v>
      </c>
      <c r="I31" s="33">
        <f t="shared" si="11"/>
        <v>0</v>
      </c>
      <c r="J31" s="88"/>
      <c r="K31" s="33">
        <f t="shared" si="12"/>
        <v>0</v>
      </c>
      <c r="L31" s="35">
        <f t="shared" si="13"/>
        <v>0</v>
      </c>
      <c r="N31" s="1">
        <f t="shared" si="14"/>
        <v>31</v>
      </c>
      <c r="O31" s="1" t="s">
        <v>2286</v>
      </c>
    </row>
    <row r="32" spans="1:15" x14ac:dyDescent="0.3">
      <c r="A32" s="18"/>
      <c r="B32" s="19"/>
      <c r="C32" s="108"/>
      <c r="D32" s="19"/>
      <c r="E32" s="60"/>
      <c r="F32" s="22"/>
      <c r="G32" s="23"/>
      <c r="H32" s="24"/>
      <c r="I32" s="24"/>
      <c r="J32" s="88"/>
      <c r="K32" s="33"/>
      <c r="L32" s="35"/>
      <c r="N32" s="1">
        <f>ROW(J32)</f>
        <v>32</v>
      </c>
      <c r="O32" s="1" t="s">
        <v>2286</v>
      </c>
    </row>
    <row r="33" spans="1:12" ht="15.6" x14ac:dyDescent="0.3">
      <c r="A33" s="7"/>
      <c r="B33" s="5"/>
      <c r="C33" s="122"/>
      <c r="D33" s="5"/>
      <c r="E33" s="61"/>
      <c r="F33" s="84"/>
      <c r="G33" s="85"/>
      <c r="H33" s="86"/>
      <c r="I33" s="86"/>
      <c r="J33" s="94"/>
      <c r="K33" s="3">
        <f>Hemani!K260</f>
        <v>0</v>
      </c>
      <c r="L33" s="87"/>
    </row>
    <row r="34" spans="1:12" x14ac:dyDescent="0.3">
      <c r="K34" s="14">
        <f>SUM(K3:K28)</f>
        <v>0</v>
      </c>
    </row>
  </sheetData>
  <sheetProtection algorithmName="SHA-512" hashValue="vw2IpZtEfv7QDRmNvUzwum7OsLB+S+2RZ7z6XdHzp36Yw8jwPJ2RX5HyQsbThDvbY/wWEiRLzwibCtA5jCTt+Q==" saltValue="GJe+CdQobh95V79y4ycVpA==" spinCount="100000" sheet="1" objects="1" scenarios="1"/>
  <protectedRanges>
    <protectedRange sqref="M3:M32" name="Диапазон2"/>
    <protectedRange sqref="J3:J32" name="Диапазон1"/>
  </protectedRanges>
  <autoFilter ref="J1:J39"/>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s>
  <pageMargins left="0.7" right="0.7" top="0.75" bottom="0.75" header="0.3" footer="0.3"/>
  <pageSetup paperSize="9" orientation="portrait"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CCFFCC"/>
  </sheetPr>
  <dimension ref="A1:O106"/>
  <sheetViews>
    <sheetView workbookViewId="0">
      <pane ySplit="1" topLeftCell="A2" activePane="bottomLeft" state="frozen"/>
      <selection activeCell="C55" sqref="C55"/>
      <selection pane="bottomLeft" activeCell="I28" sqref="I28"/>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11.88671875" style="1" customWidth="1"/>
    <col min="13" max="13" width="0" style="1" hidden="1" customWidth="1"/>
    <col min="14" max="14" width="8.88671875" style="1" hidden="1" customWidth="1"/>
    <col min="15" max="15" width="6.6640625" style="1" hidden="1" customWidth="1"/>
    <col min="16" max="16384" width="8.88671875" style="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"&amp;SUM(L3:L404)</f>
        <v>Сумма: 0</v>
      </c>
    </row>
    <row r="2" spans="1:15" ht="22.95" customHeight="1" x14ac:dyDescent="0.35">
      <c r="A2" s="18"/>
      <c r="B2" s="19"/>
      <c r="C2" s="96" t="s">
        <v>2321</v>
      </c>
      <c r="D2" s="19"/>
      <c r="E2" s="58"/>
      <c r="F2" s="22"/>
      <c r="G2" s="23"/>
      <c r="H2" s="24"/>
      <c r="I2" s="24"/>
      <c r="J2" s="17"/>
      <c r="K2" s="24"/>
      <c r="L2" s="25"/>
    </row>
    <row r="3" spans="1:15" x14ac:dyDescent="0.3">
      <c r="A3" s="28">
        <v>13965</v>
      </c>
      <c r="B3" s="29" t="s">
        <v>1193</v>
      </c>
      <c r="C3" s="116" t="s">
        <v>1474</v>
      </c>
      <c r="D3" s="29">
        <v>6</v>
      </c>
      <c r="E3" s="59">
        <v>296</v>
      </c>
      <c r="F3" s="31">
        <v>100</v>
      </c>
      <c r="G3" s="32">
        <f t="shared" ref="G3:G6" si="0">F3*0.9</f>
        <v>90</v>
      </c>
      <c r="H3" s="33">
        <f t="shared" ref="H3:H6" si="1">F3*0.85</f>
        <v>85</v>
      </c>
      <c r="I3" s="33">
        <f t="shared" ref="I3:I6" si="2">F3*0.8</f>
        <v>80</v>
      </c>
      <c r="J3" s="34"/>
      <c r="K3" s="33">
        <f t="shared" ref="K3:K6" si="3">J3*F3</f>
        <v>0</v>
      </c>
      <c r="L3" s="35">
        <f t="shared" ref="L3:L34" si="4">IF($K$105&gt;125000,J3*I3,IF(MOD(J3,6)=0,J3*I3,IF($K$105&gt;58500,J3*H3,IF($K$105&gt;27500,J3*G3,IF($K$105&gt;=0,J3*F3,0)))))</f>
        <v>0</v>
      </c>
      <c r="N3" s="1">
        <f t="shared" ref="N3:N66" si="5">ROW(J3)</f>
        <v>3</v>
      </c>
      <c r="O3" s="1" t="s">
        <v>2287</v>
      </c>
    </row>
    <row r="4" spans="1:15" x14ac:dyDescent="0.3">
      <c r="A4" s="18">
        <v>12608</v>
      </c>
      <c r="B4" s="19" t="s">
        <v>1193</v>
      </c>
      <c r="C4" s="118" t="s">
        <v>1475</v>
      </c>
      <c r="D4" s="19">
        <v>6</v>
      </c>
      <c r="E4" s="60">
        <v>30</v>
      </c>
      <c r="F4" s="22">
        <v>100</v>
      </c>
      <c r="G4" s="23">
        <f t="shared" si="0"/>
        <v>90</v>
      </c>
      <c r="H4" s="24">
        <f t="shared" si="1"/>
        <v>85</v>
      </c>
      <c r="I4" s="24">
        <f t="shared" si="2"/>
        <v>80</v>
      </c>
      <c r="J4" s="34"/>
      <c r="K4" s="33">
        <f t="shared" si="3"/>
        <v>0</v>
      </c>
      <c r="L4" s="35">
        <f t="shared" si="4"/>
        <v>0</v>
      </c>
      <c r="N4" s="1">
        <f t="shared" si="5"/>
        <v>4</v>
      </c>
      <c r="O4" s="1" t="s">
        <v>2287</v>
      </c>
    </row>
    <row r="5" spans="1:15" x14ac:dyDescent="0.3">
      <c r="A5" s="28">
        <v>13966</v>
      </c>
      <c r="B5" s="29" t="s">
        <v>1193</v>
      </c>
      <c r="C5" s="119" t="s">
        <v>1476</v>
      </c>
      <c r="D5" s="29">
        <v>6</v>
      </c>
      <c r="E5" s="59">
        <v>61</v>
      </c>
      <c r="F5" s="31">
        <v>100</v>
      </c>
      <c r="G5" s="32">
        <f t="shared" si="0"/>
        <v>90</v>
      </c>
      <c r="H5" s="33">
        <f t="shared" si="1"/>
        <v>85</v>
      </c>
      <c r="I5" s="33">
        <f t="shared" si="2"/>
        <v>80</v>
      </c>
      <c r="J5" s="34"/>
      <c r="K5" s="33">
        <f t="shared" si="3"/>
        <v>0</v>
      </c>
      <c r="L5" s="35">
        <f t="shared" si="4"/>
        <v>0</v>
      </c>
      <c r="N5" s="1">
        <f t="shared" si="5"/>
        <v>5</v>
      </c>
      <c r="O5" s="1" t="s">
        <v>2287</v>
      </c>
    </row>
    <row r="6" spans="1:15" x14ac:dyDescent="0.3">
      <c r="A6" s="18">
        <v>13967</v>
      </c>
      <c r="B6" s="19" t="s">
        <v>1193</v>
      </c>
      <c r="C6" s="117" t="s">
        <v>1477</v>
      </c>
      <c r="D6" s="19">
        <v>6</v>
      </c>
      <c r="E6" s="58">
        <v>350</v>
      </c>
      <c r="F6" s="22">
        <v>100</v>
      </c>
      <c r="G6" s="23">
        <f t="shared" si="0"/>
        <v>90</v>
      </c>
      <c r="H6" s="24">
        <f t="shared" si="1"/>
        <v>85</v>
      </c>
      <c r="I6" s="24">
        <f t="shared" si="2"/>
        <v>80</v>
      </c>
      <c r="J6" s="34"/>
      <c r="K6" s="33">
        <f t="shared" si="3"/>
        <v>0</v>
      </c>
      <c r="L6" s="35">
        <f t="shared" si="4"/>
        <v>0</v>
      </c>
      <c r="N6" s="1">
        <f t="shared" si="5"/>
        <v>6</v>
      </c>
      <c r="O6" s="1" t="s">
        <v>2287</v>
      </c>
    </row>
    <row r="7" spans="1:15" x14ac:dyDescent="0.3">
      <c r="A7" s="28">
        <v>13969</v>
      </c>
      <c r="B7" s="29" t="s">
        <v>1193</v>
      </c>
      <c r="C7" s="116" t="s">
        <v>1478</v>
      </c>
      <c r="D7" s="29">
        <v>6</v>
      </c>
      <c r="E7" s="59">
        <v>35</v>
      </c>
      <c r="F7" s="31">
        <v>100</v>
      </c>
      <c r="G7" s="32">
        <f t="shared" ref="G7:G24" si="6">F7*0.9</f>
        <v>90</v>
      </c>
      <c r="H7" s="33">
        <f t="shared" ref="H7:H24" si="7">F7*0.85</f>
        <v>85</v>
      </c>
      <c r="I7" s="33">
        <f t="shared" ref="I7:I24" si="8">F7*0.8</f>
        <v>80</v>
      </c>
      <c r="J7" s="34"/>
      <c r="K7" s="33">
        <f t="shared" ref="K7:K24" si="9">J7*F7</f>
        <v>0</v>
      </c>
      <c r="L7" s="35">
        <f t="shared" si="4"/>
        <v>0</v>
      </c>
      <c r="N7" s="1">
        <f t="shared" si="5"/>
        <v>7</v>
      </c>
      <c r="O7" s="1" t="s">
        <v>2287</v>
      </c>
    </row>
    <row r="8" spans="1:15" x14ac:dyDescent="0.3">
      <c r="A8" s="18">
        <v>13968</v>
      </c>
      <c r="B8" s="19" t="s">
        <v>1193</v>
      </c>
      <c r="C8" s="117" t="s">
        <v>1479</v>
      </c>
      <c r="D8" s="19">
        <v>6</v>
      </c>
      <c r="E8" s="58">
        <v>304</v>
      </c>
      <c r="F8" s="22">
        <v>100</v>
      </c>
      <c r="G8" s="23">
        <f t="shared" si="6"/>
        <v>90</v>
      </c>
      <c r="H8" s="24">
        <f t="shared" si="7"/>
        <v>85</v>
      </c>
      <c r="I8" s="24">
        <f t="shared" si="8"/>
        <v>80</v>
      </c>
      <c r="J8" s="34"/>
      <c r="K8" s="33">
        <f t="shared" si="9"/>
        <v>0</v>
      </c>
      <c r="L8" s="35">
        <f t="shared" si="4"/>
        <v>0</v>
      </c>
      <c r="N8" s="1">
        <f t="shared" si="5"/>
        <v>8</v>
      </c>
      <c r="O8" s="1" t="s">
        <v>2287</v>
      </c>
    </row>
    <row r="9" spans="1:15" x14ac:dyDescent="0.3">
      <c r="A9" s="28">
        <v>13995</v>
      </c>
      <c r="B9" s="29" t="s">
        <v>1193</v>
      </c>
      <c r="C9" s="119" t="s">
        <v>1480</v>
      </c>
      <c r="D9" s="29">
        <v>6</v>
      </c>
      <c r="E9" s="59">
        <v>17</v>
      </c>
      <c r="F9" s="31">
        <v>100</v>
      </c>
      <c r="G9" s="32">
        <f t="shared" si="6"/>
        <v>90</v>
      </c>
      <c r="H9" s="33">
        <f t="shared" si="7"/>
        <v>85</v>
      </c>
      <c r="I9" s="33">
        <f t="shared" si="8"/>
        <v>80</v>
      </c>
      <c r="J9" s="34"/>
      <c r="K9" s="33">
        <f t="shared" si="9"/>
        <v>0</v>
      </c>
      <c r="L9" s="35">
        <f t="shared" si="4"/>
        <v>0</v>
      </c>
      <c r="N9" s="1">
        <f t="shared" si="5"/>
        <v>9</v>
      </c>
      <c r="O9" s="1" t="s">
        <v>2287</v>
      </c>
    </row>
    <row r="10" spans="1:15" x14ac:dyDescent="0.3">
      <c r="A10" s="18">
        <v>13372</v>
      </c>
      <c r="B10" s="19" t="s">
        <v>1193</v>
      </c>
      <c r="C10" s="117" t="s">
        <v>1481</v>
      </c>
      <c r="D10" s="19">
        <v>6</v>
      </c>
      <c r="E10" s="58">
        <v>30</v>
      </c>
      <c r="F10" s="22">
        <v>100</v>
      </c>
      <c r="G10" s="23">
        <f t="shared" si="6"/>
        <v>90</v>
      </c>
      <c r="H10" s="24">
        <f t="shared" si="7"/>
        <v>85</v>
      </c>
      <c r="I10" s="24">
        <f t="shared" si="8"/>
        <v>80</v>
      </c>
      <c r="J10" s="34"/>
      <c r="K10" s="33">
        <f t="shared" si="9"/>
        <v>0</v>
      </c>
      <c r="L10" s="35">
        <f t="shared" si="4"/>
        <v>0</v>
      </c>
      <c r="N10" s="1">
        <f t="shared" si="5"/>
        <v>10</v>
      </c>
      <c r="O10" s="1" t="s">
        <v>2287</v>
      </c>
    </row>
    <row r="11" spans="1:15" x14ac:dyDescent="0.3">
      <c r="A11" s="28">
        <v>13971</v>
      </c>
      <c r="B11" s="29" t="s">
        <v>1193</v>
      </c>
      <c r="C11" s="116" t="s">
        <v>1482</v>
      </c>
      <c r="D11" s="29">
        <v>6</v>
      </c>
      <c r="E11" s="59">
        <v>17</v>
      </c>
      <c r="F11" s="31">
        <v>100</v>
      </c>
      <c r="G11" s="32">
        <f t="shared" si="6"/>
        <v>90</v>
      </c>
      <c r="H11" s="33">
        <f t="shared" si="7"/>
        <v>85</v>
      </c>
      <c r="I11" s="33">
        <f t="shared" si="8"/>
        <v>80</v>
      </c>
      <c r="J11" s="34"/>
      <c r="K11" s="33">
        <f t="shared" si="9"/>
        <v>0</v>
      </c>
      <c r="L11" s="35">
        <f t="shared" si="4"/>
        <v>0</v>
      </c>
      <c r="N11" s="1">
        <f t="shared" si="5"/>
        <v>11</v>
      </c>
      <c r="O11" s="1" t="s">
        <v>2287</v>
      </c>
    </row>
    <row r="12" spans="1:15" x14ac:dyDescent="0.3">
      <c r="A12" s="18">
        <v>13972</v>
      </c>
      <c r="B12" s="19" t="s">
        <v>1193</v>
      </c>
      <c r="C12" s="117" t="s">
        <v>1483</v>
      </c>
      <c r="D12" s="19">
        <v>6</v>
      </c>
      <c r="E12" s="58">
        <v>44</v>
      </c>
      <c r="F12" s="22">
        <v>100</v>
      </c>
      <c r="G12" s="23">
        <f t="shared" si="6"/>
        <v>90</v>
      </c>
      <c r="H12" s="24">
        <f t="shared" si="7"/>
        <v>85</v>
      </c>
      <c r="I12" s="24">
        <f t="shared" si="8"/>
        <v>80</v>
      </c>
      <c r="J12" s="34"/>
      <c r="K12" s="33">
        <f t="shared" si="9"/>
        <v>0</v>
      </c>
      <c r="L12" s="35">
        <f t="shared" si="4"/>
        <v>0</v>
      </c>
      <c r="N12" s="1">
        <f t="shared" si="5"/>
        <v>12</v>
      </c>
      <c r="O12" s="1" t="s">
        <v>2287</v>
      </c>
    </row>
    <row r="13" spans="1:15" x14ac:dyDescent="0.3">
      <c r="A13" s="28">
        <v>13973</v>
      </c>
      <c r="B13" s="29" t="s">
        <v>1193</v>
      </c>
      <c r="C13" s="116" t="s">
        <v>1484</v>
      </c>
      <c r="D13" s="29">
        <v>6</v>
      </c>
      <c r="E13" s="59">
        <v>361</v>
      </c>
      <c r="F13" s="31">
        <v>100</v>
      </c>
      <c r="G13" s="32">
        <f t="shared" si="6"/>
        <v>90</v>
      </c>
      <c r="H13" s="33">
        <f t="shared" si="7"/>
        <v>85</v>
      </c>
      <c r="I13" s="33">
        <f t="shared" si="8"/>
        <v>80</v>
      </c>
      <c r="J13" s="34"/>
      <c r="K13" s="33">
        <f t="shared" si="9"/>
        <v>0</v>
      </c>
      <c r="L13" s="35">
        <f t="shared" si="4"/>
        <v>0</v>
      </c>
      <c r="N13" s="1">
        <f t="shared" si="5"/>
        <v>13</v>
      </c>
      <c r="O13" s="1" t="s">
        <v>2287</v>
      </c>
    </row>
    <row r="14" spans="1:15" x14ac:dyDescent="0.3">
      <c r="A14" s="18">
        <v>13974</v>
      </c>
      <c r="B14" s="19" t="s">
        <v>1193</v>
      </c>
      <c r="C14" s="118" t="s">
        <v>1485</v>
      </c>
      <c r="D14" s="19">
        <v>6</v>
      </c>
      <c r="E14" s="60">
        <v>31</v>
      </c>
      <c r="F14" s="22">
        <v>100</v>
      </c>
      <c r="G14" s="23">
        <f t="shared" si="6"/>
        <v>90</v>
      </c>
      <c r="H14" s="24">
        <f t="shared" si="7"/>
        <v>85</v>
      </c>
      <c r="I14" s="24">
        <f t="shared" si="8"/>
        <v>80</v>
      </c>
      <c r="J14" s="34"/>
      <c r="K14" s="33">
        <f t="shared" si="9"/>
        <v>0</v>
      </c>
      <c r="L14" s="35">
        <f t="shared" si="4"/>
        <v>0</v>
      </c>
      <c r="N14" s="1">
        <f t="shared" si="5"/>
        <v>14</v>
      </c>
      <c r="O14" s="1" t="s">
        <v>2287</v>
      </c>
    </row>
    <row r="15" spans="1:15" x14ac:dyDescent="0.3">
      <c r="A15" s="28">
        <v>13975</v>
      </c>
      <c r="B15" s="29" t="s">
        <v>1193</v>
      </c>
      <c r="C15" s="116" t="s">
        <v>1486</v>
      </c>
      <c r="D15" s="29">
        <v>6</v>
      </c>
      <c r="E15" s="59">
        <v>30</v>
      </c>
      <c r="F15" s="31">
        <v>100</v>
      </c>
      <c r="G15" s="32">
        <f t="shared" si="6"/>
        <v>90</v>
      </c>
      <c r="H15" s="33">
        <f t="shared" si="7"/>
        <v>85</v>
      </c>
      <c r="I15" s="33">
        <f t="shared" si="8"/>
        <v>80</v>
      </c>
      <c r="J15" s="34"/>
      <c r="K15" s="33">
        <f t="shared" si="9"/>
        <v>0</v>
      </c>
      <c r="L15" s="35">
        <f t="shared" si="4"/>
        <v>0</v>
      </c>
      <c r="N15" s="1">
        <f t="shared" si="5"/>
        <v>15</v>
      </c>
      <c r="O15" s="1" t="s">
        <v>2287</v>
      </c>
    </row>
    <row r="16" spans="1:15" x14ac:dyDescent="0.3">
      <c r="A16" s="18">
        <v>12353</v>
      </c>
      <c r="B16" s="19" t="s">
        <v>1193</v>
      </c>
      <c r="C16" s="117" t="s">
        <v>1487</v>
      </c>
      <c r="D16" s="19">
        <v>6</v>
      </c>
      <c r="E16" s="58">
        <v>529</v>
      </c>
      <c r="F16" s="22">
        <v>100</v>
      </c>
      <c r="G16" s="23">
        <f t="shared" si="6"/>
        <v>90</v>
      </c>
      <c r="H16" s="24">
        <f t="shared" si="7"/>
        <v>85</v>
      </c>
      <c r="I16" s="24">
        <f t="shared" si="8"/>
        <v>80</v>
      </c>
      <c r="J16" s="34"/>
      <c r="K16" s="33">
        <f t="shared" si="9"/>
        <v>0</v>
      </c>
      <c r="L16" s="35">
        <f t="shared" si="4"/>
        <v>0</v>
      </c>
      <c r="N16" s="1">
        <f t="shared" si="5"/>
        <v>16</v>
      </c>
      <c r="O16" s="1" t="s">
        <v>2287</v>
      </c>
    </row>
    <row r="17" spans="1:15" x14ac:dyDescent="0.3">
      <c r="A17" s="28">
        <v>13976</v>
      </c>
      <c r="B17" s="29" t="s">
        <v>1193</v>
      </c>
      <c r="C17" s="116" t="s">
        <v>1488</v>
      </c>
      <c r="D17" s="29">
        <v>6</v>
      </c>
      <c r="E17" s="59">
        <v>30</v>
      </c>
      <c r="F17" s="31">
        <v>100</v>
      </c>
      <c r="G17" s="32">
        <f t="shared" si="6"/>
        <v>90</v>
      </c>
      <c r="H17" s="33">
        <f t="shared" si="7"/>
        <v>85</v>
      </c>
      <c r="I17" s="33">
        <f t="shared" si="8"/>
        <v>80</v>
      </c>
      <c r="J17" s="34"/>
      <c r="K17" s="33">
        <f t="shared" si="9"/>
        <v>0</v>
      </c>
      <c r="L17" s="35">
        <f t="shared" si="4"/>
        <v>0</v>
      </c>
      <c r="N17" s="1">
        <f t="shared" si="5"/>
        <v>17</v>
      </c>
      <c r="O17" s="1" t="s">
        <v>2287</v>
      </c>
    </row>
    <row r="18" spans="1:15" x14ac:dyDescent="0.3">
      <c r="A18" s="18">
        <v>13977</v>
      </c>
      <c r="B18" s="19" t="s">
        <v>1193</v>
      </c>
      <c r="C18" s="117" t="s">
        <v>1489</v>
      </c>
      <c r="D18" s="19">
        <v>6</v>
      </c>
      <c r="E18" s="58">
        <v>216</v>
      </c>
      <c r="F18" s="22">
        <v>100</v>
      </c>
      <c r="G18" s="23">
        <f t="shared" si="6"/>
        <v>90</v>
      </c>
      <c r="H18" s="24">
        <f t="shared" si="7"/>
        <v>85</v>
      </c>
      <c r="I18" s="24">
        <f t="shared" si="8"/>
        <v>80</v>
      </c>
      <c r="J18" s="34"/>
      <c r="K18" s="33">
        <f t="shared" si="9"/>
        <v>0</v>
      </c>
      <c r="L18" s="35">
        <f t="shared" si="4"/>
        <v>0</v>
      </c>
      <c r="N18" s="1">
        <f t="shared" si="5"/>
        <v>18</v>
      </c>
      <c r="O18" s="1" t="s">
        <v>2287</v>
      </c>
    </row>
    <row r="19" spans="1:15" x14ac:dyDescent="0.3">
      <c r="A19" s="28">
        <v>13978</v>
      </c>
      <c r="B19" s="29" t="s">
        <v>1193</v>
      </c>
      <c r="C19" s="116" t="s">
        <v>1490</v>
      </c>
      <c r="D19" s="29">
        <v>6</v>
      </c>
      <c r="E19" s="59">
        <v>466</v>
      </c>
      <c r="F19" s="31">
        <v>100</v>
      </c>
      <c r="G19" s="32">
        <f t="shared" si="6"/>
        <v>90</v>
      </c>
      <c r="H19" s="33">
        <f t="shared" si="7"/>
        <v>85</v>
      </c>
      <c r="I19" s="33">
        <f t="shared" si="8"/>
        <v>80</v>
      </c>
      <c r="J19" s="34"/>
      <c r="K19" s="33">
        <f t="shared" si="9"/>
        <v>0</v>
      </c>
      <c r="L19" s="35">
        <f t="shared" si="4"/>
        <v>0</v>
      </c>
      <c r="N19" s="1">
        <f t="shared" si="5"/>
        <v>19</v>
      </c>
      <c r="O19" s="1" t="s">
        <v>2287</v>
      </c>
    </row>
    <row r="20" spans="1:15" x14ac:dyDescent="0.3">
      <c r="A20" s="18">
        <v>12355</v>
      </c>
      <c r="B20" s="19" t="s">
        <v>1193</v>
      </c>
      <c r="C20" s="117" t="s">
        <v>1491</v>
      </c>
      <c r="D20" s="19">
        <v>6</v>
      </c>
      <c r="E20" s="58">
        <v>218</v>
      </c>
      <c r="F20" s="22">
        <v>100</v>
      </c>
      <c r="G20" s="23">
        <f t="shared" si="6"/>
        <v>90</v>
      </c>
      <c r="H20" s="24">
        <f t="shared" si="7"/>
        <v>85</v>
      </c>
      <c r="I20" s="24">
        <f t="shared" si="8"/>
        <v>80</v>
      </c>
      <c r="J20" s="34"/>
      <c r="K20" s="33">
        <f t="shared" si="9"/>
        <v>0</v>
      </c>
      <c r="L20" s="35">
        <f t="shared" si="4"/>
        <v>0</v>
      </c>
      <c r="N20" s="1">
        <f t="shared" si="5"/>
        <v>20</v>
      </c>
      <c r="O20" s="1" t="s">
        <v>2287</v>
      </c>
    </row>
    <row r="21" spans="1:15" x14ac:dyDescent="0.3">
      <c r="A21" s="28">
        <v>12611</v>
      </c>
      <c r="B21" s="29" t="s">
        <v>1193</v>
      </c>
      <c r="C21" s="116" t="s">
        <v>940</v>
      </c>
      <c r="D21" s="29">
        <v>6</v>
      </c>
      <c r="E21" s="59">
        <v>216</v>
      </c>
      <c r="F21" s="31">
        <v>100</v>
      </c>
      <c r="G21" s="32">
        <f t="shared" si="6"/>
        <v>90</v>
      </c>
      <c r="H21" s="33">
        <f t="shared" si="7"/>
        <v>85</v>
      </c>
      <c r="I21" s="33">
        <f t="shared" si="8"/>
        <v>80</v>
      </c>
      <c r="J21" s="34"/>
      <c r="K21" s="33">
        <f t="shared" si="9"/>
        <v>0</v>
      </c>
      <c r="L21" s="35">
        <f t="shared" si="4"/>
        <v>0</v>
      </c>
      <c r="N21" s="1">
        <f t="shared" si="5"/>
        <v>21</v>
      </c>
      <c r="O21" s="1" t="s">
        <v>2287</v>
      </c>
    </row>
    <row r="22" spans="1:15" x14ac:dyDescent="0.3">
      <c r="A22" s="18">
        <v>13989</v>
      </c>
      <c r="B22" s="19" t="s">
        <v>1193</v>
      </c>
      <c r="C22" s="118" t="s">
        <v>1492</v>
      </c>
      <c r="D22" s="19">
        <v>6</v>
      </c>
      <c r="E22" s="60"/>
      <c r="F22" s="22"/>
      <c r="G22" s="23">
        <f t="shared" si="6"/>
        <v>0</v>
      </c>
      <c r="H22" s="24">
        <f t="shared" si="7"/>
        <v>0</v>
      </c>
      <c r="I22" s="24">
        <f t="shared" si="8"/>
        <v>0</v>
      </c>
      <c r="J22" s="34"/>
      <c r="K22" s="33">
        <f t="shared" si="9"/>
        <v>0</v>
      </c>
      <c r="L22" s="35">
        <f t="shared" si="4"/>
        <v>0</v>
      </c>
      <c r="N22" s="1">
        <f t="shared" si="5"/>
        <v>22</v>
      </c>
      <c r="O22" s="1" t="s">
        <v>2287</v>
      </c>
    </row>
    <row r="23" spans="1:15" x14ac:dyDescent="0.3">
      <c r="A23" s="28">
        <v>12351</v>
      </c>
      <c r="B23" s="29" t="s">
        <v>1193</v>
      </c>
      <c r="C23" s="116" t="s">
        <v>1493</v>
      </c>
      <c r="D23" s="29">
        <v>6</v>
      </c>
      <c r="E23" s="59">
        <v>432</v>
      </c>
      <c r="F23" s="31">
        <v>100</v>
      </c>
      <c r="G23" s="32">
        <f t="shared" si="6"/>
        <v>90</v>
      </c>
      <c r="H23" s="33">
        <f t="shared" si="7"/>
        <v>85</v>
      </c>
      <c r="I23" s="33">
        <f t="shared" si="8"/>
        <v>80</v>
      </c>
      <c r="J23" s="34"/>
      <c r="K23" s="33">
        <f t="shared" si="9"/>
        <v>0</v>
      </c>
      <c r="L23" s="35">
        <f t="shared" si="4"/>
        <v>0</v>
      </c>
      <c r="N23" s="1">
        <f t="shared" si="5"/>
        <v>23</v>
      </c>
      <c r="O23" s="1" t="s">
        <v>2287</v>
      </c>
    </row>
    <row r="24" spans="1:15" x14ac:dyDescent="0.3">
      <c r="A24" s="18">
        <v>13981</v>
      </c>
      <c r="B24" s="19" t="s">
        <v>1193</v>
      </c>
      <c r="C24" s="117" t="s">
        <v>1494</v>
      </c>
      <c r="D24" s="19">
        <v>6</v>
      </c>
      <c r="E24" s="58"/>
      <c r="F24" s="22"/>
      <c r="G24" s="23">
        <f t="shared" si="6"/>
        <v>0</v>
      </c>
      <c r="H24" s="24">
        <f t="shared" si="7"/>
        <v>0</v>
      </c>
      <c r="I24" s="24">
        <f t="shared" si="8"/>
        <v>0</v>
      </c>
      <c r="J24" s="34"/>
      <c r="K24" s="33">
        <f t="shared" si="9"/>
        <v>0</v>
      </c>
      <c r="L24" s="35">
        <f t="shared" si="4"/>
        <v>0</v>
      </c>
      <c r="N24" s="1">
        <f t="shared" si="5"/>
        <v>24</v>
      </c>
      <c r="O24" s="1" t="s">
        <v>2287</v>
      </c>
    </row>
    <row r="25" spans="1:15" x14ac:dyDescent="0.3">
      <c r="A25" s="28">
        <v>13921</v>
      </c>
      <c r="B25" s="29" t="s">
        <v>1193</v>
      </c>
      <c r="C25" s="116" t="s">
        <v>1495</v>
      </c>
      <c r="D25" s="29">
        <v>6</v>
      </c>
      <c r="E25" s="59">
        <v>455</v>
      </c>
      <c r="F25" s="31">
        <v>100</v>
      </c>
      <c r="G25" s="32">
        <f t="shared" ref="G25:G87" si="10">F25*0.9</f>
        <v>90</v>
      </c>
      <c r="H25" s="33">
        <f t="shared" ref="H25:H87" si="11">F25*0.85</f>
        <v>85</v>
      </c>
      <c r="I25" s="33">
        <f t="shared" ref="I25:I87" si="12">F25*0.8</f>
        <v>80</v>
      </c>
      <c r="J25" s="34"/>
      <c r="K25" s="33">
        <f t="shared" ref="K25:K94" si="13">J25*F25</f>
        <v>0</v>
      </c>
      <c r="L25" s="35">
        <f t="shared" si="4"/>
        <v>0</v>
      </c>
      <c r="N25" s="1">
        <f t="shared" si="5"/>
        <v>25</v>
      </c>
      <c r="O25" s="1" t="s">
        <v>2287</v>
      </c>
    </row>
    <row r="26" spans="1:15" x14ac:dyDescent="0.3">
      <c r="A26" s="18">
        <v>12609</v>
      </c>
      <c r="B26" s="19" t="s">
        <v>1193</v>
      </c>
      <c r="C26" s="117" t="s">
        <v>1496</v>
      </c>
      <c r="D26" s="19">
        <v>6</v>
      </c>
      <c r="E26" s="58">
        <v>432</v>
      </c>
      <c r="F26" s="22">
        <v>100</v>
      </c>
      <c r="G26" s="23">
        <f t="shared" si="10"/>
        <v>90</v>
      </c>
      <c r="H26" s="24">
        <f t="shared" si="11"/>
        <v>85</v>
      </c>
      <c r="I26" s="24">
        <f t="shared" si="12"/>
        <v>80</v>
      </c>
      <c r="J26" s="34"/>
      <c r="K26" s="33">
        <f t="shared" si="13"/>
        <v>0</v>
      </c>
      <c r="L26" s="35">
        <f t="shared" si="4"/>
        <v>0</v>
      </c>
      <c r="N26" s="1">
        <f t="shared" si="5"/>
        <v>26</v>
      </c>
      <c r="O26" s="1" t="s">
        <v>2287</v>
      </c>
    </row>
    <row r="27" spans="1:15" x14ac:dyDescent="0.3">
      <c r="A27" s="28">
        <v>12663</v>
      </c>
      <c r="B27" s="29" t="s">
        <v>1193</v>
      </c>
      <c r="C27" s="116" t="s">
        <v>1497</v>
      </c>
      <c r="D27" s="29">
        <v>6</v>
      </c>
      <c r="E27" s="59">
        <v>218</v>
      </c>
      <c r="F27" s="31">
        <v>100</v>
      </c>
      <c r="G27" s="32">
        <f t="shared" si="10"/>
        <v>90</v>
      </c>
      <c r="H27" s="33">
        <f t="shared" si="11"/>
        <v>85</v>
      </c>
      <c r="I27" s="33">
        <f t="shared" si="12"/>
        <v>80</v>
      </c>
      <c r="J27" s="34"/>
      <c r="K27" s="33">
        <f t="shared" si="13"/>
        <v>0</v>
      </c>
      <c r="L27" s="35">
        <f t="shared" si="4"/>
        <v>0</v>
      </c>
      <c r="N27" s="1">
        <f t="shared" si="5"/>
        <v>27</v>
      </c>
      <c r="O27" s="1" t="s">
        <v>2287</v>
      </c>
    </row>
    <row r="28" spans="1:15" x14ac:dyDescent="0.3">
      <c r="A28" s="18">
        <v>13982</v>
      </c>
      <c r="B28" s="19" t="s">
        <v>1193</v>
      </c>
      <c r="C28" s="117" t="s">
        <v>1498</v>
      </c>
      <c r="D28" s="19">
        <v>6</v>
      </c>
      <c r="E28" s="58">
        <v>775</v>
      </c>
      <c r="F28" s="22">
        <v>100</v>
      </c>
      <c r="G28" s="23">
        <f t="shared" si="10"/>
        <v>90</v>
      </c>
      <c r="H28" s="24">
        <f t="shared" si="11"/>
        <v>85</v>
      </c>
      <c r="I28" s="24">
        <f t="shared" si="12"/>
        <v>80</v>
      </c>
      <c r="J28" s="34"/>
      <c r="K28" s="33">
        <f t="shared" si="13"/>
        <v>0</v>
      </c>
      <c r="L28" s="35">
        <f t="shared" si="4"/>
        <v>0</v>
      </c>
      <c r="N28" s="1">
        <f t="shared" si="5"/>
        <v>28</v>
      </c>
      <c r="O28" s="1" t="s">
        <v>2287</v>
      </c>
    </row>
    <row r="29" spans="1:15" x14ac:dyDescent="0.3">
      <c r="A29" s="28">
        <v>13993</v>
      </c>
      <c r="B29" s="29" t="s">
        <v>1193</v>
      </c>
      <c r="C29" s="116" t="s">
        <v>1499</v>
      </c>
      <c r="D29" s="29">
        <v>6</v>
      </c>
      <c r="E29" s="59">
        <v>278</v>
      </c>
      <c r="F29" s="31">
        <v>100</v>
      </c>
      <c r="G29" s="32">
        <f t="shared" si="10"/>
        <v>90</v>
      </c>
      <c r="H29" s="33">
        <f t="shared" si="11"/>
        <v>85</v>
      </c>
      <c r="I29" s="33">
        <f t="shared" si="12"/>
        <v>80</v>
      </c>
      <c r="J29" s="34"/>
      <c r="K29" s="33">
        <f t="shared" si="13"/>
        <v>0</v>
      </c>
      <c r="L29" s="35">
        <f t="shared" si="4"/>
        <v>0</v>
      </c>
      <c r="N29" s="1">
        <f t="shared" si="5"/>
        <v>29</v>
      </c>
      <c r="O29" s="1" t="s">
        <v>2287</v>
      </c>
    </row>
    <row r="30" spans="1:15" x14ac:dyDescent="0.3">
      <c r="A30" s="18">
        <v>12850</v>
      </c>
      <c r="B30" s="19" t="s">
        <v>1193</v>
      </c>
      <c r="C30" s="118" t="s">
        <v>1500</v>
      </c>
      <c r="D30" s="19">
        <v>6</v>
      </c>
      <c r="E30" s="60">
        <v>314</v>
      </c>
      <c r="F30" s="22">
        <v>100</v>
      </c>
      <c r="G30" s="23">
        <f t="shared" si="10"/>
        <v>90</v>
      </c>
      <c r="H30" s="24">
        <f t="shared" si="11"/>
        <v>85</v>
      </c>
      <c r="I30" s="24">
        <f t="shared" si="12"/>
        <v>80</v>
      </c>
      <c r="J30" s="34"/>
      <c r="K30" s="33">
        <f t="shared" si="13"/>
        <v>0</v>
      </c>
      <c r="L30" s="35">
        <f t="shared" si="4"/>
        <v>0</v>
      </c>
      <c r="N30" s="1">
        <f t="shared" si="5"/>
        <v>30</v>
      </c>
      <c r="O30" s="1" t="s">
        <v>2287</v>
      </c>
    </row>
    <row r="31" spans="1:15" x14ac:dyDescent="0.3">
      <c r="A31" s="28">
        <v>13318</v>
      </c>
      <c r="B31" s="29" t="s">
        <v>1193</v>
      </c>
      <c r="C31" s="116" t="s">
        <v>1501</v>
      </c>
      <c r="D31" s="29">
        <v>6</v>
      </c>
      <c r="E31" s="59">
        <v>131</v>
      </c>
      <c r="F31" s="31">
        <v>100</v>
      </c>
      <c r="G31" s="32">
        <f t="shared" si="10"/>
        <v>90</v>
      </c>
      <c r="H31" s="33">
        <f t="shared" si="11"/>
        <v>85</v>
      </c>
      <c r="I31" s="33">
        <f t="shared" si="12"/>
        <v>80</v>
      </c>
      <c r="J31" s="34"/>
      <c r="K31" s="33">
        <f t="shared" si="13"/>
        <v>0</v>
      </c>
      <c r="L31" s="35">
        <f t="shared" si="4"/>
        <v>0</v>
      </c>
      <c r="N31" s="1">
        <f t="shared" si="5"/>
        <v>31</v>
      </c>
      <c r="O31" s="1" t="s">
        <v>2287</v>
      </c>
    </row>
    <row r="32" spans="1:15" x14ac:dyDescent="0.3">
      <c r="A32" s="18">
        <v>13984</v>
      </c>
      <c r="B32" s="19" t="s">
        <v>1193</v>
      </c>
      <c r="C32" s="117" t="s">
        <v>1502</v>
      </c>
      <c r="D32" s="19">
        <v>6</v>
      </c>
      <c r="E32" s="58"/>
      <c r="F32" s="22"/>
      <c r="G32" s="23">
        <f t="shared" si="10"/>
        <v>0</v>
      </c>
      <c r="H32" s="24">
        <f t="shared" si="11"/>
        <v>0</v>
      </c>
      <c r="I32" s="24">
        <f t="shared" si="12"/>
        <v>0</v>
      </c>
      <c r="J32" s="34"/>
      <c r="K32" s="33">
        <f t="shared" si="13"/>
        <v>0</v>
      </c>
      <c r="L32" s="35">
        <f t="shared" si="4"/>
        <v>0</v>
      </c>
      <c r="N32" s="1">
        <f t="shared" si="5"/>
        <v>32</v>
      </c>
      <c r="O32" s="1" t="s">
        <v>2287</v>
      </c>
    </row>
    <row r="33" spans="1:15" x14ac:dyDescent="0.3">
      <c r="A33" s="28">
        <v>13320</v>
      </c>
      <c r="B33" s="29" t="s">
        <v>1193</v>
      </c>
      <c r="C33" s="116" t="s">
        <v>1503</v>
      </c>
      <c r="D33" s="29">
        <v>6</v>
      </c>
      <c r="E33" s="59">
        <v>432</v>
      </c>
      <c r="F33" s="31">
        <v>100</v>
      </c>
      <c r="G33" s="32">
        <f t="shared" si="10"/>
        <v>90</v>
      </c>
      <c r="H33" s="33">
        <f t="shared" si="11"/>
        <v>85</v>
      </c>
      <c r="I33" s="33">
        <f t="shared" si="12"/>
        <v>80</v>
      </c>
      <c r="J33" s="34"/>
      <c r="K33" s="33">
        <f t="shared" si="13"/>
        <v>0</v>
      </c>
      <c r="L33" s="35">
        <f t="shared" si="4"/>
        <v>0</v>
      </c>
      <c r="N33" s="1">
        <f t="shared" si="5"/>
        <v>33</v>
      </c>
      <c r="O33" s="1" t="s">
        <v>2287</v>
      </c>
    </row>
    <row r="34" spans="1:15" x14ac:dyDescent="0.3">
      <c r="A34" s="18">
        <v>12357</v>
      </c>
      <c r="B34" s="19" t="s">
        <v>1193</v>
      </c>
      <c r="C34" s="117" t="s">
        <v>1504</v>
      </c>
      <c r="D34" s="19">
        <v>6</v>
      </c>
      <c r="E34" s="58">
        <v>214</v>
      </c>
      <c r="F34" s="22">
        <v>100</v>
      </c>
      <c r="G34" s="23">
        <f t="shared" si="10"/>
        <v>90</v>
      </c>
      <c r="H34" s="24">
        <f t="shared" si="11"/>
        <v>85</v>
      </c>
      <c r="I34" s="24">
        <f t="shared" si="12"/>
        <v>80</v>
      </c>
      <c r="J34" s="34"/>
      <c r="K34" s="33">
        <f t="shared" si="13"/>
        <v>0</v>
      </c>
      <c r="L34" s="35">
        <f t="shared" si="4"/>
        <v>0</v>
      </c>
      <c r="N34" s="1">
        <f t="shared" si="5"/>
        <v>34</v>
      </c>
      <c r="O34" s="1" t="s">
        <v>2287</v>
      </c>
    </row>
    <row r="35" spans="1:15" x14ac:dyDescent="0.3">
      <c r="A35" s="28">
        <v>13985</v>
      </c>
      <c r="B35" s="29" t="s">
        <v>1193</v>
      </c>
      <c r="C35" s="116" t="s">
        <v>1505</v>
      </c>
      <c r="D35" s="29">
        <v>6</v>
      </c>
      <c r="E35" s="59">
        <v>739</v>
      </c>
      <c r="F35" s="31">
        <v>100</v>
      </c>
      <c r="G35" s="32">
        <f t="shared" si="10"/>
        <v>90</v>
      </c>
      <c r="H35" s="33">
        <f t="shared" si="11"/>
        <v>85</v>
      </c>
      <c r="I35" s="33">
        <f t="shared" si="12"/>
        <v>80</v>
      </c>
      <c r="J35" s="34"/>
      <c r="K35" s="33">
        <f t="shared" si="13"/>
        <v>0</v>
      </c>
      <c r="L35" s="35">
        <f t="shared" ref="L35:L68" si="14">IF($K$105&gt;125000,J35*I35,IF(MOD(J35,6)=0,J35*I35,IF($K$105&gt;58500,J35*H35,IF($K$105&gt;27500,J35*G35,IF($K$105&gt;=0,J35*F35,0)))))</f>
        <v>0</v>
      </c>
      <c r="N35" s="1">
        <f t="shared" si="5"/>
        <v>35</v>
      </c>
      <c r="O35" s="1" t="s">
        <v>2287</v>
      </c>
    </row>
    <row r="36" spans="1:15" x14ac:dyDescent="0.3">
      <c r="A36" s="18">
        <v>13986</v>
      </c>
      <c r="B36" s="19" t="s">
        <v>1193</v>
      </c>
      <c r="C36" s="117" t="s">
        <v>1506</v>
      </c>
      <c r="D36" s="19">
        <v>6</v>
      </c>
      <c r="E36" s="58">
        <v>369</v>
      </c>
      <c r="F36" s="22">
        <v>100</v>
      </c>
      <c r="G36" s="23">
        <f t="shared" si="10"/>
        <v>90</v>
      </c>
      <c r="H36" s="24">
        <f t="shared" si="11"/>
        <v>85</v>
      </c>
      <c r="I36" s="24">
        <f t="shared" si="12"/>
        <v>80</v>
      </c>
      <c r="J36" s="34"/>
      <c r="K36" s="33">
        <f t="shared" si="13"/>
        <v>0</v>
      </c>
      <c r="L36" s="35">
        <f t="shared" si="14"/>
        <v>0</v>
      </c>
      <c r="N36" s="1">
        <f t="shared" si="5"/>
        <v>36</v>
      </c>
      <c r="O36" s="1" t="s">
        <v>2287</v>
      </c>
    </row>
    <row r="37" spans="1:15" x14ac:dyDescent="0.3">
      <c r="A37" s="28">
        <v>13987</v>
      </c>
      <c r="B37" s="29" t="s">
        <v>1193</v>
      </c>
      <c r="C37" s="116" t="s">
        <v>1507</v>
      </c>
      <c r="D37" s="29">
        <v>6</v>
      </c>
      <c r="E37" s="59">
        <v>15</v>
      </c>
      <c r="F37" s="31">
        <v>100</v>
      </c>
      <c r="G37" s="32">
        <f t="shared" si="10"/>
        <v>90</v>
      </c>
      <c r="H37" s="33">
        <f t="shared" si="11"/>
        <v>85</v>
      </c>
      <c r="I37" s="33">
        <f t="shared" si="12"/>
        <v>80</v>
      </c>
      <c r="J37" s="34"/>
      <c r="K37" s="33">
        <f t="shared" si="13"/>
        <v>0</v>
      </c>
      <c r="L37" s="35">
        <f t="shared" si="14"/>
        <v>0</v>
      </c>
      <c r="N37" s="1">
        <f t="shared" si="5"/>
        <v>37</v>
      </c>
      <c r="O37" s="1" t="s">
        <v>2287</v>
      </c>
    </row>
    <row r="38" spans="1:15" x14ac:dyDescent="0.3">
      <c r="A38" s="18">
        <v>13988</v>
      </c>
      <c r="B38" s="19" t="s">
        <v>1193</v>
      </c>
      <c r="C38" s="118" t="s">
        <v>1508</v>
      </c>
      <c r="D38" s="19">
        <v>6</v>
      </c>
      <c r="E38" s="60"/>
      <c r="F38" s="22"/>
      <c r="G38" s="23">
        <f t="shared" si="10"/>
        <v>0</v>
      </c>
      <c r="H38" s="24">
        <f t="shared" si="11"/>
        <v>0</v>
      </c>
      <c r="I38" s="24">
        <f t="shared" si="12"/>
        <v>0</v>
      </c>
      <c r="J38" s="34"/>
      <c r="K38" s="33">
        <f t="shared" si="13"/>
        <v>0</v>
      </c>
      <c r="L38" s="35">
        <f t="shared" si="14"/>
        <v>0</v>
      </c>
      <c r="N38" s="1">
        <f t="shared" si="5"/>
        <v>38</v>
      </c>
      <c r="O38" s="1" t="s">
        <v>2287</v>
      </c>
    </row>
    <row r="39" spans="1:15" x14ac:dyDescent="0.3">
      <c r="A39" s="28">
        <v>14043</v>
      </c>
      <c r="B39" s="29" t="s">
        <v>1193</v>
      </c>
      <c r="C39" s="116" t="s">
        <v>1509</v>
      </c>
      <c r="D39" s="29">
        <v>6</v>
      </c>
      <c r="E39" s="59"/>
      <c r="F39" s="31"/>
      <c r="G39" s="32">
        <f t="shared" si="10"/>
        <v>0</v>
      </c>
      <c r="H39" s="33">
        <f t="shared" si="11"/>
        <v>0</v>
      </c>
      <c r="I39" s="33">
        <f t="shared" si="12"/>
        <v>0</v>
      </c>
      <c r="J39" s="34"/>
      <c r="K39" s="33">
        <f t="shared" si="13"/>
        <v>0</v>
      </c>
      <c r="L39" s="35">
        <f t="shared" si="14"/>
        <v>0</v>
      </c>
      <c r="N39" s="1">
        <f t="shared" si="5"/>
        <v>39</v>
      </c>
      <c r="O39" s="1" t="s">
        <v>2287</v>
      </c>
    </row>
    <row r="40" spans="1:15" x14ac:dyDescent="0.3">
      <c r="A40" s="18">
        <v>14044</v>
      </c>
      <c r="B40" s="19" t="s">
        <v>1193</v>
      </c>
      <c r="C40" s="117" t="s">
        <v>1510</v>
      </c>
      <c r="D40" s="19">
        <v>6</v>
      </c>
      <c r="E40" s="58">
        <v>6</v>
      </c>
      <c r="F40" s="22">
        <v>100</v>
      </c>
      <c r="G40" s="23">
        <f t="shared" si="10"/>
        <v>90</v>
      </c>
      <c r="H40" s="24">
        <f t="shared" si="11"/>
        <v>85</v>
      </c>
      <c r="I40" s="24">
        <f t="shared" si="12"/>
        <v>80</v>
      </c>
      <c r="J40" s="34"/>
      <c r="K40" s="33">
        <f t="shared" si="13"/>
        <v>0</v>
      </c>
      <c r="L40" s="35">
        <f t="shared" si="14"/>
        <v>0</v>
      </c>
      <c r="N40" s="1">
        <f t="shared" si="5"/>
        <v>40</v>
      </c>
      <c r="O40" s="1" t="s">
        <v>2287</v>
      </c>
    </row>
    <row r="41" spans="1:15" x14ac:dyDescent="0.3">
      <c r="A41" s="28">
        <v>12197</v>
      </c>
      <c r="B41" s="29" t="s">
        <v>1193</v>
      </c>
      <c r="C41" s="116" t="s">
        <v>1511</v>
      </c>
      <c r="D41" s="29">
        <v>6</v>
      </c>
      <c r="E41" s="59">
        <v>1252</v>
      </c>
      <c r="F41" s="31">
        <v>100</v>
      </c>
      <c r="G41" s="32">
        <f t="shared" si="10"/>
        <v>90</v>
      </c>
      <c r="H41" s="33">
        <f t="shared" si="11"/>
        <v>85</v>
      </c>
      <c r="I41" s="33">
        <f t="shared" si="12"/>
        <v>80</v>
      </c>
      <c r="J41" s="34"/>
      <c r="K41" s="33">
        <f t="shared" si="13"/>
        <v>0</v>
      </c>
      <c r="L41" s="35">
        <f t="shared" si="14"/>
        <v>0</v>
      </c>
      <c r="N41" s="1">
        <f t="shared" si="5"/>
        <v>41</v>
      </c>
      <c r="O41" s="1" t="s">
        <v>2287</v>
      </c>
    </row>
    <row r="42" spans="1:15" x14ac:dyDescent="0.3">
      <c r="A42" s="18">
        <v>13325</v>
      </c>
      <c r="B42" s="19" t="s">
        <v>1193</v>
      </c>
      <c r="C42" s="117" t="s">
        <v>1512</v>
      </c>
      <c r="D42" s="19">
        <v>6</v>
      </c>
      <c r="E42" s="58">
        <v>328</v>
      </c>
      <c r="F42" s="22">
        <v>100</v>
      </c>
      <c r="G42" s="23">
        <f t="shared" si="10"/>
        <v>90</v>
      </c>
      <c r="H42" s="24">
        <f t="shared" si="11"/>
        <v>85</v>
      </c>
      <c r="I42" s="24">
        <f t="shared" si="12"/>
        <v>80</v>
      </c>
      <c r="J42" s="34"/>
      <c r="K42" s="33">
        <f t="shared" si="13"/>
        <v>0</v>
      </c>
      <c r="L42" s="35">
        <f t="shared" si="14"/>
        <v>0</v>
      </c>
      <c r="N42" s="1">
        <f t="shared" si="5"/>
        <v>42</v>
      </c>
      <c r="O42" s="1" t="s">
        <v>2287</v>
      </c>
    </row>
    <row r="43" spans="1:15" x14ac:dyDescent="0.3">
      <c r="A43" s="28">
        <v>13322</v>
      </c>
      <c r="B43" s="29" t="s">
        <v>1193</v>
      </c>
      <c r="C43" s="116" t="s">
        <v>1513</v>
      </c>
      <c r="D43" s="29">
        <v>6</v>
      </c>
      <c r="E43" s="59"/>
      <c r="F43" s="31"/>
      <c r="G43" s="32">
        <f t="shared" si="10"/>
        <v>0</v>
      </c>
      <c r="H43" s="33">
        <f t="shared" si="11"/>
        <v>0</v>
      </c>
      <c r="I43" s="33">
        <f t="shared" si="12"/>
        <v>0</v>
      </c>
      <c r="J43" s="34"/>
      <c r="K43" s="33">
        <f t="shared" si="13"/>
        <v>0</v>
      </c>
      <c r="L43" s="35">
        <f t="shared" si="14"/>
        <v>0</v>
      </c>
      <c r="N43" s="1">
        <f t="shared" si="5"/>
        <v>43</v>
      </c>
      <c r="O43" s="1" t="s">
        <v>2287</v>
      </c>
    </row>
    <row r="44" spans="1:15" x14ac:dyDescent="0.3">
      <c r="A44" s="18">
        <v>13990</v>
      </c>
      <c r="B44" s="19" t="s">
        <v>1193</v>
      </c>
      <c r="C44" s="117" t="s">
        <v>1514</v>
      </c>
      <c r="D44" s="19">
        <v>6</v>
      </c>
      <c r="E44" s="58">
        <v>357</v>
      </c>
      <c r="F44" s="22">
        <v>100</v>
      </c>
      <c r="G44" s="23">
        <f t="shared" si="10"/>
        <v>90</v>
      </c>
      <c r="H44" s="24">
        <f t="shared" si="11"/>
        <v>85</v>
      </c>
      <c r="I44" s="24">
        <f t="shared" si="12"/>
        <v>80</v>
      </c>
      <c r="J44" s="34"/>
      <c r="K44" s="33">
        <f t="shared" si="13"/>
        <v>0</v>
      </c>
      <c r="L44" s="35">
        <f t="shared" si="14"/>
        <v>0</v>
      </c>
      <c r="N44" s="1">
        <f t="shared" si="5"/>
        <v>44</v>
      </c>
      <c r="O44" s="1" t="s">
        <v>2287</v>
      </c>
    </row>
    <row r="45" spans="1:15" x14ac:dyDescent="0.3">
      <c r="A45" s="28">
        <v>14045</v>
      </c>
      <c r="B45" s="29" t="s">
        <v>1193</v>
      </c>
      <c r="C45" s="116" t="s">
        <v>1515</v>
      </c>
      <c r="D45" s="29">
        <v>6</v>
      </c>
      <c r="E45" s="59"/>
      <c r="F45" s="31"/>
      <c r="G45" s="32">
        <f t="shared" si="10"/>
        <v>0</v>
      </c>
      <c r="H45" s="33">
        <f t="shared" si="11"/>
        <v>0</v>
      </c>
      <c r="I45" s="33">
        <f t="shared" si="12"/>
        <v>0</v>
      </c>
      <c r="J45" s="34"/>
      <c r="K45" s="33">
        <f t="shared" si="13"/>
        <v>0</v>
      </c>
      <c r="L45" s="35">
        <f t="shared" si="14"/>
        <v>0</v>
      </c>
      <c r="N45" s="1">
        <f t="shared" si="5"/>
        <v>45</v>
      </c>
      <c r="O45" s="1" t="s">
        <v>2287</v>
      </c>
    </row>
    <row r="46" spans="1:15" x14ac:dyDescent="0.3">
      <c r="A46" s="18">
        <v>12658</v>
      </c>
      <c r="B46" s="19" t="s">
        <v>1193</v>
      </c>
      <c r="C46" s="118" t="s">
        <v>1516</v>
      </c>
      <c r="D46" s="19">
        <v>6</v>
      </c>
      <c r="E46" s="60">
        <v>108</v>
      </c>
      <c r="F46" s="22">
        <v>100</v>
      </c>
      <c r="G46" s="23">
        <f t="shared" si="10"/>
        <v>90</v>
      </c>
      <c r="H46" s="24">
        <f t="shared" si="11"/>
        <v>85</v>
      </c>
      <c r="I46" s="24">
        <f t="shared" si="12"/>
        <v>80</v>
      </c>
      <c r="J46" s="34"/>
      <c r="K46" s="33">
        <f t="shared" si="13"/>
        <v>0</v>
      </c>
      <c r="L46" s="35">
        <f t="shared" si="14"/>
        <v>0</v>
      </c>
      <c r="N46" s="1">
        <f t="shared" si="5"/>
        <v>46</v>
      </c>
      <c r="O46" s="1" t="s">
        <v>2287</v>
      </c>
    </row>
    <row r="47" spans="1:15" x14ac:dyDescent="0.3">
      <c r="A47" s="28">
        <v>14046</v>
      </c>
      <c r="B47" s="29" t="s">
        <v>1193</v>
      </c>
      <c r="C47" s="116" t="s">
        <v>1517</v>
      </c>
      <c r="D47" s="29">
        <v>6</v>
      </c>
      <c r="E47" s="59">
        <v>3</v>
      </c>
      <c r="F47" s="31">
        <v>100</v>
      </c>
      <c r="G47" s="32">
        <f t="shared" si="10"/>
        <v>90</v>
      </c>
      <c r="H47" s="33">
        <f t="shared" si="11"/>
        <v>85</v>
      </c>
      <c r="I47" s="33">
        <f t="shared" si="12"/>
        <v>80</v>
      </c>
      <c r="J47" s="34"/>
      <c r="K47" s="33">
        <f t="shared" si="13"/>
        <v>0</v>
      </c>
      <c r="L47" s="35">
        <f t="shared" si="14"/>
        <v>0</v>
      </c>
      <c r="N47" s="1">
        <f t="shared" si="5"/>
        <v>47</v>
      </c>
      <c r="O47" s="1" t="s">
        <v>2287</v>
      </c>
    </row>
    <row r="48" spans="1:15" x14ac:dyDescent="0.3">
      <c r="A48" s="18">
        <v>14047</v>
      </c>
      <c r="B48" s="19" t="s">
        <v>1193</v>
      </c>
      <c r="C48" s="117" t="s">
        <v>1518</v>
      </c>
      <c r="D48" s="19">
        <v>6</v>
      </c>
      <c r="E48" s="58"/>
      <c r="F48" s="22"/>
      <c r="G48" s="23">
        <f t="shared" si="10"/>
        <v>0</v>
      </c>
      <c r="H48" s="24">
        <f t="shared" si="11"/>
        <v>0</v>
      </c>
      <c r="I48" s="24">
        <f t="shared" si="12"/>
        <v>0</v>
      </c>
      <c r="J48" s="34"/>
      <c r="K48" s="33">
        <f t="shared" si="13"/>
        <v>0</v>
      </c>
      <c r="L48" s="35">
        <f t="shared" si="14"/>
        <v>0</v>
      </c>
      <c r="N48" s="1">
        <f t="shared" si="5"/>
        <v>48</v>
      </c>
      <c r="O48" s="1" t="s">
        <v>2287</v>
      </c>
    </row>
    <row r="49" spans="1:15" x14ac:dyDescent="0.3">
      <c r="A49" s="28">
        <v>13991</v>
      </c>
      <c r="B49" s="29" t="s">
        <v>1193</v>
      </c>
      <c r="C49" s="116" t="s">
        <v>1519</v>
      </c>
      <c r="D49" s="29">
        <v>6</v>
      </c>
      <c r="E49" s="59"/>
      <c r="F49" s="31"/>
      <c r="G49" s="32">
        <f t="shared" si="10"/>
        <v>0</v>
      </c>
      <c r="H49" s="33">
        <f t="shared" si="11"/>
        <v>0</v>
      </c>
      <c r="I49" s="33">
        <f t="shared" si="12"/>
        <v>0</v>
      </c>
      <c r="J49" s="34"/>
      <c r="K49" s="33">
        <f t="shared" si="13"/>
        <v>0</v>
      </c>
      <c r="L49" s="35">
        <f t="shared" si="14"/>
        <v>0</v>
      </c>
      <c r="N49" s="1">
        <f t="shared" si="5"/>
        <v>49</v>
      </c>
      <c r="O49" s="1" t="s">
        <v>2287</v>
      </c>
    </row>
    <row r="50" spans="1:15" x14ac:dyDescent="0.3">
      <c r="A50" s="18">
        <v>13319</v>
      </c>
      <c r="B50" s="19" t="s">
        <v>1193</v>
      </c>
      <c r="C50" s="117" t="s">
        <v>1520</v>
      </c>
      <c r="D50" s="19">
        <v>6</v>
      </c>
      <c r="E50" s="58">
        <v>6</v>
      </c>
      <c r="F50" s="22">
        <v>100</v>
      </c>
      <c r="G50" s="23">
        <f t="shared" si="10"/>
        <v>90</v>
      </c>
      <c r="H50" s="24">
        <f t="shared" si="11"/>
        <v>85</v>
      </c>
      <c r="I50" s="24">
        <f t="shared" si="12"/>
        <v>80</v>
      </c>
      <c r="J50" s="34"/>
      <c r="K50" s="33">
        <f t="shared" si="13"/>
        <v>0</v>
      </c>
      <c r="L50" s="35">
        <f t="shared" si="14"/>
        <v>0</v>
      </c>
      <c r="N50" s="1">
        <f t="shared" si="5"/>
        <v>50</v>
      </c>
      <c r="O50" s="1" t="s">
        <v>2287</v>
      </c>
    </row>
    <row r="51" spans="1:15" x14ac:dyDescent="0.3">
      <c r="A51" s="28">
        <v>14048</v>
      </c>
      <c r="B51" s="29" t="s">
        <v>1193</v>
      </c>
      <c r="C51" s="116" t="s">
        <v>1521</v>
      </c>
      <c r="D51" s="29">
        <v>6</v>
      </c>
      <c r="E51" s="59"/>
      <c r="F51" s="31"/>
      <c r="G51" s="32">
        <f t="shared" si="10"/>
        <v>0</v>
      </c>
      <c r="H51" s="33">
        <f t="shared" si="11"/>
        <v>0</v>
      </c>
      <c r="I51" s="33">
        <f t="shared" si="12"/>
        <v>0</v>
      </c>
      <c r="J51" s="34"/>
      <c r="K51" s="33">
        <f t="shared" si="13"/>
        <v>0</v>
      </c>
      <c r="L51" s="35">
        <f t="shared" si="14"/>
        <v>0</v>
      </c>
      <c r="N51" s="1">
        <f t="shared" si="5"/>
        <v>51</v>
      </c>
      <c r="O51" s="1" t="s">
        <v>2287</v>
      </c>
    </row>
    <row r="52" spans="1:15" x14ac:dyDescent="0.3">
      <c r="A52" s="18">
        <v>14049</v>
      </c>
      <c r="B52" s="19" t="s">
        <v>1193</v>
      </c>
      <c r="C52" s="117" t="s">
        <v>1522</v>
      </c>
      <c r="D52" s="19">
        <v>6</v>
      </c>
      <c r="E52" s="58">
        <v>46</v>
      </c>
      <c r="F52" s="22">
        <v>100</v>
      </c>
      <c r="G52" s="23">
        <f t="shared" si="10"/>
        <v>90</v>
      </c>
      <c r="H52" s="24">
        <f t="shared" si="11"/>
        <v>85</v>
      </c>
      <c r="I52" s="24">
        <f t="shared" si="12"/>
        <v>80</v>
      </c>
      <c r="J52" s="34"/>
      <c r="K52" s="33">
        <f t="shared" si="13"/>
        <v>0</v>
      </c>
      <c r="L52" s="35">
        <f t="shared" si="14"/>
        <v>0</v>
      </c>
      <c r="N52" s="1">
        <f t="shared" si="5"/>
        <v>52</v>
      </c>
      <c r="O52" s="1" t="s">
        <v>2287</v>
      </c>
    </row>
    <row r="53" spans="1:15" x14ac:dyDescent="0.3">
      <c r="A53" s="28">
        <v>12662</v>
      </c>
      <c r="B53" s="29" t="s">
        <v>1193</v>
      </c>
      <c r="C53" s="119" t="s">
        <v>1523</v>
      </c>
      <c r="D53" s="29">
        <v>6</v>
      </c>
      <c r="E53" s="59">
        <v>454</v>
      </c>
      <c r="F53" s="31">
        <v>100</v>
      </c>
      <c r="G53" s="32">
        <f t="shared" si="10"/>
        <v>90</v>
      </c>
      <c r="H53" s="33">
        <f t="shared" si="11"/>
        <v>85</v>
      </c>
      <c r="I53" s="33">
        <f t="shared" si="12"/>
        <v>80</v>
      </c>
      <c r="J53" s="34"/>
      <c r="K53" s="33">
        <f t="shared" si="13"/>
        <v>0</v>
      </c>
      <c r="L53" s="35">
        <f t="shared" si="14"/>
        <v>0</v>
      </c>
      <c r="N53" s="1">
        <f t="shared" si="5"/>
        <v>53</v>
      </c>
      <c r="O53" s="1" t="s">
        <v>2287</v>
      </c>
    </row>
    <row r="54" spans="1:15" x14ac:dyDescent="0.3">
      <c r="A54" s="18">
        <v>13994</v>
      </c>
      <c r="B54" s="19" t="s">
        <v>1193</v>
      </c>
      <c r="C54" s="118" t="s">
        <v>1524</v>
      </c>
      <c r="D54" s="19">
        <v>6</v>
      </c>
      <c r="E54" s="60">
        <v>297</v>
      </c>
      <c r="F54" s="22">
        <v>100</v>
      </c>
      <c r="G54" s="23">
        <f t="shared" si="10"/>
        <v>90</v>
      </c>
      <c r="H54" s="24">
        <f t="shared" si="11"/>
        <v>85</v>
      </c>
      <c r="I54" s="24">
        <f t="shared" si="12"/>
        <v>80</v>
      </c>
      <c r="J54" s="34"/>
      <c r="K54" s="33">
        <f t="shared" si="13"/>
        <v>0</v>
      </c>
      <c r="L54" s="35">
        <f t="shared" si="14"/>
        <v>0</v>
      </c>
      <c r="N54" s="1">
        <f t="shared" si="5"/>
        <v>54</v>
      </c>
      <c r="O54" s="1" t="s">
        <v>2287</v>
      </c>
    </row>
    <row r="55" spans="1:15" x14ac:dyDescent="0.3">
      <c r="A55" s="28">
        <v>14050</v>
      </c>
      <c r="B55" s="29" t="s">
        <v>1193</v>
      </c>
      <c r="C55" s="116" t="s">
        <v>1525</v>
      </c>
      <c r="D55" s="29">
        <v>6</v>
      </c>
      <c r="E55" s="59">
        <v>3</v>
      </c>
      <c r="F55" s="31">
        <v>100</v>
      </c>
      <c r="G55" s="32">
        <f t="shared" si="10"/>
        <v>90</v>
      </c>
      <c r="H55" s="33">
        <f t="shared" si="11"/>
        <v>85</v>
      </c>
      <c r="I55" s="33">
        <f t="shared" si="12"/>
        <v>80</v>
      </c>
      <c r="J55" s="34"/>
      <c r="K55" s="33">
        <f t="shared" si="13"/>
        <v>0</v>
      </c>
      <c r="L55" s="35">
        <f t="shared" si="14"/>
        <v>0</v>
      </c>
      <c r="N55" s="1">
        <f t="shared" si="5"/>
        <v>55</v>
      </c>
      <c r="O55" s="1" t="s">
        <v>2287</v>
      </c>
    </row>
    <row r="56" spans="1:15" x14ac:dyDescent="0.3">
      <c r="A56" s="18">
        <v>14051</v>
      </c>
      <c r="B56" s="19" t="s">
        <v>1193</v>
      </c>
      <c r="C56" s="117" t="s">
        <v>1526</v>
      </c>
      <c r="D56" s="19">
        <v>6</v>
      </c>
      <c r="E56" s="58"/>
      <c r="F56" s="22"/>
      <c r="G56" s="23">
        <f t="shared" si="10"/>
        <v>0</v>
      </c>
      <c r="H56" s="24">
        <f t="shared" si="11"/>
        <v>0</v>
      </c>
      <c r="I56" s="24">
        <f t="shared" si="12"/>
        <v>0</v>
      </c>
      <c r="J56" s="34"/>
      <c r="K56" s="33">
        <f t="shared" si="13"/>
        <v>0</v>
      </c>
      <c r="L56" s="35">
        <f t="shared" si="14"/>
        <v>0</v>
      </c>
      <c r="N56" s="1">
        <f t="shared" si="5"/>
        <v>56</v>
      </c>
      <c r="O56" s="1" t="s">
        <v>2287</v>
      </c>
    </row>
    <row r="57" spans="1:15" x14ac:dyDescent="0.3">
      <c r="A57" s="28">
        <v>12660</v>
      </c>
      <c r="B57" s="29" t="s">
        <v>1193</v>
      </c>
      <c r="C57" s="116" t="s">
        <v>1527</v>
      </c>
      <c r="D57" s="29">
        <v>6</v>
      </c>
      <c r="E57" s="59">
        <v>205</v>
      </c>
      <c r="F57" s="31">
        <v>100</v>
      </c>
      <c r="G57" s="32">
        <f t="shared" si="10"/>
        <v>90</v>
      </c>
      <c r="H57" s="33">
        <f t="shared" si="11"/>
        <v>85</v>
      </c>
      <c r="I57" s="33">
        <f t="shared" si="12"/>
        <v>80</v>
      </c>
      <c r="J57" s="34"/>
      <c r="K57" s="33">
        <f t="shared" si="13"/>
        <v>0</v>
      </c>
      <c r="L57" s="35">
        <f t="shared" si="14"/>
        <v>0</v>
      </c>
      <c r="N57" s="1">
        <f t="shared" si="5"/>
        <v>57</v>
      </c>
      <c r="O57" s="1" t="s">
        <v>2287</v>
      </c>
    </row>
    <row r="58" spans="1:15" x14ac:dyDescent="0.3">
      <c r="A58" s="18">
        <v>14375</v>
      </c>
      <c r="B58" s="19" t="s">
        <v>1193</v>
      </c>
      <c r="C58" s="117" t="s">
        <v>2485</v>
      </c>
      <c r="D58" s="19">
        <v>6</v>
      </c>
      <c r="E58" s="58">
        <v>294</v>
      </c>
      <c r="F58" s="22">
        <v>100</v>
      </c>
      <c r="G58" s="23">
        <f t="shared" ref="G58:G59" si="15">F58*0.9</f>
        <v>90</v>
      </c>
      <c r="H58" s="24">
        <f t="shared" ref="H58:H59" si="16">F58*0.85</f>
        <v>85</v>
      </c>
      <c r="I58" s="24">
        <f t="shared" ref="I58:I59" si="17">F58*0.8</f>
        <v>80</v>
      </c>
      <c r="J58" s="34"/>
      <c r="K58" s="33">
        <f t="shared" ref="K58:K59" si="18">J58*F58</f>
        <v>0</v>
      </c>
      <c r="L58" s="35">
        <f t="shared" ref="L58:L59" si="19">IF($K$105&gt;125000,J58*I58,IF(MOD(J58,6)=0,J58*I58,IF($K$105&gt;58500,J58*H58,IF($K$105&gt;27500,J58*G58,IF($K$105&gt;=0,J58*F58,0)))))</f>
        <v>0</v>
      </c>
      <c r="N58" s="1">
        <f t="shared" si="5"/>
        <v>58</v>
      </c>
      <c r="O58" s="1" t="s">
        <v>2287</v>
      </c>
    </row>
    <row r="59" spans="1:15" x14ac:dyDescent="0.3">
      <c r="A59" s="28">
        <v>14374</v>
      </c>
      <c r="B59" s="29" t="s">
        <v>1193</v>
      </c>
      <c r="C59" s="116" t="s">
        <v>2486</v>
      </c>
      <c r="D59" s="29">
        <v>6</v>
      </c>
      <c r="E59" s="59">
        <v>290</v>
      </c>
      <c r="F59" s="31">
        <v>100</v>
      </c>
      <c r="G59" s="32">
        <f t="shared" si="15"/>
        <v>90</v>
      </c>
      <c r="H59" s="33">
        <f t="shared" si="16"/>
        <v>85</v>
      </c>
      <c r="I59" s="33">
        <f t="shared" si="17"/>
        <v>80</v>
      </c>
      <c r="J59" s="34"/>
      <c r="K59" s="33">
        <f t="shared" si="18"/>
        <v>0</v>
      </c>
      <c r="L59" s="35">
        <f t="shared" si="19"/>
        <v>0</v>
      </c>
      <c r="N59" s="1">
        <f t="shared" si="5"/>
        <v>59</v>
      </c>
      <c r="O59" s="1" t="s">
        <v>2287</v>
      </c>
    </row>
    <row r="60" spans="1:15" x14ac:dyDescent="0.3">
      <c r="A60" s="18">
        <v>14052</v>
      </c>
      <c r="B60" s="19" t="s">
        <v>1193</v>
      </c>
      <c r="C60" s="117" t="s">
        <v>1528</v>
      </c>
      <c r="D60" s="19">
        <v>6</v>
      </c>
      <c r="E60" s="58"/>
      <c r="F60" s="22"/>
      <c r="G60" s="23">
        <f t="shared" si="10"/>
        <v>0</v>
      </c>
      <c r="H60" s="24">
        <f t="shared" si="11"/>
        <v>0</v>
      </c>
      <c r="I60" s="24">
        <f t="shared" si="12"/>
        <v>0</v>
      </c>
      <c r="J60" s="34"/>
      <c r="K60" s="33">
        <f t="shared" si="13"/>
        <v>0</v>
      </c>
      <c r="L60" s="35">
        <f t="shared" si="14"/>
        <v>0</v>
      </c>
      <c r="N60" s="1">
        <f t="shared" si="5"/>
        <v>60</v>
      </c>
      <c r="O60" s="1" t="s">
        <v>2287</v>
      </c>
    </row>
    <row r="61" spans="1:15" x14ac:dyDescent="0.3">
      <c r="A61" s="28">
        <v>14012</v>
      </c>
      <c r="B61" s="29" t="s">
        <v>1193</v>
      </c>
      <c r="C61" s="116" t="s">
        <v>1529</v>
      </c>
      <c r="D61" s="29">
        <v>6</v>
      </c>
      <c r="E61" s="59">
        <v>72</v>
      </c>
      <c r="F61" s="31">
        <v>100</v>
      </c>
      <c r="G61" s="32">
        <f t="shared" si="10"/>
        <v>90</v>
      </c>
      <c r="H61" s="33">
        <f t="shared" si="11"/>
        <v>85</v>
      </c>
      <c r="I61" s="33">
        <f t="shared" si="12"/>
        <v>80</v>
      </c>
      <c r="J61" s="34"/>
      <c r="K61" s="33">
        <f t="shared" si="13"/>
        <v>0</v>
      </c>
      <c r="L61" s="35">
        <f t="shared" si="14"/>
        <v>0</v>
      </c>
      <c r="N61" s="1">
        <f t="shared" si="5"/>
        <v>61</v>
      </c>
      <c r="O61" s="1" t="s">
        <v>2287</v>
      </c>
    </row>
    <row r="62" spans="1:15" x14ac:dyDescent="0.3">
      <c r="A62" s="18">
        <v>14053</v>
      </c>
      <c r="B62" s="19" t="s">
        <v>1193</v>
      </c>
      <c r="C62" s="117" t="s">
        <v>1530</v>
      </c>
      <c r="D62" s="19">
        <v>6</v>
      </c>
      <c r="E62" s="58">
        <v>2</v>
      </c>
      <c r="F62" s="22">
        <v>100</v>
      </c>
      <c r="G62" s="23">
        <f t="shared" si="10"/>
        <v>90</v>
      </c>
      <c r="H62" s="24">
        <f t="shared" si="11"/>
        <v>85</v>
      </c>
      <c r="I62" s="24">
        <f t="shared" si="12"/>
        <v>80</v>
      </c>
      <c r="J62" s="34"/>
      <c r="K62" s="33">
        <f t="shared" si="13"/>
        <v>0</v>
      </c>
      <c r="L62" s="35">
        <f t="shared" si="14"/>
        <v>0</v>
      </c>
      <c r="N62" s="1">
        <f t="shared" si="5"/>
        <v>62</v>
      </c>
      <c r="O62" s="1" t="s">
        <v>2287</v>
      </c>
    </row>
    <row r="63" spans="1:15" x14ac:dyDescent="0.3">
      <c r="A63" s="28">
        <v>13373</v>
      </c>
      <c r="B63" s="29" t="s">
        <v>1193</v>
      </c>
      <c r="C63" s="116" t="s">
        <v>1531</v>
      </c>
      <c r="D63" s="29">
        <v>6</v>
      </c>
      <c r="E63" s="59">
        <v>1118</v>
      </c>
      <c r="F63" s="31">
        <v>100</v>
      </c>
      <c r="G63" s="32">
        <f t="shared" si="10"/>
        <v>90</v>
      </c>
      <c r="H63" s="33">
        <f t="shared" si="11"/>
        <v>85</v>
      </c>
      <c r="I63" s="33">
        <f t="shared" si="12"/>
        <v>80</v>
      </c>
      <c r="J63" s="34"/>
      <c r="K63" s="33">
        <f t="shared" si="13"/>
        <v>0</v>
      </c>
      <c r="L63" s="35">
        <f t="shared" si="14"/>
        <v>0</v>
      </c>
      <c r="N63" s="1">
        <f t="shared" si="5"/>
        <v>63</v>
      </c>
      <c r="O63" s="1" t="s">
        <v>2287</v>
      </c>
    </row>
    <row r="64" spans="1:15" x14ac:dyDescent="0.3">
      <c r="A64" s="18">
        <v>14054</v>
      </c>
      <c r="B64" s="19" t="s">
        <v>1193</v>
      </c>
      <c r="C64" s="118" t="s">
        <v>1532</v>
      </c>
      <c r="D64" s="19">
        <v>6</v>
      </c>
      <c r="E64" s="60">
        <v>24</v>
      </c>
      <c r="F64" s="22">
        <v>100</v>
      </c>
      <c r="G64" s="23">
        <f t="shared" si="10"/>
        <v>90</v>
      </c>
      <c r="H64" s="24">
        <f t="shared" si="11"/>
        <v>85</v>
      </c>
      <c r="I64" s="24">
        <f t="shared" si="12"/>
        <v>80</v>
      </c>
      <c r="J64" s="34"/>
      <c r="K64" s="33">
        <f t="shared" si="13"/>
        <v>0</v>
      </c>
      <c r="L64" s="35">
        <f t="shared" si="14"/>
        <v>0</v>
      </c>
      <c r="N64" s="1">
        <f t="shared" si="5"/>
        <v>64</v>
      </c>
      <c r="O64" s="1" t="s">
        <v>2287</v>
      </c>
    </row>
    <row r="65" spans="1:15" x14ac:dyDescent="0.3">
      <c r="A65" s="28">
        <v>14055</v>
      </c>
      <c r="B65" s="29" t="s">
        <v>1193</v>
      </c>
      <c r="C65" s="116" t="s">
        <v>1533</v>
      </c>
      <c r="D65" s="29">
        <v>6</v>
      </c>
      <c r="E65" s="59"/>
      <c r="F65" s="31"/>
      <c r="G65" s="32">
        <f t="shared" si="10"/>
        <v>0</v>
      </c>
      <c r="H65" s="33">
        <f t="shared" si="11"/>
        <v>0</v>
      </c>
      <c r="I65" s="33">
        <f t="shared" si="12"/>
        <v>0</v>
      </c>
      <c r="J65" s="34"/>
      <c r="K65" s="33">
        <f t="shared" si="13"/>
        <v>0</v>
      </c>
      <c r="L65" s="35">
        <f t="shared" si="14"/>
        <v>0</v>
      </c>
      <c r="N65" s="1">
        <f t="shared" si="5"/>
        <v>65</v>
      </c>
      <c r="O65" s="1" t="s">
        <v>2287</v>
      </c>
    </row>
    <row r="66" spans="1:15" x14ac:dyDescent="0.3">
      <c r="A66" s="18">
        <v>14056</v>
      </c>
      <c r="B66" s="19" t="s">
        <v>1193</v>
      </c>
      <c r="C66" s="117" t="s">
        <v>1534</v>
      </c>
      <c r="D66" s="19">
        <v>6</v>
      </c>
      <c r="E66" s="58"/>
      <c r="F66" s="22"/>
      <c r="G66" s="23">
        <f t="shared" si="10"/>
        <v>0</v>
      </c>
      <c r="H66" s="24">
        <f t="shared" si="11"/>
        <v>0</v>
      </c>
      <c r="I66" s="24">
        <f t="shared" si="12"/>
        <v>0</v>
      </c>
      <c r="J66" s="34"/>
      <c r="K66" s="33">
        <f t="shared" si="13"/>
        <v>0</v>
      </c>
      <c r="L66" s="35">
        <f t="shared" si="14"/>
        <v>0</v>
      </c>
      <c r="N66" s="1">
        <f t="shared" si="5"/>
        <v>66</v>
      </c>
      <c r="O66" s="1" t="s">
        <v>2287</v>
      </c>
    </row>
    <row r="67" spans="1:15" x14ac:dyDescent="0.3">
      <c r="A67" s="28">
        <v>14013</v>
      </c>
      <c r="B67" s="29" t="s">
        <v>1193</v>
      </c>
      <c r="C67" s="116" t="s">
        <v>1535</v>
      </c>
      <c r="D67" s="29">
        <v>6</v>
      </c>
      <c r="E67" s="59">
        <v>5</v>
      </c>
      <c r="F67" s="31">
        <v>100</v>
      </c>
      <c r="G67" s="32">
        <f t="shared" si="10"/>
        <v>90</v>
      </c>
      <c r="H67" s="33">
        <f t="shared" si="11"/>
        <v>85</v>
      </c>
      <c r="I67" s="33">
        <f t="shared" si="12"/>
        <v>80</v>
      </c>
      <c r="J67" s="34"/>
      <c r="K67" s="33">
        <f t="shared" si="13"/>
        <v>0</v>
      </c>
      <c r="L67" s="35">
        <f t="shared" si="14"/>
        <v>0</v>
      </c>
      <c r="N67" s="1">
        <f t="shared" ref="N67:N103" si="20">ROW(J67)</f>
        <v>67</v>
      </c>
      <c r="O67" s="1" t="s">
        <v>2287</v>
      </c>
    </row>
    <row r="68" spans="1:15" x14ac:dyDescent="0.3">
      <c r="A68" s="18">
        <v>12664</v>
      </c>
      <c r="B68" s="19" t="s">
        <v>1193</v>
      </c>
      <c r="C68" s="117" t="s">
        <v>1536</v>
      </c>
      <c r="D68" s="19">
        <v>6</v>
      </c>
      <c r="E68" s="58">
        <v>668</v>
      </c>
      <c r="F68" s="22">
        <v>100</v>
      </c>
      <c r="G68" s="23">
        <f t="shared" si="10"/>
        <v>90</v>
      </c>
      <c r="H68" s="24">
        <f t="shared" si="11"/>
        <v>85</v>
      </c>
      <c r="I68" s="24">
        <f t="shared" si="12"/>
        <v>80</v>
      </c>
      <c r="J68" s="34"/>
      <c r="K68" s="33">
        <f t="shared" si="13"/>
        <v>0</v>
      </c>
      <c r="L68" s="35">
        <f t="shared" si="14"/>
        <v>0</v>
      </c>
      <c r="N68" s="1">
        <f t="shared" si="20"/>
        <v>68</v>
      </c>
      <c r="O68" s="1" t="s">
        <v>2287</v>
      </c>
    </row>
    <row r="69" spans="1:15" x14ac:dyDescent="0.3">
      <c r="A69" s="28">
        <v>14057</v>
      </c>
      <c r="B69" s="29" t="s">
        <v>1193</v>
      </c>
      <c r="C69" s="119" t="s">
        <v>1537</v>
      </c>
      <c r="D69" s="29">
        <v>6</v>
      </c>
      <c r="E69" s="59">
        <v>578</v>
      </c>
      <c r="F69" s="31">
        <v>100</v>
      </c>
      <c r="G69" s="32">
        <f t="shared" si="10"/>
        <v>90</v>
      </c>
      <c r="H69" s="33">
        <f t="shared" si="11"/>
        <v>85</v>
      </c>
      <c r="I69" s="33">
        <f t="shared" si="12"/>
        <v>80</v>
      </c>
      <c r="J69" s="34"/>
      <c r="K69" s="33">
        <f t="shared" si="13"/>
        <v>0</v>
      </c>
      <c r="L69" s="35">
        <f t="shared" ref="L69:L87" si="21">IF($K$105&gt;125000,J69*I69,IF(MOD(J69,6)=0,J69*I69,IF($K$105&gt;58500,J69*H69,IF($K$105&gt;27500,J69*G69,IF($K$105&gt;=0,J69*F69,0)))))</f>
        <v>0</v>
      </c>
      <c r="N69" s="1">
        <f t="shared" si="20"/>
        <v>69</v>
      </c>
      <c r="O69" s="1" t="s">
        <v>2287</v>
      </c>
    </row>
    <row r="70" spans="1:15" x14ac:dyDescent="0.3">
      <c r="A70" s="18">
        <v>14058</v>
      </c>
      <c r="B70" s="19" t="s">
        <v>1193</v>
      </c>
      <c r="C70" s="117" t="s">
        <v>1538</v>
      </c>
      <c r="D70" s="19">
        <v>6</v>
      </c>
      <c r="E70" s="58">
        <v>38</v>
      </c>
      <c r="F70" s="22">
        <v>100</v>
      </c>
      <c r="G70" s="23">
        <f t="shared" si="10"/>
        <v>90</v>
      </c>
      <c r="H70" s="24">
        <f t="shared" si="11"/>
        <v>85</v>
      </c>
      <c r="I70" s="24">
        <f t="shared" si="12"/>
        <v>80</v>
      </c>
      <c r="J70" s="34"/>
      <c r="K70" s="33">
        <f t="shared" si="13"/>
        <v>0</v>
      </c>
      <c r="L70" s="35">
        <f t="shared" si="21"/>
        <v>0</v>
      </c>
      <c r="N70" s="1">
        <f t="shared" si="20"/>
        <v>70</v>
      </c>
      <c r="O70" s="1" t="s">
        <v>2287</v>
      </c>
    </row>
    <row r="71" spans="1:15" x14ac:dyDescent="0.3">
      <c r="A71" s="28">
        <v>14059</v>
      </c>
      <c r="B71" s="29" t="s">
        <v>1193</v>
      </c>
      <c r="C71" s="116" t="s">
        <v>1539</v>
      </c>
      <c r="D71" s="29">
        <v>6</v>
      </c>
      <c r="E71" s="59">
        <v>36</v>
      </c>
      <c r="F71" s="31">
        <v>100</v>
      </c>
      <c r="G71" s="32">
        <f t="shared" si="10"/>
        <v>90</v>
      </c>
      <c r="H71" s="33">
        <f t="shared" si="11"/>
        <v>85</v>
      </c>
      <c r="I71" s="33">
        <f t="shared" si="12"/>
        <v>80</v>
      </c>
      <c r="J71" s="34"/>
      <c r="K71" s="33">
        <f t="shared" si="13"/>
        <v>0</v>
      </c>
      <c r="L71" s="35">
        <f t="shared" si="21"/>
        <v>0</v>
      </c>
      <c r="N71" s="1">
        <f t="shared" si="20"/>
        <v>71</v>
      </c>
      <c r="O71" s="1" t="s">
        <v>2287</v>
      </c>
    </row>
    <row r="72" spans="1:15" x14ac:dyDescent="0.3">
      <c r="A72" s="18">
        <v>12622</v>
      </c>
      <c r="B72" s="19" t="s">
        <v>1193</v>
      </c>
      <c r="C72" s="118" t="s">
        <v>1540</v>
      </c>
      <c r="D72" s="19">
        <v>6</v>
      </c>
      <c r="E72" s="60">
        <v>143</v>
      </c>
      <c r="F72" s="22">
        <v>100</v>
      </c>
      <c r="G72" s="23">
        <f t="shared" si="10"/>
        <v>90</v>
      </c>
      <c r="H72" s="24">
        <f t="shared" si="11"/>
        <v>85</v>
      </c>
      <c r="I72" s="24">
        <f t="shared" si="12"/>
        <v>80</v>
      </c>
      <c r="J72" s="34"/>
      <c r="K72" s="33">
        <f t="shared" si="13"/>
        <v>0</v>
      </c>
      <c r="L72" s="35">
        <f t="shared" si="21"/>
        <v>0</v>
      </c>
      <c r="N72" s="1">
        <f t="shared" si="20"/>
        <v>72</v>
      </c>
      <c r="O72" s="1" t="s">
        <v>2287</v>
      </c>
    </row>
    <row r="73" spans="1:15" x14ac:dyDescent="0.3">
      <c r="A73" s="28">
        <v>12659</v>
      </c>
      <c r="B73" s="29" t="s">
        <v>1193</v>
      </c>
      <c r="C73" s="116" t="s">
        <v>1541</v>
      </c>
      <c r="D73" s="29">
        <v>6</v>
      </c>
      <c r="E73" s="59">
        <v>625</v>
      </c>
      <c r="F73" s="31">
        <v>100</v>
      </c>
      <c r="G73" s="32">
        <f t="shared" si="10"/>
        <v>90</v>
      </c>
      <c r="H73" s="33">
        <f t="shared" si="11"/>
        <v>85</v>
      </c>
      <c r="I73" s="33">
        <f t="shared" si="12"/>
        <v>80</v>
      </c>
      <c r="J73" s="34"/>
      <c r="K73" s="33">
        <f t="shared" si="13"/>
        <v>0</v>
      </c>
      <c r="L73" s="35">
        <f t="shared" si="21"/>
        <v>0</v>
      </c>
      <c r="N73" s="1">
        <f t="shared" si="20"/>
        <v>73</v>
      </c>
      <c r="O73" s="1" t="s">
        <v>2287</v>
      </c>
    </row>
    <row r="74" spans="1:15" x14ac:dyDescent="0.3">
      <c r="A74" s="18">
        <v>14014</v>
      </c>
      <c r="B74" s="19" t="s">
        <v>1193</v>
      </c>
      <c r="C74" s="117" t="s">
        <v>1542</v>
      </c>
      <c r="D74" s="19">
        <v>6</v>
      </c>
      <c r="E74" s="58">
        <v>441</v>
      </c>
      <c r="F74" s="22">
        <v>100</v>
      </c>
      <c r="G74" s="23">
        <f t="shared" si="10"/>
        <v>90</v>
      </c>
      <c r="H74" s="24">
        <f t="shared" si="11"/>
        <v>85</v>
      </c>
      <c r="I74" s="24">
        <f t="shared" si="12"/>
        <v>80</v>
      </c>
      <c r="J74" s="34"/>
      <c r="K74" s="33">
        <f t="shared" si="13"/>
        <v>0</v>
      </c>
      <c r="L74" s="35">
        <f t="shared" si="21"/>
        <v>0</v>
      </c>
      <c r="N74" s="1">
        <f t="shared" si="20"/>
        <v>74</v>
      </c>
      <c r="O74" s="1" t="s">
        <v>2287</v>
      </c>
    </row>
    <row r="75" spans="1:15" x14ac:dyDescent="0.3">
      <c r="A75" s="28">
        <v>12356</v>
      </c>
      <c r="B75" s="29" t="s">
        <v>1193</v>
      </c>
      <c r="C75" s="116" t="s">
        <v>1543</v>
      </c>
      <c r="D75" s="29">
        <v>6</v>
      </c>
      <c r="E75" s="59">
        <v>977</v>
      </c>
      <c r="F75" s="31">
        <v>100</v>
      </c>
      <c r="G75" s="32">
        <f t="shared" si="10"/>
        <v>90</v>
      </c>
      <c r="H75" s="33">
        <f t="shared" si="11"/>
        <v>85</v>
      </c>
      <c r="I75" s="33">
        <f t="shared" si="12"/>
        <v>80</v>
      </c>
      <c r="J75" s="34"/>
      <c r="K75" s="33">
        <f t="shared" si="13"/>
        <v>0</v>
      </c>
      <c r="L75" s="35">
        <f t="shared" si="21"/>
        <v>0</v>
      </c>
      <c r="N75" s="1">
        <f t="shared" si="20"/>
        <v>75</v>
      </c>
      <c r="O75" s="1" t="s">
        <v>2287</v>
      </c>
    </row>
    <row r="76" spans="1:15" x14ac:dyDescent="0.3">
      <c r="A76" s="18">
        <v>14060</v>
      </c>
      <c r="B76" s="19" t="s">
        <v>1193</v>
      </c>
      <c r="C76" s="117" t="s">
        <v>1544</v>
      </c>
      <c r="D76" s="19">
        <v>6</v>
      </c>
      <c r="E76" s="58"/>
      <c r="F76" s="22"/>
      <c r="G76" s="23">
        <f t="shared" si="10"/>
        <v>0</v>
      </c>
      <c r="H76" s="24">
        <f t="shared" si="11"/>
        <v>0</v>
      </c>
      <c r="I76" s="24">
        <f t="shared" si="12"/>
        <v>0</v>
      </c>
      <c r="J76" s="34"/>
      <c r="K76" s="33">
        <f t="shared" si="13"/>
        <v>0</v>
      </c>
      <c r="L76" s="35">
        <f t="shared" si="21"/>
        <v>0</v>
      </c>
      <c r="N76" s="1">
        <f t="shared" si="20"/>
        <v>76</v>
      </c>
      <c r="O76" s="1" t="s">
        <v>2287</v>
      </c>
    </row>
    <row r="77" spans="1:15" x14ac:dyDescent="0.3">
      <c r="A77" s="28">
        <v>13970</v>
      </c>
      <c r="B77" s="29" t="s">
        <v>1193</v>
      </c>
      <c r="C77" s="116" t="s">
        <v>1545</v>
      </c>
      <c r="D77" s="29">
        <v>6</v>
      </c>
      <c r="E77" s="59">
        <v>306</v>
      </c>
      <c r="F77" s="31">
        <v>100</v>
      </c>
      <c r="G77" s="32">
        <f t="shared" si="10"/>
        <v>90</v>
      </c>
      <c r="H77" s="33">
        <f t="shared" si="11"/>
        <v>85</v>
      </c>
      <c r="I77" s="33">
        <f t="shared" si="12"/>
        <v>80</v>
      </c>
      <c r="J77" s="34"/>
      <c r="K77" s="33">
        <f t="shared" si="13"/>
        <v>0</v>
      </c>
      <c r="L77" s="35">
        <f t="shared" si="21"/>
        <v>0</v>
      </c>
      <c r="N77" s="1">
        <f t="shared" si="20"/>
        <v>77</v>
      </c>
      <c r="O77" s="1" t="s">
        <v>2287</v>
      </c>
    </row>
    <row r="78" spans="1:15" x14ac:dyDescent="0.3">
      <c r="A78" s="18">
        <v>14061</v>
      </c>
      <c r="B78" s="19" t="s">
        <v>1193</v>
      </c>
      <c r="C78" s="117" t="s">
        <v>1546</v>
      </c>
      <c r="D78" s="19">
        <v>6</v>
      </c>
      <c r="E78" s="58">
        <v>402</v>
      </c>
      <c r="F78" s="22">
        <v>100</v>
      </c>
      <c r="G78" s="23">
        <f t="shared" si="10"/>
        <v>90</v>
      </c>
      <c r="H78" s="24">
        <f t="shared" si="11"/>
        <v>85</v>
      </c>
      <c r="I78" s="24">
        <f t="shared" si="12"/>
        <v>80</v>
      </c>
      <c r="J78" s="34"/>
      <c r="K78" s="33">
        <f t="shared" si="13"/>
        <v>0</v>
      </c>
      <c r="L78" s="35">
        <f t="shared" si="21"/>
        <v>0</v>
      </c>
      <c r="N78" s="1">
        <f t="shared" si="20"/>
        <v>78</v>
      </c>
      <c r="O78" s="1" t="s">
        <v>2287</v>
      </c>
    </row>
    <row r="79" spans="1:15" x14ac:dyDescent="0.3">
      <c r="A79" s="28">
        <v>12661</v>
      </c>
      <c r="B79" s="29" t="s">
        <v>1193</v>
      </c>
      <c r="C79" s="116" t="s">
        <v>1547</v>
      </c>
      <c r="D79" s="29">
        <v>6</v>
      </c>
      <c r="E79" s="59">
        <v>432</v>
      </c>
      <c r="F79" s="31">
        <v>100</v>
      </c>
      <c r="G79" s="32">
        <f t="shared" si="10"/>
        <v>90</v>
      </c>
      <c r="H79" s="33">
        <f t="shared" si="11"/>
        <v>85</v>
      </c>
      <c r="I79" s="33">
        <f t="shared" si="12"/>
        <v>80</v>
      </c>
      <c r="J79" s="34"/>
      <c r="K79" s="33">
        <f t="shared" si="13"/>
        <v>0</v>
      </c>
      <c r="L79" s="35">
        <f t="shared" si="21"/>
        <v>0</v>
      </c>
      <c r="N79" s="1">
        <f t="shared" si="20"/>
        <v>79</v>
      </c>
      <c r="O79" s="1" t="s">
        <v>2287</v>
      </c>
    </row>
    <row r="80" spans="1:15" x14ac:dyDescent="0.3">
      <c r="A80" s="18">
        <v>13324</v>
      </c>
      <c r="B80" s="19" t="s">
        <v>1193</v>
      </c>
      <c r="C80" s="118" t="s">
        <v>1548</v>
      </c>
      <c r="D80" s="19">
        <v>6</v>
      </c>
      <c r="E80" s="60">
        <v>28</v>
      </c>
      <c r="F80" s="22">
        <v>100</v>
      </c>
      <c r="G80" s="23">
        <f t="shared" si="10"/>
        <v>90</v>
      </c>
      <c r="H80" s="24">
        <f t="shared" si="11"/>
        <v>85</v>
      </c>
      <c r="I80" s="24">
        <f t="shared" si="12"/>
        <v>80</v>
      </c>
      <c r="J80" s="34"/>
      <c r="K80" s="33">
        <f t="shared" si="13"/>
        <v>0</v>
      </c>
      <c r="L80" s="35">
        <f t="shared" si="21"/>
        <v>0</v>
      </c>
      <c r="N80" s="1">
        <f t="shared" si="20"/>
        <v>80</v>
      </c>
      <c r="O80" s="1" t="s">
        <v>2287</v>
      </c>
    </row>
    <row r="81" spans="1:15" x14ac:dyDescent="0.3">
      <c r="A81" s="28">
        <v>14062</v>
      </c>
      <c r="B81" s="29" t="s">
        <v>1193</v>
      </c>
      <c r="C81" s="116" t="s">
        <v>1549</v>
      </c>
      <c r="D81" s="29">
        <v>6</v>
      </c>
      <c r="E81" s="59">
        <v>134</v>
      </c>
      <c r="F81" s="31">
        <v>100</v>
      </c>
      <c r="G81" s="32">
        <f t="shared" si="10"/>
        <v>90</v>
      </c>
      <c r="H81" s="33">
        <f t="shared" si="11"/>
        <v>85</v>
      </c>
      <c r="I81" s="33">
        <f t="shared" si="12"/>
        <v>80</v>
      </c>
      <c r="J81" s="34"/>
      <c r="K81" s="33">
        <f t="shared" si="13"/>
        <v>0</v>
      </c>
      <c r="L81" s="35">
        <f t="shared" si="21"/>
        <v>0</v>
      </c>
      <c r="N81" s="1">
        <f t="shared" si="20"/>
        <v>81</v>
      </c>
      <c r="O81" s="1" t="s">
        <v>2287</v>
      </c>
    </row>
    <row r="82" spans="1:15" x14ac:dyDescent="0.3">
      <c r="A82" s="18">
        <v>12657</v>
      </c>
      <c r="B82" s="19" t="s">
        <v>1193</v>
      </c>
      <c r="C82" s="117" t="s">
        <v>1550</v>
      </c>
      <c r="D82" s="19">
        <v>6</v>
      </c>
      <c r="E82" s="58">
        <v>1120</v>
      </c>
      <c r="F82" s="22">
        <v>100</v>
      </c>
      <c r="G82" s="23">
        <f t="shared" si="10"/>
        <v>90</v>
      </c>
      <c r="H82" s="24">
        <f t="shared" si="11"/>
        <v>85</v>
      </c>
      <c r="I82" s="24">
        <f t="shared" si="12"/>
        <v>80</v>
      </c>
      <c r="J82" s="34"/>
      <c r="K82" s="33">
        <f t="shared" si="13"/>
        <v>0</v>
      </c>
      <c r="L82" s="35">
        <f t="shared" si="21"/>
        <v>0</v>
      </c>
      <c r="N82" s="1">
        <f t="shared" si="20"/>
        <v>82</v>
      </c>
      <c r="O82" s="1" t="s">
        <v>2287</v>
      </c>
    </row>
    <row r="83" spans="1:15" x14ac:dyDescent="0.3">
      <c r="A83" s="28">
        <v>14063</v>
      </c>
      <c r="B83" s="29" t="s">
        <v>1193</v>
      </c>
      <c r="C83" s="116" t="s">
        <v>1551</v>
      </c>
      <c r="D83" s="29">
        <v>6</v>
      </c>
      <c r="E83" s="59"/>
      <c r="F83" s="31"/>
      <c r="G83" s="32">
        <f t="shared" si="10"/>
        <v>0</v>
      </c>
      <c r="H83" s="33">
        <f t="shared" si="11"/>
        <v>0</v>
      </c>
      <c r="I83" s="33">
        <f t="shared" si="12"/>
        <v>0</v>
      </c>
      <c r="J83" s="34"/>
      <c r="K83" s="33">
        <f t="shared" si="13"/>
        <v>0</v>
      </c>
      <c r="L83" s="35">
        <f t="shared" si="21"/>
        <v>0</v>
      </c>
      <c r="N83" s="1">
        <f t="shared" si="20"/>
        <v>83</v>
      </c>
      <c r="O83" s="1" t="s">
        <v>2287</v>
      </c>
    </row>
    <row r="84" spans="1:15" x14ac:dyDescent="0.3">
      <c r="A84" s="18">
        <v>14064</v>
      </c>
      <c r="B84" s="19" t="s">
        <v>1193</v>
      </c>
      <c r="C84" s="120" t="s">
        <v>1552</v>
      </c>
      <c r="D84" s="19">
        <v>6</v>
      </c>
      <c r="E84" s="58"/>
      <c r="F84" s="22"/>
      <c r="G84" s="23">
        <f t="shared" si="10"/>
        <v>0</v>
      </c>
      <c r="H84" s="24">
        <f t="shared" si="11"/>
        <v>0</v>
      </c>
      <c r="I84" s="24">
        <f t="shared" si="12"/>
        <v>0</v>
      </c>
      <c r="J84" s="34"/>
      <c r="K84" s="33">
        <f t="shared" si="13"/>
        <v>0</v>
      </c>
      <c r="L84" s="35">
        <f t="shared" si="21"/>
        <v>0</v>
      </c>
      <c r="N84" s="1">
        <f t="shared" si="20"/>
        <v>84</v>
      </c>
      <c r="O84" s="1" t="s">
        <v>2287</v>
      </c>
    </row>
    <row r="85" spans="1:15" x14ac:dyDescent="0.3">
      <c r="A85" s="28">
        <v>12354</v>
      </c>
      <c r="B85" s="29" t="s">
        <v>1193</v>
      </c>
      <c r="C85" s="116" t="s">
        <v>1553</v>
      </c>
      <c r="D85" s="29">
        <v>6</v>
      </c>
      <c r="E85" s="59">
        <v>2</v>
      </c>
      <c r="F85" s="31">
        <v>100</v>
      </c>
      <c r="G85" s="32">
        <f t="shared" si="10"/>
        <v>90</v>
      </c>
      <c r="H85" s="33">
        <f t="shared" si="11"/>
        <v>85</v>
      </c>
      <c r="I85" s="33">
        <f t="shared" si="12"/>
        <v>80</v>
      </c>
      <c r="J85" s="34"/>
      <c r="K85" s="33">
        <f t="shared" si="13"/>
        <v>0</v>
      </c>
      <c r="L85" s="35">
        <f t="shared" si="21"/>
        <v>0</v>
      </c>
      <c r="N85" s="1">
        <f t="shared" si="20"/>
        <v>85</v>
      </c>
      <c r="O85" s="1" t="s">
        <v>2287</v>
      </c>
    </row>
    <row r="86" spans="1:15" x14ac:dyDescent="0.3">
      <c r="A86" s="18">
        <v>14065</v>
      </c>
      <c r="B86" s="19" t="s">
        <v>1193</v>
      </c>
      <c r="C86" s="117" t="s">
        <v>1554</v>
      </c>
      <c r="D86" s="19">
        <v>6</v>
      </c>
      <c r="E86" s="58">
        <v>443</v>
      </c>
      <c r="F86" s="22">
        <v>100</v>
      </c>
      <c r="G86" s="23">
        <f t="shared" si="10"/>
        <v>90</v>
      </c>
      <c r="H86" s="24">
        <f t="shared" si="11"/>
        <v>85</v>
      </c>
      <c r="I86" s="24">
        <f t="shared" si="12"/>
        <v>80</v>
      </c>
      <c r="J86" s="34"/>
      <c r="K86" s="33">
        <f t="shared" si="13"/>
        <v>0</v>
      </c>
      <c r="L86" s="35">
        <f t="shared" si="21"/>
        <v>0</v>
      </c>
      <c r="N86" s="1">
        <f t="shared" si="20"/>
        <v>86</v>
      </c>
      <c r="O86" s="1" t="s">
        <v>2287</v>
      </c>
    </row>
    <row r="87" spans="1:15" x14ac:dyDescent="0.3">
      <c r="A87" s="28">
        <v>14066</v>
      </c>
      <c r="B87" s="29" t="s">
        <v>1193</v>
      </c>
      <c r="C87" s="116" t="s">
        <v>1555</v>
      </c>
      <c r="D87" s="29">
        <v>6</v>
      </c>
      <c r="E87" s="59"/>
      <c r="F87" s="31"/>
      <c r="G87" s="32">
        <f t="shared" si="10"/>
        <v>0</v>
      </c>
      <c r="H87" s="33">
        <f t="shared" si="11"/>
        <v>0</v>
      </c>
      <c r="I87" s="33">
        <f t="shared" si="12"/>
        <v>0</v>
      </c>
      <c r="J87" s="34"/>
      <c r="K87" s="33">
        <f t="shared" si="13"/>
        <v>0</v>
      </c>
      <c r="L87" s="35">
        <f t="shared" si="21"/>
        <v>0</v>
      </c>
      <c r="N87" s="1">
        <f t="shared" si="20"/>
        <v>87</v>
      </c>
      <c r="O87" s="1" t="s">
        <v>2287</v>
      </c>
    </row>
    <row r="88" spans="1:15" x14ac:dyDescent="0.3">
      <c r="A88" s="18">
        <v>13378</v>
      </c>
      <c r="B88" s="19" t="s">
        <v>1193</v>
      </c>
      <c r="C88" s="120" t="s">
        <v>2524</v>
      </c>
      <c r="D88" s="19">
        <v>6</v>
      </c>
      <c r="E88" s="58">
        <v>216</v>
      </c>
      <c r="F88" s="22">
        <v>100</v>
      </c>
      <c r="G88" s="23">
        <f t="shared" ref="G88:G91" si="22">F88*0.9</f>
        <v>90</v>
      </c>
      <c r="H88" s="24">
        <f t="shared" ref="H88:H91" si="23">F88*0.85</f>
        <v>85</v>
      </c>
      <c r="I88" s="24">
        <f t="shared" ref="I88:I91" si="24">F88*0.8</f>
        <v>80</v>
      </c>
      <c r="J88" s="34"/>
      <c r="K88" s="33">
        <f t="shared" ref="K88:K91" si="25">J88*F88</f>
        <v>0</v>
      </c>
      <c r="L88" s="35">
        <f t="shared" ref="L88:L91" si="26">IF($K$105&gt;125000,J88*I88,IF(MOD(J88,6)=0,J88*I88,IF($K$105&gt;58500,J88*H88,IF($K$105&gt;27500,J88*G88,IF($K$105&gt;=0,J88*F88,0)))))</f>
        <v>0</v>
      </c>
      <c r="N88" s="1">
        <f t="shared" si="20"/>
        <v>88</v>
      </c>
      <c r="O88" s="1" t="s">
        <v>2287</v>
      </c>
    </row>
    <row r="89" spans="1:15" x14ac:dyDescent="0.3">
      <c r="A89" s="28">
        <v>13321</v>
      </c>
      <c r="B89" s="29" t="s">
        <v>1193</v>
      </c>
      <c r="C89" s="116" t="s">
        <v>2523</v>
      </c>
      <c r="D89" s="29">
        <v>6</v>
      </c>
      <c r="E89" s="59">
        <v>430</v>
      </c>
      <c r="F89" s="31">
        <v>100</v>
      </c>
      <c r="G89" s="32">
        <f t="shared" si="22"/>
        <v>90</v>
      </c>
      <c r="H89" s="33">
        <f t="shared" si="23"/>
        <v>85</v>
      </c>
      <c r="I89" s="33">
        <f t="shared" si="24"/>
        <v>80</v>
      </c>
      <c r="J89" s="34"/>
      <c r="K89" s="33">
        <f t="shared" si="25"/>
        <v>0</v>
      </c>
      <c r="L89" s="35">
        <f t="shared" si="26"/>
        <v>0</v>
      </c>
      <c r="N89" s="1">
        <f t="shared" si="20"/>
        <v>89</v>
      </c>
      <c r="O89" s="1" t="s">
        <v>2287</v>
      </c>
    </row>
    <row r="90" spans="1:15" x14ac:dyDescent="0.3">
      <c r="A90" s="18">
        <v>13254</v>
      </c>
      <c r="B90" s="19" t="s">
        <v>1193</v>
      </c>
      <c r="C90" s="117" t="s">
        <v>2522</v>
      </c>
      <c r="D90" s="19">
        <v>6</v>
      </c>
      <c r="E90" s="58">
        <v>216</v>
      </c>
      <c r="F90" s="22">
        <v>100</v>
      </c>
      <c r="G90" s="23">
        <f t="shared" si="22"/>
        <v>90</v>
      </c>
      <c r="H90" s="24">
        <f t="shared" si="23"/>
        <v>85</v>
      </c>
      <c r="I90" s="24">
        <f t="shared" si="24"/>
        <v>80</v>
      </c>
      <c r="J90" s="34"/>
      <c r="K90" s="33">
        <f t="shared" si="25"/>
        <v>0</v>
      </c>
      <c r="L90" s="35">
        <f t="shared" si="26"/>
        <v>0</v>
      </c>
      <c r="N90" s="1">
        <f t="shared" si="20"/>
        <v>90</v>
      </c>
      <c r="O90" s="1" t="s">
        <v>2287</v>
      </c>
    </row>
    <row r="91" spans="1:15" x14ac:dyDescent="0.3">
      <c r="A91" s="28">
        <v>12352</v>
      </c>
      <c r="B91" s="29" t="s">
        <v>1193</v>
      </c>
      <c r="C91" s="116" t="s">
        <v>2521</v>
      </c>
      <c r="D91" s="29">
        <v>6</v>
      </c>
      <c r="E91" s="59">
        <v>924</v>
      </c>
      <c r="F91" s="31">
        <v>100</v>
      </c>
      <c r="G91" s="32">
        <f t="shared" si="22"/>
        <v>90</v>
      </c>
      <c r="H91" s="33">
        <f t="shared" si="23"/>
        <v>85</v>
      </c>
      <c r="I91" s="33">
        <f t="shared" si="24"/>
        <v>80</v>
      </c>
      <c r="J91" s="34"/>
      <c r="K91" s="33">
        <f t="shared" si="25"/>
        <v>0</v>
      </c>
      <c r="L91" s="35">
        <f t="shared" si="26"/>
        <v>0</v>
      </c>
      <c r="N91" s="1">
        <f t="shared" si="20"/>
        <v>91</v>
      </c>
      <c r="O91" s="1" t="s">
        <v>2287</v>
      </c>
    </row>
    <row r="92" spans="1:15" x14ac:dyDescent="0.3">
      <c r="A92" s="18">
        <v>12621</v>
      </c>
      <c r="B92" s="19" t="s">
        <v>1193</v>
      </c>
      <c r="C92" s="117" t="s">
        <v>2520</v>
      </c>
      <c r="D92" s="19">
        <v>6</v>
      </c>
      <c r="E92" s="58">
        <v>1128</v>
      </c>
      <c r="F92" s="22">
        <v>100</v>
      </c>
      <c r="G92" s="23">
        <f t="shared" ref="G92" si="27">F92*0.9</f>
        <v>90</v>
      </c>
      <c r="H92" s="24">
        <f t="shared" ref="H92" si="28">F92*0.85</f>
        <v>85</v>
      </c>
      <c r="I92" s="24">
        <f t="shared" ref="I92" si="29">F92*0.8</f>
        <v>80</v>
      </c>
      <c r="J92" s="34"/>
      <c r="K92" s="33">
        <f t="shared" ref="K92" si="30">J92*F92</f>
        <v>0</v>
      </c>
      <c r="L92" s="35">
        <f t="shared" ref="L92" si="31">IF($K$105&gt;125000,J92*I92,IF(MOD(J92,6)=0,J92*I92,IF($K$105&gt;58500,J92*H92,IF($K$105&gt;27500,J92*G92,IF($K$105&gt;=0,J92*F92,0)))))</f>
        <v>0</v>
      </c>
      <c r="N92" s="1">
        <f t="shared" si="20"/>
        <v>92</v>
      </c>
      <c r="O92" s="1" t="s">
        <v>2287</v>
      </c>
    </row>
    <row r="93" spans="1:15" x14ac:dyDescent="0.3">
      <c r="A93" s="18"/>
      <c r="B93" s="19"/>
      <c r="C93" s="37" t="s">
        <v>418</v>
      </c>
      <c r="D93" s="19"/>
      <c r="E93" s="60"/>
      <c r="F93" s="22"/>
      <c r="G93" s="23"/>
      <c r="H93" s="24"/>
      <c r="I93" s="24"/>
      <c r="J93" s="34"/>
      <c r="K93" s="33">
        <f t="shared" si="13"/>
        <v>0</v>
      </c>
      <c r="L93" s="35">
        <f t="shared" ref="L93:L104" si="32">IF($K$105&gt;125000,J93*I93,IF($K$105&gt;55000,J93*H93,IF($K$105&gt;27500,J93*G93,IF($K$105&gt;=0,J93*F93,0))))</f>
        <v>0</v>
      </c>
      <c r="N93" s="1">
        <f t="shared" si="20"/>
        <v>93</v>
      </c>
      <c r="O93" s="1" t="s">
        <v>2287</v>
      </c>
    </row>
    <row r="94" spans="1:15" x14ac:dyDescent="0.3">
      <c r="A94" s="28">
        <v>13381</v>
      </c>
      <c r="B94" s="29" t="s">
        <v>1015</v>
      </c>
      <c r="C94" s="30" t="s">
        <v>1556</v>
      </c>
      <c r="D94" s="29">
        <v>1</v>
      </c>
      <c r="E94" s="59">
        <v>1</v>
      </c>
      <c r="F94" s="31">
        <v>1820</v>
      </c>
      <c r="G94" s="32">
        <f t="shared" ref="G94:G103" si="33">F94*0.9</f>
        <v>1638</v>
      </c>
      <c r="H94" s="33">
        <f t="shared" ref="H94:H103" si="34">F94*0.85</f>
        <v>1547</v>
      </c>
      <c r="I94" s="33">
        <f t="shared" ref="I94:I103" si="35">F94*0.8</f>
        <v>1456</v>
      </c>
      <c r="J94" s="34"/>
      <c r="K94" s="33">
        <f t="shared" si="13"/>
        <v>0</v>
      </c>
      <c r="L94" s="35">
        <f t="shared" si="32"/>
        <v>0</v>
      </c>
      <c r="N94" s="1">
        <f t="shared" si="20"/>
        <v>94</v>
      </c>
      <c r="O94" s="1" t="s">
        <v>2287</v>
      </c>
    </row>
    <row r="95" spans="1:15" x14ac:dyDescent="0.3">
      <c r="A95" s="18">
        <v>13468</v>
      </c>
      <c r="B95" s="19" t="s">
        <v>142</v>
      </c>
      <c r="C95" s="20" t="s">
        <v>1557</v>
      </c>
      <c r="D95" s="19">
        <v>12</v>
      </c>
      <c r="E95" s="58">
        <v>56</v>
      </c>
      <c r="F95" s="22">
        <v>170</v>
      </c>
      <c r="G95" s="23">
        <f t="shared" si="33"/>
        <v>153</v>
      </c>
      <c r="H95" s="24">
        <f t="shared" si="34"/>
        <v>144.5</v>
      </c>
      <c r="I95" s="24">
        <f t="shared" si="35"/>
        <v>136</v>
      </c>
      <c r="J95" s="34"/>
      <c r="K95" s="33">
        <f t="shared" ref="K95:K103" si="36">J95*F95</f>
        <v>0</v>
      </c>
      <c r="L95" s="35">
        <f t="shared" si="32"/>
        <v>0</v>
      </c>
      <c r="N95" s="1">
        <f t="shared" si="20"/>
        <v>95</v>
      </c>
      <c r="O95" s="1" t="s">
        <v>2287</v>
      </c>
    </row>
    <row r="96" spans="1:15" x14ac:dyDescent="0.3">
      <c r="A96" s="28">
        <v>13459</v>
      </c>
      <c r="B96" s="29" t="s">
        <v>142</v>
      </c>
      <c r="C96" s="30" t="s">
        <v>1558</v>
      </c>
      <c r="D96" s="29">
        <v>12</v>
      </c>
      <c r="E96" s="59"/>
      <c r="F96" s="31"/>
      <c r="G96" s="32">
        <f t="shared" si="33"/>
        <v>0</v>
      </c>
      <c r="H96" s="33">
        <f t="shared" si="34"/>
        <v>0</v>
      </c>
      <c r="I96" s="33">
        <f t="shared" si="35"/>
        <v>0</v>
      </c>
      <c r="J96" s="34"/>
      <c r="K96" s="33">
        <f t="shared" si="36"/>
        <v>0</v>
      </c>
      <c r="L96" s="35">
        <f t="shared" si="32"/>
        <v>0</v>
      </c>
      <c r="N96" s="1">
        <f t="shared" si="20"/>
        <v>96</v>
      </c>
      <c r="O96" s="1" t="s">
        <v>2287</v>
      </c>
    </row>
    <row r="97" spans="1:15" x14ac:dyDescent="0.3">
      <c r="A97" s="18">
        <v>14135</v>
      </c>
      <c r="B97" s="19" t="s">
        <v>142</v>
      </c>
      <c r="C97" s="20" t="s">
        <v>1564</v>
      </c>
      <c r="D97" s="19">
        <v>12</v>
      </c>
      <c r="E97" s="58">
        <v>109</v>
      </c>
      <c r="F97" s="22">
        <v>170</v>
      </c>
      <c r="G97" s="23">
        <f t="shared" si="33"/>
        <v>153</v>
      </c>
      <c r="H97" s="24">
        <f t="shared" si="34"/>
        <v>144.5</v>
      </c>
      <c r="I97" s="24">
        <f t="shared" si="35"/>
        <v>136</v>
      </c>
      <c r="J97" s="34"/>
      <c r="K97" s="33">
        <f t="shared" si="36"/>
        <v>0</v>
      </c>
      <c r="L97" s="35">
        <f t="shared" si="32"/>
        <v>0</v>
      </c>
      <c r="N97" s="1">
        <f t="shared" si="20"/>
        <v>97</v>
      </c>
      <c r="O97" s="1" t="s">
        <v>2287</v>
      </c>
    </row>
    <row r="98" spans="1:15" x14ac:dyDescent="0.3">
      <c r="A98" s="28">
        <v>13467</v>
      </c>
      <c r="B98" s="29" t="s">
        <v>1473</v>
      </c>
      <c r="C98" s="30" t="s">
        <v>1565</v>
      </c>
      <c r="D98" s="29">
        <v>12</v>
      </c>
      <c r="E98" s="59"/>
      <c r="F98" s="31"/>
      <c r="G98" s="32">
        <f t="shared" si="33"/>
        <v>0</v>
      </c>
      <c r="H98" s="33">
        <f t="shared" si="34"/>
        <v>0</v>
      </c>
      <c r="I98" s="33">
        <f t="shared" si="35"/>
        <v>0</v>
      </c>
      <c r="J98" s="34"/>
      <c r="K98" s="33">
        <f t="shared" si="36"/>
        <v>0</v>
      </c>
      <c r="L98" s="35">
        <f t="shared" si="32"/>
        <v>0</v>
      </c>
      <c r="N98" s="1">
        <f t="shared" si="20"/>
        <v>98</v>
      </c>
      <c r="O98" s="1" t="s">
        <v>2287</v>
      </c>
    </row>
    <row r="99" spans="1:15" x14ac:dyDescent="0.3">
      <c r="A99" s="18">
        <v>13466</v>
      </c>
      <c r="B99" s="19" t="s">
        <v>142</v>
      </c>
      <c r="C99" s="36" t="s">
        <v>1559</v>
      </c>
      <c r="D99" s="19">
        <v>12</v>
      </c>
      <c r="E99" s="60">
        <v>64</v>
      </c>
      <c r="F99" s="22">
        <v>170</v>
      </c>
      <c r="G99" s="23">
        <f t="shared" si="33"/>
        <v>153</v>
      </c>
      <c r="H99" s="24">
        <f t="shared" si="34"/>
        <v>144.5</v>
      </c>
      <c r="I99" s="24">
        <f t="shared" si="35"/>
        <v>136</v>
      </c>
      <c r="J99" s="34"/>
      <c r="K99" s="33">
        <f t="shared" si="36"/>
        <v>0</v>
      </c>
      <c r="L99" s="35">
        <f t="shared" si="32"/>
        <v>0</v>
      </c>
      <c r="N99" s="1">
        <f t="shared" si="20"/>
        <v>99</v>
      </c>
      <c r="O99" s="1" t="s">
        <v>2287</v>
      </c>
    </row>
    <row r="100" spans="1:15" x14ac:dyDescent="0.3">
      <c r="A100" s="28">
        <v>13455</v>
      </c>
      <c r="B100" s="29" t="s">
        <v>1473</v>
      </c>
      <c r="C100" s="30" t="s">
        <v>1560</v>
      </c>
      <c r="D100" s="29">
        <v>12</v>
      </c>
      <c r="E100" s="59">
        <v>90</v>
      </c>
      <c r="F100" s="31">
        <v>170</v>
      </c>
      <c r="G100" s="32">
        <f t="shared" si="33"/>
        <v>153</v>
      </c>
      <c r="H100" s="33">
        <f t="shared" si="34"/>
        <v>144.5</v>
      </c>
      <c r="I100" s="33">
        <f t="shared" si="35"/>
        <v>136</v>
      </c>
      <c r="J100" s="34"/>
      <c r="K100" s="33">
        <f t="shared" si="36"/>
        <v>0</v>
      </c>
      <c r="L100" s="35">
        <f t="shared" si="32"/>
        <v>0</v>
      </c>
      <c r="N100" s="1">
        <f t="shared" si="20"/>
        <v>100</v>
      </c>
      <c r="O100" s="1" t="s">
        <v>2287</v>
      </c>
    </row>
    <row r="101" spans="1:15" x14ac:dyDescent="0.3">
      <c r="A101" s="18">
        <v>13469</v>
      </c>
      <c r="B101" s="19" t="s">
        <v>142</v>
      </c>
      <c r="C101" s="20" t="s">
        <v>1561</v>
      </c>
      <c r="D101" s="19">
        <v>12</v>
      </c>
      <c r="E101" s="58">
        <v>37</v>
      </c>
      <c r="F101" s="22">
        <v>170</v>
      </c>
      <c r="G101" s="23">
        <f t="shared" si="33"/>
        <v>153</v>
      </c>
      <c r="H101" s="24">
        <f t="shared" si="34"/>
        <v>144.5</v>
      </c>
      <c r="I101" s="24">
        <f t="shared" si="35"/>
        <v>136</v>
      </c>
      <c r="J101" s="34"/>
      <c r="K101" s="33">
        <f t="shared" si="36"/>
        <v>0</v>
      </c>
      <c r="L101" s="35">
        <f t="shared" si="32"/>
        <v>0</v>
      </c>
      <c r="N101" s="1">
        <f t="shared" si="20"/>
        <v>101</v>
      </c>
      <c r="O101" s="1" t="s">
        <v>2287</v>
      </c>
    </row>
    <row r="102" spans="1:15" x14ac:dyDescent="0.3">
      <c r="A102" s="28">
        <v>13456</v>
      </c>
      <c r="B102" s="29" t="s">
        <v>1473</v>
      </c>
      <c r="C102" s="30" t="s">
        <v>1562</v>
      </c>
      <c r="D102" s="29">
        <v>12</v>
      </c>
      <c r="E102" s="59">
        <v>15</v>
      </c>
      <c r="F102" s="31">
        <v>170</v>
      </c>
      <c r="G102" s="32">
        <f t="shared" si="33"/>
        <v>153</v>
      </c>
      <c r="H102" s="33">
        <f t="shared" si="34"/>
        <v>144.5</v>
      </c>
      <c r="I102" s="33">
        <f t="shared" si="35"/>
        <v>136</v>
      </c>
      <c r="J102" s="34"/>
      <c r="K102" s="33">
        <f t="shared" si="36"/>
        <v>0</v>
      </c>
      <c r="L102" s="35">
        <f t="shared" si="32"/>
        <v>0</v>
      </c>
      <c r="N102" s="1">
        <f t="shared" si="20"/>
        <v>102</v>
      </c>
      <c r="O102" s="1" t="s">
        <v>2287</v>
      </c>
    </row>
    <row r="103" spans="1:15" x14ac:dyDescent="0.3">
      <c r="A103" s="18">
        <v>13454</v>
      </c>
      <c r="B103" s="19" t="s">
        <v>1473</v>
      </c>
      <c r="C103" s="20" t="s">
        <v>1563</v>
      </c>
      <c r="D103" s="19">
        <v>12</v>
      </c>
      <c r="E103" s="58">
        <v>37</v>
      </c>
      <c r="F103" s="22">
        <v>170</v>
      </c>
      <c r="G103" s="23">
        <f t="shared" si="33"/>
        <v>153</v>
      </c>
      <c r="H103" s="24">
        <f t="shared" si="34"/>
        <v>144.5</v>
      </c>
      <c r="I103" s="24">
        <f t="shared" si="35"/>
        <v>136</v>
      </c>
      <c r="J103" s="34"/>
      <c r="K103" s="33">
        <f t="shared" si="36"/>
        <v>0</v>
      </c>
      <c r="L103" s="35">
        <f t="shared" si="32"/>
        <v>0</v>
      </c>
      <c r="N103" s="1">
        <f t="shared" si="20"/>
        <v>103</v>
      </c>
      <c r="O103" s="1" t="s">
        <v>2287</v>
      </c>
    </row>
    <row r="104" spans="1:15" x14ac:dyDescent="0.3">
      <c r="A104" s="28">
        <v>14134</v>
      </c>
      <c r="B104" s="29" t="s">
        <v>142</v>
      </c>
      <c r="C104" s="30" t="s">
        <v>1566</v>
      </c>
      <c r="D104" s="29">
        <v>12</v>
      </c>
      <c r="E104" s="59">
        <v>88</v>
      </c>
      <c r="F104" s="31">
        <v>170</v>
      </c>
      <c r="G104" s="32">
        <f>F104*0.9</f>
        <v>153</v>
      </c>
      <c r="H104" s="33">
        <f>F104*0.85</f>
        <v>144.5</v>
      </c>
      <c r="I104" s="33">
        <f>F104*0.8</f>
        <v>136</v>
      </c>
      <c r="J104" s="34"/>
      <c r="K104" s="33">
        <f>J104*F104</f>
        <v>0</v>
      </c>
      <c r="L104" s="35">
        <f t="shared" si="32"/>
        <v>0</v>
      </c>
      <c r="N104" s="1">
        <f>ROW(J104)</f>
        <v>104</v>
      </c>
      <c r="O104" s="1" t="s">
        <v>2287</v>
      </c>
    </row>
    <row r="105" spans="1:15" ht="15.6" x14ac:dyDescent="0.3">
      <c r="A105" s="7"/>
      <c r="B105" s="5"/>
      <c r="C105" s="9"/>
      <c r="D105" s="5"/>
      <c r="E105" s="61"/>
      <c r="F105" s="84"/>
      <c r="G105" s="85"/>
      <c r="H105" s="86"/>
      <c r="I105" s="86"/>
      <c r="J105" s="86"/>
      <c r="K105" s="3">
        <f>Hemani!K260</f>
        <v>0</v>
      </c>
      <c r="L105" s="87"/>
    </row>
    <row r="106" spans="1:15" x14ac:dyDescent="0.3">
      <c r="K106" s="14">
        <f>SUM(K3:K104)</f>
        <v>0</v>
      </c>
    </row>
  </sheetData>
  <sheetProtection algorithmName="SHA-512" hashValue="jbPGCb8oiCiLUvsmQJfMpOkH34eOPG3/Zoq52sqSv0gBxVRSrM5kxRdqv5XCbEtKrrRNnaobWWBc+fN4A0I4mQ==" saltValue="y3014UC0ikVeRE9HvZ+5xA==" spinCount="100000" sheet="1" objects="1" scenarios="1"/>
  <protectedRanges>
    <protectedRange sqref="J3:J104" name="Диапазон1"/>
    <protectedRange sqref="M3:M104" name="Диапазон2"/>
  </protectedRanges>
  <autoFilter ref="J1:J111"/>
  <hyperlinks>
    <hyperlink ref="C3" r:id="rId1"/>
    <hyperlink ref="C4" r:id="rId2"/>
    <hyperlink ref="C6" r:id="rId3"/>
    <hyperlink ref="C8" r:id="rId4"/>
    <hyperlink ref="C7"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4" r:id="rId49"/>
    <hyperlink ref="C55" r:id="rId50"/>
    <hyperlink ref="C56" r:id="rId51"/>
    <hyperlink ref="C57" r:id="rId52"/>
    <hyperlink ref="C60" r:id="rId53"/>
    <hyperlink ref="C61" r:id="rId54"/>
    <hyperlink ref="C62" r:id="rId55"/>
    <hyperlink ref="C63" r:id="rId56"/>
    <hyperlink ref="C64" r:id="rId57"/>
    <hyperlink ref="C65" r:id="rId58"/>
    <hyperlink ref="C66" r:id="rId59"/>
    <hyperlink ref="C67" r:id="rId60"/>
    <hyperlink ref="C68" r:id="rId61"/>
    <hyperlink ref="C70" r:id="rId62"/>
    <hyperlink ref="C71" r:id="rId63"/>
    <hyperlink ref="C72" r:id="rId64"/>
    <hyperlink ref="C73" r:id="rId65"/>
    <hyperlink ref="C74" r:id="rId66"/>
    <hyperlink ref="C75" r:id="rId67"/>
    <hyperlink ref="C76" r:id="rId68"/>
    <hyperlink ref="C77" r:id="rId69"/>
    <hyperlink ref="C78" r:id="rId70"/>
    <hyperlink ref="C79" r:id="rId71"/>
    <hyperlink ref="C80" r:id="rId72"/>
    <hyperlink ref="C81" r:id="rId73"/>
    <hyperlink ref="C82" r:id="rId74"/>
    <hyperlink ref="C83" r:id="rId75"/>
    <hyperlink ref="C85" r:id="rId76"/>
    <hyperlink ref="C86" r:id="rId77"/>
    <hyperlink ref="C87" r:id="rId78"/>
    <hyperlink ref="C89" r:id="rId79" display="Rehab White Musk"/>
    <hyperlink ref="C90" r:id="rId80" display="Rehab YES FOR MEN"/>
    <hyperlink ref="C91" r:id="rId81" display="Rehab ZIDAN CLASSIC"/>
    <hyperlink ref="C92" r:id="rId82" display="Rehab YES FOR MEN"/>
  </hyperlinks>
  <pageMargins left="0.7" right="0.7" top="0.75" bottom="0.75" header="0.3" footer="0.3"/>
  <pageSetup paperSize="9" orientation="portrait" r:id="rId8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3">
    <tabColor theme="8" tint="0.39997558519241921"/>
  </sheetPr>
  <dimension ref="A1:O167"/>
  <sheetViews>
    <sheetView workbookViewId="0">
      <pane ySplit="1" topLeftCell="A2" activePane="bottomLeft" state="frozen"/>
      <selection activeCell="C55" sqref="C55"/>
      <selection pane="bottomLeft" activeCell="R27" sqref="R27"/>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26.109375" style="1" customWidth="1"/>
    <col min="13" max="13" width="22.6640625" style="1" hidden="1" customWidth="1"/>
    <col min="14" max="14" width="8.88671875" style="1" hidden="1" customWidth="1"/>
    <col min="15" max="15" width="7.6640625" style="1" hidden="1" customWidth="1"/>
    <col min="16" max="16384" width="8.88671875" style="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"&amp;SUM(L8:L565)</f>
        <v>Сумма: 0</v>
      </c>
    </row>
    <row r="2" spans="1:15" x14ac:dyDescent="0.3">
      <c r="A2" s="18"/>
      <c r="B2" s="19"/>
      <c r="C2" s="26" t="s">
        <v>622</v>
      </c>
      <c r="D2" s="19"/>
      <c r="E2" s="58"/>
      <c r="F2" s="22"/>
      <c r="G2" s="23"/>
      <c r="H2" s="24"/>
      <c r="I2" s="24"/>
      <c r="J2" s="17"/>
      <c r="K2" s="24"/>
      <c r="L2" s="25"/>
    </row>
    <row r="3" spans="1:15" x14ac:dyDescent="0.3">
      <c r="A3" s="18"/>
      <c r="B3" s="19"/>
      <c r="C3" s="37" t="s">
        <v>2815</v>
      </c>
      <c r="D3" s="19"/>
      <c r="E3" s="60"/>
      <c r="F3" s="22"/>
      <c r="G3" s="23"/>
      <c r="H3" s="24"/>
      <c r="I3" s="24"/>
      <c r="J3" s="34"/>
      <c r="K3" s="33">
        <f t="shared" ref="K3:K7" si="0">IF(J3&lt;50,0,J3*F3)</f>
        <v>0</v>
      </c>
      <c r="L3" s="35"/>
      <c r="N3" s="1">
        <f t="shared" ref="N3:N7" si="1">ROW(J3)</f>
        <v>3</v>
      </c>
    </row>
    <row r="4" spans="1:15" x14ac:dyDescent="0.3">
      <c r="A4" s="28">
        <v>14606</v>
      </c>
      <c r="B4" s="29" t="s">
        <v>1567</v>
      </c>
      <c r="C4" s="30" t="s">
        <v>2816</v>
      </c>
      <c r="D4" s="29">
        <v>50</v>
      </c>
      <c r="E4" s="59">
        <v>500</v>
      </c>
      <c r="F4" s="31">
        <v>30</v>
      </c>
      <c r="G4" s="32">
        <f t="shared" ref="G4:G7" si="2">F4*0.9</f>
        <v>27</v>
      </c>
      <c r="H4" s="33">
        <f t="shared" ref="H4:H7" si="3">F4*0.85</f>
        <v>25.5</v>
      </c>
      <c r="I4" s="33">
        <f t="shared" ref="I4:I7" si="4">F4*0.8</f>
        <v>24</v>
      </c>
      <c r="J4" s="34"/>
      <c r="K4" s="33">
        <f t="shared" si="0"/>
        <v>0</v>
      </c>
      <c r="L4" s="35" t="str">
        <f>IF(J4&lt;50,"минимальный заказ 50 мл.",IF($K$166&gt;125000,J4*I4,IF($K$166&gt;55000,J4*H4,IF($K$166&gt;27500,J4*G4,IF($K$166&gt;=0,J4*F4,0)))))</f>
        <v>минимальный заказ 50 мл.</v>
      </c>
      <c r="N4" s="1">
        <f t="shared" si="1"/>
        <v>4</v>
      </c>
      <c r="O4" s="1" t="s">
        <v>2288</v>
      </c>
    </row>
    <row r="5" spans="1:15" x14ac:dyDescent="0.3">
      <c r="A5" s="18">
        <v>14605</v>
      </c>
      <c r="B5" s="19" t="s">
        <v>1567</v>
      </c>
      <c r="C5" s="36" t="s">
        <v>2817</v>
      </c>
      <c r="D5" s="19">
        <v>50</v>
      </c>
      <c r="E5" s="60">
        <v>500</v>
      </c>
      <c r="F5" s="22">
        <v>30</v>
      </c>
      <c r="G5" s="23">
        <f t="shared" si="2"/>
        <v>27</v>
      </c>
      <c r="H5" s="24">
        <f t="shared" si="3"/>
        <v>25.5</v>
      </c>
      <c r="I5" s="24">
        <f t="shared" si="4"/>
        <v>24</v>
      </c>
      <c r="J5" s="34"/>
      <c r="K5" s="33">
        <f t="shared" si="0"/>
        <v>0</v>
      </c>
      <c r="L5" s="35" t="str">
        <f>IF(J5&lt;50,"минимальный заказ 50 мл.",IF($K$166&gt;125000,J5*I5,IF($K$166&gt;55000,J5*H5,IF($K$166&gt;27500,J5*G5,IF($K$166&gt;=0,J5*F5,0)))))</f>
        <v>минимальный заказ 50 мл.</v>
      </c>
      <c r="N5" s="1">
        <f t="shared" si="1"/>
        <v>5</v>
      </c>
      <c r="O5" s="1" t="s">
        <v>2288</v>
      </c>
    </row>
    <row r="6" spans="1:15" x14ac:dyDescent="0.3">
      <c r="A6" s="28">
        <v>14608</v>
      </c>
      <c r="B6" s="29" t="s">
        <v>1567</v>
      </c>
      <c r="C6" s="30" t="s">
        <v>2818</v>
      </c>
      <c r="D6" s="29">
        <v>50</v>
      </c>
      <c r="E6" s="59">
        <v>500</v>
      </c>
      <c r="F6" s="31">
        <v>30</v>
      </c>
      <c r="G6" s="32">
        <f t="shared" si="2"/>
        <v>27</v>
      </c>
      <c r="H6" s="33">
        <f t="shared" si="3"/>
        <v>25.5</v>
      </c>
      <c r="I6" s="33">
        <f t="shared" si="4"/>
        <v>24</v>
      </c>
      <c r="J6" s="34"/>
      <c r="K6" s="33">
        <f t="shared" si="0"/>
        <v>0</v>
      </c>
      <c r="L6" s="35" t="str">
        <f>IF(J6&lt;50,"минимальный заказ 50 мл.",IF($K$166&gt;125000,J6*I6,IF($K$166&gt;55000,J6*H6,IF($K$166&gt;27500,J6*G6,IF($K$166&gt;=0,J6*F6,0)))))</f>
        <v>минимальный заказ 50 мл.</v>
      </c>
      <c r="N6" s="1">
        <f t="shared" si="1"/>
        <v>6</v>
      </c>
      <c r="O6" s="1" t="s">
        <v>2288</v>
      </c>
    </row>
    <row r="7" spans="1:15" x14ac:dyDescent="0.3">
      <c r="A7" s="18">
        <v>14607</v>
      </c>
      <c r="B7" s="19" t="s">
        <v>1567</v>
      </c>
      <c r="C7" s="36" t="s">
        <v>2819</v>
      </c>
      <c r="D7" s="19">
        <v>50</v>
      </c>
      <c r="E7" s="60">
        <v>500</v>
      </c>
      <c r="F7" s="22">
        <v>30</v>
      </c>
      <c r="G7" s="23">
        <f t="shared" si="2"/>
        <v>27</v>
      </c>
      <c r="H7" s="24">
        <f t="shared" si="3"/>
        <v>25.5</v>
      </c>
      <c r="I7" s="24">
        <f t="shared" si="4"/>
        <v>24</v>
      </c>
      <c r="J7" s="34"/>
      <c r="K7" s="33">
        <f t="shared" si="0"/>
        <v>0</v>
      </c>
      <c r="L7" s="35" t="str">
        <f>IF(J7&lt;50,"минимальный заказ 50 мл.",IF($K$166&gt;125000,J7*I7,IF($K$166&gt;55000,J7*H7,IF($K$166&gt;27500,J7*G7,IF($K$166&gt;=0,J7*F7,0)))))</f>
        <v>минимальный заказ 50 мл.</v>
      </c>
      <c r="N7" s="1">
        <f t="shared" si="1"/>
        <v>7</v>
      </c>
      <c r="O7" s="1" t="s">
        <v>2288</v>
      </c>
    </row>
    <row r="8" spans="1:15" x14ac:dyDescent="0.3">
      <c r="A8" s="18"/>
      <c r="B8" s="19"/>
      <c r="C8" s="37" t="s">
        <v>752</v>
      </c>
      <c r="D8" s="19"/>
      <c r="E8" s="60"/>
      <c r="F8" s="22"/>
      <c r="G8" s="23"/>
      <c r="H8" s="24"/>
      <c r="I8" s="24"/>
      <c r="J8" s="34"/>
      <c r="K8" s="33">
        <f t="shared" ref="K8:K15" si="5">IF(J8&lt;50,0,J8*F8)</f>
        <v>0</v>
      </c>
      <c r="L8" s="35"/>
      <c r="N8" s="1">
        <f t="shared" ref="N8:N99" si="6">ROW(J8)</f>
        <v>8</v>
      </c>
    </row>
    <row r="9" spans="1:15" x14ac:dyDescent="0.3">
      <c r="A9" s="28">
        <v>14551</v>
      </c>
      <c r="B9" s="29" t="s">
        <v>1567</v>
      </c>
      <c r="C9" s="30" t="s">
        <v>2900</v>
      </c>
      <c r="D9" s="29">
        <v>50</v>
      </c>
      <c r="E9" s="59">
        <v>250</v>
      </c>
      <c r="F9" s="31">
        <v>16</v>
      </c>
      <c r="G9" s="32">
        <f t="shared" ref="G9:G15" si="7">F9*0.9</f>
        <v>14.4</v>
      </c>
      <c r="H9" s="33">
        <f t="shared" ref="H9:H15" si="8">F9*0.85</f>
        <v>13.6</v>
      </c>
      <c r="I9" s="33">
        <f t="shared" ref="I9:I15" si="9">F9*0.8</f>
        <v>12.8</v>
      </c>
      <c r="J9" s="34"/>
      <c r="K9" s="33">
        <f t="shared" si="5"/>
        <v>0</v>
      </c>
      <c r="L9" s="35" t="str">
        <f t="shared" ref="L9:L59" si="10">IF(J9&lt;50,"минимальный заказ 50 мл.",IF($K$166&gt;125000,J9*I9,IF($K$166&gt;55000,J9*H9,IF($K$166&gt;27500,J9*G9,IF($K$166&gt;=0,J9*F9,0)))))</f>
        <v>минимальный заказ 50 мл.</v>
      </c>
      <c r="N9" s="1">
        <f t="shared" ref="N9:N15" si="11">ROW(J9)</f>
        <v>9</v>
      </c>
      <c r="O9" s="1" t="s">
        <v>2288</v>
      </c>
    </row>
    <row r="10" spans="1:15" x14ac:dyDescent="0.3">
      <c r="A10" s="18">
        <v>14554</v>
      </c>
      <c r="B10" s="19" t="s">
        <v>1567</v>
      </c>
      <c r="C10" s="36" t="s">
        <v>2860</v>
      </c>
      <c r="D10" s="19">
        <v>50</v>
      </c>
      <c r="E10" s="60">
        <v>350</v>
      </c>
      <c r="F10" s="22">
        <v>26</v>
      </c>
      <c r="G10" s="23">
        <f t="shared" si="7"/>
        <v>23.400000000000002</v>
      </c>
      <c r="H10" s="24">
        <f t="shared" si="8"/>
        <v>22.099999999999998</v>
      </c>
      <c r="I10" s="24">
        <f t="shared" si="9"/>
        <v>20.8</v>
      </c>
      <c r="J10" s="34"/>
      <c r="K10" s="33">
        <f t="shared" si="5"/>
        <v>0</v>
      </c>
      <c r="L10" s="35" t="str">
        <f t="shared" si="10"/>
        <v>минимальный заказ 50 мл.</v>
      </c>
      <c r="N10" s="1">
        <f t="shared" si="11"/>
        <v>10</v>
      </c>
      <c r="O10" s="1" t="s">
        <v>2288</v>
      </c>
    </row>
    <row r="11" spans="1:15" x14ac:dyDescent="0.3">
      <c r="A11" s="28"/>
      <c r="B11" s="29" t="s">
        <v>1567</v>
      </c>
      <c r="C11" s="30" t="s">
        <v>2895</v>
      </c>
      <c r="D11" s="29">
        <v>50</v>
      </c>
      <c r="E11" s="59"/>
      <c r="F11" s="31"/>
      <c r="G11" s="32">
        <f t="shared" ref="G11" si="12">F11*0.9</f>
        <v>0</v>
      </c>
      <c r="H11" s="33">
        <f t="shared" ref="H11" si="13">F11*0.85</f>
        <v>0</v>
      </c>
      <c r="I11" s="33">
        <f t="shared" ref="I11" si="14">F11*0.8</f>
        <v>0</v>
      </c>
      <c r="J11" s="34"/>
      <c r="K11" s="33">
        <f t="shared" ref="K11" si="15">IF(J11&lt;50,0,J11*F11)</f>
        <v>0</v>
      </c>
      <c r="L11" s="35" t="str">
        <f t="shared" ref="L11" si="16">IF(J11&lt;50,"минимальный заказ 50 мл.",IF($K$166&gt;125000,J11*I11,IF($K$166&gt;55000,J11*H11,IF($K$166&gt;27500,J11*G11,IF($K$166&gt;=0,J11*F11,0)))))</f>
        <v>минимальный заказ 50 мл.</v>
      </c>
      <c r="N11" s="1">
        <f t="shared" ref="N11" si="17">ROW(J11)</f>
        <v>11</v>
      </c>
      <c r="O11" s="1" t="s">
        <v>2288</v>
      </c>
    </row>
    <row r="12" spans="1:15" x14ac:dyDescent="0.3">
      <c r="A12" s="28">
        <v>14555</v>
      </c>
      <c r="B12" s="29" t="s">
        <v>1567</v>
      </c>
      <c r="C12" s="30" t="s">
        <v>2897</v>
      </c>
      <c r="D12" s="29">
        <v>50</v>
      </c>
      <c r="E12" s="59">
        <v>300</v>
      </c>
      <c r="F12" s="31">
        <v>18</v>
      </c>
      <c r="G12" s="32">
        <f t="shared" si="7"/>
        <v>16.2</v>
      </c>
      <c r="H12" s="33">
        <f t="shared" si="8"/>
        <v>15.299999999999999</v>
      </c>
      <c r="I12" s="33">
        <f t="shared" si="9"/>
        <v>14.4</v>
      </c>
      <c r="J12" s="34"/>
      <c r="K12" s="33">
        <f t="shared" si="5"/>
        <v>0</v>
      </c>
      <c r="L12" s="35" t="str">
        <f t="shared" si="10"/>
        <v>минимальный заказ 50 мл.</v>
      </c>
      <c r="N12" s="1">
        <f t="shared" si="11"/>
        <v>12</v>
      </c>
      <c r="O12" s="1" t="s">
        <v>2288</v>
      </c>
    </row>
    <row r="13" spans="1:15" x14ac:dyDescent="0.3">
      <c r="A13" s="18">
        <v>14553</v>
      </c>
      <c r="B13" s="19" t="s">
        <v>1567</v>
      </c>
      <c r="C13" s="36" t="s">
        <v>2903</v>
      </c>
      <c r="D13" s="19">
        <v>50</v>
      </c>
      <c r="E13" s="60">
        <v>350</v>
      </c>
      <c r="F13" s="22">
        <v>20</v>
      </c>
      <c r="G13" s="23">
        <f t="shared" si="7"/>
        <v>18</v>
      </c>
      <c r="H13" s="24">
        <f t="shared" si="8"/>
        <v>17</v>
      </c>
      <c r="I13" s="24">
        <f t="shared" si="9"/>
        <v>16</v>
      </c>
      <c r="J13" s="34"/>
      <c r="K13" s="33">
        <f t="shared" si="5"/>
        <v>0</v>
      </c>
      <c r="L13" s="35" t="str">
        <f t="shared" si="10"/>
        <v>минимальный заказ 50 мл.</v>
      </c>
      <c r="N13" s="1">
        <f t="shared" si="11"/>
        <v>13</v>
      </c>
      <c r="O13" s="1" t="s">
        <v>2288</v>
      </c>
    </row>
    <row r="14" spans="1:15" x14ac:dyDescent="0.3">
      <c r="A14" s="28">
        <v>14556</v>
      </c>
      <c r="B14" s="29" t="s">
        <v>1567</v>
      </c>
      <c r="C14" s="30" t="s">
        <v>2898</v>
      </c>
      <c r="D14" s="29">
        <v>50</v>
      </c>
      <c r="E14" s="59">
        <v>300</v>
      </c>
      <c r="F14" s="31">
        <v>18</v>
      </c>
      <c r="G14" s="32">
        <f t="shared" si="7"/>
        <v>16.2</v>
      </c>
      <c r="H14" s="33">
        <f t="shared" si="8"/>
        <v>15.299999999999999</v>
      </c>
      <c r="I14" s="33">
        <f t="shared" si="9"/>
        <v>14.4</v>
      </c>
      <c r="J14" s="34"/>
      <c r="K14" s="33">
        <f t="shared" si="5"/>
        <v>0</v>
      </c>
      <c r="L14" s="35" t="str">
        <f t="shared" si="10"/>
        <v>минимальный заказ 50 мл.</v>
      </c>
      <c r="N14" s="1">
        <f t="shared" si="11"/>
        <v>14</v>
      </c>
      <c r="O14" s="1" t="s">
        <v>2288</v>
      </c>
    </row>
    <row r="15" spans="1:15" x14ac:dyDescent="0.3">
      <c r="A15" s="18">
        <v>14552</v>
      </c>
      <c r="B15" s="19" t="s">
        <v>1567</v>
      </c>
      <c r="C15" s="36" t="s">
        <v>2899</v>
      </c>
      <c r="D15" s="19">
        <v>50</v>
      </c>
      <c r="E15" s="60">
        <v>300</v>
      </c>
      <c r="F15" s="22">
        <v>16</v>
      </c>
      <c r="G15" s="23">
        <f t="shared" si="7"/>
        <v>14.4</v>
      </c>
      <c r="H15" s="24">
        <f t="shared" si="8"/>
        <v>13.6</v>
      </c>
      <c r="I15" s="24">
        <f t="shared" si="9"/>
        <v>12.8</v>
      </c>
      <c r="J15" s="34"/>
      <c r="K15" s="33">
        <f t="shared" si="5"/>
        <v>0</v>
      </c>
      <c r="L15" s="35" t="str">
        <f t="shared" si="10"/>
        <v>минимальный заказ 50 мл.</v>
      </c>
      <c r="N15" s="1">
        <f t="shared" si="11"/>
        <v>15</v>
      </c>
      <c r="O15" s="1" t="s">
        <v>2288</v>
      </c>
    </row>
    <row r="16" spans="1:15" x14ac:dyDescent="0.3">
      <c r="A16" s="28">
        <v>14474</v>
      </c>
      <c r="B16" s="29" t="s">
        <v>1567</v>
      </c>
      <c r="C16" s="30" t="s">
        <v>2861</v>
      </c>
      <c r="D16" s="29">
        <v>50</v>
      </c>
      <c r="E16" s="59">
        <v>250</v>
      </c>
      <c r="F16" s="31">
        <v>35</v>
      </c>
      <c r="G16" s="32">
        <f t="shared" ref="G16:G61" si="18">F16*0.9</f>
        <v>31.5</v>
      </c>
      <c r="H16" s="33">
        <f t="shared" ref="H16:H61" si="19">F16*0.85</f>
        <v>29.75</v>
      </c>
      <c r="I16" s="33">
        <f t="shared" ref="I16:I61" si="20">F16*0.8</f>
        <v>28</v>
      </c>
      <c r="J16" s="34"/>
      <c r="K16" s="33">
        <f t="shared" ref="K16:K61" si="21">IF(J16&lt;50,0,J16*F16)</f>
        <v>0</v>
      </c>
      <c r="L16" s="35" t="str">
        <f t="shared" si="10"/>
        <v>минимальный заказ 50 мл.</v>
      </c>
      <c r="N16" s="1">
        <f t="shared" si="6"/>
        <v>16</v>
      </c>
      <c r="O16" s="1" t="s">
        <v>2288</v>
      </c>
    </row>
    <row r="17" spans="1:15" x14ac:dyDescent="0.3">
      <c r="A17" s="18">
        <v>14492</v>
      </c>
      <c r="B17" s="19" t="s">
        <v>1567</v>
      </c>
      <c r="C17" s="36" t="s">
        <v>2862</v>
      </c>
      <c r="D17" s="19">
        <v>50</v>
      </c>
      <c r="E17" s="60">
        <v>120</v>
      </c>
      <c r="F17" s="22">
        <v>20</v>
      </c>
      <c r="G17" s="23">
        <f t="shared" ref="G17:G18" si="22">F17*0.9</f>
        <v>18</v>
      </c>
      <c r="H17" s="24">
        <f t="shared" ref="H17:H18" si="23">F17*0.85</f>
        <v>17</v>
      </c>
      <c r="I17" s="24">
        <f t="shared" ref="I17:I18" si="24">F17*0.8</f>
        <v>16</v>
      </c>
      <c r="J17" s="34"/>
      <c r="K17" s="33">
        <f t="shared" ref="K17:K18" si="25">IF(J17&lt;50,0,J17*F17)</f>
        <v>0</v>
      </c>
      <c r="L17" s="35" t="str">
        <f t="shared" si="10"/>
        <v>минимальный заказ 50 мл.</v>
      </c>
      <c r="N17" s="1">
        <f t="shared" ref="N17:N18" si="26">ROW(J17)</f>
        <v>17</v>
      </c>
      <c r="O17" s="1" t="s">
        <v>2288</v>
      </c>
    </row>
    <row r="18" spans="1:15" x14ac:dyDescent="0.3">
      <c r="A18" s="28">
        <v>14539</v>
      </c>
      <c r="B18" s="29" t="s">
        <v>1567</v>
      </c>
      <c r="C18" s="30" t="s">
        <v>2863</v>
      </c>
      <c r="D18" s="29">
        <v>50</v>
      </c>
      <c r="E18" s="59">
        <v>450</v>
      </c>
      <c r="F18" s="31">
        <v>34</v>
      </c>
      <c r="G18" s="32">
        <f t="shared" si="22"/>
        <v>30.6</v>
      </c>
      <c r="H18" s="33">
        <f t="shared" si="23"/>
        <v>28.9</v>
      </c>
      <c r="I18" s="33">
        <f t="shared" si="24"/>
        <v>27.200000000000003</v>
      </c>
      <c r="J18" s="34"/>
      <c r="K18" s="33">
        <f t="shared" si="25"/>
        <v>0</v>
      </c>
      <c r="L18" s="35" t="str">
        <f t="shared" si="10"/>
        <v>минимальный заказ 50 мл.</v>
      </c>
      <c r="N18" s="1">
        <f t="shared" si="26"/>
        <v>18</v>
      </c>
      <c r="O18" s="1" t="s">
        <v>2288</v>
      </c>
    </row>
    <row r="19" spans="1:15" x14ac:dyDescent="0.3">
      <c r="A19" s="18">
        <v>14427</v>
      </c>
      <c r="B19" s="19" t="s">
        <v>1567</v>
      </c>
      <c r="C19" s="36" t="s">
        <v>2864</v>
      </c>
      <c r="D19" s="19">
        <v>50</v>
      </c>
      <c r="E19" s="60">
        <v>149</v>
      </c>
      <c r="F19" s="22">
        <v>20</v>
      </c>
      <c r="G19" s="23">
        <f t="shared" si="18"/>
        <v>18</v>
      </c>
      <c r="H19" s="24">
        <f t="shared" si="19"/>
        <v>17</v>
      </c>
      <c r="I19" s="24">
        <f t="shared" si="20"/>
        <v>16</v>
      </c>
      <c r="J19" s="34"/>
      <c r="K19" s="33">
        <f t="shared" si="21"/>
        <v>0</v>
      </c>
      <c r="L19" s="35" t="str">
        <f t="shared" si="10"/>
        <v>минимальный заказ 50 мл.</v>
      </c>
      <c r="N19" s="1">
        <f t="shared" si="6"/>
        <v>19</v>
      </c>
      <c r="O19" s="1" t="s">
        <v>2288</v>
      </c>
    </row>
    <row r="20" spans="1:15" x14ac:dyDescent="0.3">
      <c r="A20" s="28">
        <v>14476</v>
      </c>
      <c r="B20" s="29" t="s">
        <v>1567</v>
      </c>
      <c r="C20" s="30" t="s">
        <v>2822</v>
      </c>
      <c r="D20" s="29">
        <v>50</v>
      </c>
      <c r="E20" s="59">
        <v>50</v>
      </c>
      <c r="F20" s="31">
        <v>40</v>
      </c>
      <c r="G20" s="32">
        <f t="shared" si="18"/>
        <v>36</v>
      </c>
      <c r="H20" s="33">
        <f t="shared" si="19"/>
        <v>34</v>
      </c>
      <c r="I20" s="33">
        <f t="shared" si="20"/>
        <v>32</v>
      </c>
      <c r="J20" s="34"/>
      <c r="K20" s="33">
        <f t="shared" si="21"/>
        <v>0</v>
      </c>
      <c r="L20" s="35" t="str">
        <f t="shared" si="10"/>
        <v>минимальный заказ 50 мл.</v>
      </c>
      <c r="N20" s="1">
        <f t="shared" si="6"/>
        <v>20</v>
      </c>
      <c r="O20" s="1" t="s">
        <v>2288</v>
      </c>
    </row>
    <row r="21" spans="1:15" x14ac:dyDescent="0.3">
      <c r="A21" s="18">
        <v>14423</v>
      </c>
      <c r="B21" s="19" t="s">
        <v>1567</v>
      </c>
      <c r="C21" s="36" t="s">
        <v>2865</v>
      </c>
      <c r="D21" s="19">
        <v>50</v>
      </c>
      <c r="E21" s="60">
        <v>155</v>
      </c>
      <c r="F21" s="22">
        <v>24</v>
      </c>
      <c r="G21" s="23">
        <f t="shared" si="18"/>
        <v>21.6</v>
      </c>
      <c r="H21" s="24">
        <f t="shared" si="19"/>
        <v>20.399999999999999</v>
      </c>
      <c r="I21" s="24">
        <f t="shared" si="20"/>
        <v>19.200000000000003</v>
      </c>
      <c r="J21" s="34"/>
      <c r="K21" s="33">
        <f t="shared" si="21"/>
        <v>0</v>
      </c>
      <c r="L21" s="35" t="str">
        <f t="shared" si="10"/>
        <v>минимальный заказ 50 мл.</v>
      </c>
      <c r="N21" s="1">
        <f t="shared" si="6"/>
        <v>21</v>
      </c>
      <c r="O21" s="1" t="s">
        <v>2288</v>
      </c>
    </row>
    <row r="22" spans="1:15" x14ac:dyDescent="0.3">
      <c r="A22" s="28">
        <v>14424</v>
      </c>
      <c r="B22" s="29" t="s">
        <v>1567</v>
      </c>
      <c r="C22" s="30" t="s">
        <v>2866</v>
      </c>
      <c r="D22" s="29">
        <v>50</v>
      </c>
      <c r="E22" s="59">
        <v>150</v>
      </c>
      <c r="F22" s="31">
        <v>25</v>
      </c>
      <c r="G22" s="32">
        <f t="shared" si="18"/>
        <v>22.5</v>
      </c>
      <c r="H22" s="33">
        <f t="shared" si="19"/>
        <v>21.25</v>
      </c>
      <c r="I22" s="33">
        <f t="shared" si="20"/>
        <v>20</v>
      </c>
      <c r="J22" s="34"/>
      <c r="K22" s="33">
        <f t="shared" si="21"/>
        <v>0</v>
      </c>
      <c r="L22" s="35" t="str">
        <f t="shared" si="10"/>
        <v>минимальный заказ 50 мл.</v>
      </c>
      <c r="N22" s="1">
        <f t="shared" si="6"/>
        <v>22</v>
      </c>
      <c r="O22" s="1" t="s">
        <v>2288</v>
      </c>
    </row>
    <row r="23" spans="1:15" x14ac:dyDescent="0.3">
      <c r="A23" s="18"/>
      <c r="B23" s="19" t="s">
        <v>1567</v>
      </c>
      <c r="C23" s="36" t="s">
        <v>2911</v>
      </c>
      <c r="D23" s="19">
        <v>50</v>
      </c>
      <c r="E23" s="60"/>
      <c r="F23" s="22"/>
      <c r="G23" s="23">
        <f t="shared" ref="G23" si="27">F23*0.9</f>
        <v>0</v>
      </c>
      <c r="H23" s="24">
        <f t="shared" ref="H23" si="28">F23*0.85</f>
        <v>0</v>
      </c>
      <c r="I23" s="24">
        <f t="shared" ref="I23" si="29">F23*0.8</f>
        <v>0</v>
      </c>
      <c r="J23" s="34"/>
      <c r="K23" s="33">
        <f t="shared" ref="K23" si="30">IF(J23&lt;50,0,J23*F23)</f>
        <v>0</v>
      </c>
      <c r="L23" s="35" t="str">
        <f t="shared" ref="L23" si="31">IF(J23&lt;50,"минимальный заказ 50 мл.",IF($K$166&gt;125000,J23*I23,IF($K$166&gt;55000,J23*H23,IF($K$166&gt;27500,J23*G23,IF($K$166&gt;=0,J23*F23,0)))))</f>
        <v>минимальный заказ 50 мл.</v>
      </c>
      <c r="N23" s="1">
        <f t="shared" ref="N23" si="32">ROW(J23)</f>
        <v>23</v>
      </c>
      <c r="O23" s="1" t="s">
        <v>2288</v>
      </c>
    </row>
    <row r="24" spans="1:15" x14ac:dyDescent="0.3">
      <c r="A24" s="18">
        <v>14473</v>
      </c>
      <c r="B24" s="19" t="s">
        <v>1567</v>
      </c>
      <c r="C24" s="36" t="s">
        <v>2904</v>
      </c>
      <c r="D24" s="19">
        <v>50</v>
      </c>
      <c r="E24" s="60">
        <v>200</v>
      </c>
      <c r="F24" s="22">
        <v>40</v>
      </c>
      <c r="G24" s="23">
        <f t="shared" si="18"/>
        <v>36</v>
      </c>
      <c r="H24" s="24">
        <f t="shared" si="19"/>
        <v>34</v>
      </c>
      <c r="I24" s="24">
        <f t="shared" si="20"/>
        <v>32</v>
      </c>
      <c r="J24" s="34"/>
      <c r="K24" s="33">
        <f t="shared" si="21"/>
        <v>0</v>
      </c>
      <c r="L24" s="35" t="str">
        <f t="shared" si="10"/>
        <v>минимальный заказ 50 мл.</v>
      </c>
      <c r="N24" s="1">
        <f t="shared" si="6"/>
        <v>24</v>
      </c>
      <c r="O24" s="1" t="s">
        <v>2288</v>
      </c>
    </row>
    <row r="25" spans="1:15" x14ac:dyDescent="0.3">
      <c r="A25" s="28">
        <v>14395</v>
      </c>
      <c r="B25" s="29" t="s">
        <v>1567</v>
      </c>
      <c r="C25" s="30" t="s">
        <v>2893</v>
      </c>
      <c r="D25" s="29">
        <v>50</v>
      </c>
      <c r="E25" s="59">
        <v>421</v>
      </c>
      <c r="F25" s="31">
        <v>34</v>
      </c>
      <c r="G25" s="32">
        <f t="shared" si="18"/>
        <v>30.6</v>
      </c>
      <c r="H25" s="33">
        <f t="shared" si="19"/>
        <v>28.9</v>
      </c>
      <c r="I25" s="33">
        <f t="shared" si="20"/>
        <v>27.200000000000003</v>
      </c>
      <c r="J25" s="34"/>
      <c r="K25" s="33">
        <f t="shared" si="21"/>
        <v>0</v>
      </c>
      <c r="L25" s="35" t="str">
        <f t="shared" si="10"/>
        <v>минимальный заказ 50 мл.</v>
      </c>
      <c r="N25" s="1">
        <f t="shared" si="6"/>
        <v>25</v>
      </c>
      <c r="O25" s="1" t="s">
        <v>2288</v>
      </c>
    </row>
    <row r="26" spans="1:15" x14ac:dyDescent="0.3">
      <c r="A26" s="18">
        <v>14414</v>
      </c>
      <c r="B26" s="19" t="s">
        <v>1567</v>
      </c>
      <c r="C26" s="36" t="s">
        <v>2867</v>
      </c>
      <c r="D26" s="19">
        <v>50</v>
      </c>
      <c r="E26" s="60">
        <v>122</v>
      </c>
      <c r="F26" s="22">
        <v>25</v>
      </c>
      <c r="G26" s="23">
        <f t="shared" si="18"/>
        <v>22.5</v>
      </c>
      <c r="H26" s="24">
        <f t="shared" si="19"/>
        <v>21.25</v>
      </c>
      <c r="I26" s="24">
        <f t="shared" si="20"/>
        <v>20</v>
      </c>
      <c r="J26" s="34"/>
      <c r="K26" s="33">
        <f t="shared" si="21"/>
        <v>0</v>
      </c>
      <c r="L26" s="35" t="str">
        <f t="shared" si="10"/>
        <v>минимальный заказ 50 мл.</v>
      </c>
      <c r="N26" s="1">
        <f t="shared" si="6"/>
        <v>26</v>
      </c>
      <c r="O26" s="1" t="s">
        <v>2288</v>
      </c>
    </row>
    <row r="27" spans="1:15" x14ac:dyDescent="0.3">
      <c r="A27" s="28">
        <v>14410</v>
      </c>
      <c r="B27" s="29" t="s">
        <v>1567</v>
      </c>
      <c r="C27" s="30" t="s">
        <v>2868</v>
      </c>
      <c r="D27" s="29">
        <v>50</v>
      </c>
      <c r="E27" s="59">
        <v>545</v>
      </c>
      <c r="F27" s="31">
        <v>20</v>
      </c>
      <c r="G27" s="32">
        <f t="shared" si="18"/>
        <v>18</v>
      </c>
      <c r="H27" s="33">
        <f t="shared" si="19"/>
        <v>17</v>
      </c>
      <c r="I27" s="33">
        <f t="shared" si="20"/>
        <v>16</v>
      </c>
      <c r="J27" s="34"/>
      <c r="K27" s="33">
        <f t="shared" si="21"/>
        <v>0</v>
      </c>
      <c r="L27" s="35" t="str">
        <f t="shared" si="10"/>
        <v>минимальный заказ 50 мл.</v>
      </c>
      <c r="N27" s="1">
        <f t="shared" si="6"/>
        <v>27</v>
      </c>
      <c r="O27" s="1" t="s">
        <v>2288</v>
      </c>
    </row>
    <row r="28" spans="1:15" x14ac:dyDescent="0.3">
      <c r="A28" s="18">
        <v>14477</v>
      </c>
      <c r="B28" s="19" t="s">
        <v>1567</v>
      </c>
      <c r="C28" s="36" t="s">
        <v>2901</v>
      </c>
      <c r="D28" s="19">
        <v>50</v>
      </c>
      <c r="E28" s="60">
        <v>350</v>
      </c>
      <c r="F28" s="22">
        <v>40</v>
      </c>
      <c r="G28" s="23">
        <f t="shared" si="18"/>
        <v>36</v>
      </c>
      <c r="H28" s="24">
        <f t="shared" si="19"/>
        <v>34</v>
      </c>
      <c r="I28" s="24">
        <f t="shared" si="20"/>
        <v>32</v>
      </c>
      <c r="J28" s="34"/>
      <c r="K28" s="33">
        <f t="shared" si="21"/>
        <v>0</v>
      </c>
      <c r="L28" s="35" t="str">
        <f t="shared" si="10"/>
        <v>минимальный заказ 50 мл.</v>
      </c>
      <c r="N28" s="1">
        <f t="shared" si="6"/>
        <v>28</v>
      </c>
      <c r="O28" s="1" t="s">
        <v>2288</v>
      </c>
    </row>
    <row r="29" spans="1:15" x14ac:dyDescent="0.3">
      <c r="A29" s="28">
        <v>14407</v>
      </c>
      <c r="B29" s="29" t="s">
        <v>1567</v>
      </c>
      <c r="C29" s="30" t="s">
        <v>2869</v>
      </c>
      <c r="D29" s="29">
        <v>50</v>
      </c>
      <c r="E29" s="59">
        <v>303</v>
      </c>
      <c r="F29" s="31">
        <v>22</v>
      </c>
      <c r="G29" s="32">
        <f t="shared" si="18"/>
        <v>19.8</v>
      </c>
      <c r="H29" s="33">
        <f t="shared" si="19"/>
        <v>18.7</v>
      </c>
      <c r="I29" s="33">
        <f t="shared" si="20"/>
        <v>17.600000000000001</v>
      </c>
      <c r="J29" s="34"/>
      <c r="K29" s="33">
        <f t="shared" si="21"/>
        <v>0</v>
      </c>
      <c r="L29" s="35" t="str">
        <f t="shared" si="10"/>
        <v>минимальный заказ 50 мл.</v>
      </c>
      <c r="N29" s="1">
        <f t="shared" si="6"/>
        <v>29</v>
      </c>
      <c r="O29" s="1" t="s">
        <v>2288</v>
      </c>
    </row>
    <row r="30" spans="1:15" x14ac:dyDescent="0.3">
      <c r="A30" s="18">
        <v>14478</v>
      </c>
      <c r="B30" s="19" t="s">
        <v>1567</v>
      </c>
      <c r="C30" s="36" t="s">
        <v>2870</v>
      </c>
      <c r="D30" s="19">
        <v>50</v>
      </c>
      <c r="E30" s="60">
        <v>150</v>
      </c>
      <c r="F30" s="22">
        <v>35</v>
      </c>
      <c r="G30" s="23">
        <f t="shared" si="18"/>
        <v>31.5</v>
      </c>
      <c r="H30" s="24">
        <f t="shared" si="19"/>
        <v>29.75</v>
      </c>
      <c r="I30" s="24">
        <f t="shared" si="20"/>
        <v>28</v>
      </c>
      <c r="J30" s="34"/>
      <c r="K30" s="33">
        <f t="shared" si="21"/>
        <v>0</v>
      </c>
      <c r="L30" s="35" t="str">
        <f t="shared" si="10"/>
        <v>минимальный заказ 50 мл.</v>
      </c>
      <c r="N30" s="1">
        <f t="shared" si="6"/>
        <v>30</v>
      </c>
      <c r="O30" s="1" t="s">
        <v>2288</v>
      </c>
    </row>
    <row r="31" spans="1:15" x14ac:dyDescent="0.3">
      <c r="A31" s="28">
        <v>14394</v>
      </c>
      <c r="B31" s="29" t="s">
        <v>1567</v>
      </c>
      <c r="C31" s="30" t="s">
        <v>2871</v>
      </c>
      <c r="D31" s="29">
        <v>50</v>
      </c>
      <c r="E31" s="59">
        <v>100</v>
      </c>
      <c r="F31" s="31">
        <v>30</v>
      </c>
      <c r="G31" s="32">
        <f t="shared" si="18"/>
        <v>27</v>
      </c>
      <c r="H31" s="33">
        <f t="shared" si="19"/>
        <v>25.5</v>
      </c>
      <c r="I31" s="33">
        <f t="shared" si="20"/>
        <v>24</v>
      </c>
      <c r="J31" s="34"/>
      <c r="K31" s="33">
        <f t="shared" si="21"/>
        <v>0</v>
      </c>
      <c r="L31" s="35" t="str">
        <f t="shared" si="10"/>
        <v>минимальный заказ 50 мл.</v>
      </c>
      <c r="N31" s="1">
        <f t="shared" si="6"/>
        <v>31</v>
      </c>
      <c r="O31" s="1" t="s">
        <v>2288</v>
      </c>
    </row>
    <row r="32" spans="1:15" x14ac:dyDescent="0.3">
      <c r="A32" s="18">
        <v>14418</v>
      </c>
      <c r="B32" s="19" t="s">
        <v>1567</v>
      </c>
      <c r="C32" s="36" t="s">
        <v>2872</v>
      </c>
      <c r="D32" s="19">
        <v>50</v>
      </c>
      <c r="E32" s="60">
        <v>100</v>
      </c>
      <c r="F32" s="22">
        <v>25</v>
      </c>
      <c r="G32" s="23">
        <f t="shared" si="18"/>
        <v>22.5</v>
      </c>
      <c r="H32" s="24">
        <f t="shared" si="19"/>
        <v>21.25</v>
      </c>
      <c r="I32" s="24">
        <f t="shared" si="20"/>
        <v>20</v>
      </c>
      <c r="J32" s="34"/>
      <c r="K32" s="33">
        <f t="shared" si="21"/>
        <v>0</v>
      </c>
      <c r="L32" s="35" t="str">
        <f t="shared" si="10"/>
        <v>минимальный заказ 50 мл.</v>
      </c>
      <c r="N32" s="1">
        <f t="shared" si="6"/>
        <v>32</v>
      </c>
      <c r="O32" s="1" t="s">
        <v>2288</v>
      </c>
    </row>
    <row r="33" spans="1:15" x14ac:dyDescent="0.3">
      <c r="A33" s="28">
        <v>14411</v>
      </c>
      <c r="B33" s="29" t="s">
        <v>1567</v>
      </c>
      <c r="C33" s="30" t="s">
        <v>2873</v>
      </c>
      <c r="D33" s="29">
        <v>50</v>
      </c>
      <c r="E33" s="59">
        <v>251</v>
      </c>
      <c r="F33" s="31">
        <v>24</v>
      </c>
      <c r="G33" s="32">
        <f t="shared" si="18"/>
        <v>21.6</v>
      </c>
      <c r="H33" s="33">
        <f t="shared" si="19"/>
        <v>20.399999999999999</v>
      </c>
      <c r="I33" s="33">
        <f t="shared" si="20"/>
        <v>19.200000000000003</v>
      </c>
      <c r="J33" s="34"/>
      <c r="K33" s="33">
        <f t="shared" si="21"/>
        <v>0</v>
      </c>
      <c r="L33" s="35" t="str">
        <f t="shared" si="10"/>
        <v>минимальный заказ 50 мл.</v>
      </c>
      <c r="N33" s="1">
        <f t="shared" si="6"/>
        <v>33</v>
      </c>
      <c r="O33" s="1" t="s">
        <v>2288</v>
      </c>
    </row>
    <row r="34" spans="1:15" x14ac:dyDescent="0.3">
      <c r="A34" s="18">
        <v>14391</v>
      </c>
      <c r="B34" s="19" t="s">
        <v>1567</v>
      </c>
      <c r="C34" s="36" t="s">
        <v>2874</v>
      </c>
      <c r="D34" s="19">
        <v>50</v>
      </c>
      <c r="E34" s="60">
        <v>465</v>
      </c>
      <c r="F34" s="22">
        <v>20</v>
      </c>
      <c r="G34" s="23">
        <f t="shared" si="18"/>
        <v>18</v>
      </c>
      <c r="H34" s="24">
        <f t="shared" si="19"/>
        <v>17</v>
      </c>
      <c r="I34" s="24">
        <f t="shared" si="20"/>
        <v>16</v>
      </c>
      <c r="J34" s="34"/>
      <c r="K34" s="33">
        <f t="shared" si="21"/>
        <v>0</v>
      </c>
      <c r="L34" s="35" t="str">
        <f t="shared" si="10"/>
        <v>минимальный заказ 50 мл.</v>
      </c>
      <c r="N34" s="1">
        <f t="shared" si="6"/>
        <v>34</v>
      </c>
      <c r="O34" s="1" t="s">
        <v>2288</v>
      </c>
    </row>
    <row r="35" spans="1:15" x14ac:dyDescent="0.3">
      <c r="A35" s="28">
        <v>14472</v>
      </c>
      <c r="B35" s="29" t="s">
        <v>1567</v>
      </c>
      <c r="C35" s="30" t="s">
        <v>2905</v>
      </c>
      <c r="D35" s="29">
        <v>50</v>
      </c>
      <c r="E35" s="59">
        <v>300</v>
      </c>
      <c r="F35" s="31">
        <v>30</v>
      </c>
      <c r="G35" s="32">
        <f t="shared" si="18"/>
        <v>27</v>
      </c>
      <c r="H35" s="33">
        <f t="shared" si="19"/>
        <v>25.5</v>
      </c>
      <c r="I35" s="33">
        <f t="shared" si="20"/>
        <v>24</v>
      </c>
      <c r="J35" s="34"/>
      <c r="K35" s="33">
        <f t="shared" si="21"/>
        <v>0</v>
      </c>
      <c r="L35" s="35" t="str">
        <f t="shared" si="10"/>
        <v>минимальный заказ 50 мл.</v>
      </c>
      <c r="N35" s="1">
        <f t="shared" si="6"/>
        <v>35</v>
      </c>
      <c r="O35" s="1" t="s">
        <v>2288</v>
      </c>
    </row>
    <row r="36" spans="1:15" x14ac:dyDescent="0.3">
      <c r="A36" s="18">
        <v>14412</v>
      </c>
      <c r="B36" s="19" t="s">
        <v>1567</v>
      </c>
      <c r="C36" s="36" t="s">
        <v>2896</v>
      </c>
      <c r="D36" s="19">
        <v>50</v>
      </c>
      <c r="E36" s="60">
        <v>400</v>
      </c>
      <c r="F36" s="22">
        <v>20</v>
      </c>
      <c r="G36" s="23">
        <f t="shared" si="18"/>
        <v>18</v>
      </c>
      <c r="H36" s="24">
        <f t="shared" si="19"/>
        <v>17</v>
      </c>
      <c r="I36" s="24">
        <f t="shared" si="20"/>
        <v>16</v>
      </c>
      <c r="J36" s="34"/>
      <c r="K36" s="33">
        <f t="shared" si="21"/>
        <v>0</v>
      </c>
      <c r="L36" s="35" t="str">
        <f t="shared" si="10"/>
        <v>минимальный заказ 50 мл.</v>
      </c>
      <c r="N36" s="1">
        <f t="shared" si="6"/>
        <v>36</v>
      </c>
      <c r="O36" s="1" t="s">
        <v>2288</v>
      </c>
    </row>
    <row r="37" spans="1:15" x14ac:dyDescent="0.3">
      <c r="A37" s="28">
        <v>14480</v>
      </c>
      <c r="B37" s="29" t="s">
        <v>1567</v>
      </c>
      <c r="C37" s="30" t="s">
        <v>2875</v>
      </c>
      <c r="D37" s="29">
        <v>50</v>
      </c>
      <c r="E37" s="59">
        <v>350</v>
      </c>
      <c r="F37" s="31">
        <v>30</v>
      </c>
      <c r="G37" s="32">
        <f t="shared" si="18"/>
        <v>27</v>
      </c>
      <c r="H37" s="33">
        <f t="shared" si="19"/>
        <v>25.5</v>
      </c>
      <c r="I37" s="33">
        <f t="shared" si="20"/>
        <v>24</v>
      </c>
      <c r="J37" s="34"/>
      <c r="K37" s="33">
        <f t="shared" si="21"/>
        <v>0</v>
      </c>
      <c r="L37" s="35" t="str">
        <f t="shared" si="10"/>
        <v>минимальный заказ 50 мл.</v>
      </c>
      <c r="N37" s="1">
        <f t="shared" si="6"/>
        <v>37</v>
      </c>
      <c r="O37" s="1" t="s">
        <v>2288</v>
      </c>
    </row>
    <row r="38" spans="1:15" x14ac:dyDescent="0.3">
      <c r="A38" s="18">
        <v>14408</v>
      </c>
      <c r="B38" s="19" t="s">
        <v>1567</v>
      </c>
      <c r="C38" s="36" t="s">
        <v>2876</v>
      </c>
      <c r="D38" s="19">
        <v>50</v>
      </c>
      <c r="E38" s="60">
        <v>153</v>
      </c>
      <c r="F38" s="22">
        <v>30</v>
      </c>
      <c r="G38" s="23">
        <f t="shared" si="18"/>
        <v>27</v>
      </c>
      <c r="H38" s="24">
        <f t="shared" si="19"/>
        <v>25.5</v>
      </c>
      <c r="I38" s="24">
        <f t="shared" si="20"/>
        <v>24</v>
      </c>
      <c r="J38" s="34"/>
      <c r="K38" s="33">
        <f t="shared" si="21"/>
        <v>0</v>
      </c>
      <c r="L38" s="35" t="str">
        <f t="shared" si="10"/>
        <v>минимальный заказ 50 мл.</v>
      </c>
      <c r="N38" s="1">
        <f t="shared" si="6"/>
        <v>38</v>
      </c>
      <c r="O38" s="1" t="s">
        <v>2288</v>
      </c>
    </row>
    <row r="39" spans="1:15" x14ac:dyDescent="0.3">
      <c r="A39" s="28">
        <v>14425</v>
      </c>
      <c r="B39" s="29" t="s">
        <v>1567</v>
      </c>
      <c r="C39" s="30" t="s">
        <v>2877</v>
      </c>
      <c r="D39" s="29">
        <v>50</v>
      </c>
      <c r="E39" s="59">
        <v>69</v>
      </c>
      <c r="F39" s="31">
        <v>30</v>
      </c>
      <c r="G39" s="32">
        <f t="shared" si="18"/>
        <v>27</v>
      </c>
      <c r="H39" s="33">
        <f t="shared" si="19"/>
        <v>25.5</v>
      </c>
      <c r="I39" s="33">
        <f t="shared" si="20"/>
        <v>24</v>
      </c>
      <c r="J39" s="34"/>
      <c r="K39" s="33">
        <f t="shared" si="21"/>
        <v>0</v>
      </c>
      <c r="L39" s="35" t="str">
        <f t="shared" si="10"/>
        <v>минимальный заказ 50 мл.</v>
      </c>
      <c r="N39" s="1">
        <f t="shared" si="6"/>
        <v>39</v>
      </c>
      <c r="O39" s="1" t="s">
        <v>2288</v>
      </c>
    </row>
    <row r="40" spans="1:15" x14ac:dyDescent="0.3">
      <c r="A40" s="18">
        <v>14471</v>
      </c>
      <c r="B40" s="19" t="s">
        <v>1567</v>
      </c>
      <c r="C40" s="36" t="s">
        <v>2902</v>
      </c>
      <c r="D40" s="19">
        <v>50</v>
      </c>
      <c r="E40" s="60">
        <v>250</v>
      </c>
      <c r="F40" s="22">
        <v>35</v>
      </c>
      <c r="G40" s="23">
        <f t="shared" si="18"/>
        <v>31.5</v>
      </c>
      <c r="H40" s="24">
        <f t="shared" si="19"/>
        <v>29.75</v>
      </c>
      <c r="I40" s="24">
        <f t="shared" si="20"/>
        <v>28</v>
      </c>
      <c r="J40" s="34"/>
      <c r="K40" s="33">
        <f t="shared" si="21"/>
        <v>0</v>
      </c>
      <c r="L40" s="35" t="str">
        <f t="shared" si="10"/>
        <v>минимальный заказ 50 мл.</v>
      </c>
      <c r="N40" s="1">
        <f t="shared" si="6"/>
        <v>40</v>
      </c>
      <c r="O40" s="1" t="s">
        <v>2288</v>
      </c>
    </row>
    <row r="41" spans="1:15" x14ac:dyDescent="0.3">
      <c r="A41" s="28">
        <v>14393</v>
      </c>
      <c r="B41" s="29" t="s">
        <v>1567</v>
      </c>
      <c r="C41" s="30" t="s">
        <v>2906</v>
      </c>
      <c r="D41" s="29">
        <v>50</v>
      </c>
      <c r="E41" s="59">
        <v>250</v>
      </c>
      <c r="F41" s="31">
        <v>30</v>
      </c>
      <c r="G41" s="32">
        <f t="shared" si="18"/>
        <v>27</v>
      </c>
      <c r="H41" s="33">
        <f t="shared" si="19"/>
        <v>25.5</v>
      </c>
      <c r="I41" s="33">
        <f t="shared" si="20"/>
        <v>24</v>
      </c>
      <c r="J41" s="34"/>
      <c r="K41" s="33">
        <f t="shared" si="21"/>
        <v>0</v>
      </c>
      <c r="L41" s="35" t="str">
        <f t="shared" si="10"/>
        <v>минимальный заказ 50 мл.</v>
      </c>
      <c r="N41" s="1">
        <f t="shared" si="6"/>
        <v>41</v>
      </c>
      <c r="O41" s="1" t="s">
        <v>2288</v>
      </c>
    </row>
    <row r="42" spans="1:15" x14ac:dyDescent="0.3">
      <c r="A42" s="18">
        <v>14409</v>
      </c>
      <c r="B42" s="19" t="s">
        <v>1567</v>
      </c>
      <c r="C42" s="36" t="s">
        <v>2878</v>
      </c>
      <c r="D42" s="19">
        <v>50</v>
      </c>
      <c r="E42" s="60">
        <v>350</v>
      </c>
      <c r="F42" s="22">
        <v>40</v>
      </c>
      <c r="G42" s="23">
        <f t="shared" si="18"/>
        <v>36</v>
      </c>
      <c r="H42" s="24">
        <f t="shared" si="19"/>
        <v>34</v>
      </c>
      <c r="I42" s="24">
        <f t="shared" si="20"/>
        <v>32</v>
      </c>
      <c r="J42" s="34"/>
      <c r="K42" s="33">
        <f t="shared" si="21"/>
        <v>0</v>
      </c>
      <c r="L42" s="35" t="str">
        <f t="shared" si="10"/>
        <v>минимальный заказ 50 мл.</v>
      </c>
      <c r="N42" s="1">
        <f t="shared" si="6"/>
        <v>42</v>
      </c>
      <c r="O42" s="1" t="s">
        <v>2288</v>
      </c>
    </row>
    <row r="43" spans="1:15" x14ac:dyDescent="0.3">
      <c r="A43" s="28">
        <v>14413</v>
      </c>
      <c r="B43" s="29" t="s">
        <v>1567</v>
      </c>
      <c r="C43" s="30" t="s">
        <v>2879</v>
      </c>
      <c r="D43" s="29">
        <v>50</v>
      </c>
      <c r="E43" s="59">
        <v>500</v>
      </c>
      <c r="F43" s="31">
        <v>30</v>
      </c>
      <c r="G43" s="32">
        <f t="shared" si="18"/>
        <v>27</v>
      </c>
      <c r="H43" s="33">
        <f t="shared" si="19"/>
        <v>25.5</v>
      </c>
      <c r="I43" s="33">
        <f t="shared" si="20"/>
        <v>24</v>
      </c>
      <c r="J43" s="34"/>
      <c r="K43" s="33">
        <f t="shared" si="21"/>
        <v>0</v>
      </c>
      <c r="L43" s="35" t="str">
        <f t="shared" si="10"/>
        <v>минимальный заказ 50 мл.</v>
      </c>
      <c r="N43" s="1">
        <f t="shared" si="6"/>
        <v>43</v>
      </c>
      <c r="O43" s="1" t="s">
        <v>2288</v>
      </c>
    </row>
    <row r="44" spans="1:15" x14ac:dyDescent="0.3">
      <c r="A44" s="18">
        <v>14396</v>
      </c>
      <c r="B44" s="19" t="s">
        <v>1567</v>
      </c>
      <c r="C44" s="36" t="s">
        <v>2907</v>
      </c>
      <c r="D44" s="19">
        <v>50</v>
      </c>
      <c r="E44" s="60">
        <v>300</v>
      </c>
      <c r="F44" s="22">
        <v>40</v>
      </c>
      <c r="G44" s="23">
        <f t="shared" si="18"/>
        <v>36</v>
      </c>
      <c r="H44" s="24">
        <f t="shared" si="19"/>
        <v>34</v>
      </c>
      <c r="I44" s="24">
        <f t="shared" si="20"/>
        <v>32</v>
      </c>
      <c r="J44" s="34"/>
      <c r="K44" s="33">
        <f t="shared" si="21"/>
        <v>0</v>
      </c>
      <c r="L44" s="35" t="str">
        <f t="shared" si="10"/>
        <v>минимальный заказ 50 мл.</v>
      </c>
      <c r="N44" s="1">
        <f t="shared" si="6"/>
        <v>44</v>
      </c>
      <c r="O44" s="1" t="s">
        <v>2288</v>
      </c>
    </row>
    <row r="45" spans="1:15" x14ac:dyDescent="0.3">
      <c r="A45" s="28">
        <v>14389</v>
      </c>
      <c r="B45" s="29" t="s">
        <v>1567</v>
      </c>
      <c r="C45" s="30" t="s">
        <v>2880</v>
      </c>
      <c r="D45" s="29">
        <v>50</v>
      </c>
      <c r="E45" s="59">
        <v>193</v>
      </c>
      <c r="F45" s="31">
        <v>50</v>
      </c>
      <c r="G45" s="32">
        <f t="shared" si="18"/>
        <v>45</v>
      </c>
      <c r="H45" s="33">
        <f t="shared" si="19"/>
        <v>42.5</v>
      </c>
      <c r="I45" s="33">
        <f t="shared" si="20"/>
        <v>40</v>
      </c>
      <c r="J45" s="34"/>
      <c r="K45" s="33">
        <f t="shared" si="21"/>
        <v>0</v>
      </c>
      <c r="L45" s="35" t="str">
        <f t="shared" si="10"/>
        <v>минимальный заказ 50 мл.</v>
      </c>
      <c r="N45" s="1">
        <f t="shared" si="6"/>
        <v>45</v>
      </c>
      <c r="O45" s="1" t="s">
        <v>2288</v>
      </c>
    </row>
    <row r="46" spans="1:15" x14ac:dyDescent="0.3">
      <c r="A46" s="18"/>
      <c r="B46" s="19" t="s">
        <v>1567</v>
      </c>
      <c r="C46" s="36" t="s">
        <v>2908</v>
      </c>
      <c r="D46" s="19">
        <v>50</v>
      </c>
      <c r="E46" s="60"/>
      <c r="F46" s="22"/>
      <c r="G46" s="23">
        <f t="shared" ref="G46" si="33">F46*0.9</f>
        <v>0</v>
      </c>
      <c r="H46" s="24">
        <f t="shared" ref="H46" si="34">F46*0.85</f>
        <v>0</v>
      </c>
      <c r="I46" s="24">
        <f t="shared" ref="I46" si="35">F46*0.8</f>
        <v>0</v>
      </c>
      <c r="J46" s="34"/>
      <c r="K46" s="33">
        <f t="shared" ref="K46" si="36">IF(J46&lt;50,0,J46*F46)</f>
        <v>0</v>
      </c>
      <c r="L46" s="35" t="str">
        <f t="shared" ref="L46" si="37">IF(J46&lt;50,"минимальный заказ 50 мл.",IF($K$166&gt;125000,J46*I46,IF($K$166&gt;55000,J46*H46,IF($K$166&gt;27500,J46*G46,IF($K$166&gt;=0,J46*F46,0)))))</f>
        <v>минимальный заказ 50 мл.</v>
      </c>
      <c r="N46" s="1">
        <f t="shared" ref="N46" si="38">ROW(J46)</f>
        <v>46</v>
      </c>
      <c r="O46" s="1" t="s">
        <v>2288</v>
      </c>
    </row>
    <row r="47" spans="1:15" x14ac:dyDescent="0.3">
      <c r="A47" s="18">
        <v>14426</v>
      </c>
      <c r="B47" s="19" t="s">
        <v>1567</v>
      </c>
      <c r="C47" s="36" t="s">
        <v>2881</v>
      </c>
      <c r="D47" s="19">
        <v>50</v>
      </c>
      <c r="E47" s="60">
        <v>70</v>
      </c>
      <c r="F47" s="22">
        <v>30</v>
      </c>
      <c r="G47" s="23">
        <f t="shared" si="18"/>
        <v>27</v>
      </c>
      <c r="H47" s="24">
        <f t="shared" si="19"/>
        <v>25.5</v>
      </c>
      <c r="I47" s="24">
        <f t="shared" si="20"/>
        <v>24</v>
      </c>
      <c r="J47" s="34"/>
      <c r="K47" s="33">
        <f t="shared" si="21"/>
        <v>0</v>
      </c>
      <c r="L47" s="35" t="str">
        <f t="shared" si="10"/>
        <v>минимальный заказ 50 мл.</v>
      </c>
      <c r="N47" s="1">
        <f t="shared" si="6"/>
        <v>47</v>
      </c>
      <c r="O47" s="1" t="s">
        <v>2288</v>
      </c>
    </row>
    <row r="48" spans="1:15" x14ac:dyDescent="0.3">
      <c r="A48" s="28">
        <v>14406</v>
      </c>
      <c r="B48" s="29" t="s">
        <v>1567</v>
      </c>
      <c r="C48" s="30" t="s">
        <v>2882</v>
      </c>
      <c r="D48" s="29">
        <v>50</v>
      </c>
      <c r="E48" s="59">
        <v>500</v>
      </c>
      <c r="F48" s="31">
        <v>30</v>
      </c>
      <c r="G48" s="32">
        <f t="shared" si="18"/>
        <v>27</v>
      </c>
      <c r="H48" s="33">
        <f t="shared" si="19"/>
        <v>25.5</v>
      </c>
      <c r="I48" s="33">
        <f t="shared" si="20"/>
        <v>24</v>
      </c>
      <c r="J48" s="34"/>
      <c r="K48" s="33">
        <f t="shared" si="21"/>
        <v>0</v>
      </c>
      <c r="L48" s="35" t="str">
        <f t="shared" si="10"/>
        <v>минимальный заказ 50 мл.</v>
      </c>
      <c r="N48" s="1">
        <f t="shared" si="6"/>
        <v>48</v>
      </c>
      <c r="O48" s="1" t="s">
        <v>2288</v>
      </c>
    </row>
    <row r="49" spans="1:15" x14ac:dyDescent="0.3">
      <c r="A49" s="18">
        <v>14417</v>
      </c>
      <c r="B49" s="19" t="s">
        <v>1567</v>
      </c>
      <c r="C49" s="36" t="s">
        <v>2883</v>
      </c>
      <c r="D49" s="19">
        <v>50</v>
      </c>
      <c r="E49" s="60">
        <v>100</v>
      </c>
      <c r="F49" s="22">
        <v>30</v>
      </c>
      <c r="G49" s="23">
        <f t="shared" si="18"/>
        <v>27</v>
      </c>
      <c r="H49" s="24">
        <f t="shared" si="19"/>
        <v>25.5</v>
      </c>
      <c r="I49" s="24">
        <f t="shared" si="20"/>
        <v>24</v>
      </c>
      <c r="J49" s="34"/>
      <c r="K49" s="33">
        <f t="shared" si="21"/>
        <v>0</v>
      </c>
      <c r="L49" s="35" t="str">
        <f t="shared" si="10"/>
        <v>минимальный заказ 50 мл.</v>
      </c>
      <c r="N49" s="1">
        <f t="shared" si="6"/>
        <v>49</v>
      </c>
      <c r="O49" s="1" t="s">
        <v>2288</v>
      </c>
    </row>
    <row r="50" spans="1:15" x14ac:dyDescent="0.3">
      <c r="A50" s="28"/>
      <c r="B50" s="29" t="s">
        <v>1567</v>
      </c>
      <c r="C50" s="30" t="s">
        <v>2894</v>
      </c>
      <c r="D50" s="29">
        <v>50</v>
      </c>
      <c r="E50" s="59">
        <v>75</v>
      </c>
      <c r="F50" s="31">
        <v>20</v>
      </c>
      <c r="G50" s="32">
        <f t="shared" ref="G50" si="39">F50*0.9</f>
        <v>18</v>
      </c>
      <c r="H50" s="33">
        <f t="shared" ref="H50" si="40">F50*0.85</f>
        <v>17</v>
      </c>
      <c r="I50" s="33">
        <f t="shared" ref="I50" si="41">F50*0.8</f>
        <v>16</v>
      </c>
      <c r="J50" s="34"/>
      <c r="K50" s="33">
        <f t="shared" ref="K50" si="42">IF(J50&lt;50,0,J50*F50)</f>
        <v>0</v>
      </c>
      <c r="L50" s="35" t="str">
        <f t="shared" ref="L50" si="43">IF(J50&lt;50,"минимальный заказ 50 мл.",IF($K$166&gt;125000,J50*I50,IF($K$166&gt;55000,J50*H50,IF($K$166&gt;27500,J50*G50,IF($K$166&gt;=0,J50*F50,0)))))</f>
        <v>минимальный заказ 50 мл.</v>
      </c>
      <c r="N50" s="1">
        <f t="shared" ref="N50" si="44">ROW(J50)</f>
        <v>50</v>
      </c>
      <c r="O50" s="1" t="s">
        <v>2288</v>
      </c>
    </row>
    <row r="51" spans="1:15" x14ac:dyDescent="0.3">
      <c r="A51" s="28">
        <v>14415</v>
      </c>
      <c r="B51" s="29" t="s">
        <v>1567</v>
      </c>
      <c r="C51" s="30" t="s">
        <v>2884</v>
      </c>
      <c r="D51" s="29">
        <v>50</v>
      </c>
      <c r="E51" s="59">
        <v>75</v>
      </c>
      <c r="F51" s="31">
        <v>20</v>
      </c>
      <c r="G51" s="32">
        <f t="shared" si="18"/>
        <v>18</v>
      </c>
      <c r="H51" s="33">
        <f t="shared" si="19"/>
        <v>17</v>
      </c>
      <c r="I51" s="33">
        <f t="shared" si="20"/>
        <v>16</v>
      </c>
      <c r="J51" s="34"/>
      <c r="K51" s="33">
        <f t="shared" si="21"/>
        <v>0</v>
      </c>
      <c r="L51" s="35" t="str">
        <f t="shared" si="10"/>
        <v>минимальный заказ 50 мл.</v>
      </c>
      <c r="N51" s="1">
        <f t="shared" si="6"/>
        <v>51</v>
      </c>
      <c r="O51" s="1" t="s">
        <v>2288</v>
      </c>
    </row>
    <row r="52" spans="1:15" x14ac:dyDescent="0.3">
      <c r="A52" s="18">
        <v>14390</v>
      </c>
      <c r="B52" s="19" t="s">
        <v>1567</v>
      </c>
      <c r="C52" s="36" t="s">
        <v>2885</v>
      </c>
      <c r="D52" s="19">
        <v>50</v>
      </c>
      <c r="E52" s="60">
        <v>700</v>
      </c>
      <c r="F52" s="22">
        <v>40</v>
      </c>
      <c r="G52" s="23">
        <f t="shared" si="18"/>
        <v>36</v>
      </c>
      <c r="H52" s="24">
        <f t="shared" si="19"/>
        <v>34</v>
      </c>
      <c r="I52" s="24">
        <f t="shared" si="20"/>
        <v>32</v>
      </c>
      <c r="J52" s="34"/>
      <c r="K52" s="33">
        <f t="shared" si="21"/>
        <v>0</v>
      </c>
      <c r="L52" s="35" t="str">
        <f t="shared" si="10"/>
        <v>минимальный заказ 50 мл.</v>
      </c>
      <c r="N52" s="1">
        <f t="shared" si="6"/>
        <v>52</v>
      </c>
      <c r="O52" s="1" t="s">
        <v>2288</v>
      </c>
    </row>
    <row r="53" spans="1:15" x14ac:dyDescent="0.3">
      <c r="A53" s="18"/>
      <c r="B53" s="19" t="s">
        <v>1567</v>
      </c>
      <c r="C53" s="36" t="s">
        <v>2909</v>
      </c>
      <c r="D53" s="19">
        <v>50</v>
      </c>
      <c r="E53" s="60"/>
      <c r="F53" s="22"/>
      <c r="G53" s="23">
        <f t="shared" ref="G53" si="45">F53*0.9</f>
        <v>0</v>
      </c>
      <c r="H53" s="24">
        <f t="shared" ref="H53" si="46">F53*0.85</f>
        <v>0</v>
      </c>
      <c r="I53" s="24">
        <f t="shared" ref="I53" si="47">F53*0.8</f>
        <v>0</v>
      </c>
      <c r="J53" s="34"/>
      <c r="K53" s="33">
        <f t="shared" ref="K53" si="48">IF(J53&lt;50,0,J53*F53)</f>
        <v>0</v>
      </c>
      <c r="L53" s="35" t="str">
        <f t="shared" ref="L53" si="49">IF(J53&lt;50,"минимальный заказ 50 мл.",IF($K$166&gt;125000,J53*I53,IF($K$166&gt;55000,J53*H53,IF($K$166&gt;27500,J53*G53,IF($K$166&gt;=0,J53*F53,0)))))</f>
        <v>минимальный заказ 50 мл.</v>
      </c>
      <c r="N53" s="1">
        <f t="shared" ref="N53" si="50">ROW(J53)</f>
        <v>53</v>
      </c>
      <c r="O53" s="1" t="s">
        <v>2288</v>
      </c>
    </row>
    <row r="54" spans="1:15" x14ac:dyDescent="0.3">
      <c r="A54" s="28">
        <v>14392</v>
      </c>
      <c r="B54" s="29" t="s">
        <v>1567</v>
      </c>
      <c r="C54" s="30" t="s">
        <v>2886</v>
      </c>
      <c r="D54" s="29">
        <v>50</v>
      </c>
      <c r="E54" s="59">
        <v>750</v>
      </c>
      <c r="F54" s="31">
        <v>30</v>
      </c>
      <c r="G54" s="32">
        <f t="shared" si="18"/>
        <v>27</v>
      </c>
      <c r="H54" s="33">
        <f t="shared" si="19"/>
        <v>25.5</v>
      </c>
      <c r="I54" s="33">
        <f t="shared" si="20"/>
        <v>24</v>
      </c>
      <c r="J54" s="34"/>
      <c r="K54" s="33">
        <f t="shared" si="21"/>
        <v>0</v>
      </c>
      <c r="L54" s="35" t="str">
        <f t="shared" si="10"/>
        <v>минимальный заказ 50 мл.</v>
      </c>
      <c r="N54" s="1">
        <f t="shared" si="6"/>
        <v>54</v>
      </c>
      <c r="O54" s="1" t="s">
        <v>2288</v>
      </c>
    </row>
    <row r="55" spans="1:15" x14ac:dyDescent="0.3">
      <c r="A55" s="18">
        <v>14541</v>
      </c>
      <c r="B55" s="19" t="s">
        <v>1567</v>
      </c>
      <c r="C55" s="36" t="s">
        <v>2910</v>
      </c>
      <c r="D55" s="19">
        <v>50</v>
      </c>
      <c r="E55" s="60">
        <v>400</v>
      </c>
      <c r="F55" s="22">
        <v>30</v>
      </c>
      <c r="G55" s="23">
        <f t="shared" ref="G55:G59" si="51">F55*0.9</f>
        <v>27</v>
      </c>
      <c r="H55" s="24">
        <f t="shared" ref="H55:H59" si="52">F55*0.85</f>
        <v>25.5</v>
      </c>
      <c r="I55" s="24">
        <f t="shared" ref="I55:I59" si="53">F55*0.8</f>
        <v>24</v>
      </c>
      <c r="J55" s="34"/>
      <c r="K55" s="33">
        <f t="shared" ref="K55:K59" si="54">IF(J55&lt;50,0,J55*F55)</f>
        <v>0</v>
      </c>
      <c r="L55" s="35" t="str">
        <f t="shared" si="10"/>
        <v>минимальный заказ 50 мл.</v>
      </c>
      <c r="N55" s="1">
        <f t="shared" ref="N55:N59" si="55">ROW(J55)</f>
        <v>55</v>
      </c>
      <c r="O55" s="1" t="s">
        <v>2288</v>
      </c>
    </row>
    <row r="56" spans="1:15" x14ac:dyDescent="0.3">
      <c r="A56" s="28">
        <v>14494</v>
      </c>
      <c r="B56" s="29" t="s">
        <v>1567</v>
      </c>
      <c r="C56" s="30" t="s">
        <v>2887</v>
      </c>
      <c r="D56" s="29">
        <v>50</v>
      </c>
      <c r="E56" s="59">
        <v>100</v>
      </c>
      <c r="F56" s="31">
        <v>20</v>
      </c>
      <c r="G56" s="32">
        <f t="shared" si="51"/>
        <v>18</v>
      </c>
      <c r="H56" s="33">
        <f t="shared" si="52"/>
        <v>17</v>
      </c>
      <c r="I56" s="33">
        <f t="shared" si="53"/>
        <v>16</v>
      </c>
      <c r="J56" s="34"/>
      <c r="K56" s="33">
        <f t="shared" si="54"/>
        <v>0</v>
      </c>
      <c r="L56" s="35" t="str">
        <f t="shared" si="10"/>
        <v>минимальный заказ 50 мл.</v>
      </c>
      <c r="N56" s="1">
        <f t="shared" si="55"/>
        <v>56</v>
      </c>
      <c r="O56" s="1" t="s">
        <v>2288</v>
      </c>
    </row>
    <row r="57" spans="1:15" x14ac:dyDescent="0.3">
      <c r="A57" s="18">
        <v>14540</v>
      </c>
      <c r="B57" s="19" t="s">
        <v>1567</v>
      </c>
      <c r="C57" s="36" t="s">
        <v>2888</v>
      </c>
      <c r="D57" s="19">
        <v>50</v>
      </c>
      <c r="E57" s="60">
        <v>450</v>
      </c>
      <c r="F57" s="22">
        <v>38</v>
      </c>
      <c r="G57" s="23">
        <f t="shared" si="51"/>
        <v>34.200000000000003</v>
      </c>
      <c r="H57" s="24">
        <f t="shared" si="52"/>
        <v>32.299999999999997</v>
      </c>
      <c r="I57" s="24">
        <f t="shared" si="53"/>
        <v>30.400000000000002</v>
      </c>
      <c r="J57" s="34"/>
      <c r="K57" s="33">
        <f t="shared" si="54"/>
        <v>0</v>
      </c>
      <c r="L57" s="35" t="str">
        <f t="shared" si="10"/>
        <v>минимальный заказ 50 мл.</v>
      </c>
      <c r="N57" s="1">
        <f t="shared" si="55"/>
        <v>57</v>
      </c>
      <c r="O57" s="1" t="s">
        <v>2288</v>
      </c>
    </row>
    <row r="58" spans="1:15" x14ac:dyDescent="0.3">
      <c r="A58" s="28">
        <v>14542</v>
      </c>
      <c r="B58" s="29" t="s">
        <v>1567</v>
      </c>
      <c r="C58" s="30" t="s">
        <v>2889</v>
      </c>
      <c r="D58" s="29">
        <v>50</v>
      </c>
      <c r="E58" s="59">
        <v>250</v>
      </c>
      <c r="F58" s="31">
        <v>30</v>
      </c>
      <c r="G58" s="32">
        <f t="shared" si="51"/>
        <v>27</v>
      </c>
      <c r="H58" s="33">
        <f t="shared" si="52"/>
        <v>25.5</v>
      </c>
      <c r="I58" s="33">
        <f t="shared" si="53"/>
        <v>24</v>
      </c>
      <c r="J58" s="34"/>
      <c r="K58" s="33">
        <f t="shared" si="54"/>
        <v>0</v>
      </c>
      <c r="L58" s="35" t="str">
        <f t="shared" si="10"/>
        <v>минимальный заказ 50 мл.</v>
      </c>
      <c r="N58" s="1">
        <f t="shared" si="55"/>
        <v>58</v>
      </c>
      <c r="O58" s="1" t="s">
        <v>2288</v>
      </c>
    </row>
    <row r="59" spans="1:15" x14ac:dyDescent="0.3">
      <c r="A59" s="18">
        <v>14493</v>
      </c>
      <c r="B59" s="19" t="s">
        <v>1567</v>
      </c>
      <c r="C59" s="36" t="s">
        <v>2890</v>
      </c>
      <c r="D59" s="19">
        <v>50</v>
      </c>
      <c r="E59" s="60">
        <v>150</v>
      </c>
      <c r="F59" s="22">
        <v>20</v>
      </c>
      <c r="G59" s="23">
        <f t="shared" si="51"/>
        <v>18</v>
      </c>
      <c r="H59" s="24">
        <f t="shared" si="52"/>
        <v>17</v>
      </c>
      <c r="I59" s="24">
        <f t="shared" si="53"/>
        <v>16</v>
      </c>
      <c r="J59" s="34"/>
      <c r="K59" s="33">
        <f t="shared" si="54"/>
        <v>0</v>
      </c>
      <c r="L59" s="35" t="str">
        <f t="shared" si="10"/>
        <v>минимальный заказ 50 мл.</v>
      </c>
      <c r="N59" s="1">
        <f t="shared" si="55"/>
        <v>59</v>
      </c>
      <c r="O59" s="1" t="s">
        <v>2288</v>
      </c>
    </row>
    <row r="60" spans="1:15" x14ac:dyDescent="0.3">
      <c r="A60" s="28">
        <v>14429</v>
      </c>
      <c r="B60" s="29" t="s">
        <v>1567</v>
      </c>
      <c r="C60" s="30" t="s">
        <v>2891</v>
      </c>
      <c r="D60" s="29">
        <v>10</v>
      </c>
      <c r="E60" s="59">
        <v>100</v>
      </c>
      <c r="F60" s="31">
        <v>305</v>
      </c>
      <c r="G60" s="32">
        <f t="shared" si="18"/>
        <v>274.5</v>
      </c>
      <c r="H60" s="33">
        <f t="shared" si="19"/>
        <v>259.25</v>
      </c>
      <c r="I60" s="33">
        <f t="shared" si="20"/>
        <v>244</v>
      </c>
      <c r="J60" s="34"/>
      <c r="K60" s="33">
        <f t="shared" si="21"/>
        <v>0</v>
      </c>
      <c r="L60" s="35" t="str">
        <f>IF(J60&lt;50,"минимальный заказ 10 мл.",IF($K$166&gt;125000,J60*I60,IF($K$166&gt;55000,J60*H60,IF($K$166&gt;27500,J60*G60,IF($K$166&gt;=0,J60*F60,0)))))</f>
        <v>минимальный заказ 10 мл.</v>
      </c>
      <c r="N60" s="1">
        <f t="shared" si="6"/>
        <v>60</v>
      </c>
      <c r="O60" s="1" t="s">
        <v>2288</v>
      </c>
    </row>
    <row r="61" spans="1:15" x14ac:dyDescent="0.3">
      <c r="A61" s="18">
        <v>14428</v>
      </c>
      <c r="B61" s="19" t="s">
        <v>1567</v>
      </c>
      <c r="C61" s="36" t="s">
        <v>2892</v>
      </c>
      <c r="D61" s="19">
        <v>10</v>
      </c>
      <c r="E61" s="60">
        <v>100</v>
      </c>
      <c r="F61" s="22">
        <v>180</v>
      </c>
      <c r="G61" s="23">
        <f t="shared" si="18"/>
        <v>162</v>
      </c>
      <c r="H61" s="24">
        <f t="shared" si="19"/>
        <v>153</v>
      </c>
      <c r="I61" s="24">
        <f t="shared" si="20"/>
        <v>144</v>
      </c>
      <c r="J61" s="34"/>
      <c r="K61" s="33">
        <f t="shared" si="21"/>
        <v>0</v>
      </c>
      <c r="L61" s="35" t="str">
        <f>IF(J61&lt;50,"минимальный заказ 10 мл.",IF($K$166&gt;125000,J61*I61,IF($K$166&gt;55000,J61*H61,IF($K$166&gt;27500,J61*G61,IF($K$166&gt;=0,J61*F61,0)))))</f>
        <v>минимальный заказ 10 мл.</v>
      </c>
      <c r="N61" s="1">
        <f t="shared" si="6"/>
        <v>61</v>
      </c>
      <c r="O61" s="1" t="s">
        <v>2288</v>
      </c>
    </row>
    <row r="62" spans="1:15" x14ac:dyDescent="0.3">
      <c r="A62" s="28"/>
      <c r="B62" s="29"/>
      <c r="C62" s="38" t="s">
        <v>703</v>
      </c>
      <c r="D62" s="29"/>
      <c r="E62" s="59"/>
      <c r="F62" s="31"/>
      <c r="G62" s="32"/>
      <c r="H62" s="33"/>
      <c r="I62" s="33"/>
      <c r="J62" s="34"/>
      <c r="K62" s="33">
        <f t="shared" ref="K62" si="56">IF(J62&lt;50,0,J62*F62)</f>
        <v>0</v>
      </c>
      <c r="L62" s="35" t="str">
        <f t="shared" ref="L62:L93" si="57">IF(J62&lt;50,"минимальный заказ 50 мл.",IF($K$166&gt;125000,J62*I62,IF($K$166&gt;55000,J62*H62,IF($K$166&gt;27500,J62*G62,IF($K$166&gt;=0,J62*F62,0)))))</f>
        <v>минимальный заказ 50 мл.</v>
      </c>
      <c r="N62" s="1">
        <f t="shared" si="6"/>
        <v>62</v>
      </c>
      <c r="O62" s="1" t="s">
        <v>2288</v>
      </c>
    </row>
    <row r="63" spans="1:15" x14ac:dyDescent="0.3">
      <c r="A63" s="18">
        <v>13057</v>
      </c>
      <c r="B63" s="19" t="s">
        <v>1567</v>
      </c>
      <c r="C63" s="36" t="s">
        <v>2547</v>
      </c>
      <c r="D63" s="19">
        <v>50</v>
      </c>
      <c r="E63" s="60">
        <v>3798</v>
      </c>
      <c r="F63" s="22">
        <v>17</v>
      </c>
      <c r="G63" s="23">
        <f t="shared" ref="G63:G110" si="58">F63*0.9</f>
        <v>15.3</v>
      </c>
      <c r="H63" s="24">
        <f t="shared" ref="H63:H110" si="59">F63*0.85</f>
        <v>14.45</v>
      </c>
      <c r="I63" s="24">
        <f t="shared" ref="I63:I110" si="60">F63*0.8</f>
        <v>13.600000000000001</v>
      </c>
      <c r="J63" s="34"/>
      <c r="K63" s="33">
        <f t="shared" ref="K63:K110" si="61">IF(J63&lt;50,0,J63*F63)</f>
        <v>0</v>
      </c>
      <c r="L63" s="35" t="str">
        <f t="shared" si="57"/>
        <v>минимальный заказ 50 мл.</v>
      </c>
      <c r="N63" s="1">
        <f t="shared" si="6"/>
        <v>63</v>
      </c>
      <c r="O63" s="1" t="s">
        <v>2288</v>
      </c>
    </row>
    <row r="64" spans="1:15" x14ac:dyDescent="0.3">
      <c r="A64" s="28">
        <v>13060</v>
      </c>
      <c r="B64" s="29" t="s">
        <v>1567</v>
      </c>
      <c r="C64" s="30" t="s">
        <v>705</v>
      </c>
      <c r="D64" s="29">
        <v>50</v>
      </c>
      <c r="E64" s="59">
        <v>4584</v>
      </c>
      <c r="F64" s="31">
        <v>21</v>
      </c>
      <c r="G64" s="32">
        <f t="shared" si="58"/>
        <v>18.900000000000002</v>
      </c>
      <c r="H64" s="33">
        <f t="shared" si="59"/>
        <v>17.849999999999998</v>
      </c>
      <c r="I64" s="33">
        <f t="shared" si="60"/>
        <v>16.8</v>
      </c>
      <c r="J64" s="34"/>
      <c r="K64" s="33">
        <f t="shared" si="61"/>
        <v>0</v>
      </c>
      <c r="L64" s="35" t="str">
        <f t="shared" si="57"/>
        <v>минимальный заказ 50 мл.</v>
      </c>
      <c r="N64" s="1">
        <f t="shared" si="6"/>
        <v>64</v>
      </c>
      <c r="O64" s="1" t="s">
        <v>2288</v>
      </c>
    </row>
    <row r="65" spans="1:15" x14ac:dyDescent="0.3">
      <c r="A65" s="18">
        <v>13056</v>
      </c>
      <c r="B65" s="19" t="s">
        <v>1567</v>
      </c>
      <c r="C65" s="36" t="s">
        <v>706</v>
      </c>
      <c r="D65" s="19">
        <v>50</v>
      </c>
      <c r="E65" s="60">
        <v>3979</v>
      </c>
      <c r="F65" s="22">
        <v>25</v>
      </c>
      <c r="G65" s="23">
        <f t="shared" si="58"/>
        <v>22.5</v>
      </c>
      <c r="H65" s="24">
        <f t="shared" si="59"/>
        <v>21.25</v>
      </c>
      <c r="I65" s="24">
        <f t="shared" si="60"/>
        <v>20</v>
      </c>
      <c r="J65" s="34"/>
      <c r="K65" s="33">
        <f t="shared" si="61"/>
        <v>0</v>
      </c>
      <c r="L65" s="35" t="str">
        <f t="shared" si="57"/>
        <v>минимальный заказ 50 мл.</v>
      </c>
      <c r="N65" s="1">
        <f t="shared" si="6"/>
        <v>65</v>
      </c>
      <c r="O65" s="1" t="s">
        <v>2288</v>
      </c>
    </row>
    <row r="66" spans="1:15" x14ac:dyDescent="0.3">
      <c r="A66" s="28">
        <v>13058</v>
      </c>
      <c r="B66" s="29" t="s">
        <v>1567</v>
      </c>
      <c r="C66" s="30" t="s">
        <v>707</v>
      </c>
      <c r="D66" s="29">
        <v>50</v>
      </c>
      <c r="E66" s="59">
        <v>3780</v>
      </c>
      <c r="F66" s="31">
        <v>28</v>
      </c>
      <c r="G66" s="32">
        <f t="shared" si="58"/>
        <v>25.2</v>
      </c>
      <c r="H66" s="33">
        <f t="shared" si="59"/>
        <v>23.8</v>
      </c>
      <c r="I66" s="33">
        <f t="shared" si="60"/>
        <v>22.400000000000002</v>
      </c>
      <c r="J66" s="34"/>
      <c r="K66" s="33">
        <f t="shared" si="61"/>
        <v>0</v>
      </c>
      <c r="L66" s="35" t="str">
        <f t="shared" si="57"/>
        <v>минимальный заказ 50 мл.</v>
      </c>
      <c r="N66" s="1">
        <f t="shared" si="6"/>
        <v>66</v>
      </c>
      <c r="O66" s="1" t="s">
        <v>2288</v>
      </c>
    </row>
    <row r="67" spans="1:15" x14ac:dyDescent="0.3">
      <c r="A67" s="18">
        <v>13066</v>
      </c>
      <c r="B67" s="19" t="s">
        <v>1567</v>
      </c>
      <c r="C67" s="36" t="s">
        <v>1607</v>
      </c>
      <c r="D67" s="19">
        <v>50</v>
      </c>
      <c r="E67" s="60">
        <v>4671</v>
      </c>
      <c r="F67" s="22">
        <v>62</v>
      </c>
      <c r="G67" s="23">
        <f t="shared" si="58"/>
        <v>55.800000000000004</v>
      </c>
      <c r="H67" s="24">
        <f t="shared" si="59"/>
        <v>52.699999999999996</v>
      </c>
      <c r="I67" s="24">
        <f t="shared" si="60"/>
        <v>49.6</v>
      </c>
      <c r="J67" s="34"/>
      <c r="K67" s="33">
        <f t="shared" si="61"/>
        <v>0</v>
      </c>
      <c r="L67" s="35" t="str">
        <f t="shared" si="57"/>
        <v>минимальный заказ 50 мл.</v>
      </c>
      <c r="N67" s="1">
        <f t="shared" si="6"/>
        <v>67</v>
      </c>
      <c r="O67" s="1" t="s">
        <v>2288</v>
      </c>
    </row>
    <row r="68" spans="1:15" x14ac:dyDescent="0.3">
      <c r="A68" s="28">
        <v>13067</v>
      </c>
      <c r="B68" s="29" t="s">
        <v>1567</v>
      </c>
      <c r="C68" s="30" t="s">
        <v>1606</v>
      </c>
      <c r="D68" s="29">
        <v>50</v>
      </c>
      <c r="E68" s="59">
        <v>4477</v>
      </c>
      <c r="F68" s="31">
        <v>62</v>
      </c>
      <c r="G68" s="32">
        <f t="shared" si="58"/>
        <v>55.800000000000004</v>
      </c>
      <c r="H68" s="33">
        <f t="shared" si="59"/>
        <v>52.699999999999996</v>
      </c>
      <c r="I68" s="33">
        <f t="shared" si="60"/>
        <v>49.6</v>
      </c>
      <c r="J68" s="34"/>
      <c r="K68" s="33">
        <f t="shared" si="61"/>
        <v>0</v>
      </c>
      <c r="L68" s="35" t="str">
        <f t="shared" si="57"/>
        <v>минимальный заказ 50 мл.</v>
      </c>
      <c r="N68" s="1">
        <f t="shared" si="6"/>
        <v>68</v>
      </c>
      <c r="O68" s="1" t="s">
        <v>2288</v>
      </c>
    </row>
    <row r="69" spans="1:15" x14ac:dyDescent="0.3">
      <c r="A69" s="18">
        <v>13064</v>
      </c>
      <c r="B69" s="19" t="s">
        <v>1567</v>
      </c>
      <c r="C69" s="36" t="s">
        <v>1608</v>
      </c>
      <c r="D69" s="19">
        <v>50</v>
      </c>
      <c r="E69" s="60">
        <v>4465</v>
      </c>
      <c r="F69" s="22">
        <v>62</v>
      </c>
      <c r="G69" s="23">
        <f t="shared" si="58"/>
        <v>55.800000000000004</v>
      </c>
      <c r="H69" s="24">
        <f t="shared" si="59"/>
        <v>52.699999999999996</v>
      </c>
      <c r="I69" s="24">
        <f t="shared" si="60"/>
        <v>49.6</v>
      </c>
      <c r="J69" s="34"/>
      <c r="K69" s="33">
        <f t="shared" si="61"/>
        <v>0</v>
      </c>
      <c r="L69" s="35" t="str">
        <f t="shared" si="57"/>
        <v>минимальный заказ 50 мл.</v>
      </c>
      <c r="N69" s="1">
        <f t="shared" si="6"/>
        <v>69</v>
      </c>
      <c r="O69" s="1" t="s">
        <v>2288</v>
      </c>
    </row>
    <row r="70" spans="1:15" x14ac:dyDescent="0.3">
      <c r="A70" s="28">
        <v>13063</v>
      </c>
      <c r="B70" s="29" t="s">
        <v>1567</v>
      </c>
      <c r="C70" s="30" t="s">
        <v>1609</v>
      </c>
      <c r="D70" s="29">
        <v>50</v>
      </c>
      <c r="E70" s="59">
        <v>4476</v>
      </c>
      <c r="F70" s="31">
        <v>62</v>
      </c>
      <c r="G70" s="32">
        <f t="shared" si="58"/>
        <v>55.800000000000004</v>
      </c>
      <c r="H70" s="33">
        <f t="shared" si="59"/>
        <v>52.699999999999996</v>
      </c>
      <c r="I70" s="33">
        <f t="shared" si="60"/>
        <v>49.6</v>
      </c>
      <c r="J70" s="34"/>
      <c r="K70" s="33">
        <f t="shared" si="61"/>
        <v>0</v>
      </c>
      <c r="L70" s="35" t="str">
        <f t="shared" si="57"/>
        <v>минимальный заказ 50 мл.</v>
      </c>
      <c r="N70" s="1">
        <f t="shared" si="6"/>
        <v>70</v>
      </c>
      <c r="O70" s="1" t="s">
        <v>2288</v>
      </c>
    </row>
    <row r="71" spans="1:15" x14ac:dyDescent="0.3">
      <c r="A71" s="18">
        <v>13065</v>
      </c>
      <c r="B71" s="19" t="s">
        <v>1567</v>
      </c>
      <c r="C71" s="36" t="s">
        <v>1610</v>
      </c>
      <c r="D71" s="19">
        <v>50</v>
      </c>
      <c r="E71" s="60">
        <v>4203</v>
      </c>
      <c r="F71" s="22">
        <v>62</v>
      </c>
      <c r="G71" s="23">
        <f t="shared" si="58"/>
        <v>55.800000000000004</v>
      </c>
      <c r="H71" s="24">
        <f t="shared" si="59"/>
        <v>52.699999999999996</v>
      </c>
      <c r="I71" s="24">
        <f t="shared" si="60"/>
        <v>49.6</v>
      </c>
      <c r="J71" s="34"/>
      <c r="K71" s="33">
        <f t="shared" si="61"/>
        <v>0</v>
      </c>
      <c r="L71" s="35" t="str">
        <f t="shared" si="57"/>
        <v>минимальный заказ 50 мл.</v>
      </c>
      <c r="N71" s="1">
        <f t="shared" si="6"/>
        <v>71</v>
      </c>
      <c r="O71" s="1" t="s">
        <v>2288</v>
      </c>
    </row>
    <row r="72" spans="1:15" x14ac:dyDescent="0.3">
      <c r="A72" s="28">
        <v>13054</v>
      </c>
      <c r="B72" s="29" t="s">
        <v>1567</v>
      </c>
      <c r="C72" s="30" t="s">
        <v>713</v>
      </c>
      <c r="D72" s="29">
        <v>50</v>
      </c>
      <c r="E72" s="59">
        <v>3478</v>
      </c>
      <c r="F72" s="31">
        <v>14</v>
      </c>
      <c r="G72" s="32">
        <f t="shared" si="58"/>
        <v>12.6</v>
      </c>
      <c r="H72" s="33">
        <f t="shared" si="59"/>
        <v>11.9</v>
      </c>
      <c r="I72" s="33">
        <f t="shared" si="60"/>
        <v>11.200000000000001</v>
      </c>
      <c r="J72" s="34"/>
      <c r="K72" s="33">
        <f t="shared" si="61"/>
        <v>0</v>
      </c>
      <c r="L72" s="35" t="str">
        <f t="shared" si="57"/>
        <v>минимальный заказ 50 мл.</v>
      </c>
      <c r="N72" s="1">
        <f t="shared" si="6"/>
        <v>72</v>
      </c>
      <c r="O72" s="1" t="s">
        <v>2288</v>
      </c>
    </row>
    <row r="73" spans="1:15" x14ac:dyDescent="0.3">
      <c r="A73" s="18">
        <v>13062</v>
      </c>
      <c r="B73" s="19" t="s">
        <v>1567</v>
      </c>
      <c r="C73" s="36" t="s">
        <v>714</v>
      </c>
      <c r="D73" s="19">
        <v>50</v>
      </c>
      <c r="E73" s="60">
        <v>4777</v>
      </c>
      <c r="F73" s="22">
        <v>19</v>
      </c>
      <c r="G73" s="23">
        <f t="shared" si="58"/>
        <v>17.100000000000001</v>
      </c>
      <c r="H73" s="24">
        <f t="shared" si="59"/>
        <v>16.149999999999999</v>
      </c>
      <c r="I73" s="24">
        <f t="shared" si="60"/>
        <v>15.200000000000001</v>
      </c>
      <c r="J73" s="34"/>
      <c r="K73" s="33">
        <f t="shared" si="61"/>
        <v>0</v>
      </c>
      <c r="L73" s="35" t="str">
        <f t="shared" si="57"/>
        <v>минимальный заказ 50 мл.</v>
      </c>
      <c r="N73" s="1">
        <f t="shared" si="6"/>
        <v>73</v>
      </c>
      <c r="O73" s="1" t="s">
        <v>2288</v>
      </c>
    </row>
    <row r="74" spans="1:15" x14ac:dyDescent="0.3">
      <c r="A74" s="28">
        <v>13059</v>
      </c>
      <c r="B74" s="29" t="s">
        <v>1567</v>
      </c>
      <c r="C74" s="30" t="s">
        <v>715</v>
      </c>
      <c r="D74" s="29">
        <v>50</v>
      </c>
      <c r="E74" s="59">
        <v>4596</v>
      </c>
      <c r="F74" s="31">
        <v>18</v>
      </c>
      <c r="G74" s="32">
        <f t="shared" si="58"/>
        <v>16.2</v>
      </c>
      <c r="H74" s="33">
        <f t="shared" si="59"/>
        <v>15.299999999999999</v>
      </c>
      <c r="I74" s="33">
        <f t="shared" si="60"/>
        <v>14.4</v>
      </c>
      <c r="J74" s="34"/>
      <c r="K74" s="33">
        <f t="shared" si="61"/>
        <v>0</v>
      </c>
      <c r="L74" s="35" t="str">
        <f t="shared" si="57"/>
        <v>минимальный заказ 50 мл.</v>
      </c>
      <c r="N74" s="1">
        <f t="shared" si="6"/>
        <v>74</v>
      </c>
      <c r="O74" s="1" t="s">
        <v>2288</v>
      </c>
    </row>
    <row r="75" spans="1:15" x14ac:dyDescent="0.3">
      <c r="A75" s="18">
        <v>13053</v>
      </c>
      <c r="B75" s="19" t="s">
        <v>1567</v>
      </c>
      <c r="C75" s="36" t="s">
        <v>716</v>
      </c>
      <c r="D75" s="19">
        <v>50</v>
      </c>
      <c r="E75" s="60">
        <v>3275</v>
      </c>
      <c r="F75" s="22">
        <v>32</v>
      </c>
      <c r="G75" s="23">
        <f t="shared" si="58"/>
        <v>28.8</v>
      </c>
      <c r="H75" s="24">
        <f t="shared" si="59"/>
        <v>27.2</v>
      </c>
      <c r="I75" s="24">
        <f t="shared" si="60"/>
        <v>25.6</v>
      </c>
      <c r="J75" s="34"/>
      <c r="K75" s="33">
        <f t="shared" si="61"/>
        <v>0</v>
      </c>
      <c r="L75" s="35" t="str">
        <f t="shared" si="57"/>
        <v>минимальный заказ 50 мл.</v>
      </c>
      <c r="N75" s="1">
        <f t="shared" si="6"/>
        <v>75</v>
      </c>
      <c r="O75" s="1" t="s">
        <v>2288</v>
      </c>
    </row>
    <row r="76" spans="1:15" x14ac:dyDescent="0.3">
      <c r="A76" s="28"/>
      <c r="B76" s="29"/>
      <c r="C76" s="38" t="s">
        <v>968</v>
      </c>
      <c r="D76" s="29"/>
      <c r="E76" s="59"/>
      <c r="F76" s="31"/>
      <c r="G76" s="32"/>
      <c r="H76" s="33"/>
      <c r="I76" s="33"/>
      <c r="J76" s="34"/>
      <c r="K76" s="33">
        <f t="shared" si="61"/>
        <v>0</v>
      </c>
      <c r="L76" s="35" t="str">
        <f t="shared" si="57"/>
        <v>минимальный заказ 50 мл.</v>
      </c>
      <c r="N76" s="1">
        <f t="shared" si="6"/>
        <v>76</v>
      </c>
      <c r="O76" s="1" t="s">
        <v>2288</v>
      </c>
    </row>
    <row r="77" spans="1:15" x14ac:dyDescent="0.3">
      <c r="A77" s="18">
        <v>12823</v>
      </c>
      <c r="B77" s="19" t="s">
        <v>1567</v>
      </c>
      <c r="C77" s="36" t="s">
        <v>1597</v>
      </c>
      <c r="D77" s="19">
        <v>50</v>
      </c>
      <c r="E77" s="60">
        <v>150</v>
      </c>
      <c r="F77" s="22">
        <v>23</v>
      </c>
      <c r="G77" s="23">
        <f t="shared" si="58"/>
        <v>20.7</v>
      </c>
      <c r="H77" s="24">
        <f t="shared" si="59"/>
        <v>19.55</v>
      </c>
      <c r="I77" s="24">
        <f t="shared" si="60"/>
        <v>18.400000000000002</v>
      </c>
      <c r="J77" s="34"/>
      <c r="K77" s="33">
        <f t="shared" si="61"/>
        <v>0</v>
      </c>
      <c r="L77" s="35" t="str">
        <f t="shared" si="57"/>
        <v>минимальный заказ 50 мл.</v>
      </c>
      <c r="N77" s="1">
        <f t="shared" si="6"/>
        <v>77</v>
      </c>
      <c r="O77" s="1" t="s">
        <v>2288</v>
      </c>
    </row>
    <row r="78" spans="1:15" x14ac:dyDescent="0.3">
      <c r="A78" s="28">
        <v>12827</v>
      </c>
      <c r="B78" s="29" t="s">
        <v>1567</v>
      </c>
      <c r="C78" s="30" t="s">
        <v>1598</v>
      </c>
      <c r="D78" s="29">
        <v>50</v>
      </c>
      <c r="E78" s="59"/>
      <c r="F78" s="31"/>
      <c r="G78" s="32">
        <f t="shared" si="58"/>
        <v>0</v>
      </c>
      <c r="H78" s="33">
        <f t="shared" si="59"/>
        <v>0</v>
      </c>
      <c r="I78" s="33">
        <f t="shared" si="60"/>
        <v>0</v>
      </c>
      <c r="J78" s="34"/>
      <c r="K78" s="33">
        <f t="shared" si="61"/>
        <v>0</v>
      </c>
      <c r="L78" s="35" t="str">
        <f t="shared" si="57"/>
        <v>минимальный заказ 50 мл.</v>
      </c>
      <c r="N78" s="1">
        <f t="shared" si="6"/>
        <v>78</v>
      </c>
      <c r="O78" s="1" t="s">
        <v>2288</v>
      </c>
    </row>
    <row r="79" spans="1:15" x14ac:dyDescent="0.3">
      <c r="A79" s="18">
        <v>12829</v>
      </c>
      <c r="B79" s="19" t="s">
        <v>1567</v>
      </c>
      <c r="C79" s="36" t="s">
        <v>1599</v>
      </c>
      <c r="D79" s="19">
        <v>50</v>
      </c>
      <c r="E79" s="60">
        <v>327</v>
      </c>
      <c r="F79" s="22">
        <v>32</v>
      </c>
      <c r="G79" s="23">
        <f t="shared" si="58"/>
        <v>28.8</v>
      </c>
      <c r="H79" s="24">
        <f t="shared" si="59"/>
        <v>27.2</v>
      </c>
      <c r="I79" s="24">
        <f t="shared" si="60"/>
        <v>25.6</v>
      </c>
      <c r="J79" s="34"/>
      <c r="K79" s="33">
        <f t="shared" si="61"/>
        <v>0</v>
      </c>
      <c r="L79" s="35" t="str">
        <f t="shared" si="57"/>
        <v>минимальный заказ 50 мл.</v>
      </c>
      <c r="N79" s="1">
        <f t="shared" si="6"/>
        <v>79</v>
      </c>
      <c r="O79" s="1" t="s">
        <v>2288</v>
      </c>
    </row>
    <row r="80" spans="1:15" x14ac:dyDescent="0.3">
      <c r="A80" s="28">
        <v>12825</v>
      </c>
      <c r="B80" s="29" t="s">
        <v>1567</v>
      </c>
      <c r="C80" s="30" t="s">
        <v>1600</v>
      </c>
      <c r="D80" s="29">
        <v>50</v>
      </c>
      <c r="E80" s="59">
        <v>4700</v>
      </c>
      <c r="F80" s="31">
        <v>23</v>
      </c>
      <c r="G80" s="32">
        <f t="shared" si="58"/>
        <v>20.7</v>
      </c>
      <c r="H80" s="33">
        <f t="shared" si="59"/>
        <v>19.55</v>
      </c>
      <c r="I80" s="33">
        <f t="shared" si="60"/>
        <v>18.400000000000002</v>
      </c>
      <c r="J80" s="34"/>
      <c r="K80" s="33">
        <f t="shared" si="61"/>
        <v>0</v>
      </c>
      <c r="L80" s="35" t="str">
        <f t="shared" si="57"/>
        <v>минимальный заказ 50 мл.</v>
      </c>
      <c r="N80" s="1">
        <f t="shared" si="6"/>
        <v>80</v>
      </c>
      <c r="O80" s="1" t="s">
        <v>2288</v>
      </c>
    </row>
    <row r="81" spans="1:15" x14ac:dyDescent="0.3">
      <c r="A81" s="18">
        <v>12830</v>
      </c>
      <c r="B81" s="19" t="s">
        <v>1567</v>
      </c>
      <c r="C81" s="36" t="s">
        <v>1601</v>
      </c>
      <c r="D81" s="19">
        <v>50</v>
      </c>
      <c r="E81" s="60">
        <v>369</v>
      </c>
      <c r="F81" s="22">
        <v>39</v>
      </c>
      <c r="G81" s="23">
        <f t="shared" si="58"/>
        <v>35.1</v>
      </c>
      <c r="H81" s="24">
        <f t="shared" si="59"/>
        <v>33.15</v>
      </c>
      <c r="I81" s="24">
        <f t="shared" si="60"/>
        <v>31.200000000000003</v>
      </c>
      <c r="J81" s="34"/>
      <c r="K81" s="33">
        <f t="shared" si="61"/>
        <v>0</v>
      </c>
      <c r="L81" s="35" t="str">
        <f t="shared" si="57"/>
        <v>минимальный заказ 50 мл.</v>
      </c>
      <c r="N81" s="1">
        <f t="shared" si="6"/>
        <v>81</v>
      </c>
      <c r="O81" s="1" t="s">
        <v>2288</v>
      </c>
    </row>
    <row r="82" spans="1:15" x14ac:dyDescent="0.3">
      <c r="A82" s="28">
        <v>12834</v>
      </c>
      <c r="B82" s="29" t="s">
        <v>1567</v>
      </c>
      <c r="C82" s="30" t="s">
        <v>1602</v>
      </c>
      <c r="D82" s="29">
        <v>50</v>
      </c>
      <c r="E82" s="59">
        <v>92</v>
      </c>
      <c r="F82" s="31">
        <v>36</v>
      </c>
      <c r="G82" s="32">
        <f t="shared" si="58"/>
        <v>32.4</v>
      </c>
      <c r="H82" s="33">
        <f t="shared" si="59"/>
        <v>30.599999999999998</v>
      </c>
      <c r="I82" s="33">
        <f t="shared" si="60"/>
        <v>28.8</v>
      </c>
      <c r="J82" s="34"/>
      <c r="K82" s="33">
        <f t="shared" si="61"/>
        <v>0</v>
      </c>
      <c r="L82" s="35" t="str">
        <f t="shared" si="57"/>
        <v>минимальный заказ 50 мл.</v>
      </c>
      <c r="N82" s="1">
        <f t="shared" si="6"/>
        <v>82</v>
      </c>
      <c r="O82" s="1" t="s">
        <v>2288</v>
      </c>
    </row>
    <row r="83" spans="1:15" x14ac:dyDescent="0.3">
      <c r="A83" s="18">
        <v>12824</v>
      </c>
      <c r="B83" s="19" t="s">
        <v>1567</v>
      </c>
      <c r="C83" s="36" t="s">
        <v>1603</v>
      </c>
      <c r="D83" s="19">
        <v>50</v>
      </c>
      <c r="E83" s="60">
        <v>940</v>
      </c>
      <c r="F83" s="22">
        <v>27</v>
      </c>
      <c r="G83" s="23">
        <f t="shared" si="58"/>
        <v>24.3</v>
      </c>
      <c r="H83" s="24">
        <f t="shared" si="59"/>
        <v>22.95</v>
      </c>
      <c r="I83" s="24">
        <f t="shared" si="60"/>
        <v>21.6</v>
      </c>
      <c r="J83" s="34"/>
      <c r="K83" s="33">
        <f t="shared" si="61"/>
        <v>0</v>
      </c>
      <c r="L83" s="35" t="str">
        <f t="shared" si="57"/>
        <v>минимальный заказ 50 мл.</v>
      </c>
      <c r="N83" s="1">
        <f t="shared" si="6"/>
        <v>83</v>
      </c>
      <c r="O83" s="1" t="s">
        <v>2288</v>
      </c>
    </row>
    <row r="84" spans="1:15" x14ac:dyDescent="0.3">
      <c r="A84" s="28">
        <v>12832</v>
      </c>
      <c r="B84" s="29" t="s">
        <v>1567</v>
      </c>
      <c r="C84" s="30" t="s">
        <v>1570</v>
      </c>
      <c r="D84" s="29">
        <v>50</v>
      </c>
      <c r="E84" s="59">
        <v>193</v>
      </c>
      <c r="F84" s="31">
        <v>27</v>
      </c>
      <c r="G84" s="32">
        <f t="shared" si="58"/>
        <v>24.3</v>
      </c>
      <c r="H84" s="33">
        <f t="shared" si="59"/>
        <v>22.95</v>
      </c>
      <c r="I84" s="33">
        <f t="shared" si="60"/>
        <v>21.6</v>
      </c>
      <c r="J84" s="34"/>
      <c r="K84" s="33">
        <f t="shared" si="61"/>
        <v>0</v>
      </c>
      <c r="L84" s="35" t="str">
        <f t="shared" si="57"/>
        <v>минимальный заказ 50 мл.</v>
      </c>
      <c r="N84" s="1">
        <f t="shared" si="6"/>
        <v>84</v>
      </c>
      <c r="O84" s="1" t="s">
        <v>2288</v>
      </c>
    </row>
    <row r="85" spans="1:15" x14ac:dyDescent="0.3">
      <c r="A85" s="18">
        <v>12822</v>
      </c>
      <c r="B85" s="19" t="s">
        <v>1567</v>
      </c>
      <c r="C85" s="36" t="s">
        <v>1604</v>
      </c>
      <c r="D85" s="19">
        <v>50</v>
      </c>
      <c r="E85" s="60">
        <v>819</v>
      </c>
      <c r="F85" s="22">
        <v>27</v>
      </c>
      <c r="G85" s="23">
        <f t="shared" si="58"/>
        <v>24.3</v>
      </c>
      <c r="H85" s="24">
        <f t="shared" si="59"/>
        <v>22.95</v>
      </c>
      <c r="I85" s="24">
        <f t="shared" si="60"/>
        <v>21.6</v>
      </c>
      <c r="J85" s="34"/>
      <c r="K85" s="33">
        <f t="shared" si="61"/>
        <v>0</v>
      </c>
      <c r="L85" s="35" t="str">
        <f t="shared" si="57"/>
        <v>минимальный заказ 50 мл.</v>
      </c>
      <c r="N85" s="1">
        <f t="shared" si="6"/>
        <v>85</v>
      </c>
      <c r="O85" s="1" t="s">
        <v>2288</v>
      </c>
    </row>
    <row r="86" spans="1:15" x14ac:dyDescent="0.3">
      <c r="A86" s="28"/>
      <c r="B86" s="29"/>
      <c r="C86" s="38" t="s">
        <v>727</v>
      </c>
      <c r="D86" s="29"/>
      <c r="E86" s="59"/>
      <c r="F86" s="31"/>
      <c r="G86" s="32"/>
      <c r="H86" s="33"/>
      <c r="I86" s="33"/>
      <c r="J86" s="34"/>
      <c r="K86" s="33">
        <f t="shared" si="61"/>
        <v>0</v>
      </c>
      <c r="L86" s="35" t="str">
        <f t="shared" si="57"/>
        <v>минимальный заказ 50 мл.</v>
      </c>
      <c r="N86" s="1">
        <f t="shared" si="6"/>
        <v>86</v>
      </c>
      <c r="O86" s="1" t="s">
        <v>2288</v>
      </c>
    </row>
    <row r="87" spans="1:15" x14ac:dyDescent="0.3">
      <c r="A87" s="18">
        <v>13091</v>
      </c>
      <c r="B87" s="19" t="s">
        <v>1567</v>
      </c>
      <c r="C87" s="36" t="s">
        <v>728</v>
      </c>
      <c r="D87" s="19">
        <v>50</v>
      </c>
      <c r="E87" s="60">
        <v>2660</v>
      </c>
      <c r="F87" s="22">
        <v>23</v>
      </c>
      <c r="G87" s="23">
        <f t="shared" si="58"/>
        <v>20.7</v>
      </c>
      <c r="H87" s="24">
        <f t="shared" si="59"/>
        <v>19.55</v>
      </c>
      <c r="I87" s="24">
        <f t="shared" si="60"/>
        <v>18.400000000000002</v>
      </c>
      <c r="J87" s="34"/>
      <c r="K87" s="33">
        <f t="shared" si="61"/>
        <v>0</v>
      </c>
      <c r="L87" s="35" t="str">
        <f t="shared" si="57"/>
        <v>минимальный заказ 50 мл.</v>
      </c>
      <c r="N87" s="1">
        <f t="shared" si="6"/>
        <v>87</v>
      </c>
      <c r="O87" s="1" t="s">
        <v>2288</v>
      </c>
    </row>
    <row r="88" spans="1:15" x14ac:dyDescent="0.3">
      <c r="A88" s="28">
        <v>13070</v>
      </c>
      <c r="B88" s="29" t="s">
        <v>1567</v>
      </c>
      <c r="C88" s="30" t="s">
        <v>729</v>
      </c>
      <c r="D88" s="29">
        <v>50</v>
      </c>
      <c r="E88" s="59">
        <v>265</v>
      </c>
      <c r="F88" s="31">
        <v>14</v>
      </c>
      <c r="G88" s="32">
        <f t="shared" si="58"/>
        <v>12.6</v>
      </c>
      <c r="H88" s="33">
        <f t="shared" si="59"/>
        <v>11.9</v>
      </c>
      <c r="I88" s="33">
        <f t="shared" si="60"/>
        <v>11.200000000000001</v>
      </c>
      <c r="J88" s="34"/>
      <c r="K88" s="33">
        <f t="shared" si="61"/>
        <v>0</v>
      </c>
      <c r="L88" s="35" t="str">
        <f t="shared" si="57"/>
        <v>минимальный заказ 50 мл.</v>
      </c>
      <c r="N88" s="1">
        <f t="shared" si="6"/>
        <v>88</v>
      </c>
      <c r="O88" s="1" t="s">
        <v>2288</v>
      </c>
    </row>
    <row r="89" spans="1:15" x14ac:dyDescent="0.3">
      <c r="A89" s="18">
        <v>13092</v>
      </c>
      <c r="B89" s="19" t="s">
        <v>1567</v>
      </c>
      <c r="C89" s="36" t="s">
        <v>730</v>
      </c>
      <c r="D89" s="19">
        <v>50</v>
      </c>
      <c r="E89" s="60">
        <v>388</v>
      </c>
      <c r="F89" s="22">
        <v>19</v>
      </c>
      <c r="G89" s="23">
        <f t="shared" si="58"/>
        <v>17.100000000000001</v>
      </c>
      <c r="H89" s="24">
        <f t="shared" si="59"/>
        <v>16.149999999999999</v>
      </c>
      <c r="I89" s="24">
        <f t="shared" si="60"/>
        <v>15.200000000000001</v>
      </c>
      <c r="J89" s="34"/>
      <c r="K89" s="33">
        <f t="shared" si="61"/>
        <v>0</v>
      </c>
      <c r="L89" s="35" t="str">
        <f t="shared" si="57"/>
        <v>минимальный заказ 50 мл.</v>
      </c>
      <c r="N89" s="1">
        <f t="shared" si="6"/>
        <v>89</v>
      </c>
      <c r="O89" s="1" t="s">
        <v>2288</v>
      </c>
    </row>
    <row r="90" spans="1:15" x14ac:dyDescent="0.3">
      <c r="A90" s="28">
        <v>13084</v>
      </c>
      <c r="B90" s="29" t="s">
        <v>1567</v>
      </c>
      <c r="C90" s="30" t="s">
        <v>731</v>
      </c>
      <c r="D90" s="29">
        <v>50</v>
      </c>
      <c r="E90" s="59">
        <v>87</v>
      </c>
      <c r="F90" s="31">
        <v>14</v>
      </c>
      <c r="G90" s="32">
        <f t="shared" si="58"/>
        <v>12.6</v>
      </c>
      <c r="H90" s="33">
        <f t="shared" si="59"/>
        <v>11.9</v>
      </c>
      <c r="I90" s="33">
        <f t="shared" si="60"/>
        <v>11.200000000000001</v>
      </c>
      <c r="J90" s="34"/>
      <c r="K90" s="33">
        <f t="shared" si="61"/>
        <v>0</v>
      </c>
      <c r="L90" s="35" t="str">
        <f t="shared" si="57"/>
        <v>минимальный заказ 50 мл.</v>
      </c>
      <c r="N90" s="1">
        <f t="shared" si="6"/>
        <v>90</v>
      </c>
      <c r="O90" s="1" t="s">
        <v>2288</v>
      </c>
    </row>
    <row r="91" spans="1:15" x14ac:dyDescent="0.3">
      <c r="A91" s="18">
        <v>13072</v>
      </c>
      <c r="B91" s="19" t="s">
        <v>1567</v>
      </c>
      <c r="C91" s="36" t="s">
        <v>732</v>
      </c>
      <c r="D91" s="19">
        <v>50</v>
      </c>
      <c r="E91" s="60">
        <v>508</v>
      </c>
      <c r="F91" s="22">
        <v>27</v>
      </c>
      <c r="G91" s="23">
        <f t="shared" si="58"/>
        <v>24.3</v>
      </c>
      <c r="H91" s="24">
        <f t="shared" si="59"/>
        <v>22.95</v>
      </c>
      <c r="I91" s="24">
        <f t="shared" si="60"/>
        <v>21.6</v>
      </c>
      <c r="J91" s="34"/>
      <c r="K91" s="33">
        <f t="shared" si="61"/>
        <v>0</v>
      </c>
      <c r="L91" s="35" t="str">
        <f t="shared" si="57"/>
        <v>минимальный заказ 50 мл.</v>
      </c>
      <c r="N91" s="1">
        <f t="shared" si="6"/>
        <v>91</v>
      </c>
      <c r="O91" s="1" t="s">
        <v>2288</v>
      </c>
    </row>
    <row r="92" spans="1:15" x14ac:dyDescent="0.3">
      <c r="A92" s="28">
        <v>13088</v>
      </c>
      <c r="B92" s="29" t="s">
        <v>1567</v>
      </c>
      <c r="C92" s="30" t="s">
        <v>733</v>
      </c>
      <c r="D92" s="29">
        <v>50</v>
      </c>
      <c r="E92" s="59">
        <v>746</v>
      </c>
      <c r="F92" s="31">
        <v>14</v>
      </c>
      <c r="G92" s="32">
        <f t="shared" si="58"/>
        <v>12.6</v>
      </c>
      <c r="H92" s="33">
        <f t="shared" si="59"/>
        <v>11.9</v>
      </c>
      <c r="I92" s="33">
        <f t="shared" si="60"/>
        <v>11.200000000000001</v>
      </c>
      <c r="J92" s="34"/>
      <c r="K92" s="33">
        <f t="shared" si="61"/>
        <v>0</v>
      </c>
      <c r="L92" s="35" t="str">
        <f t="shared" si="57"/>
        <v>минимальный заказ 50 мл.</v>
      </c>
      <c r="N92" s="1">
        <f t="shared" si="6"/>
        <v>92</v>
      </c>
      <c r="O92" s="1" t="s">
        <v>2288</v>
      </c>
    </row>
    <row r="93" spans="1:15" x14ac:dyDescent="0.3">
      <c r="A93" s="18">
        <v>13078</v>
      </c>
      <c r="B93" s="19" t="s">
        <v>1567</v>
      </c>
      <c r="C93" s="36" t="s">
        <v>734</v>
      </c>
      <c r="D93" s="19">
        <v>50</v>
      </c>
      <c r="E93" s="60">
        <v>502</v>
      </c>
      <c r="F93" s="22">
        <v>29</v>
      </c>
      <c r="G93" s="23">
        <f t="shared" si="58"/>
        <v>26.1</v>
      </c>
      <c r="H93" s="24">
        <f t="shared" si="59"/>
        <v>24.65</v>
      </c>
      <c r="I93" s="24">
        <f t="shared" si="60"/>
        <v>23.200000000000003</v>
      </c>
      <c r="J93" s="34"/>
      <c r="K93" s="33">
        <f t="shared" si="61"/>
        <v>0</v>
      </c>
      <c r="L93" s="35" t="str">
        <f t="shared" si="57"/>
        <v>минимальный заказ 50 мл.</v>
      </c>
      <c r="N93" s="1">
        <f t="shared" si="6"/>
        <v>93</v>
      </c>
      <c r="O93" s="1" t="s">
        <v>2288</v>
      </c>
    </row>
    <row r="94" spans="1:15" x14ac:dyDescent="0.3">
      <c r="A94" s="28">
        <v>13080</v>
      </c>
      <c r="B94" s="29" t="s">
        <v>1567</v>
      </c>
      <c r="C94" s="30" t="s">
        <v>735</v>
      </c>
      <c r="D94" s="29">
        <v>50</v>
      </c>
      <c r="E94" s="59">
        <v>265</v>
      </c>
      <c r="F94" s="31">
        <v>14</v>
      </c>
      <c r="G94" s="32">
        <f t="shared" si="58"/>
        <v>12.6</v>
      </c>
      <c r="H94" s="33">
        <f t="shared" si="59"/>
        <v>11.9</v>
      </c>
      <c r="I94" s="33">
        <f t="shared" si="60"/>
        <v>11.200000000000001</v>
      </c>
      <c r="J94" s="34"/>
      <c r="K94" s="33">
        <f t="shared" si="61"/>
        <v>0</v>
      </c>
      <c r="L94" s="35" t="str">
        <f t="shared" ref="L94:L110" si="62">IF(J94&lt;50,"минимальный заказ 50 мл.",IF($K$166&gt;125000,J94*I94,IF($K$166&gt;55000,J94*H94,IF($K$166&gt;27500,J94*G94,IF($K$166&gt;=0,J94*F94,0)))))</f>
        <v>минимальный заказ 50 мл.</v>
      </c>
      <c r="N94" s="1">
        <f t="shared" si="6"/>
        <v>94</v>
      </c>
      <c r="O94" s="1" t="s">
        <v>2288</v>
      </c>
    </row>
    <row r="95" spans="1:15" x14ac:dyDescent="0.3">
      <c r="A95" s="18">
        <v>13077</v>
      </c>
      <c r="B95" s="19" t="s">
        <v>1567</v>
      </c>
      <c r="C95" s="36" t="s">
        <v>736</v>
      </c>
      <c r="D95" s="19">
        <v>50</v>
      </c>
      <c r="E95" s="60">
        <v>64</v>
      </c>
      <c r="F95" s="22">
        <v>16</v>
      </c>
      <c r="G95" s="23">
        <f t="shared" si="58"/>
        <v>14.4</v>
      </c>
      <c r="H95" s="24">
        <f t="shared" si="59"/>
        <v>13.6</v>
      </c>
      <c r="I95" s="24">
        <f t="shared" si="60"/>
        <v>12.8</v>
      </c>
      <c r="J95" s="34"/>
      <c r="K95" s="33">
        <f t="shared" si="61"/>
        <v>0</v>
      </c>
      <c r="L95" s="35" t="str">
        <f t="shared" si="62"/>
        <v>минимальный заказ 50 мл.</v>
      </c>
      <c r="N95" s="1">
        <f t="shared" si="6"/>
        <v>95</v>
      </c>
      <c r="O95" s="1" t="s">
        <v>2288</v>
      </c>
    </row>
    <row r="96" spans="1:15" x14ac:dyDescent="0.3">
      <c r="A96" s="28">
        <v>13087</v>
      </c>
      <c r="B96" s="29" t="s">
        <v>1567</v>
      </c>
      <c r="C96" s="30" t="s">
        <v>737</v>
      </c>
      <c r="D96" s="29">
        <v>50</v>
      </c>
      <c r="E96" s="59">
        <v>456</v>
      </c>
      <c r="F96" s="31">
        <v>23</v>
      </c>
      <c r="G96" s="32">
        <f t="shared" si="58"/>
        <v>20.7</v>
      </c>
      <c r="H96" s="33">
        <f t="shared" si="59"/>
        <v>19.55</v>
      </c>
      <c r="I96" s="33">
        <f t="shared" si="60"/>
        <v>18.400000000000002</v>
      </c>
      <c r="J96" s="34"/>
      <c r="K96" s="33">
        <f t="shared" si="61"/>
        <v>0</v>
      </c>
      <c r="L96" s="35" t="str">
        <f t="shared" si="62"/>
        <v>минимальный заказ 50 мл.</v>
      </c>
      <c r="N96" s="1">
        <f t="shared" si="6"/>
        <v>96</v>
      </c>
      <c r="O96" s="1" t="s">
        <v>2288</v>
      </c>
    </row>
    <row r="97" spans="1:15" x14ac:dyDescent="0.3">
      <c r="A97" s="18">
        <v>13090</v>
      </c>
      <c r="B97" s="19" t="s">
        <v>1567</v>
      </c>
      <c r="C97" s="36" t="s">
        <v>738</v>
      </c>
      <c r="D97" s="19">
        <v>50</v>
      </c>
      <c r="E97" s="60">
        <v>532</v>
      </c>
      <c r="F97" s="22">
        <v>23</v>
      </c>
      <c r="G97" s="23">
        <f t="shared" si="58"/>
        <v>20.7</v>
      </c>
      <c r="H97" s="24">
        <f t="shared" si="59"/>
        <v>19.55</v>
      </c>
      <c r="I97" s="24">
        <f t="shared" si="60"/>
        <v>18.400000000000002</v>
      </c>
      <c r="J97" s="34"/>
      <c r="K97" s="33">
        <f t="shared" si="61"/>
        <v>0</v>
      </c>
      <c r="L97" s="35" t="str">
        <f t="shared" si="62"/>
        <v>минимальный заказ 50 мл.</v>
      </c>
      <c r="N97" s="1">
        <f t="shared" si="6"/>
        <v>97</v>
      </c>
      <c r="O97" s="1" t="s">
        <v>2288</v>
      </c>
    </row>
    <row r="98" spans="1:15" x14ac:dyDescent="0.3">
      <c r="A98" s="28">
        <v>13074</v>
      </c>
      <c r="B98" s="29" t="s">
        <v>1567</v>
      </c>
      <c r="C98" s="30" t="s">
        <v>739</v>
      </c>
      <c r="D98" s="29">
        <v>50</v>
      </c>
      <c r="E98" s="59">
        <v>111</v>
      </c>
      <c r="F98" s="31">
        <v>18</v>
      </c>
      <c r="G98" s="32">
        <f t="shared" si="58"/>
        <v>16.2</v>
      </c>
      <c r="H98" s="33">
        <f t="shared" si="59"/>
        <v>15.299999999999999</v>
      </c>
      <c r="I98" s="33">
        <f t="shared" si="60"/>
        <v>14.4</v>
      </c>
      <c r="J98" s="34"/>
      <c r="K98" s="33">
        <f t="shared" si="61"/>
        <v>0</v>
      </c>
      <c r="L98" s="35" t="str">
        <f t="shared" si="62"/>
        <v>минимальный заказ 50 мл.</v>
      </c>
      <c r="N98" s="1">
        <f t="shared" si="6"/>
        <v>98</v>
      </c>
      <c r="O98" s="1" t="s">
        <v>2288</v>
      </c>
    </row>
    <row r="99" spans="1:15" x14ac:dyDescent="0.3">
      <c r="A99" s="18">
        <v>13068</v>
      </c>
      <c r="B99" s="19" t="s">
        <v>1567</v>
      </c>
      <c r="C99" s="36" t="s">
        <v>740</v>
      </c>
      <c r="D99" s="19">
        <v>50</v>
      </c>
      <c r="E99" s="60">
        <v>2411</v>
      </c>
      <c r="F99" s="22">
        <v>13</v>
      </c>
      <c r="G99" s="23">
        <f t="shared" si="58"/>
        <v>11.700000000000001</v>
      </c>
      <c r="H99" s="24">
        <f t="shared" si="59"/>
        <v>11.049999999999999</v>
      </c>
      <c r="I99" s="24">
        <f t="shared" si="60"/>
        <v>10.4</v>
      </c>
      <c r="J99" s="34"/>
      <c r="K99" s="33">
        <f t="shared" si="61"/>
        <v>0</v>
      </c>
      <c r="L99" s="35" t="str">
        <f t="shared" si="62"/>
        <v>минимальный заказ 50 мл.</v>
      </c>
      <c r="N99" s="1">
        <f t="shared" si="6"/>
        <v>99</v>
      </c>
      <c r="O99" s="1" t="s">
        <v>2288</v>
      </c>
    </row>
    <row r="100" spans="1:15" x14ac:dyDescent="0.3">
      <c r="A100" s="28">
        <v>13069</v>
      </c>
      <c r="B100" s="29" t="s">
        <v>1567</v>
      </c>
      <c r="C100" s="30" t="s">
        <v>741</v>
      </c>
      <c r="D100" s="29">
        <v>50</v>
      </c>
      <c r="E100" s="59">
        <v>320</v>
      </c>
      <c r="F100" s="31">
        <v>11</v>
      </c>
      <c r="G100" s="32">
        <f t="shared" si="58"/>
        <v>9.9</v>
      </c>
      <c r="H100" s="33">
        <f t="shared" si="59"/>
        <v>9.35</v>
      </c>
      <c r="I100" s="33">
        <f t="shared" si="60"/>
        <v>8.8000000000000007</v>
      </c>
      <c r="J100" s="34"/>
      <c r="K100" s="33">
        <f t="shared" si="61"/>
        <v>0</v>
      </c>
      <c r="L100" s="35" t="str">
        <f t="shared" si="62"/>
        <v>минимальный заказ 50 мл.</v>
      </c>
      <c r="N100" s="1">
        <f t="shared" ref="N100:N164" si="63">ROW(J100)</f>
        <v>100</v>
      </c>
      <c r="O100" s="1" t="s">
        <v>2288</v>
      </c>
    </row>
    <row r="101" spans="1:15" x14ac:dyDescent="0.3">
      <c r="A101" s="18">
        <v>13082</v>
      </c>
      <c r="B101" s="19" t="s">
        <v>1567</v>
      </c>
      <c r="C101" s="36" t="s">
        <v>742</v>
      </c>
      <c r="D101" s="19">
        <v>50</v>
      </c>
      <c r="E101" s="60">
        <v>646</v>
      </c>
      <c r="F101" s="22">
        <v>23</v>
      </c>
      <c r="G101" s="23">
        <f t="shared" si="58"/>
        <v>20.7</v>
      </c>
      <c r="H101" s="24">
        <f t="shared" si="59"/>
        <v>19.55</v>
      </c>
      <c r="I101" s="24">
        <f t="shared" si="60"/>
        <v>18.400000000000002</v>
      </c>
      <c r="J101" s="34"/>
      <c r="K101" s="33">
        <f t="shared" si="61"/>
        <v>0</v>
      </c>
      <c r="L101" s="35" t="str">
        <f t="shared" si="62"/>
        <v>минимальный заказ 50 мл.</v>
      </c>
      <c r="N101" s="1">
        <f t="shared" si="63"/>
        <v>101</v>
      </c>
      <c r="O101" s="1" t="s">
        <v>2288</v>
      </c>
    </row>
    <row r="102" spans="1:15" x14ac:dyDescent="0.3">
      <c r="A102" s="28">
        <v>13093</v>
      </c>
      <c r="B102" s="29" t="s">
        <v>1567</v>
      </c>
      <c r="C102" s="30" t="s">
        <v>743</v>
      </c>
      <c r="D102" s="29">
        <v>50</v>
      </c>
      <c r="E102" s="59">
        <v>476</v>
      </c>
      <c r="F102" s="31">
        <v>12</v>
      </c>
      <c r="G102" s="32">
        <f t="shared" si="58"/>
        <v>10.8</v>
      </c>
      <c r="H102" s="33">
        <f t="shared" si="59"/>
        <v>10.199999999999999</v>
      </c>
      <c r="I102" s="33">
        <f t="shared" si="60"/>
        <v>9.6000000000000014</v>
      </c>
      <c r="J102" s="34"/>
      <c r="K102" s="33">
        <f t="shared" si="61"/>
        <v>0</v>
      </c>
      <c r="L102" s="35" t="str">
        <f t="shared" si="62"/>
        <v>минимальный заказ 50 мл.</v>
      </c>
      <c r="N102" s="1">
        <f t="shared" si="63"/>
        <v>102</v>
      </c>
      <c r="O102" s="1" t="s">
        <v>2288</v>
      </c>
    </row>
    <row r="103" spans="1:15" x14ac:dyDescent="0.3">
      <c r="A103" s="18">
        <v>13094</v>
      </c>
      <c r="B103" s="19" t="s">
        <v>1567</v>
      </c>
      <c r="C103" s="36" t="s">
        <v>744</v>
      </c>
      <c r="D103" s="19">
        <v>50</v>
      </c>
      <c r="E103" s="60">
        <v>790</v>
      </c>
      <c r="F103" s="22">
        <v>9</v>
      </c>
      <c r="G103" s="23">
        <f t="shared" si="58"/>
        <v>8.1</v>
      </c>
      <c r="H103" s="24">
        <f t="shared" si="59"/>
        <v>7.6499999999999995</v>
      </c>
      <c r="I103" s="24">
        <f t="shared" si="60"/>
        <v>7.2</v>
      </c>
      <c r="J103" s="34"/>
      <c r="K103" s="33">
        <f t="shared" si="61"/>
        <v>0</v>
      </c>
      <c r="L103" s="35" t="str">
        <f t="shared" si="62"/>
        <v>минимальный заказ 50 мл.</v>
      </c>
      <c r="N103" s="1">
        <f t="shared" si="63"/>
        <v>103</v>
      </c>
      <c r="O103" s="1" t="s">
        <v>2288</v>
      </c>
    </row>
    <row r="104" spans="1:15" x14ac:dyDescent="0.3">
      <c r="A104" s="28">
        <v>13079</v>
      </c>
      <c r="B104" s="29" t="s">
        <v>1567</v>
      </c>
      <c r="C104" s="30" t="s">
        <v>745</v>
      </c>
      <c r="D104" s="29">
        <v>50</v>
      </c>
      <c r="E104" s="59">
        <v>483</v>
      </c>
      <c r="F104" s="31">
        <v>14</v>
      </c>
      <c r="G104" s="32">
        <f t="shared" si="58"/>
        <v>12.6</v>
      </c>
      <c r="H104" s="33">
        <f t="shared" si="59"/>
        <v>11.9</v>
      </c>
      <c r="I104" s="33">
        <f t="shared" si="60"/>
        <v>11.200000000000001</v>
      </c>
      <c r="J104" s="34"/>
      <c r="K104" s="33">
        <f t="shared" si="61"/>
        <v>0</v>
      </c>
      <c r="L104" s="35" t="str">
        <f t="shared" si="62"/>
        <v>минимальный заказ 50 мл.</v>
      </c>
      <c r="N104" s="1">
        <f t="shared" si="63"/>
        <v>104</v>
      </c>
      <c r="O104" s="1" t="s">
        <v>2288</v>
      </c>
    </row>
    <row r="105" spans="1:15" x14ac:dyDescent="0.3">
      <c r="A105" s="18">
        <v>13085</v>
      </c>
      <c r="B105" s="19" t="s">
        <v>1567</v>
      </c>
      <c r="C105" s="36" t="s">
        <v>746</v>
      </c>
      <c r="D105" s="19">
        <v>50</v>
      </c>
      <c r="E105" s="60">
        <v>550</v>
      </c>
      <c r="F105" s="22">
        <v>23</v>
      </c>
      <c r="G105" s="23">
        <f t="shared" si="58"/>
        <v>20.7</v>
      </c>
      <c r="H105" s="24">
        <f t="shared" si="59"/>
        <v>19.55</v>
      </c>
      <c r="I105" s="24">
        <f t="shared" si="60"/>
        <v>18.400000000000002</v>
      </c>
      <c r="J105" s="34"/>
      <c r="K105" s="33">
        <f t="shared" si="61"/>
        <v>0</v>
      </c>
      <c r="L105" s="35" t="str">
        <f t="shared" si="62"/>
        <v>минимальный заказ 50 мл.</v>
      </c>
      <c r="N105" s="1">
        <f t="shared" si="63"/>
        <v>105</v>
      </c>
      <c r="O105" s="1" t="s">
        <v>2288</v>
      </c>
    </row>
    <row r="106" spans="1:15" x14ac:dyDescent="0.3">
      <c r="A106" s="28">
        <v>13086</v>
      </c>
      <c r="B106" s="29" t="s">
        <v>1567</v>
      </c>
      <c r="C106" s="30" t="s">
        <v>747</v>
      </c>
      <c r="D106" s="29">
        <v>50</v>
      </c>
      <c r="E106" s="59">
        <v>940</v>
      </c>
      <c r="F106" s="31">
        <v>11</v>
      </c>
      <c r="G106" s="32">
        <f t="shared" si="58"/>
        <v>9.9</v>
      </c>
      <c r="H106" s="33">
        <f t="shared" si="59"/>
        <v>9.35</v>
      </c>
      <c r="I106" s="33">
        <f t="shared" si="60"/>
        <v>8.8000000000000007</v>
      </c>
      <c r="J106" s="34"/>
      <c r="K106" s="33">
        <f t="shared" si="61"/>
        <v>0</v>
      </c>
      <c r="L106" s="35" t="str">
        <f t="shared" si="62"/>
        <v>минимальный заказ 50 мл.</v>
      </c>
      <c r="N106" s="1">
        <f t="shared" si="63"/>
        <v>106</v>
      </c>
      <c r="O106" s="1" t="s">
        <v>2288</v>
      </c>
    </row>
    <row r="107" spans="1:15" x14ac:dyDescent="0.3">
      <c r="A107" s="18">
        <v>13089</v>
      </c>
      <c r="B107" s="19" t="s">
        <v>1567</v>
      </c>
      <c r="C107" s="36" t="s">
        <v>748</v>
      </c>
      <c r="D107" s="19">
        <v>50</v>
      </c>
      <c r="E107" s="60">
        <v>833</v>
      </c>
      <c r="F107" s="22">
        <v>19</v>
      </c>
      <c r="G107" s="23">
        <f t="shared" si="58"/>
        <v>17.100000000000001</v>
      </c>
      <c r="H107" s="24">
        <f t="shared" si="59"/>
        <v>16.149999999999999</v>
      </c>
      <c r="I107" s="24">
        <f t="shared" si="60"/>
        <v>15.200000000000001</v>
      </c>
      <c r="J107" s="34"/>
      <c r="K107" s="33">
        <f t="shared" si="61"/>
        <v>0</v>
      </c>
      <c r="L107" s="35" t="str">
        <f t="shared" si="62"/>
        <v>минимальный заказ 50 мл.</v>
      </c>
      <c r="N107" s="1">
        <f t="shared" si="63"/>
        <v>107</v>
      </c>
      <c r="O107" s="1" t="s">
        <v>2288</v>
      </c>
    </row>
    <row r="108" spans="1:15" x14ac:dyDescent="0.3">
      <c r="A108" s="28">
        <v>13096</v>
      </c>
      <c r="B108" s="29" t="s">
        <v>1567</v>
      </c>
      <c r="C108" s="30" t="s">
        <v>969</v>
      </c>
      <c r="D108" s="29">
        <v>50</v>
      </c>
      <c r="E108" s="59">
        <v>2494</v>
      </c>
      <c r="F108" s="31">
        <v>17</v>
      </c>
      <c r="G108" s="32">
        <f t="shared" si="58"/>
        <v>15.3</v>
      </c>
      <c r="H108" s="33">
        <f t="shared" si="59"/>
        <v>14.45</v>
      </c>
      <c r="I108" s="33">
        <f t="shared" si="60"/>
        <v>13.600000000000001</v>
      </c>
      <c r="J108" s="34"/>
      <c r="K108" s="33">
        <f t="shared" si="61"/>
        <v>0</v>
      </c>
      <c r="L108" s="35" t="str">
        <f t="shared" si="62"/>
        <v>минимальный заказ 50 мл.</v>
      </c>
      <c r="N108" s="1">
        <f t="shared" si="63"/>
        <v>108</v>
      </c>
      <c r="O108" s="1" t="s">
        <v>2288</v>
      </c>
    </row>
    <row r="109" spans="1:15" x14ac:dyDescent="0.3">
      <c r="A109" s="18">
        <v>13075</v>
      </c>
      <c r="B109" s="19" t="s">
        <v>1567</v>
      </c>
      <c r="C109" s="36" t="s">
        <v>750</v>
      </c>
      <c r="D109" s="19">
        <v>50</v>
      </c>
      <c r="E109" s="60">
        <v>579</v>
      </c>
      <c r="F109" s="22">
        <v>11</v>
      </c>
      <c r="G109" s="23">
        <f t="shared" si="58"/>
        <v>9.9</v>
      </c>
      <c r="H109" s="24">
        <f t="shared" si="59"/>
        <v>9.35</v>
      </c>
      <c r="I109" s="24">
        <f t="shared" si="60"/>
        <v>8.8000000000000007</v>
      </c>
      <c r="J109" s="34"/>
      <c r="K109" s="33">
        <f t="shared" si="61"/>
        <v>0</v>
      </c>
      <c r="L109" s="35" t="str">
        <f t="shared" si="62"/>
        <v>минимальный заказ 50 мл.</v>
      </c>
      <c r="N109" s="1">
        <f t="shared" si="63"/>
        <v>109</v>
      </c>
      <c r="O109" s="1" t="s">
        <v>2288</v>
      </c>
    </row>
    <row r="110" spans="1:15" x14ac:dyDescent="0.3">
      <c r="A110" s="28">
        <v>13061</v>
      </c>
      <c r="B110" s="29" t="s">
        <v>1567</v>
      </c>
      <c r="C110" s="30" t="s">
        <v>751</v>
      </c>
      <c r="D110" s="29">
        <v>50</v>
      </c>
      <c r="E110" s="59">
        <v>4782</v>
      </c>
      <c r="F110" s="31">
        <v>20</v>
      </c>
      <c r="G110" s="32">
        <f t="shared" si="58"/>
        <v>18</v>
      </c>
      <c r="H110" s="33">
        <f t="shared" si="59"/>
        <v>17</v>
      </c>
      <c r="I110" s="33">
        <f t="shared" si="60"/>
        <v>16</v>
      </c>
      <c r="J110" s="34"/>
      <c r="K110" s="33">
        <f t="shared" si="61"/>
        <v>0</v>
      </c>
      <c r="L110" s="35" t="str">
        <f t="shared" si="62"/>
        <v>минимальный заказ 50 мл.</v>
      </c>
      <c r="N110" s="1">
        <f t="shared" si="63"/>
        <v>110</v>
      </c>
      <c r="O110" s="1" t="s">
        <v>2288</v>
      </c>
    </row>
    <row r="111" spans="1:15" x14ac:dyDescent="0.3">
      <c r="A111" s="28"/>
      <c r="B111" s="29"/>
      <c r="C111" s="38" t="s">
        <v>623</v>
      </c>
      <c r="D111" s="29"/>
      <c r="E111" s="59"/>
      <c r="F111" s="31"/>
      <c r="G111" s="32"/>
      <c r="H111" s="33"/>
      <c r="I111" s="33"/>
      <c r="J111" s="34"/>
      <c r="K111" s="33"/>
      <c r="L111" s="35"/>
      <c r="N111" s="1">
        <f t="shared" si="63"/>
        <v>111</v>
      </c>
      <c r="O111" s="1" t="s">
        <v>2288</v>
      </c>
    </row>
    <row r="112" spans="1:15" x14ac:dyDescent="0.3">
      <c r="A112" s="18">
        <v>12223</v>
      </c>
      <c r="B112" s="19" t="s">
        <v>1567</v>
      </c>
      <c r="C112" s="36" t="s">
        <v>1568</v>
      </c>
      <c r="D112" s="19">
        <v>50</v>
      </c>
      <c r="E112" s="60">
        <v>200</v>
      </c>
      <c r="F112" s="22">
        <v>20</v>
      </c>
      <c r="G112" s="23">
        <f t="shared" ref="G112" si="64">F112*0.9</f>
        <v>18</v>
      </c>
      <c r="H112" s="24">
        <f t="shared" ref="H112" si="65">F112*0.85</f>
        <v>17</v>
      </c>
      <c r="I112" s="24">
        <f t="shared" ref="I112" si="66">F112*0.8</f>
        <v>16</v>
      </c>
      <c r="J112" s="34"/>
      <c r="K112" s="33">
        <f>IF(J112&lt;50,0,J112*F112)</f>
        <v>0</v>
      </c>
      <c r="L112" s="35" t="str">
        <f t="shared" ref="L112:L142" si="67">IF(J112&lt;50,"минимальный заказ 50 мл.",IF($K$166&gt;125000,J112*I112,IF($K$166&gt;55000,J112*H112,IF($K$166&gt;27500,J112*G112,IF($K$166&gt;=0,J112*F112,0)))))</f>
        <v>минимальный заказ 50 мл.</v>
      </c>
      <c r="N112" s="1">
        <f t="shared" si="63"/>
        <v>112</v>
      </c>
      <c r="O112" s="1" t="s">
        <v>2288</v>
      </c>
    </row>
    <row r="113" spans="1:15" x14ac:dyDescent="0.3">
      <c r="A113" s="28">
        <v>12218</v>
      </c>
      <c r="B113" s="29" t="s">
        <v>1567</v>
      </c>
      <c r="C113" s="30" t="s">
        <v>1569</v>
      </c>
      <c r="D113" s="29">
        <v>50</v>
      </c>
      <c r="E113" s="59">
        <v>630</v>
      </c>
      <c r="F113" s="31">
        <v>20</v>
      </c>
      <c r="G113" s="32">
        <f t="shared" ref="G113:G141" si="68">F113*0.9</f>
        <v>18</v>
      </c>
      <c r="H113" s="33">
        <f t="shared" ref="H113:H141" si="69">F113*0.85</f>
        <v>17</v>
      </c>
      <c r="I113" s="33">
        <f t="shared" ref="I113:I141" si="70">F113*0.8</f>
        <v>16</v>
      </c>
      <c r="J113" s="34"/>
      <c r="K113" s="33">
        <f t="shared" ref="K113:K116" si="71">IF(J113&lt;50,0,J113*F113)</f>
        <v>0</v>
      </c>
      <c r="L113" s="35" t="str">
        <f t="shared" si="67"/>
        <v>минимальный заказ 50 мл.</v>
      </c>
      <c r="N113" s="1">
        <f t="shared" si="63"/>
        <v>113</v>
      </c>
      <c r="O113" s="1" t="s">
        <v>2288</v>
      </c>
    </row>
    <row r="114" spans="1:15" x14ac:dyDescent="0.3">
      <c r="A114" s="18">
        <v>12930</v>
      </c>
      <c r="B114" s="19" t="s">
        <v>1567</v>
      </c>
      <c r="C114" s="36" t="s">
        <v>1570</v>
      </c>
      <c r="D114" s="19">
        <v>50</v>
      </c>
      <c r="E114" s="60">
        <v>52</v>
      </c>
      <c r="F114" s="22">
        <v>20</v>
      </c>
      <c r="G114" s="23">
        <f t="shared" si="68"/>
        <v>18</v>
      </c>
      <c r="H114" s="24">
        <f t="shared" si="69"/>
        <v>17</v>
      </c>
      <c r="I114" s="24">
        <f t="shared" si="70"/>
        <v>16</v>
      </c>
      <c r="J114" s="34"/>
      <c r="K114" s="33">
        <f t="shared" si="71"/>
        <v>0</v>
      </c>
      <c r="L114" s="35" t="str">
        <f t="shared" si="67"/>
        <v>минимальный заказ 50 мл.</v>
      </c>
      <c r="N114" s="1">
        <f t="shared" si="63"/>
        <v>114</v>
      </c>
      <c r="O114" s="1" t="s">
        <v>2288</v>
      </c>
    </row>
    <row r="115" spans="1:15" x14ac:dyDescent="0.3">
      <c r="A115" s="28">
        <v>12713</v>
      </c>
      <c r="B115" s="29" t="s">
        <v>1567</v>
      </c>
      <c r="C115" s="30" t="s">
        <v>1571</v>
      </c>
      <c r="D115" s="29">
        <v>50</v>
      </c>
      <c r="E115" s="59">
        <v>636</v>
      </c>
      <c r="F115" s="31">
        <v>20</v>
      </c>
      <c r="G115" s="32">
        <f t="shared" si="68"/>
        <v>18</v>
      </c>
      <c r="H115" s="33">
        <f t="shared" si="69"/>
        <v>17</v>
      </c>
      <c r="I115" s="33">
        <f t="shared" si="70"/>
        <v>16</v>
      </c>
      <c r="J115" s="34"/>
      <c r="K115" s="33">
        <f t="shared" si="71"/>
        <v>0</v>
      </c>
      <c r="L115" s="35" t="str">
        <f t="shared" si="67"/>
        <v>минимальный заказ 50 мл.</v>
      </c>
      <c r="N115" s="1">
        <f t="shared" si="63"/>
        <v>115</v>
      </c>
      <c r="O115" s="1" t="s">
        <v>2288</v>
      </c>
    </row>
    <row r="116" spans="1:15" x14ac:dyDescent="0.3">
      <c r="A116" s="18">
        <v>12929</v>
      </c>
      <c r="B116" s="19" t="s">
        <v>1567</v>
      </c>
      <c r="C116" s="36" t="s">
        <v>1572</v>
      </c>
      <c r="D116" s="19">
        <v>50</v>
      </c>
      <c r="E116" s="60">
        <v>155</v>
      </c>
      <c r="F116" s="22">
        <v>20</v>
      </c>
      <c r="G116" s="23">
        <f t="shared" si="68"/>
        <v>18</v>
      </c>
      <c r="H116" s="24">
        <f t="shared" si="69"/>
        <v>17</v>
      </c>
      <c r="I116" s="24">
        <f t="shared" si="70"/>
        <v>16</v>
      </c>
      <c r="J116" s="34"/>
      <c r="K116" s="33">
        <f t="shared" si="71"/>
        <v>0</v>
      </c>
      <c r="L116" s="35" t="str">
        <f t="shared" si="67"/>
        <v>минимальный заказ 50 мл.</v>
      </c>
      <c r="N116" s="1">
        <f t="shared" si="63"/>
        <v>116</v>
      </c>
      <c r="O116" s="1" t="s">
        <v>2288</v>
      </c>
    </row>
    <row r="117" spans="1:15" x14ac:dyDescent="0.3">
      <c r="A117" s="28">
        <v>12813</v>
      </c>
      <c r="B117" s="29" t="s">
        <v>1567</v>
      </c>
      <c r="C117" s="30" t="s">
        <v>1573</v>
      </c>
      <c r="D117" s="29">
        <v>50</v>
      </c>
      <c r="E117" s="59">
        <v>70</v>
      </c>
      <c r="F117" s="31">
        <v>45</v>
      </c>
      <c r="G117" s="32">
        <f t="shared" si="68"/>
        <v>40.5</v>
      </c>
      <c r="H117" s="33">
        <f t="shared" si="69"/>
        <v>38.25</v>
      </c>
      <c r="I117" s="33">
        <f t="shared" si="70"/>
        <v>36</v>
      </c>
      <c r="J117" s="34"/>
      <c r="K117" s="33">
        <f t="shared" ref="K117:K134" si="72">IF(J117&lt;50,0,J117*F117)</f>
        <v>0</v>
      </c>
      <c r="L117" s="35" t="str">
        <f t="shared" si="67"/>
        <v>минимальный заказ 50 мл.</v>
      </c>
      <c r="N117" s="1">
        <f t="shared" si="63"/>
        <v>117</v>
      </c>
      <c r="O117" s="1" t="s">
        <v>2288</v>
      </c>
    </row>
    <row r="118" spans="1:15" x14ac:dyDescent="0.3">
      <c r="A118" s="18">
        <v>12373</v>
      </c>
      <c r="B118" s="19" t="s">
        <v>1567</v>
      </c>
      <c r="C118" s="36" t="s">
        <v>1574</v>
      </c>
      <c r="D118" s="19">
        <v>50</v>
      </c>
      <c r="E118" s="60">
        <v>400</v>
      </c>
      <c r="F118" s="22">
        <v>20</v>
      </c>
      <c r="G118" s="23">
        <f t="shared" si="68"/>
        <v>18</v>
      </c>
      <c r="H118" s="24">
        <f t="shared" si="69"/>
        <v>17</v>
      </c>
      <c r="I118" s="24">
        <f t="shared" si="70"/>
        <v>16</v>
      </c>
      <c r="J118" s="34"/>
      <c r="K118" s="33">
        <f t="shared" si="72"/>
        <v>0</v>
      </c>
      <c r="L118" s="35" t="str">
        <f t="shared" si="67"/>
        <v>минимальный заказ 50 мл.</v>
      </c>
      <c r="N118" s="1">
        <f t="shared" si="63"/>
        <v>118</v>
      </c>
      <c r="O118" s="1" t="s">
        <v>2288</v>
      </c>
    </row>
    <row r="119" spans="1:15" x14ac:dyDescent="0.3">
      <c r="A119" s="28">
        <v>12372</v>
      </c>
      <c r="B119" s="29" t="s">
        <v>1567</v>
      </c>
      <c r="C119" s="30" t="s">
        <v>1575</v>
      </c>
      <c r="D119" s="29">
        <v>50</v>
      </c>
      <c r="E119" s="59">
        <v>450</v>
      </c>
      <c r="F119" s="31">
        <v>20</v>
      </c>
      <c r="G119" s="32">
        <f t="shared" si="68"/>
        <v>18</v>
      </c>
      <c r="H119" s="33">
        <f t="shared" si="69"/>
        <v>17</v>
      </c>
      <c r="I119" s="33">
        <f t="shared" si="70"/>
        <v>16</v>
      </c>
      <c r="J119" s="34"/>
      <c r="K119" s="33">
        <f t="shared" si="72"/>
        <v>0</v>
      </c>
      <c r="L119" s="35" t="str">
        <f t="shared" si="67"/>
        <v>минимальный заказ 50 мл.</v>
      </c>
      <c r="N119" s="1">
        <f t="shared" si="63"/>
        <v>119</v>
      </c>
      <c r="O119" s="1" t="s">
        <v>2288</v>
      </c>
    </row>
    <row r="120" spans="1:15" x14ac:dyDescent="0.3">
      <c r="A120" s="18">
        <v>12219</v>
      </c>
      <c r="B120" s="19" t="s">
        <v>1567</v>
      </c>
      <c r="C120" s="36" t="s">
        <v>1576</v>
      </c>
      <c r="D120" s="19">
        <v>50</v>
      </c>
      <c r="E120" s="60">
        <v>500</v>
      </c>
      <c r="F120" s="22">
        <v>20</v>
      </c>
      <c r="G120" s="23">
        <f t="shared" si="68"/>
        <v>18</v>
      </c>
      <c r="H120" s="24">
        <f t="shared" si="69"/>
        <v>17</v>
      </c>
      <c r="I120" s="24">
        <f t="shared" si="70"/>
        <v>16</v>
      </c>
      <c r="J120" s="34"/>
      <c r="K120" s="33">
        <f t="shared" si="72"/>
        <v>0</v>
      </c>
      <c r="L120" s="35" t="str">
        <f t="shared" si="67"/>
        <v>минимальный заказ 50 мл.</v>
      </c>
      <c r="N120" s="1">
        <f t="shared" si="63"/>
        <v>120</v>
      </c>
      <c r="O120" s="1" t="s">
        <v>2288</v>
      </c>
    </row>
    <row r="121" spans="1:15" x14ac:dyDescent="0.3">
      <c r="A121" s="28">
        <v>12844</v>
      </c>
      <c r="B121" s="29" t="s">
        <v>1567</v>
      </c>
      <c r="C121" s="30" t="s">
        <v>1577</v>
      </c>
      <c r="D121" s="29">
        <v>50</v>
      </c>
      <c r="E121" s="59">
        <v>1000</v>
      </c>
      <c r="F121" s="31">
        <v>25</v>
      </c>
      <c r="G121" s="32">
        <f t="shared" si="68"/>
        <v>22.5</v>
      </c>
      <c r="H121" s="33">
        <f t="shared" si="69"/>
        <v>21.25</v>
      </c>
      <c r="I121" s="33">
        <f t="shared" si="70"/>
        <v>20</v>
      </c>
      <c r="J121" s="34"/>
      <c r="K121" s="33">
        <f t="shared" si="72"/>
        <v>0</v>
      </c>
      <c r="L121" s="35" t="str">
        <f t="shared" si="67"/>
        <v>минимальный заказ 50 мл.</v>
      </c>
      <c r="N121" s="1">
        <f t="shared" si="63"/>
        <v>121</v>
      </c>
      <c r="O121" s="1" t="s">
        <v>2288</v>
      </c>
    </row>
    <row r="122" spans="1:15" x14ac:dyDescent="0.3">
      <c r="A122" s="18">
        <v>12116</v>
      </c>
      <c r="B122" s="19" t="s">
        <v>1567</v>
      </c>
      <c r="C122" s="36" t="s">
        <v>1578</v>
      </c>
      <c r="D122" s="19">
        <v>50</v>
      </c>
      <c r="E122" s="60">
        <v>233</v>
      </c>
      <c r="F122" s="22">
        <v>20</v>
      </c>
      <c r="G122" s="23">
        <f t="shared" si="68"/>
        <v>18</v>
      </c>
      <c r="H122" s="24">
        <f t="shared" si="69"/>
        <v>17</v>
      </c>
      <c r="I122" s="24">
        <f t="shared" si="70"/>
        <v>16</v>
      </c>
      <c r="J122" s="34"/>
      <c r="K122" s="33">
        <f t="shared" si="72"/>
        <v>0</v>
      </c>
      <c r="L122" s="35" t="str">
        <f t="shared" si="67"/>
        <v>минимальный заказ 50 мл.</v>
      </c>
      <c r="N122" s="1">
        <f t="shared" si="63"/>
        <v>122</v>
      </c>
      <c r="O122" s="1" t="s">
        <v>2288</v>
      </c>
    </row>
    <row r="123" spans="1:15" x14ac:dyDescent="0.3">
      <c r="A123" s="28">
        <v>12113</v>
      </c>
      <c r="B123" s="29" t="s">
        <v>1567</v>
      </c>
      <c r="C123" s="30" t="s">
        <v>1579</v>
      </c>
      <c r="D123" s="29">
        <v>50</v>
      </c>
      <c r="E123" s="59">
        <v>627</v>
      </c>
      <c r="F123" s="31">
        <v>20</v>
      </c>
      <c r="G123" s="32">
        <f t="shared" si="68"/>
        <v>18</v>
      </c>
      <c r="H123" s="33">
        <f t="shared" si="69"/>
        <v>17</v>
      </c>
      <c r="I123" s="33">
        <f t="shared" si="70"/>
        <v>16</v>
      </c>
      <c r="J123" s="34"/>
      <c r="K123" s="33">
        <f t="shared" si="72"/>
        <v>0</v>
      </c>
      <c r="L123" s="35" t="str">
        <f t="shared" si="67"/>
        <v>минимальный заказ 50 мл.</v>
      </c>
      <c r="N123" s="1">
        <f t="shared" si="63"/>
        <v>123</v>
      </c>
      <c r="O123" s="1" t="s">
        <v>2288</v>
      </c>
    </row>
    <row r="124" spans="1:15" x14ac:dyDescent="0.3">
      <c r="A124" s="18">
        <v>12810</v>
      </c>
      <c r="B124" s="19" t="s">
        <v>1567</v>
      </c>
      <c r="C124" s="36" t="s">
        <v>1580</v>
      </c>
      <c r="D124" s="19">
        <v>50</v>
      </c>
      <c r="E124" s="60">
        <v>275</v>
      </c>
      <c r="F124" s="22">
        <v>20</v>
      </c>
      <c r="G124" s="23">
        <f t="shared" si="68"/>
        <v>18</v>
      </c>
      <c r="H124" s="24">
        <f t="shared" si="69"/>
        <v>17</v>
      </c>
      <c r="I124" s="24">
        <f t="shared" si="70"/>
        <v>16</v>
      </c>
      <c r="J124" s="34"/>
      <c r="K124" s="33">
        <f t="shared" si="72"/>
        <v>0</v>
      </c>
      <c r="L124" s="35" t="str">
        <f t="shared" si="67"/>
        <v>минимальный заказ 50 мл.</v>
      </c>
      <c r="N124" s="1">
        <f t="shared" si="63"/>
        <v>124</v>
      </c>
      <c r="O124" s="1" t="s">
        <v>2288</v>
      </c>
    </row>
    <row r="125" spans="1:15" x14ac:dyDescent="0.3">
      <c r="A125" s="28">
        <v>12110</v>
      </c>
      <c r="B125" s="29" t="s">
        <v>1567</v>
      </c>
      <c r="C125" s="30" t="s">
        <v>1581</v>
      </c>
      <c r="D125" s="29">
        <v>50</v>
      </c>
      <c r="E125" s="59">
        <v>12</v>
      </c>
      <c r="F125" s="31">
        <v>70</v>
      </c>
      <c r="G125" s="32">
        <f t="shared" si="68"/>
        <v>63</v>
      </c>
      <c r="H125" s="33">
        <f t="shared" si="69"/>
        <v>59.5</v>
      </c>
      <c r="I125" s="33">
        <f t="shared" si="70"/>
        <v>56</v>
      </c>
      <c r="J125" s="34"/>
      <c r="K125" s="33">
        <f t="shared" si="72"/>
        <v>0</v>
      </c>
      <c r="L125" s="35" t="str">
        <f t="shared" si="67"/>
        <v>минимальный заказ 50 мл.</v>
      </c>
      <c r="N125" s="1">
        <f t="shared" si="63"/>
        <v>125</v>
      </c>
      <c r="O125" s="1" t="s">
        <v>2288</v>
      </c>
    </row>
    <row r="126" spans="1:15" x14ac:dyDescent="0.3">
      <c r="A126" s="18">
        <v>12927</v>
      </c>
      <c r="B126" s="19" t="s">
        <v>1567</v>
      </c>
      <c r="C126" s="36" t="s">
        <v>1582</v>
      </c>
      <c r="D126" s="19">
        <v>50</v>
      </c>
      <c r="E126" s="60">
        <v>290</v>
      </c>
      <c r="F126" s="22">
        <v>20</v>
      </c>
      <c r="G126" s="23">
        <f t="shared" si="68"/>
        <v>18</v>
      </c>
      <c r="H126" s="24">
        <f t="shared" si="69"/>
        <v>17</v>
      </c>
      <c r="I126" s="24">
        <f t="shared" si="70"/>
        <v>16</v>
      </c>
      <c r="J126" s="34"/>
      <c r="K126" s="33">
        <f t="shared" si="72"/>
        <v>0</v>
      </c>
      <c r="L126" s="35" t="str">
        <f t="shared" si="67"/>
        <v>минимальный заказ 50 мл.</v>
      </c>
      <c r="N126" s="1">
        <f t="shared" si="63"/>
        <v>126</v>
      </c>
      <c r="O126" s="1" t="s">
        <v>2288</v>
      </c>
    </row>
    <row r="127" spans="1:15" x14ac:dyDescent="0.3">
      <c r="A127" s="28"/>
      <c r="B127" s="29"/>
      <c r="C127" s="38" t="s">
        <v>639</v>
      </c>
      <c r="D127" s="29"/>
      <c r="E127" s="59"/>
      <c r="F127" s="31"/>
      <c r="G127" s="32"/>
      <c r="H127" s="33"/>
      <c r="I127" s="33"/>
      <c r="J127" s="34"/>
      <c r="K127" s="33">
        <f t="shared" si="72"/>
        <v>0</v>
      </c>
      <c r="L127" s="35" t="str">
        <f t="shared" si="67"/>
        <v>минимальный заказ 50 мл.</v>
      </c>
      <c r="N127" s="1">
        <f t="shared" si="63"/>
        <v>127</v>
      </c>
      <c r="O127" s="1" t="s">
        <v>2288</v>
      </c>
    </row>
    <row r="128" spans="1:15" x14ac:dyDescent="0.3">
      <c r="A128" s="18">
        <v>14348</v>
      </c>
      <c r="B128" s="19" t="s">
        <v>1567</v>
      </c>
      <c r="C128" s="36" t="s">
        <v>2821</v>
      </c>
      <c r="D128" s="19">
        <v>50</v>
      </c>
      <c r="E128" s="60">
        <v>500</v>
      </c>
      <c r="F128" s="22">
        <v>28</v>
      </c>
      <c r="G128" s="23">
        <f t="shared" ref="G128:G134" si="73">F128*0.9</f>
        <v>25.2</v>
      </c>
      <c r="H128" s="24">
        <f t="shared" ref="H128:H134" si="74">F128*0.85</f>
        <v>23.8</v>
      </c>
      <c r="I128" s="24">
        <f t="shared" ref="I128:I134" si="75">F128*0.8</f>
        <v>22.400000000000002</v>
      </c>
      <c r="J128" s="34"/>
      <c r="K128" s="33">
        <f t="shared" si="72"/>
        <v>0</v>
      </c>
      <c r="L128" s="35" t="str">
        <f t="shared" si="67"/>
        <v>минимальный заказ 50 мл.</v>
      </c>
      <c r="N128" s="1">
        <f t="shared" ref="N128:N134" si="76">ROW(J128)</f>
        <v>128</v>
      </c>
      <c r="O128" s="1" t="s">
        <v>2288</v>
      </c>
    </row>
    <row r="129" spans="1:15" x14ac:dyDescent="0.3">
      <c r="A129" s="28">
        <v>14349</v>
      </c>
      <c r="B129" s="29" t="s">
        <v>1567</v>
      </c>
      <c r="C129" s="30" t="s">
        <v>2826</v>
      </c>
      <c r="D129" s="29">
        <v>50</v>
      </c>
      <c r="E129" s="59">
        <v>500</v>
      </c>
      <c r="F129" s="31">
        <v>25</v>
      </c>
      <c r="G129" s="32">
        <f t="shared" si="73"/>
        <v>22.5</v>
      </c>
      <c r="H129" s="33">
        <f t="shared" si="74"/>
        <v>21.25</v>
      </c>
      <c r="I129" s="33">
        <f t="shared" si="75"/>
        <v>20</v>
      </c>
      <c r="J129" s="34"/>
      <c r="K129" s="33">
        <f t="shared" si="72"/>
        <v>0</v>
      </c>
      <c r="L129" s="35" t="str">
        <f t="shared" si="67"/>
        <v>минимальный заказ 50 мл.</v>
      </c>
      <c r="N129" s="1">
        <f t="shared" si="76"/>
        <v>129</v>
      </c>
      <c r="O129" s="1" t="s">
        <v>2288</v>
      </c>
    </row>
    <row r="130" spans="1:15" x14ac:dyDescent="0.3">
      <c r="A130" s="18">
        <v>12566</v>
      </c>
      <c r="B130" s="19" t="s">
        <v>1567</v>
      </c>
      <c r="C130" s="36" t="s">
        <v>2822</v>
      </c>
      <c r="D130" s="19">
        <v>50</v>
      </c>
      <c r="E130" s="60">
        <v>500</v>
      </c>
      <c r="F130" s="22">
        <v>14</v>
      </c>
      <c r="G130" s="23">
        <f t="shared" si="73"/>
        <v>12.6</v>
      </c>
      <c r="H130" s="24">
        <f t="shared" si="74"/>
        <v>11.9</v>
      </c>
      <c r="I130" s="24">
        <f t="shared" si="75"/>
        <v>11.200000000000001</v>
      </c>
      <c r="J130" s="34"/>
      <c r="K130" s="33">
        <f t="shared" si="72"/>
        <v>0</v>
      </c>
      <c r="L130" s="35" t="str">
        <f t="shared" si="67"/>
        <v>минимальный заказ 50 мл.</v>
      </c>
      <c r="N130" s="1">
        <f t="shared" si="76"/>
        <v>130</v>
      </c>
      <c r="O130" s="1" t="s">
        <v>2288</v>
      </c>
    </row>
    <row r="131" spans="1:15" x14ac:dyDescent="0.3">
      <c r="A131" s="28">
        <v>14347</v>
      </c>
      <c r="B131" s="29" t="s">
        <v>1567</v>
      </c>
      <c r="C131" s="30" t="s">
        <v>2823</v>
      </c>
      <c r="D131" s="29">
        <v>50</v>
      </c>
      <c r="E131" s="59">
        <v>500</v>
      </c>
      <c r="F131" s="31">
        <v>35</v>
      </c>
      <c r="G131" s="32">
        <f t="shared" si="73"/>
        <v>31.5</v>
      </c>
      <c r="H131" s="33">
        <f t="shared" si="74"/>
        <v>29.75</v>
      </c>
      <c r="I131" s="33">
        <f t="shared" si="75"/>
        <v>28</v>
      </c>
      <c r="J131" s="34"/>
      <c r="K131" s="33">
        <f t="shared" si="72"/>
        <v>0</v>
      </c>
      <c r="L131" s="35" t="str">
        <f t="shared" si="67"/>
        <v>минимальный заказ 50 мл.</v>
      </c>
      <c r="N131" s="1">
        <f t="shared" si="76"/>
        <v>131</v>
      </c>
      <c r="O131" s="1" t="s">
        <v>2288</v>
      </c>
    </row>
    <row r="132" spans="1:15" x14ac:dyDescent="0.3">
      <c r="A132" s="18">
        <v>14351</v>
      </c>
      <c r="B132" s="19" t="s">
        <v>1567</v>
      </c>
      <c r="C132" s="36" t="s">
        <v>2824</v>
      </c>
      <c r="D132" s="19">
        <v>50</v>
      </c>
      <c r="E132" s="60">
        <v>250</v>
      </c>
      <c r="F132" s="22">
        <v>11</v>
      </c>
      <c r="G132" s="23">
        <f t="shared" si="73"/>
        <v>9.9</v>
      </c>
      <c r="H132" s="24">
        <f t="shared" si="74"/>
        <v>9.35</v>
      </c>
      <c r="I132" s="24">
        <f t="shared" si="75"/>
        <v>8.8000000000000007</v>
      </c>
      <c r="J132" s="34"/>
      <c r="K132" s="33">
        <f t="shared" si="72"/>
        <v>0</v>
      </c>
      <c r="L132" s="35" t="str">
        <f t="shared" si="67"/>
        <v>минимальный заказ 50 мл.</v>
      </c>
      <c r="N132" s="1">
        <f t="shared" si="76"/>
        <v>132</v>
      </c>
      <c r="O132" s="1" t="s">
        <v>2288</v>
      </c>
    </row>
    <row r="133" spans="1:15" x14ac:dyDescent="0.3">
      <c r="A133" s="28">
        <v>14350</v>
      </c>
      <c r="B133" s="29" t="s">
        <v>1567</v>
      </c>
      <c r="C133" s="30" t="s">
        <v>2825</v>
      </c>
      <c r="D133" s="29">
        <v>50</v>
      </c>
      <c r="E133" s="59">
        <v>500</v>
      </c>
      <c r="F133" s="31">
        <v>25</v>
      </c>
      <c r="G133" s="32">
        <f t="shared" si="73"/>
        <v>22.5</v>
      </c>
      <c r="H133" s="33">
        <f t="shared" si="74"/>
        <v>21.25</v>
      </c>
      <c r="I133" s="33">
        <f t="shared" si="75"/>
        <v>20</v>
      </c>
      <c r="J133" s="34"/>
      <c r="K133" s="33">
        <f t="shared" si="72"/>
        <v>0</v>
      </c>
      <c r="L133" s="35" t="str">
        <f t="shared" si="67"/>
        <v>минимальный заказ 50 мл.</v>
      </c>
      <c r="N133" s="1">
        <f t="shared" si="76"/>
        <v>133</v>
      </c>
      <c r="O133" s="1" t="s">
        <v>2288</v>
      </c>
    </row>
    <row r="134" spans="1:15" x14ac:dyDescent="0.3">
      <c r="A134" s="18">
        <v>12555</v>
      </c>
      <c r="B134" s="19" t="s">
        <v>1567</v>
      </c>
      <c r="C134" s="36" t="s">
        <v>2827</v>
      </c>
      <c r="D134" s="19">
        <v>50</v>
      </c>
      <c r="E134" s="60">
        <v>500</v>
      </c>
      <c r="F134" s="22">
        <v>25</v>
      </c>
      <c r="G134" s="23">
        <f t="shared" si="73"/>
        <v>22.5</v>
      </c>
      <c r="H134" s="24">
        <f t="shared" si="74"/>
        <v>21.25</v>
      </c>
      <c r="I134" s="24">
        <f t="shared" si="75"/>
        <v>20</v>
      </c>
      <c r="J134" s="34"/>
      <c r="K134" s="33">
        <f t="shared" si="72"/>
        <v>0</v>
      </c>
      <c r="L134" s="35" t="str">
        <f t="shared" si="67"/>
        <v>минимальный заказ 50 мл.</v>
      </c>
      <c r="N134" s="1">
        <f t="shared" si="76"/>
        <v>134</v>
      </c>
      <c r="O134" s="1" t="s">
        <v>2288</v>
      </c>
    </row>
    <row r="135" spans="1:15" x14ac:dyDescent="0.3">
      <c r="A135" s="18">
        <v>12271</v>
      </c>
      <c r="B135" s="19" t="s">
        <v>1567</v>
      </c>
      <c r="C135" s="36" t="s">
        <v>1583</v>
      </c>
      <c r="D135" s="19">
        <v>50</v>
      </c>
      <c r="E135" s="60">
        <v>20</v>
      </c>
      <c r="F135" s="22">
        <v>21</v>
      </c>
      <c r="G135" s="23">
        <f t="shared" si="68"/>
        <v>18.900000000000002</v>
      </c>
      <c r="H135" s="24">
        <f t="shared" si="69"/>
        <v>17.849999999999998</v>
      </c>
      <c r="I135" s="24">
        <f t="shared" si="70"/>
        <v>16.8</v>
      </c>
      <c r="J135" s="34"/>
      <c r="K135" s="33">
        <f t="shared" ref="K135:K149" si="77">IF(J135&lt;50,0,J135*F135)</f>
        <v>0</v>
      </c>
      <c r="L135" s="35" t="str">
        <f t="shared" si="67"/>
        <v>минимальный заказ 50 мл.</v>
      </c>
      <c r="N135" s="1">
        <f t="shared" si="63"/>
        <v>135</v>
      </c>
      <c r="O135" s="1" t="s">
        <v>2288</v>
      </c>
    </row>
    <row r="136" spans="1:15" x14ac:dyDescent="0.3">
      <c r="A136" s="28">
        <v>12269</v>
      </c>
      <c r="B136" s="29" t="s">
        <v>1567</v>
      </c>
      <c r="C136" s="30" t="s">
        <v>1584</v>
      </c>
      <c r="D136" s="29">
        <v>50</v>
      </c>
      <c r="E136" s="59">
        <v>60</v>
      </c>
      <c r="F136" s="31">
        <v>14</v>
      </c>
      <c r="G136" s="32">
        <f t="shared" si="68"/>
        <v>12.6</v>
      </c>
      <c r="H136" s="33">
        <f t="shared" si="69"/>
        <v>11.9</v>
      </c>
      <c r="I136" s="33">
        <f t="shared" si="70"/>
        <v>11.200000000000001</v>
      </c>
      <c r="J136" s="34"/>
      <c r="K136" s="33">
        <f t="shared" si="77"/>
        <v>0</v>
      </c>
      <c r="L136" s="35" t="str">
        <f t="shared" si="67"/>
        <v>минимальный заказ 50 мл.</v>
      </c>
      <c r="N136" s="1">
        <f t="shared" si="63"/>
        <v>136</v>
      </c>
      <c r="O136" s="1" t="s">
        <v>2288</v>
      </c>
    </row>
    <row r="137" spans="1:15" x14ac:dyDescent="0.3">
      <c r="A137" s="18">
        <v>12562</v>
      </c>
      <c r="B137" s="19" t="s">
        <v>1567</v>
      </c>
      <c r="C137" s="36" t="s">
        <v>1585</v>
      </c>
      <c r="D137" s="19">
        <v>50</v>
      </c>
      <c r="E137" s="60">
        <v>120</v>
      </c>
      <c r="F137" s="22">
        <v>8</v>
      </c>
      <c r="G137" s="23">
        <f t="shared" si="68"/>
        <v>7.2</v>
      </c>
      <c r="H137" s="24">
        <f t="shared" si="69"/>
        <v>6.8</v>
      </c>
      <c r="I137" s="24">
        <f t="shared" si="70"/>
        <v>6.4</v>
      </c>
      <c r="J137" s="34"/>
      <c r="K137" s="33">
        <f t="shared" si="77"/>
        <v>0</v>
      </c>
      <c r="L137" s="35" t="str">
        <f t="shared" si="67"/>
        <v>минимальный заказ 50 мл.</v>
      </c>
      <c r="N137" s="1">
        <f t="shared" si="63"/>
        <v>137</v>
      </c>
      <c r="O137" s="1" t="s">
        <v>2288</v>
      </c>
    </row>
    <row r="138" spans="1:15" x14ac:dyDescent="0.3">
      <c r="A138" s="28">
        <v>12570</v>
      </c>
      <c r="B138" s="29" t="s">
        <v>1567</v>
      </c>
      <c r="C138" s="30" t="s">
        <v>1586</v>
      </c>
      <c r="D138" s="29">
        <v>50</v>
      </c>
      <c r="E138" s="59">
        <v>190</v>
      </c>
      <c r="F138" s="31">
        <v>10</v>
      </c>
      <c r="G138" s="32">
        <f t="shared" si="68"/>
        <v>9</v>
      </c>
      <c r="H138" s="33">
        <f t="shared" si="69"/>
        <v>8.5</v>
      </c>
      <c r="I138" s="33">
        <f t="shared" si="70"/>
        <v>8</v>
      </c>
      <c r="J138" s="34"/>
      <c r="K138" s="33">
        <f t="shared" si="77"/>
        <v>0</v>
      </c>
      <c r="L138" s="35" t="str">
        <f t="shared" si="67"/>
        <v>минимальный заказ 50 мл.</v>
      </c>
      <c r="N138" s="1">
        <f t="shared" si="63"/>
        <v>138</v>
      </c>
      <c r="O138" s="1" t="s">
        <v>2288</v>
      </c>
    </row>
    <row r="139" spans="1:15" x14ac:dyDescent="0.3">
      <c r="A139" s="18">
        <v>12274</v>
      </c>
      <c r="B139" s="19" t="s">
        <v>1567</v>
      </c>
      <c r="C139" s="36" t="s">
        <v>1587</v>
      </c>
      <c r="D139" s="19">
        <v>50</v>
      </c>
      <c r="E139" s="60">
        <v>84</v>
      </c>
      <c r="F139" s="22">
        <v>12</v>
      </c>
      <c r="G139" s="23">
        <f t="shared" si="68"/>
        <v>10.8</v>
      </c>
      <c r="H139" s="24">
        <f t="shared" si="69"/>
        <v>10.199999999999999</v>
      </c>
      <c r="I139" s="24">
        <f t="shared" si="70"/>
        <v>9.6000000000000014</v>
      </c>
      <c r="J139" s="34"/>
      <c r="K139" s="33">
        <f t="shared" si="77"/>
        <v>0</v>
      </c>
      <c r="L139" s="35" t="str">
        <f t="shared" si="67"/>
        <v>минимальный заказ 50 мл.</v>
      </c>
      <c r="N139" s="1">
        <f t="shared" si="63"/>
        <v>139</v>
      </c>
      <c r="O139" s="1" t="s">
        <v>2288</v>
      </c>
    </row>
    <row r="140" spans="1:15" x14ac:dyDescent="0.3">
      <c r="A140" s="28">
        <v>12273</v>
      </c>
      <c r="B140" s="29" t="s">
        <v>1567</v>
      </c>
      <c r="C140" s="30" t="s">
        <v>1588</v>
      </c>
      <c r="D140" s="29">
        <v>50</v>
      </c>
      <c r="E140" s="59">
        <v>210</v>
      </c>
      <c r="F140" s="31">
        <v>14</v>
      </c>
      <c r="G140" s="32">
        <f t="shared" si="68"/>
        <v>12.6</v>
      </c>
      <c r="H140" s="33">
        <f t="shared" si="69"/>
        <v>11.9</v>
      </c>
      <c r="I140" s="33">
        <f t="shared" si="70"/>
        <v>11.200000000000001</v>
      </c>
      <c r="J140" s="34"/>
      <c r="K140" s="33">
        <f t="shared" si="77"/>
        <v>0</v>
      </c>
      <c r="L140" s="35" t="str">
        <f t="shared" si="67"/>
        <v>минимальный заказ 50 мл.</v>
      </c>
      <c r="N140" s="1">
        <f t="shared" si="63"/>
        <v>140</v>
      </c>
      <c r="O140" s="1" t="s">
        <v>2288</v>
      </c>
    </row>
    <row r="141" spans="1:15" x14ac:dyDescent="0.3">
      <c r="A141" s="18">
        <v>12646</v>
      </c>
      <c r="B141" s="19" t="s">
        <v>1567</v>
      </c>
      <c r="C141" s="36" t="s">
        <v>1589</v>
      </c>
      <c r="D141" s="19">
        <v>50</v>
      </c>
      <c r="E141" s="60">
        <v>80</v>
      </c>
      <c r="F141" s="22">
        <v>15</v>
      </c>
      <c r="G141" s="23">
        <f t="shared" si="68"/>
        <v>13.5</v>
      </c>
      <c r="H141" s="24">
        <f t="shared" si="69"/>
        <v>12.75</v>
      </c>
      <c r="I141" s="24">
        <f t="shared" si="70"/>
        <v>12</v>
      </c>
      <c r="J141" s="34"/>
      <c r="K141" s="33">
        <f t="shared" si="77"/>
        <v>0</v>
      </c>
      <c r="L141" s="35" t="str">
        <f t="shared" si="67"/>
        <v>минимальный заказ 50 мл.</v>
      </c>
      <c r="N141" s="1">
        <f t="shared" si="63"/>
        <v>141</v>
      </c>
      <c r="O141" s="1" t="s">
        <v>2288</v>
      </c>
    </row>
    <row r="142" spans="1:15" x14ac:dyDescent="0.3">
      <c r="A142" s="28"/>
      <c r="B142" s="29"/>
      <c r="C142" s="38" t="s">
        <v>1590</v>
      </c>
      <c r="D142" s="29"/>
      <c r="E142" s="59"/>
      <c r="F142" s="31"/>
      <c r="G142" s="32"/>
      <c r="H142" s="33"/>
      <c r="I142" s="33"/>
      <c r="J142" s="34"/>
      <c r="K142" s="33">
        <f t="shared" si="77"/>
        <v>0</v>
      </c>
      <c r="L142" s="35" t="str">
        <f t="shared" si="67"/>
        <v>минимальный заказ 50 мл.</v>
      </c>
      <c r="N142" s="1">
        <f t="shared" si="63"/>
        <v>142</v>
      </c>
      <c r="O142" s="1" t="s">
        <v>2288</v>
      </c>
    </row>
    <row r="143" spans="1:15" x14ac:dyDescent="0.3">
      <c r="A143" s="18"/>
      <c r="B143" s="19"/>
      <c r="C143" s="37" t="s">
        <v>662</v>
      </c>
      <c r="D143" s="19"/>
      <c r="E143" s="60"/>
      <c r="F143" s="22"/>
      <c r="G143" s="23"/>
      <c r="H143" s="24"/>
      <c r="I143" s="24"/>
      <c r="J143" s="34"/>
      <c r="K143" s="33">
        <f t="shared" si="77"/>
        <v>0</v>
      </c>
      <c r="L143" s="35"/>
      <c r="N143" s="1">
        <f t="shared" si="63"/>
        <v>143</v>
      </c>
      <c r="O143" s="1" t="s">
        <v>2288</v>
      </c>
    </row>
    <row r="144" spans="1:15" x14ac:dyDescent="0.3">
      <c r="A144" s="28">
        <v>13273</v>
      </c>
      <c r="B144" s="29" t="s">
        <v>1345</v>
      </c>
      <c r="C144" s="169" t="s">
        <v>1591</v>
      </c>
      <c r="D144" s="29">
        <v>1</v>
      </c>
      <c r="E144" s="59">
        <v>15</v>
      </c>
      <c r="F144" s="31">
        <v>685</v>
      </c>
      <c r="G144" s="32">
        <f t="shared" ref="G144:G149" si="78">F144*0.9</f>
        <v>616.5</v>
      </c>
      <c r="H144" s="33">
        <f t="shared" ref="H144:H149" si="79">F144*0.85</f>
        <v>582.25</v>
      </c>
      <c r="I144" s="33">
        <f t="shared" ref="I144:I149" si="80">F144*0.8</f>
        <v>548</v>
      </c>
      <c r="J144" s="34"/>
      <c r="K144" s="33">
        <f t="shared" si="77"/>
        <v>0</v>
      </c>
      <c r="L144" s="35">
        <f t="shared" ref="L144:L149" si="81">IF(J144&lt;0,"минимальный заказ 1 шт.",IF($K$166&gt;125000,J144*I144,IF($K$166&gt;55000,J144*H144,IF($K$166&gt;27500,J144*G144,IF($K$166&gt;=0,J144*F144,0)))))</f>
        <v>0</v>
      </c>
      <c r="N144" s="1">
        <f t="shared" si="63"/>
        <v>144</v>
      </c>
      <c r="O144" s="1" t="s">
        <v>2288</v>
      </c>
    </row>
    <row r="145" spans="1:15" x14ac:dyDescent="0.3">
      <c r="A145" s="18">
        <v>13331</v>
      </c>
      <c r="B145" s="19" t="s">
        <v>1345</v>
      </c>
      <c r="C145" s="170" t="s">
        <v>1592</v>
      </c>
      <c r="D145" s="19">
        <v>1</v>
      </c>
      <c r="E145" s="60">
        <v>6</v>
      </c>
      <c r="F145" s="22">
        <v>685</v>
      </c>
      <c r="G145" s="23">
        <f t="shared" si="78"/>
        <v>616.5</v>
      </c>
      <c r="H145" s="24">
        <f t="shared" si="79"/>
        <v>582.25</v>
      </c>
      <c r="I145" s="24">
        <f t="shared" si="80"/>
        <v>548</v>
      </c>
      <c r="J145" s="34"/>
      <c r="K145" s="33">
        <f t="shared" si="77"/>
        <v>0</v>
      </c>
      <c r="L145" s="35">
        <f t="shared" si="81"/>
        <v>0</v>
      </c>
      <c r="N145" s="1">
        <f t="shared" si="63"/>
        <v>145</v>
      </c>
      <c r="O145" s="1" t="s">
        <v>2288</v>
      </c>
    </row>
    <row r="146" spans="1:15" x14ac:dyDescent="0.3">
      <c r="A146" s="28">
        <v>13274</v>
      </c>
      <c r="B146" s="29" t="s">
        <v>1345</v>
      </c>
      <c r="C146" s="169" t="s">
        <v>1593</v>
      </c>
      <c r="D146" s="29">
        <v>1</v>
      </c>
      <c r="E146" s="59">
        <v>10</v>
      </c>
      <c r="F146" s="31">
        <v>685</v>
      </c>
      <c r="G146" s="32">
        <f t="shared" si="78"/>
        <v>616.5</v>
      </c>
      <c r="H146" s="33">
        <f t="shared" si="79"/>
        <v>582.25</v>
      </c>
      <c r="I146" s="33">
        <f t="shared" si="80"/>
        <v>548</v>
      </c>
      <c r="J146" s="34"/>
      <c r="K146" s="33">
        <f t="shared" si="77"/>
        <v>0</v>
      </c>
      <c r="L146" s="35">
        <f t="shared" si="81"/>
        <v>0</v>
      </c>
      <c r="N146" s="1">
        <f t="shared" si="63"/>
        <v>146</v>
      </c>
      <c r="O146" s="1" t="s">
        <v>2288</v>
      </c>
    </row>
    <row r="147" spans="1:15" x14ac:dyDescent="0.3">
      <c r="A147" s="18">
        <v>13275</v>
      </c>
      <c r="B147" s="19" t="s">
        <v>1345</v>
      </c>
      <c r="C147" s="170" t="s">
        <v>1594</v>
      </c>
      <c r="D147" s="19">
        <v>1</v>
      </c>
      <c r="E147" s="60">
        <v>17</v>
      </c>
      <c r="F147" s="22">
        <v>685</v>
      </c>
      <c r="G147" s="23">
        <f t="shared" si="78"/>
        <v>616.5</v>
      </c>
      <c r="H147" s="24">
        <f t="shared" si="79"/>
        <v>582.25</v>
      </c>
      <c r="I147" s="24">
        <f t="shared" si="80"/>
        <v>548</v>
      </c>
      <c r="J147" s="34"/>
      <c r="K147" s="33">
        <f t="shared" si="77"/>
        <v>0</v>
      </c>
      <c r="L147" s="35">
        <f t="shared" si="81"/>
        <v>0</v>
      </c>
      <c r="N147" s="1">
        <f t="shared" si="63"/>
        <v>147</v>
      </c>
      <c r="O147" s="1" t="s">
        <v>2288</v>
      </c>
    </row>
    <row r="148" spans="1:15" x14ac:dyDescent="0.3">
      <c r="A148" s="28">
        <v>13277</v>
      </c>
      <c r="B148" s="29" t="s">
        <v>1345</v>
      </c>
      <c r="C148" s="169" t="s">
        <v>1595</v>
      </c>
      <c r="D148" s="29">
        <v>1</v>
      </c>
      <c r="E148" s="59">
        <v>15</v>
      </c>
      <c r="F148" s="31">
        <v>685</v>
      </c>
      <c r="G148" s="32">
        <f t="shared" si="78"/>
        <v>616.5</v>
      </c>
      <c r="H148" s="33">
        <f t="shared" si="79"/>
        <v>582.25</v>
      </c>
      <c r="I148" s="33">
        <f t="shared" si="80"/>
        <v>548</v>
      </c>
      <c r="J148" s="34"/>
      <c r="K148" s="33">
        <f t="shared" si="77"/>
        <v>0</v>
      </c>
      <c r="L148" s="35">
        <f t="shared" si="81"/>
        <v>0</v>
      </c>
      <c r="N148" s="1">
        <f t="shared" si="63"/>
        <v>148</v>
      </c>
      <c r="O148" s="1" t="s">
        <v>2288</v>
      </c>
    </row>
    <row r="149" spans="1:15" x14ac:dyDescent="0.3">
      <c r="A149" s="18">
        <v>13276</v>
      </c>
      <c r="B149" s="19" t="s">
        <v>1345</v>
      </c>
      <c r="C149" s="170" t="s">
        <v>1596</v>
      </c>
      <c r="D149" s="19">
        <v>1</v>
      </c>
      <c r="E149" s="60">
        <v>17</v>
      </c>
      <c r="F149" s="22">
        <v>685</v>
      </c>
      <c r="G149" s="23">
        <f t="shared" si="78"/>
        <v>616.5</v>
      </c>
      <c r="H149" s="24">
        <f t="shared" si="79"/>
        <v>582.25</v>
      </c>
      <c r="I149" s="24">
        <f t="shared" si="80"/>
        <v>548</v>
      </c>
      <c r="J149" s="34"/>
      <c r="K149" s="33">
        <f t="shared" si="77"/>
        <v>0</v>
      </c>
      <c r="L149" s="35">
        <f t="shared" si="81"/>
        <v>0</v>
      </c>
      <c r="N149" s="1">
        <f t="shared" si="63"/>
        <v>149</v>
      </c>
      <c r="O149" s="1" t="s">
        <v>2288</v>
      </c>
    </row>
    <row r="150" spans="1:15" x14ac:dyDescent="0.3">
      <c r="A150" s="18"/>
      <c r="B150" s="19"/>
      <c r="C150" s="37" t="s">
        <v>771</v>
      </c>
      <c r="D150" s="19"/>
      <c r="E150" s="60"/>
      <c r="F150" s="22"/>
      <c r="G150" s="23"/>
      <c r="H150" s="24"/>
      <c r="I150" s="24"/>
      <c r="J150" s="34"/>
      <c r="K150" s="33">
        <f t="shared" ref="K150:K165" si="82">IF(J150&lt;50,0,J150*F150)</f>
        <v>0</v>
      </c>
      <c r="L150" s="35"/>
      <c r="N150" s="1">
        <f t="shared" si="63"/>
        <v>150</v>
      </c>
      <c r="O150" s="1" t="s">
        <v>2288</v>
      </c>
    </row>
    <row r="151" spans="1:15" x14ac:dyDescent="0.3">
      <c r="A151" s="28">
        <v>13898</v>
      </c>
      <c r="B151" s="29" t="s">
        <v>1567</v>
      </c>
      <c r="C151" s="30" t="s">
        <v>970</v>
      </c>
      <c r="D151" s="29">
        <v>12</v>
      </c>
      <c r="E151" s="59">
        <v>51</v>
      </c>
      <c r="F151" s="31">
        <v>220</v>
      </c>
      <c r="G151" s="32">
        <f t="shared" ref="G151:G165" si="83">F151*0.9</f>
        <v>198</v>
      </c>
      <c r="H151" s="33">
        <f t="shared" ref="H151:H165" si="84">F151*0.85</f>
        <v>187</v>
      </c>
      <c r="I151" s="33">
        <f t="shared" ref="I151:I165" si="85">F151*0.8</f>
        <v>176</v>
      </c>
      <c r="J151" s="34"/>
      <c r="K151" s="33">
        <f t="shared" si="82"/>
        <v>0</v>
      </c>
      <c r="L151" s="35">
        <f>IF(J151&lt;0,"минимальный заказ 1 шт.",IF($K$166&gt;125000,J151*I151,IF($K$166&gt;55000,J151*H151,IF($K$166&gt;27500,J151*G151,IF($K$166&gt;=0,J151*F151,0)))))</f>
        <v>0</v>
      </c>
      <c r="N151" s="1">
        <f t="shared" si="63"/>
        <v>151</v>
      </c>
      <c r="O151" s="1" t="s">
        <v>2288</v>
      </c>
    </row>
    <row r="152" spans="1:15" x14ac:dyDescent="0.3">
      <c r="A152" s="18">
        <v>13048</v>
      </c>
      <c r="B152" s="19" t="s">
        <v>1567</v>
      </c>
      <c r="C152" s="36" t="s">
        <v>1605</v>
      </c>
      <c r="D152" s="19">
        <v>1</v>
      </c>
      <c r="E152" s="60">
        <v>28</v>
      </c>
      <c r="F152" s="22">
        <v>260</v>
      </c>
      <c r="G152" s="23">
        <f t="shared" si="83"/>
        <v>234</v>
      </c>
      <c r="H152" s="24">
        <f t="shared" si="84"/>
        <v>221</v>
      </c>
      <c r="I152" s="24">
        <f t="shared" si="85"/>
        <v>208</v>
      </c>
      <c r="J152" s="34"/>
      <c r="K152" s="33">
        <f t="shared" si="82"/>
        <v>0</v>
      </c>
      <c r="L152" s="35">
        <f t="shared" ref="L152:L157" si="86">IF(J152&lt;0,"минимальный заказ 1 шт.",IF($K$166&gt;125000,J152*I152,IF($K$166&gt;55000,J152*H152,IF($K$166&gt;27500,J152*G152,IF($K$166&gt;=0,J152*F152,0)))))</f>
        <v>0</v>
      </c>
      <c r="N152" s="1">
        <f t="shared" si="63"/>
        <v>152</v>
      </c>
      <c r="O152" s="1" t="s">
        <v>2288</v>
      </c>
    </row>
    <row r="153" spans="1:15" x14ac:dyDescent="0.3">
      <c r="A153" s="28">
        <v>13049</v>
      </c>
      <c r="B153" s="29" t="s">
        <v>1567</v>
      </c>
      <c r="C153" s="30" t="s">
        <v>971</v>
      </c>
      <c r="D153" s="29">
        <v>1000</v>
      </c>
      <c r="E153" s="59"/>
      <c r="F153" s="31"/>
      <c r="G153" s="32">
        <f t="shared" si="83"/>
        <v>0</v>
      </c>
      <c r="H153" s="33">
        <f t="shared" si="84"/>
        <v>0</v>
      </c>
      <c r="I153" s="33">
        <f t="shared" si="85"/>
        <v>0</v>
      </c>
      <c r="J153" s="34"/>
      <c r="K153" s="33">
        <f t="shared" si="82"/>
        <v>0</v>
      </c>
      <c r="L153" s="35">
        <f t="shared" si="86"/>
        <v>0</v>
      </c>
      <c r="N153" s="1">
        <f t="shared" si="63"/>
        <v>153</v>
      </c>
      <c r="O153" s="1" t="s">
        <v>2288</v>
      </c>
    </row>
    <row r="154" spans="1:15" x14ac:dyDescent="0.3">
      <c r="A154" s="18">
        <v>13314</v>
      </c>
      <c r="B154" s="19" t="s">
        <v>1567</v>
      </c>
      <c r="C154" s="36" t="s">
        <v>775</v>
      </c>
      <c r="D154" s="19">
        <v>12</v>
      </c>
      <c r="E154" s="60"/>
      <c r="F154" s="22"/>
      <c r="G154" s="23">
        <f t="shared" si="83"/>
        <v>0</v>
      </c>
      <c r="H154" s="24">
        <f t="shared" si="84"/>
        <v>0</v>
      </c>
      <c r="I154" s="24">
        <f t="shared" si="85"/>
        <v>0</v>
      </c>
      <c r="J154" s="34"/>
      <c r="K154" s="33">
        <f t="shared" si="82"/>
        <v>0</v>
      </c>
      <c r="L154" s="35">
        <f t="shared" si="86"/>
        <v>0</v>
      </c>
      <c r="N154" s="1">
        <f t="shared" si="63"/>
        <v>154</v>
      </c>
      <c r="O154" s="1" t="s">
        <v>2288</v>
      </c>
    </row>
    <row r="155" spans="1:15" x14ac:dyDescent="0.3">
      <c r="A155" s="28">
        <v>13207</v>
      </c>
      <c r="B155" s="29" t="s">
        <v>1567</v>
      </c>
      <c r="C155" s="30" t="s">
        <v>776</v>
      </c>
      <c r="D155" s="29">
        <v>1</v>
      </c>
      <c r="E155" s="59">
        <v>894</v>
      </c>
      <c r="F155" s="31">
        <v>230</v>
      </c>
      <c r="G155" s="32">
        <f t="shared" si="83"/>
        <v>207</v>
      </c>
      <c r="H155" s="33">
        <f t="shared" si="84"/>
        <v>195.5</v>
      </c>
      <c r="I155" s="33">
        <f t="shared" si="85"/>
        <v>184</v>
      </c>
      <c r="J155" s="34"/>
      <c r="K155" s="33">
        <f t="shared" si="82"/>
        <v>0</v>
      </c>
      <c r="L155" s="35">
        <f t="shared" si="86"/>
        <v>0</v>
      </c>
      <c r="N155" s="1">
        <f t="shared" si="63"/>
        <v>155</v>
      </c>
      <c r="O155" s="1" t="s">
        <v>2288</v>
      </c>
    </row>
    <row r="156" spans="1:15" x14ac:dyDescent="0.3">
      <c r="A156" s="18">
        <v>13044</v>
      </c>
      <c r="B156" s="19" t="s">
        <v>1567</v>
      </c>
      <c r="C156" s="36" t="s">
        <v>777</v>
      </c>
      <c r="D156" s="19">
        <v>48</v>
      </c>
      <c r="E156" s="60"/>
      <c r="F156" s="22"/>
      <c r="G156" s="23">
        <f t="shared" si="83"/>
        <v>0</v>
      </c>
      <c r="H156" s="24">
        <f t="shared" si="84"/>
        <v>0</v>
      </c>
      <c r="I156" s="24">
        <f t="shared" si="85"/>
        <v>0</v>
      </c>
      <c r="J156" s="34"/>
      <c r="K156" s="33">
        <f t="shared" si="82"/>
        <v>0</v>
      </c>
      <c r="L156" s="35">
        <f t="shared" si="86"/>
        <v>0</v>
      </c>
      <c r="N156" s="1">
        <f t="shared" si="63"/>
        <v>156</v>
      </c>
      <c r="O156" s="1" t="s">
        <v>2288</v>
      </c>
    </row>
    <row r="157" spans="1:15" x14ac:dyDescent="0.3">
      <c r="A157" s="28">
        <v>13317</v>
      </c>
      <c r="B157" s="29" t="s">
        <v>1567</v>
      </c>
      <c r="C157" s="30" t="s">
        <v>778</v>
      </c>
      <c r="D157" s="29">
        <v>12</v>
      </c>
      <c r="E157" s="59"/>
      <c r="F157" s="31"/>
      <c r="G157" s="32">
        <f t="shared" si="83"/>
        <v>0</v>
      </c>
      <c r="H157" s="33">
        <f t="shared" si="84"/>
        <v>0</v>
      </c>
      <c r="I157" s="33">
        <f t="shared" si="85"/>
        <v>0</v>
      </c>
      <c r="J157" s="34"/>
      <c r="K157" s="33">
        <f t="shared" si="82"/>
        <v>0</v>
      </c>
      <c r="L157" s="35">
        <f t="shared" si="86"/>
        <v>0</v>
      </c>
      <c r="N157" s="1">
        <f t="shared" si="63"/>
        <v>157</v>
      </c>
      <c r="O157" s="1" t="s">
        <v>2288</v>
      </c>
    </row>
    <row r="158" spans="1:15" x14ac:dyDescent="0.3">
      <c r="A158" s="18">
        <v>13206</v>
      </c>
      <c r="B158" s="19" t="s">
        <v>1567</v>
      </c>
      <c r="C158" s="36" t="s">
        <v>779</v>
      </c>
      <c r="D158" s="19">
        <v>1</v>
      </c>
      <c r="E158" s="60">
        <v>170</v>
      </c>
      <c r="F158" s="22">
        <v>250</v>
      </c>
      <c r="G158" s="23">
        <f>F158*0.9</f>
        <v>225</v>
      </c>
      <c r="H158" s="24">
        <f>F158*0.85</f>
        <v>212.5</v>
      </c>
      <c r="I158" s="24">
        <f>F158*0.8</f>
        <v>200</v>
      </c>
      <c r="J158" s="34"/>
      <c r="K158" s="33">
        <f>IF(J158&lt;50,0,J158*F158)</f>
        <v>0</v>
      </c>
      <c r="L158" s="35">
        <f>IF(J158&lt;0,"минимальный заказ 1 шт.",IF($K$166&gt;125000,J158*I158,IF($K$166&gt;55000,J158*H158,IF($K$166&gt;27500,J158*G158,IF($K$166&gt;=0,J158*F158,0)))))</f>
        <v>0</v>
      </c>
      <c r="N158" s="1">
        <f t="shared" si="63"/>
        <v>158</v>
      </c>
      <c r="O158" s="1" t="s">
        <v>2288</v>
      </c>
    </row>
    <row r="159" spans="1:15" x14ac:dyDescent="0.3">
      <c r="A159" s="28"/>
      <c r="B159" s="29"/>
      <c r="C159" s="38" t="s">
        <v>780</v>
      </c>
      <c r="D159" s="29"/>
      <c r="E159" s="59"/>
      <c r="F159" s="31"/>
      <c r="G159" s="32"/>
      <c r="H159" s="33"/>
      <c r="I159" s="33"/>
      <c r="J159" s="34"/>
      <c r="K159" s="33">
        <f t="shared" si="82"/>
        <v>0</v>
      </c>
      <c r="L159" s="35"/>
      <c r="N159" s="1">
        <f t="shared" si="63"/>
        <v>159</v>
      </c>
      <c r="O159" s="1" t="s">
        <v>2288</v>
      </c>
    </row>
    <row r="160" spans="1:15" x14ac:dyDescent="0.3">
      <c r="A160" s="18">
        <v>14322</v>
      </c>
      <c r="B160" s="19" t="s">
        <v>1567</v>
      </c>
      <c r="C160" s="36" t="s">
        <v>972</v>
      </c>
      <c r="D160" s="19">
        <v>50</v>
      </c>
      <c r="E160" s="60"/>
      <c r="F160" s="22"/>
      <c r="G160" s="23">
        <f t="shared" si="83"/>
        <v>0</v>
      </c>
      <c r="H160" s="24">
        <f t="shared" si="84"/>
        <v>0</v>
      </c>
      <c r="I160" s="24">
        <f t="shared" si="85"/>
        <v>0</v>
      </c>
      <c r="J160" s="34"/>
      <c r="K160" s="33">
        <f t="shared" si="82"/>
        <v>0</v>
      </c>
      <c r="L160" s="35" t="str">
        <f t="shared" ref="L160:L165" si="87">IF(J160&lt;50,"минимальный заказ 50 мл.",IF($K$166&gt;125000,J160*I160,IF($K$166&gt;55000,J160*H160,IF($K$166&gt;27500,J160*G160,IF($K$166&gt;=0,J160*F160,0)))))</f>
        <v>минимальный заказ 50 мл.</v>
      </c>
      <c r="N160" s="1">
        <f t="shared" si="63"/>
        <v>160</v>
      </c>
      <c r="O160" s="1" t="s">
        <v>2288</v>
      </c>
    </row>
    <row r="161" spans="1:15" x14ac:dyDescent="0.3">
      <c r="A161" s="28">
        <v>12916</v>
      </c>
      <c r="B161" s="29" t="s">
        <v>1567</v>
      </c>
      <c r="C161" s="30" t="s">
        <v>782</v>
      </c>
      <c r="D161" s="29">
        <v>50</v>
      </c>
      <c r="E161" s="59">
        <v>20</v>
      </c>
      <c r="F161" s="31">
        <v>35</v>
      </c>
      <c r="G161" s="32">
        <f t="shared" si="83"/>
        <v>31.5</v>
      </c>
      <c r="H161" s="33">
        <f t="shared" si="84"/>
        <v>29.75</v>
      </c>
      <c r="I161" s="33">
        <f t="shared" si="85"/>
        <v>28</v>
      </c>
      <c r="J161" s="34"/>
      <c r="K161" s="33">
        <f t="shared" si="82"/>
        <v>0</v>
      </c>
      <c r="L161" s="35" t="str">
        <f t="shared" si="87"/>
        <v>минимальный заказ 50 мл.</v>
      </c>
      <c r="N161" s="1">
        <f t="shared" si="63"/>
        <v>161</v>
      </c>
      <c r="O161" s="1" t="s">
        <v>2288</v>
      </c>
    </row>
    <row r="162" spans="1:15" x14ac:dyDescent="0.3">
      <c r="A162" s="18">
        <v>14320</v>
      </c>
      <c r="B162" s="19" t="s">
        <v>1567</v>
      </c>
      <c r="C162" s="36" t="s">
        <v>783</v>
      </c>
      <c r="D162" s="19">
        <v>50</v>
      </c>
      <c r="E162" s="60">
        <v>48</v>
      </c>
      <c r="F162" s="22">
        <v>27</v>
      </c>
      <c r="G162" s="23">
        <f t="shared" si="83"/>
        <v>24.3</v>
      </c>
      <c r="H162" s="24">
        <f t="shared" si="84"/>
        <v>22.95</v>
      </c>
      <c r="I162" s="24">
        <f t="shared" si="85"/>
        <v>21.6</v>
      </c>
      <c r="J162" s="34"/>
      <c r="K162" s="33">
        <f t="shared" si="82"/>
        <v>0</v>
      </c>
      <c r="L162" s="35" t="str">
        <f t="shared" si="87"/>
        <v>минимальный заказ 50 мл.</v>
      </c>
      <c r="N162" s="1">
        <f t="shared" si="63"/>
        <v>162</v>
      </c>
      <c r="O162" s="1" t="s">
        <v>2288</v>
      </c>
    </row>
    <row r="163" spans="1:15" x14ac:dyDescent="0.3">
      <c r="A163" s="28">
        <v>14324</v>
      </c>
      <c r="B163" s="29" t="s">
        <v>1567</v>
      </c>
      <c r="C163" s="30" t="s">
        <v>784</v>
      </c>
      <c r="D163" s="29">
        <v>50</v>
      </c>
      <c r="E163" s="59">
        <v>100</v>
      </c>
      <c r="F163" s="31">
        <v>27</v>
      </c>
      <c r="G163" s="32">
        <f t="shared" si="83"/>
        <v>24.3</v>
      </c>
      <c r="H163" s="33">
        <f t="shared" si="84"/>
        <v>22.95</v>
      </c>
      <c r="I163" s="33">
        <f t="shared" si="85"/>
        <v>21.6</v>
      </c>
      <c r="J163" s="34"/>
      <c r="K163" s="33">
        <f t="shared" si="82"/>
        <v>0</v>
      </c>
      <c r="L163" s="35" t="str">
        <f t="shared" si="87"/>
        <v>минимальный заказ 50 мл.</v>
      </c>
      <c r="N163" s="1">
        <f t="shared" si="63"/>
        <v>163</v>
      </c>
      <c r="O163" s="1" t="s">
        <v>2288</v>
      </c>
    </row>
    <row r="164" spans="1:15" x14ac:dyDescent="0.3">
      <c r="A164" s="18">
        <v>12915</v>
      </c>
      <c r="B164" s="19" t="s">
        <v>1567</v>
      </c>
      <c r="C164" s="36" t="s">
        <v>973</v>
      </c>
      <c r="D164" s="19">
        <v>50</v>
      </c>
      <c r="E164" s="60">
        <v>100</v>
      </c>
      <c r="F164" s="22">
        <v>35</v>
      </c>
      <c r="G164" s="23">
        <f t="shared" si="83"/>
        <v>31.5</v>
      </c>
      <c r="H164" s="24">
        <f t="shared" si="84"/>
        <v>29.75</v>
      </c>
      <c r="I164" s="24">
        <f t="shared" si="85"/>
        <v>28</v>
      </c>
      <c r="J164" s="34"/>
      <c r="K164" s="33">
        <f t="shared" si="82"/>
        <v>0</v>
      </c>
      <c r="L164" s="35" t="str">
        <f t="shared" si="87"/>
        <v>минимальный заказ 50 мл.</v>
      </c>
      <c r="N164" s="1">
        <f t="shared" si="63"/>
        <v>164</v>
      </c>
      <c r="O164" s="1" t="s">
        <v>2288</v>
      </c>
    </row>
    <row r="165" spans="1:15" x14ac:dyDescent="0.3">
      <c r="A165" s="28">
        <v>12903</v>
      </c>
      <c r="B165" s="29" t="s">
        <v>1567</v>
      </c>
      <c r="C165" s="30" t="s">
        <v>974</v>
      </c>
      <c r="D165" s="29">
        <v>50</v>
      </c>
      <c r="E165" s="59">
        <v>450</v>
      </c>
      <c r="F165" s="31">
        <v>35</v>
      </c>
      <c r="G165" s="32">
        <f t="shared" si="83"/>
        <v>31.5</v>
      </c>
      <c r="H165" s="33">
        <f t="shared" si="84"/>
        <v>29.75</v>
      </c>
      <c r="I165" s="33">
        <f t="shared" si="85"/>
        <v>28</v>
      </c>
      <c r="J165" s="34"/>
      <c r="K165" s="33">
        <f t="shared" si="82"/>
        <v>0</v>
      </c>
      <c r="L165" s="35" t="str">
        <f t="shared" si="87"/>
        <v>минимальный заказ 50 мл.</v>
      </c>
      <c r="N165" s="1">
        <f>ROW(J165)</f>
        <v>165</v>
      </c>
      <c r="O165" s="1" t="s">
        <v>2288</v>
      </c>
    </row>
    <row r="166" spans="1:15" ht="15.6" x14ac:dyDescent="0.3">
      <c r="A166" s="7"/>
      <c r="B166" s="5"/>
      <c r="C166" s="9"/>
      <c r="D166" s="5"/>
      <c r="E166" s="61"/>
      <c r="F166" s="84"/>
      <c r="G166" s="85"/>
      <c r="H166" s="86"/>
      <c r="I166" s="86"/>
      <c r="J166" s="86"/>
      <c r="K166" s="3">
        <f>Hemani!K260</f>
        <v>0</v>
      </c>
      <c r="L166" s="87"/>
    </row>
    <row r="167" spans="1:15" x14ac:dyDescent="0.3">
      <c r="K167" s="14">
        <f>SUM(K8:K165)</f>
        <v>0</v>
      </c>
    </row>
  </sheetData>
  <sheetProtection algorithmName="SHA-512" hashValue="sLoxVHlpP3+u3bWMQsZrLjM4uFchWCsM1ZPcZ2C74OjqIXEcrk0aCwvxkFMa+2+IwKCPYD001sCebhQich6t+w==" saltValue="Jzxsl3aICLRayhpLSFEsUA==" spinCount="100000" sheet="1" objects="1" scenarios="1"/>
  <protectedRanges>
    <protectedRange sqref="M3:M165" name="Диапазон2"/>
    <protectedRange sqref="J3:J165" name="Диапазон1"/>
  </protectedRanges>
  <autoFilter ref="J1:J172"/>
  <sortState ref="A4:R38">
    <sortCondition ref="C4:C38"/>
  </sortState>
  <hyperlinks>
    <hyperlink ref="C144" r:id="rId1"/>
    <hyperlink ref="C145" r:id="rId2"/>
    <hyperlink ref="C146" r:id="rId3"/>
    <hyperlink ref="C147" r:id="rId4"/>
    <hyperlink ref="C148" r:id="rId5"/>
    <hyperlink ref="C149" r:id="rId6"/>
  </hyperlinks>
  <pageMargins left="0.7" right="0.7" top="0.75" bottom="0.75" header="0.3" footer="0.3"/>
  <pageSetup paperSize="9" orientation="portrait" r:id="rId7"/>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CCFF"/>
  </sheetPr>
  <dimension ref="A1:O93"/>
  <sheetViews>
    <sheetView workbookViewId="0">
      <pane ySplit="1" topLeftCell="A2" activePane="bottomLeft" state="frozen"/>
      <selection activeCell="C55" sqref="C55"/>
      <selection pane="bottomLeft" activeCell="J16" sqref="J16"/>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9" style="1" hidden="1" customWidth="1"/>
    <col min="12" max="12" width="11.88671875" style="1" customWidth="1"/>
    <col min="13" max="13" width="9" style="1" hidden="1" customWidth="1"/>
    <col min="14" max="14" width="8.88671875" style="1" hidden="1" customWidth="1"/>
    <col min="15" max="15" width="11"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49" t="s">
        <v>867</v>
      </c>
      <c r="K1" s="16" t="s">
        <v>149</v>
      </c>
      <c r="L1" s="41" t="str">
        <f>"Сумма:"&amp;" "&amp;SUM(L3:L390)</f>
        <v>Сумма: 0</v>
      </c>
    </row>
    <row r="2" spans="1:15" x14ac:dyDescent="0.3">
      <c r="A2" s="18"/>
      <c r="B2" s="19"/>
      <c r="C2" s="26" t="s">
        <v>194</v>
      </c>
      <c r="D2" s="19"/>
      <c r="E2" s="58"/>
      <c r="F2" s="22"/>
      <c r="G2" s="23"/>
      <c r="H2" s="24"/>
      <c r="I2" s="24"/>
      <c r="J2" s="17"/>
      <c r="K2" s="24"/>
      <c r="L2" s="25"/>
    </row>
    <row r="3" spans="1:15" x14ac:dyDescent="0.3">
      <c r="A3" s="28">
        <v>13959</v>
      </c>
      <c r="B3" s="29" t="s">
        <v>1167</v>
      </c>
      <c r="C3" s="100" t="s">
        <v>1620</v>
      </c>
      <c r="D3" s="29">
        <v>1</v>
      </c>
      <c r="E3" s="59"/>
      <c r="F3" s="31"/>
      <c r="G3" s="32">
        <f t="shared" ref="G3:G19" si="0">F3*0.9</f>
        <v>0</v>
      </c>
      <c r="H3" s="33">
        <f t="shared" ref="H3:H19" si="1">F3*0.85</f>
        <v>0</v>
      </c>
      <c r="I3" s="33">
        <f t="shared" ref="I3:I19" si="2">F3*0.8</f>
        <v>0</v>
      </c>
      <c r="J3" s="34"/>
      <c r="K3" s="33">
        <f t="shared" ref="K3:K89" si="3">J3*F3</f>
        <v>0</v>
      </c>
      <c r="L3" s="35">
        <f t="shared" ref="L3:L34" si="4">IF($K$91&gt;125000,J3*I3,IF($K$91&gt;55000,J3*H3,IF($K$91&gt;27500,J3*G3,IF($K$91&gt;=0,J3*F3,0))))</f>
        <v>0</v>
      </c>
      <c r="N3" s="1">
        <f t="shared" ref="N3:N83" si="5">ROW(J3)</f>
        <v>3</v>
      </c>
      <c r="O3" s="1" t="s">
        <v>2289</v>
      </c>
    </row>
    <row r="4" spans="1:15" x14ac:dyDescent="0.3">
      <c r="A4" s="18">
        <v>13960</v>
      </c>
      <c r="B4" s="19" t="s">
        <v>1167</v>
      </c>
      <c r="C4" s="125" t="s">
        <v>1621</v>
      </c>
      <c r="D4" s="19">
        <v>1</v>
      </c>
      <c r="E4" s="58"/>
      <c r="F4" s="22"/>
      <c r="G4" s="23">
        <f t="shared" si="0"/>
        <v>0</v>
      </c>
      <c r="H4" s="24">
        <f t="shared" si="1"/>
        <v>0</v>
      </c>
      <c r="I4" s="24">
        <f t="shared" si="2"/>
        <v>0</v>
      </c>
      <c r="J4" s="34"/>
      <c r="K4" s="33">
        <f t="shared" si="3"/>
        <v>0</v>
      </c>
      <c r="L4" s="35">
        <f t="shared" si="4"/>
        <v>0</v>
      </c>
      <c r="N4" s="1">
        <f t="shared" si="5"/>
        <v>4</v>
      </c>
      <c r="O4" s="1" t="s">
        <v>2289</v>
      </c>
    </row>
    <row r="5" spans="1:15" x14ac:dyDescent="0.3">
      <c r="A5" s="28">
        <v>13886</v>
      </c>
      <c r="B5" s="29" t="s">
        <v>142</v>
      </c>
      <c r="C5" s="104" t="s">
        <v>1622</v>
      </c>
      <c r="D5" s="29">
        <v>1</v>
      </c>
      <c r="E5" s="59"/>
      <c r="F5" s="31"/>
      <c r="G5" s="32">
        <f t="shared" si="0"/>
        <v>0</v>
      </c>
      <c r="H5" s="33">
        <f t="shared" si="1"/>
        <v>0</v>
      </c>
      <c r="I5" s="33">
        <f t="shared" si="2"/>
        <v>0</v>
      </c>
      <c r="J5" s="34"/>
      <c r="K5" s="33">
        <f t="shared" si="3"/>
        <v>0</v>
      </c>
      <c r="L5" s="35">
        <f t="shared" si="4"/>
        <v>0</v>
      </c>
      <c r="N5" s="1">
        <f t="shared" si="5"/>
        <v>5</v>
      </c>
      <c r="O5" s="1" t="s">
        <v>2289</v>
      </c>
    </row>
    <row r="6" spans="1:15" x14ac:dyDescent="0.3">
      <c r="A6" s="28">
        <v>14549</v>
      </c>
      <c r="B6" s="29" t="s">
        <v>1167</v>
      </c>
      <c r="C6" s="104" t="s">
        <v>2588</v>
      </c>
      <c r="D6" s="29">
        <v>1</v>
      </c>
      <c r="E6" s="59"/>
      <c r="F6" s="31"/>
      <c r="G6" s="32">
        <f t="shared" ref="G6" si="6">F6*0.9</f>
        <v>0</v>
      </c>
      <c r="H6" s="33">
        <f t="shared" ref="H6" si="7">F6*0.85</f>
        <v>0</v>
      </c>
      <c r="I6" s="33">
        <f t="shared" ref="I6" si="8">F6*0.8</f>
        <v>0</v>
      </c>
      <c r="J6" s="34"/>
      <c r="K6" s="33">
        <f t="shared" ref="K6" si="9">J6*F6</f>
        <v>0</v>
      </c>
      <c r="L6" s="35">
        <f t="shared" si="4"/>
        <v>0</v>
      </c>
      <c r="N6" s="1">
        <f t="shared" ref="N6" si="10">ROW(J6)</f>
        <v>6</v>
      </c>
      <c r="O6" s="1" t="s">
        <v>2289</v>
      </c>
    </row>
    <row r="7" spans="1:15" x14ac:dyDescent="0.3">
      <c r="A7" s="18">
        <v>13961</v>
      </c>
      <c r="B7" s="19" t="s">
        <v>1167</v>
      </c>
      <c r="C7" s="97" t="s">
        <v>1623</v>
      </c>
      <c r="D7" s="19">
        <v>1</v>
      </c>
      <c r="E7" s="58">
        <v>2</v>
      </c>
      <c r="F7" s="22">
        <v>850</v>
      </c>
      <c r="G7" s="23">
        <f t="shared" si="0"/>
        <v>765</v>
      </c>
      <c r="H7" s="24">
        <f t="shared" si="1"/>
        <v>722.5</v>
      </c>
      <c r="I7" s="24">
        <f t="shared" si="2"/>
        <v>680</v>
      </c>
      <c r="J7" s="34"/>
      <c r="K7" s="33">
        <f t="shared" si="3"/>
        <v>0</v>
      </c>
      <c r="L7" s="35">
        <f t="shared" si="4"/>
        <v>0</v>
      </c>
      <c r="N7" s="1">
        <f t="shared" si="5"/>
        <v>7</v>
      </c>
      <c r="O7" s="1" t="s">
        <v>2289</v>
      </c>
    </row>
    <row r="8" spans="1:15" x14ac:dyDescent="0.3">
      <c r="A8" s="28">
        <v>13962</v>
      </c>
      <c r="B8" s="29" t="s">
        <v>1167</v>
      </c>
      <c r="C8" s="104" t="s">
        <v>1624</v>
      </c>
      <c r="D8" s="29">
        <v>1</v>
      </c>
      <c r="E8" s="59"/>
      <c r="F8" s="31"/>
      <c r="G8" s="32">
        <f t="shared" si="0"/>
        <v>0</v>
      </c>
      <c r="H8" s="33">
        <f t="shared" si="1"/>
        <v>0</v>
      </c>
      <c r="I8" s="33">
        <f t="shared" si="2"/>
        <v>0</v>
      </c>
      <c r="J8" s="34"/>
      <c r="K8" s="33">
        <f t="shared" si="3"/>
        <v>0</v>
      </c>
      <c r="L8" s="35">
        <f t="shared" si="4"/>
        <v>0</v>
      </c>
      <c r="N8" s="1">
        <f t="shared" si="5"/>
        <v>8</v>
      </c>
      <c r="O8" s="1" t="s">
        <v>2289</v>
      </c>
    </row>
    <row r="9" spans="1:15" x14ac:dyDescent="0.3">
      <c r="A9" s="18">
        <v>14440</v>
      </c>
      <c r="B9" s="19" t="s">
        <v>999</v>
      </c>
      <c r="C9" s="102" t="s">
        <v>2444</v>
      </c>
      <c r="D9" s="19">
        <v>1</v>
      </c>
      <c r="E9" s="58">
        <v>1</v>
      </c>
      <c r="F9" s="22">
        <v>2000</v>
      </c>
      <c r="G9" s="23">
        <f>F9*0.9</f>
        <v>1800</v>
      </c>
      <c r="H9" s="24">
        <f>F9*0.85</f>
        <v>1700</v>
      </c>
      <c r="I9" s="24">
        <f>F9*0.8</f>
        <v>1600</v>
      </c>
      <c r="J9" s="34"/>
      <c r="K9" s="33">
        <f>J9*F9</f>
        <v>0</v>
      </c>
      <c r="L9" s="35">
        <f t="shared" si="4"/>
        <v>0</v>
      </c>
      <c r="N9" s="1">
        <f t="shared" si="5"/>
        <v>9</v>
      </c>
      <c r="O9" s="1" t="s">
        <v>2289</v>
      </c>
    </row>
    <row r="10" spans="1:15" x14ac:dyDescent="0.3">
      <c r="A10" s="28">
        <v>13887</v>
      </c>
      <c r="B10" s="29" t="s">
        <v>1167</v>
      </c>
      <c r="C10" s="104" t="s">
        <v>1626</v>
      </c>
      <c r="D10" s="29">
        <v>1</v>
      </c>
      <c r="E10" s="59">
        <v>16</v>
      </c>
      <c r="F10" s="31">
        <v>850</v>
      </c>
      <c r="G10" s="32">
        <f>F10*0.9</f>
        <v>765</v>
      </c>
      <c r="H10" s="33">
        <f>F10*0.85</f>
        <v>722.5</v>
      </c>
      <c r="I10" s="33">
        <f>F10*0.8</f>
        <v>680</v>
      </c>
      <c r="J10" s="34"/>
      <c r="K10" s="33">
        <f>J10*F10</f>
        <v>0</v>
      </c>
      <c r="L10" s="35">
        <f t="shared" si="4"/>
        <v>0</v>
      </c>
      <c r="N10" s="1">
        <f t="shared" si="5"/>
        <v>10</v>
      </c>
      <c r="O10" s="1" t="s">
        <v>2289</v>
      </c>
    </row>
    <row r="11" spans="1:15" x14ac:dyDescent="0.3">
      <c r="A11" s="18">
        <v>13889</v>
      </c>
      <c r="B11" s="19" t="s">
        <v>2430</v>
      </c>
      <c r="C11" s="102" t="s">
        <v>1625</v>
      </c>
      <c r="D11" s="19">
        <v>1</v>
      </c>
      <c r="E11" s="58">
        <v>13</v>
      </c>
      <c r="F11" s="22">
        <v>700</v>
      </c>
      <c r="G11" s="23">
        <f>F11*0.9</f>
        <v>630</v>
      </c>
      <c r="H11" s="24">
        <f>F11*0.85</f>
        <v>595</v>
      </c>
      <c r="I11" s="24">
        <f>F11*0.8</f>
        <v>560</v>
      </c>
      <c r="J11" s="34"/>
      <c r="K11" s="33">
        <f>J11*F11</f>
        <v>0</v>
      </c>
      <c r="L11" s="35">
        <f t="shared" si="4"/>
        <v>0</v>
      </c>
      <c r="N11" s="1">
        <f t="shared" si="5"/>
        <v>11</v>
      </c>
      <c r="O11" s="1" t="s">
        <v>2289</v>
      </c>
    </row>
    <row r="12" spans="1:15" x14ac:dyDescent="0.3">
      <c r="A12" s="18">
        <v>14464</v>
      </c>
      <c r="B12" s="19" t="s">
        <v>2430</v>
      </c>
      <c r="C12" s="97" t="s">
        <v>2803</v>
      </c>
      <c r="D12" s="19">
        <v>1</v>
      </c>
      <c r="E12" s="58">
        <v>26</v>
      </c>
      <c r="F12" s="22">
        <v>700</v>
      </c>
      <c r="G12" s="23">
        <f t="shared" ref="G12:G13" si="11">F12*0.9</f>
        <v>630</v>
      </c>
      <c r="H12" s="24">
        <f t="shared" ref="H12:H13" si="12">F12*0.85</f>
        <v>595</v>
      </c>
      <c r="I12" s="24">
        <f t="shared" ref="I12:I13" si="13">F12*0.8</f>
        <v>560</v>
      </c>
      <c r="J12" s="34"/>
      <c r="K12" s="33">
        <f t="shared" ref="K12:K13" si="14">J12*F12</f>
        <v>0</v>
      </c>
      <c r="L12" s="35">
        <f t="shared" si="4"/>
        <v>0</v>
      </c>
      <c r="N12" s="1">
        <f t="shared" ref="N12:N16" si="15">ROW(J12)</f>
        <v>12</v>
      </c>
      <c r="O12" s="1" t="s">
        <v>2289</v>
      </c>
    </row>
    <row r="13" spans="1:15" x14ac:dyDescent="0.3">
      <c r="A13" s="28">
        <v>14462</v>
      </c>
      <c r="B13" s="29" t="s">
        <v>2430</v>
      </c>
      <c r="C13" s="104" t="s">
        <v>2804</v>
      </c>
      <c r="D13" s="29">
        <v>1</v>
      </c>
      <c r="E13" s="59">
        <v>26</v>
      </c>
      <c r="F13" s="31">
        <v>700</v>
      </c>
      <c r="G13" s="32">
        <f t="shared" si="11"/>
        <v>630</v>
      </c>
      <c r="H13" s="33">
        <f t="shared" si="12"/>
        <v>595</v>
      </c>
      <c r="I13" s="33">
        <f t="shared" si="13"/>
        <v>560</v>
      </c>
      <c r="J13" s="34"/>
      <c r="K13" s="33">
        <f t="shared" si="14"/>
        <v>0</v>
      </c>
      <c r="L13" s="35">
        <f t="shared" si="4"/>
        <v>0</v>
      </c>
      <c r="N13" s="1">
        <f t="shared" si="15"/>
        <v>13</v>
      </c>
      <c r="O13" s="1" t="s">
        <v>2289</v>
      </c>
    </row>
    <row r="14" spans="1:15" x14ac:dyDescent="0.3">
      <c r="A14" s="18">
        <v>14466</v>
      </c>
      <c r="B14" s="19" t="s">
        <v>2430</v>
      </c>
      <c r="C14" s="102" t="s">
        <v>2805</v>
      </c>
      <c r="D14" s="19">
        <v>1</v>
      </c>
      <c r="E14" s="58">
        <v>26</v>
      </c>
      <c r="F14" s="22">
        <v>700</v>
      </c>
      <c r="G14" s="23">
        <f>F14*0.9</f>
        <v>630</v>
      </c>
      <c r="H14" s="24">
        <f>F14*0.85</f>
        <v>595</v>
      </c>
      <c r="I14" s="24">
        <f>F14*0.8</f>
        <v>560</v>
      </c>
      <c r="J14" s="34"/>
      <c r="K14" s="33">
        <f>J14*F14</f>
        <v>0</v>
      </c>
      <c r="L14" s="35">
        <f t="shared" si="4"/>
        <v>0</v>
      </c>
      <c r="N14" s="1">
        <f t="shared" si="15"/>
        <v>14</v>
      </c>
      <c r="O14" s="1" t="s">
        <v>2289</v>
      </c>
    </row>
    <row r="15" spans="1:15" x14ac:dyDescent="0.3">
      <c r="A15" s="28">
        <v>14465</v>
      </c>
      <c r="B15" s="29" t="s">
        <v>2430</v>
      </c>
      <c r="C15" s="104" t="s">
        <v>2806</v>
      </c>
      <c r="D15" s="29">
        <v>1</v>
      </c>
      <c r="E15" s="59">
        <v>26</v>
      </c>
      <c r="F15" s="31">
        <v>700</v>
      </c>
      <c r="G15" s="32">
        <f>F15*0.9</f>
        <v>630</v>
      </c>
      <c r="H15" s="33">
        <f>F15*0.85</f>
        <v>595</v>
      </c>
      <c r="I15" s="33">
        <f>F15*0.8</f>
        <v>560</v>
      </c>
      <c r="J15" s="34"/>
      <c r="K15" s="33">
        <f>J15*F15</f>
        <v>0</v>
      </c>
      <c r="L15" s="35">
        <f t="shared" si="4"/>
        <v>0</v>
      </c>
      <c r="N15" s="1">
        <f t="shared" si="15"/>
        <v>15</v>
      </c>
      <c r="O15" s="1" t="s">
        <v>2289</v>
      </c>
    </row>
    <row r="16" spans="1:15" x14ac:dyDescent="0.3">
      <c r="A16" s="18">
        <v>14463</v>
      </c>
      <c r="B16" s="19" t="s">
        <v>2430</v>
      </c>
      <c r="C16" s="102" t="s">
        <v>2807</v>
      </c>
      <c r="D16" s="19">
        <v>1</v>
      </c>
      <c r="E16" s="58">
        <v>26</v>
      </c>
      <c r="F16" s="22">
        <v>700</v>
      </c>
      <c r="G16" s="23">
        <f>F16*0.9</f>
        <v>630</v>
      </c>
      <c r="H16" s="24">
        <f>F16*0.85</f>
        <v>595</v>
      </c>
      <c r="I16" s="24">
        <f>F16*0.8</f>
        <v>560</v>
      </c>
      <c r="J16" s="34"/>
      <c r="K16" s="33">
        <f>J16*F16</f>
        <v>0</v>
      </c>
      <c r="L16" s="35">
        <f t="shared" si="4"/>
        <v>0</v>
      </c>
      <c r="N16" s="1">
        <f t="shared" si="15"/>
        <v>16</v>
      </c>
      <c r="O16" s="1" t="s">
        <v>2289</v>
      </c>
    </row>
    <row r="17" spans="1:15" x14ac:dyDescent="0.3">
      <c r="A17" s="28">
        <v>13263</v>
      </c>
      <c r="B17" s="29" t="s">
        <v>2430</v>
      </c>
      <c r="C17" s="104" t="s">
        <v>2516</v>
      </c>
      <c r="D17" s="29">
        <v>1</v>
      </c>
      <c r="E17" s="59">
        <v>33</v>
      </c>
      <c r="F17" s="31">
        <v>850</v>
      </c>
      <c r="G17" s="32">
        <f>F17*0.9</f>
        <v>765</v>
      </c>
      <c r="H17" s="33">
        <f>F17*0.85</f>
        <v>722.5</v>
      </c>
      <c r="I17" s="33">
        <f>F17*0.8</f>
        <v>680</v>
      </c>
      <c r="J17" s="34"/>
      <c r="K17" s="33">
        <f>J17*F17</f>
        <v>0</v>
      </c>
      <c r="L17" s="35">
        <f t="shared" si="4"/>
        <v>0</v>
      </c>
      <c r="N17" s="1">
        <f t="shared" si="5"/>
        <v>17</v>
      </c>
      <c r="O17" s="1" t="s">
        <v>2289</v>
      </c>
    </row>
    <row r="18" spans="1:15" x14ac:dyDescent="0.3">
      <c r="A18" s="18"/>
      <c r="B18" s="19"/>
      <c r="C18" s="105" t="s">
        <v>620</v>
      </c>
      <c r="D18" s="19"/>
      <c r="E18" s="60"/>
      <c r="F18" s="22"/>
      <c r="G18" s="23"/>
      <c r="H18" s="24"/>
      <c r="I18" s="24"/>
      <c r="J18" s="34"/>
      <c r="K18" s="33">
        <f t="shared" si="3"/>
        <v>0</v>
      </c>
      <c r="L18" s="35">
        <f t="shared" si="4"/>
        <v>0</v>
      </c>
      <c r="N18" s="1">
        <f t="shared" si="5"/>
        <v>18</v>
      </c>
      <c r="O18" s="1" t="s">
        <v>2289</v>
      </c>
    </row>
    <row r="19" spans="1:15" x14ac:dyDescent="0.3">
      <c r="A19" s="28">
        <v>13226</v>
      </c>
      <c r="B19" s="29" t="s">
        <v>1172</v>
      </c>
      <c r="C19" s="100" t="s">
        <v>1627</v>
      </c>
      <c r="D19" s="29">
        <v>1</v>
      </c>
      <c r="E19" s="59">
        <v>37</v>
      </c>
      <c r="F19" s="31">
        <v>4000</v>
      </c>
      <c r="G19" s="32">
        <f t="shared" si="0"/>
        <v>3600</v>
      </c>
      <c r="H19" s="33">
        <f t="shared" si="1"/>
        <v>3400</v>
      </c>
      <c r="I19" s="33">
        <f t="shared" si="2"/>
        <v>3200</v>
      </c>
      <c r="J19" s="34"/>
      <c r="K19" s="33">
        <f t="shared" si="3"/>
        <v>0</v>
      </c>
      <c r="L19" s="35">
        <f t="shared" si="4"/>
        <v>0</v>
      </c>
      <c r="N19" s="1">
        <f t="shared" si="5"/>
        <v>19</v>
      </c>
      <c r="O19" s="1" t="s">
        <v>2289</v>
      </c>
    </row>
    <row r="20" spans="1:15" x14ac:dyDescent="0.3">
      <c r="A20" s="18">
        <v>14439</v>
      </c>
      <c r="B20" s="19" t="s">
        <v>2445</v>
      </c>
      <c r="C20" s="97" t="s">
        <v>2449</v>
      </c>
      <c r="D20" s="19"/>
      <c r="E20" s="58">
        <v>12</v>
      </c>
      <c r="F20" s="22">
        <v>2600</v>
      </c>
      <c r="G20" s="23">
        <f t="shared" ref="G20:G21" si="16">F20*0.9</f>
        <v>2340</v>
      </c>
      <c r="H20" s="24">
        <f t="shared" ref="H20:H21" si="17">F20*0.85</f>
        <v>2210</v>
      </c>
      <c r="I20" s="24">
        <f t="shared" ref="I20:I21" si="18">F20*0.8</f>
        <v>2080</v>
      </c>
      <c r="J20" s="34"/>
      <c r="K20" s="33">
        <f t="shared" ref="K20:K21" si="19">J20*F20</f>
        <v>0</v>
      </c>
      <c r="L20" s="35">
        <f t="shared" si="4"/>
        <v>0</v>
      </c>
      <c r="N20" s="1">
        <f t="shared" si="5"/>
        <v>20</v>
      </c>
      <c r="O20" s="1" t="s">
        <v>2289</v>
      </c>
    </row>
    <row r="21" spans="1:15" x14ac:dyDescent="0.3">
      <c r="A21" s="28">
        <v>14433</v>
      </c>
      <c r="B21" s="29" t="s">
        <v>2446</v>
      </c>
      <c r="C21" s="104" t="s">
        <v>2450</v>
      </c>
      <c r="D21" s="29"/>
      <c r="E21" s="59">
        <v>12</v>
      </c>
      <c r="F21" s="31">
        <v>4000</v>
      </c>
      <c r="G21" s="32">
        <f t="shared" si="16"/>
        <v>3600</v>
      </c>
      <c r="H21" s="33">
        <f t="shared" si="17"/>
        <v>3400</v>
      </c>
      <c r="I21" s="33">
        <f t="shared" si="18"/>
        <v>3200</v>
      </c>
      <c r="J21" s="34"/>
      <c r="K21" s="33">
        <f t="shared" si="19"/>
        <v>0</v>
      </c>
      <c r="L21" s="35">
        <f t="shared" si="4"/>
        <v>0</v>
      </c>
      <c r="N21" s="1">
        <f t="shared" si="5"/>
        <v>21</v>
      </c>
      <c r="O21" s="1" t="s">
        <v>2289</v>
      </c>
    </row>
    <row r="22" spans="1:15" x14ac:dyDescent="0.3">
      <c r="A22" s="18">
        <v>14434</v>
      </c>
      <c r="B22" s="19" t="s">
        <v>2446</v>
      </c>
      <c r="C22" s="97" t="s">
        <v>2451</v>
      </c>
      <c r="D22" s="19"/>
      <c r="E22" s="58">
        <v>12</v>
      </c>
      <c r="F22" s="22">
        <v>2100</v>
      </c>
      <c r="G22" s="23">
        <f t="shared" ref="G22:G28" si="20">F22*0.9</f>
        <v>1890</v>
      </c>
      <c r="H22" s="24">
        <f t="shared" ref="H22:H28" si="21">F22*0.85</f>
        <v>1785</v>
      </c>
      <c r="I22" s="24">
        <f t="shared" ref="I22:I28" si="22">F22*0.8</f>
        <v>1680</v>
      </c>
      <c r="J22" s="34"/>
      <c r="K22" s="33">
        <f t="shared" ref="K22:K28" si="23">J22*F22</f>
        <v>0</v>
      </c>
      <c r="L22" s="35">
        <f t="shared" si="4"/>
        <v>0</v>
      </c>
      <c r="N22" s="1">
        <f t="shared" si="5"/>
        <v>22</v>
      </c>
      <c r="O22" s="1" t="s">
        <v>2289</v>
      </c>
    </row>
    <row r="23" spans="1:15" x14ac:dyDescent="0.3">
      <c r="A23" s="28">
        <v>13227</v>
      </c>
      <c r="B23" s="29" t="s">
        <v>142</v>
      </c>
      <c r="C23" s="104" t="s">
        <v>2525</v>
      </c>
      <c r="D23" s="29"/>
      <c r="E23" s="59">
        <v>12</v>
      </c>
      <c r="F23" s="31">
        <v>1280</v>
      </c>
      <c r="G23" s="32">
        <f t="shared" si="20"/>
        <v>1152</v>
      </c>
      <c r="H23" s="33">
        <f t="shared" si="21"/>
        <v>1088</v>
      </c>
      <c r="I23" s="33">
        <f t="shared" si="22"/>
        <v>1024</v>
      </c>
      <c r="J23" s="34"/>
      <c r="K23" s="33">
        <f t="shared" si="23"/>
        <v>0</v>
      </c>
      <c r="L23" s="35">
        <f t="shared" si="4"/>
        <v>0</v>
      </c>
      <c r="N23" s="1">
        <f t="shared" si="5"/>
        <v>23</v>
      </c>
      <c r="O23" s="1" t="s">
        <v>2289</v>
      </c>
    </row>
    <row r="24" spans="1:15" x14ac:dyDescent="0.3">
      <c r="A24" s="18">
        <v>13228</v>
      </c>
      <c r="B24" s="19" t="s">
        <v>142</v>
      </c>
      <c r="C24" s="97" t="s">
        <v>2526</v>
      </c>
      <c r="D24" s="19"/>
      <c r="E24" s="58"/>
      <c r="F24" s="22"/>
      <c r="G24" s="23">
        <f t="shared" ref="G24" si="24">F24*0.9</f>
        <v>0</v>
      </c>
      <c r="H24" s="24">
        <f t="shared" ref="H24" si="25">F24*0.85</f>
        <v>0</v>
      </c>
      <c r="I24" s="24">
        <f t="shared" ref="I24" si="26">F24*0.8</f>
        <v>0</v>
      </c>
      <c r="J24" s="34"/>
      <c r="K24" s="33">
        <f t="shared" ref="K24" si="27">J24*F24</f>
        <v>0</v>
      </c>
      <c r="L24" s="35">
        <f t="shared" si="4"/>
        <v>0</v>
      </c>
      <c r="N24" s="1">
        <f t="shared" si="5"/>
        <v>24</v>
      </c>
      <c r="O24" s="1" t="s">
        <v>2289</v>
      </c>
    </row>
    <row r="25" spans="1:15" x14ac:dyDescent="0.3">
      <c r="A25" s="18">
        <v>14609</v>
      </c>
      <c r="B25" s="19" t="s">
        <v>142</v>
      </c>
      <c r="C25" s="97" t="s">
        <v>2820</v>
      </c>
      <c r="D25" s="19"/>
      <c r="E25" s="58">
        <v>12</v>
      </c>
      <c r="F25" s="22">
        <v>2600</v>
      </c>
      <c r="G25" s="23">
        <f t="shared" ref="G25" si="28">F25*0.9</f>
        <v>2340</v>
      </c>
      <c r="H25" s="24">
        <f t="shared" ref="H25" si="29">F25*0.85</f>
        <v>2210</v>
      </c>
      <c r="I25" s="24">
        <f t="shared" ref="I25" si="30">F25*0.8</f>
        <v>2080</v>
      </c>
      <c r="J25" s="34"/>
      <c r="K25" s="33">
        <f t="shared" ref="K25" si="31">J25*F25</f>
        <v>0</v>
      </c>
      <c r="L25" s="35">
        <f t="shared" si="4"/>
        <v>0</v>
      </c>
      <c r="N25" s="1">
        <f t="shared" ref="N25" si="32">ROW(J25)</f>
        <v>25</v>
      </c>
      <c r="O25" s="1" t="s">
        <v>2289</v>
      </c>
    </row>
    <row r="26" spans="1:15" ht="32.4" customHeight="1" x14ac:dyDescent="0.3">
      <c r="A26" s="28">
        <v>14436</v>
      </c>
      <c r="B26" s="29" t="s">
        <v>2448</v>
      </c>
      <c r="C26" s="145" t="s">
        <v>2447</v>
      </c>
      <c r="D26" s="29"/>
      <c r="E26" s="59"/>
      <c r="F26" s="31"/>
      <c r="G26" s="32">
        <f t="shared" si="20"/>
        <v>0</v>
      </c>
      <c r="H26" s="33">
        <f t="shared" si="21"/>
        <v>0</v>
      </c>
      <c r="I26" s="33">
        <f t="shared" si="22"/>
        <v>0</v>
      </c>
      <c r="J26" s="34"/>
      <c r="K26" s="33">
        <f t="shared" si="23"/>
        <v>0</v>
      </c>
      <c r="L26" s="35">
        <f t="shared" si="4"/>
        <v>0</v>
      </c>
      <c r="N26" s="1">
        <f t="shared" si="5"/>
        <v>26</v>
      </c>
      <c r="O26" s="1" t="s">
        <v>2289</v>
      </c>
    </row>
    <row r="27" spans="1:15" ht="28.8" x14ac:dyDescent="0.3">
      <c r="A27" s="18">
        <v>14435</v>
      </c>
      <c r="B27" s="19" t="s">
        <v>2448</v>
      </c>
      <c r="C27" s="101" t="s">
        <v>2440</v>
      </c>
      <c r="D27" s="19"/>
      <c r="E27" s="58"/>
      <c r="F27" s="22"/>
      <c r="G27" s="23">
        <f t="shared" si="20"/>
        <v>0</v>
      </c>
      <c r="H27" s="24">
        <f t="shared" si="21"/>
        <v>0</v>
      </c>
      <c r="I27" s="24">
        <f t="shared" si="22"/>
        <v>0</v>
      </c>
      <c r="J27" s="34"/>
      <c r="K27" s="33">
        <f t="shared" si="23"/>
        <v>0</v>
      </c>
      <c r="L27" s="35">
        <f t="shared" si="4"/>
        <v>0</v>
      </c>
      <c r="N27" s="1">
        <f t="shared" si="5"/>
        <v>27</v>
      </c>
      <c r="O27" s="1" t="s">
        <v>2289</v>
      </c>
    </row>
    <row r="28" spans="1:15" x14ac:dyDescent="0.3">
      <c r="A28" s="28"/>
      <c r="B28" s="29"/>
      <c r="C28" s="104"/>
      <c r="D28" s="29"/>
      <c r="E28" s="59"/>
      <c r="F28" s="31"/>
      <c r="G28" s="32">
        <f t="shared" si="20"/>
        <v>0</v>
      </c>
      <c r="H28" s="33">
        <f t="shared" si="21"/>
        <v>0</v>
      </c>
      <c r="I28" s="33">
        <f t="shared" si="22"/>
        <v>0</v>
      </c>
      <c r="J28" s="34"/>
      <c r="K28" s="33">
        <f t="shared" si="23"/>
        <v>0</v>
      </c>
      <c r="L28" s="35">
        <f t="shared" si="4"/>
        <v>0</v>
      </c>
      <c r="N28" s="1">
        <f t="shared" si="5"/>
        <v>28</v>
      </c>
      <c r="O28" s="1" t="s">
        <v>2289</v>
      </c>
    </row>
    <row r="29" spans="1:15" x14ac:dyDescent="0.3">
      <c r="A29" s="18"/>
      <c r="B29" s="19"/>
      <c r="C29" s="105" t="s">
        <v>432</v>
      </c>
      <c r="D29" s="19"/>
      <c r="E29" s="60"/>
      <c r="F29" s="22"/>
      <c r="G29" s="23"/>
      <c r="H29" s="24"/>
      <c r="I29" s="24"/>
      <c r="J29" s="34"/>
      <c r="K29" s="33">
        <f t="shared" si="3"/>
        <v>0</v>
      </c>
      <c r="L29" s="35">
        <f t="shared" si="4"/>
        <v>0</v>
      </c>
      <c r="N29" s="1">
        <f t="shared" si="5"/>
        <v>29</v>
      </c>
      <c r="O29" s="1" t="s">
        <v>2289</v>
      </c>
    </row>
    <row r="30" spans="1:15" x14ac:dyDescent="0.3">
      <c r="A30" s="28">
        <v>14096</v>
      </c>
      <c r="B30" s="29" t="s">
        <v>1611</v>
      </c>
      <c r="C30" s="104" t="s">
        <v>1612</v>
      </c>
      <c r="D30" s="29">
        <v>1</v>
      </c>
      <c r="E30" s="59"/>
      <c r="F30" s="31"/>
      <c r="G30" s="32">
        <f t="shared" ref="G30:G89" si="33">F30*0.9</f>
        <v>0</v>
      </c>
      <c r="H30" s="33">
        <f t="shared" ref="H30:H89" si="34">F30*0.85</f>
        <v>0</v>
      </c>
      <c r="I30" s="33">
        <f t="shared" ref="I30:I89" si="35">F30*0.8</f>
        <v>0</v>
      </c>
      <c r="J30" s="34"/>
      <c r="K30" s="33">
        <f t="shared" si="3"/>
        <v>0</v>
      </c>
      <c r="L30" s="35">
        <f t="shared" si="4"/>
        <v>0</v>
      </c>
      <c r="N30" s="1">
        <f t="shared" si="5"/>
        <v>30</v>
      </c>
      <c r="O30" s="1" t="s">
        <v>2289</v>
      </c>
    </row>
    <row r="31" spans="1:15" x14ac:dyDescent="0.3">
      <c r="A31" s="18">
        <v>14101</v>
      </c>
      <c r="B31" s="19" t="s">
        <v>1611</v>
      </c>
      <c r="C31" s="97" t="s">
        <v>1613</v>
      </c>
      <c r="D31" s="19">
        <v>1</v>
      </c>
      <c r="E31" s="58">
        <v>1</v>
      </c>
      <c r="F31" s="22">
        <v>830</v>
      </c>
      <c r="G31" s="23">
        <f t="shared" si="33"/>
        <v>747</v>
      </c>
      <c r="H31" s="24">
        <f t="shared" si="34"/>
        <v>705.5</v>
      </c>
      <c r="I31" s="24">
        <f t="shared" si="35"/>
        <v>664</v>
      </c>
      <c r="J31" s="34"/>
      <c r="K31" s="33">
        <f t="shared" si="3"/>
        <v>0</v>
      </c>
      <c r="L31" s="35">
        <f t="shared" si="4"/>
        <v>0</v>
      </c>
      <c r="N31" s="1">
        <f t="shared" si="5"/>
        <v>31</v>
      </c>
      <c r="O31" s="1" t="s">
        <v>2289</v>
      </c>
    </row>
    <row r="32" spans="1:15" x14ac:dyDescent="0.3">
      <c r="A32" s="28">
        <v>14099</v>
      </c>
      <c r="B32" s="29" t="s">
        <v>1170</v>
      </c>
      <c r="C32" s="104" t="s">
        <v>1614</v>
      </c>
      <c r="D32" s="29">
        <v>1</v>
      </c>
      <c r="E32" s="59">
        <v>2</v>
      </c>
      <c r="F32" s="31">
        <v>830</v>
      </c>
      <c r="G32" s="32">
        <f t="shared" si="33"/>
        <v>747</v>
      </c>
      <c r="H32" s="33">
        <f t="shared" si="34"/>
        <v>705.5</v>
      </c>
      <c r="I32" s="33">
        <f t="shared" si="35"/>
        <v>664</v>
      </c>
      <c r="J32" s="34"/>
      <c r="K32" s="33">
        <f t="shared" si="3"/>
        <v>0</v>
      </c>
      <c r="L32" s="35">
        <f t="shared" si="4"/>
        <v>0</v>
      </c>
      <c r="N32" s="1">
        <f t="shared" si="5"/>
        <v>32</v>
      </c>
      <c r="O32" s="1" t="s">
        <v>2289</v>
      </c>
    </row>
    <row r="33" spans="1:15" x14ac:dyDescent="0.3">
      <c r="A33" s="18">
        <v>14100</v>
      </c>
      <c r="B33" s="19" t="s">
        <v>1170</v>
      </c>
      <c r="C33" s="97" t="s">
        <v>1615</v>
      </c>
      <c r="D33" s="19">
        <v>1</v>
      </c>
      <c r="E33" s="58"/>
      <c r="F33" s="22"/>
      <c r="G33" s="23">
        <f t="shared" si="33"/>
        <v>0</v>
      </c>
      <c r="H33" s="24">
        <f t="shared" si="34"/>
        <v>0</v>
      </c>
      <c r="I33" s="24">
        <f t="shared" si="35"/>
        <v>0</v>
      </c>
      <c r="J33" s="34"/>
      <c r="K33" s="33">
        <f t="shared" si="3"/>
        <v>0</v>
      </c>
      <c r="L33" s="35">
        <f t="shared" si="4"/>
        <v>0</v>
      </c>
      <c r="N33" s="1">
        <f t="shared" si="5"/>
        <v>33</v>
      </c>
      <c r="O33" s="1" t="s">
        <v>2289</v>
      </c>
    </row>
    <row r="34" spans="1:15" x14ac:dyDescent="0.3">
      <c r="A34" s="28">
        <v>14097</v>
      </c>
      <c r="B34" s="29" t="s">
        <v>1167</v>
      </c>
      <c r="C34" s="104" t="s">
        <v>1616</v>
      </c>
      <c r="D34" s="29">
        <v>1</v>
      </c>
      <c r="E34" s="59">
        <v>2</v>
      </c>
      <c r="F34" s="31">
        <v>830</v>
      </c>
      <c r="G34" s="32">
        <f t="shared" si="33"/>
        <v>747</v>
      </c>
      <c r="H34" s="33">
        <f t="shared" si="34"/>
        <v>705.5</v>
      </c>
      <c r="I34" s="33">
        <f t="shared" si="35"/>
        <v>664</v>
      </c>
      <c r="J34" s="34"/>
      <c r="K34" s="33">
        <f t="shared" si="3"/>
        <v>0</v>
      </c>
      <c r="L34" s="35">
        <f t="shared" si="4"/>
        <v>0</v>
      </c>
      <c r="N34" s="1">
        <f t="shared" si="5"/>
        <v>34</v>
      </c>
      <c r="O34" s="1" t="s">
        <v>2289</v>
      </c>
    </row>
    <row r="35" spans="1:15" x14ac:dyDescent="0.3">
      <c r="A35" s="18">
        <v>14098</v>
      </c>
      <c r="B35" s="19" t="s">
        <v>1167</v>
      </c>
      <c r="C35" s="97" t="s">
        <v>1617</v>
      </c>
      <c r="D35" s="19">
        <v>1</v>
      </c>
      <c r="E35" s="58">
        <v>2</v>
      </c>
      <c r="F35" s="22">
        <v>830</v>
      </c>
      <c r="G35" s="23">
        <f t="shared" si="33"/>
        <v>747</v>
      </c>
      <c r="H35" s="24">
        <f t="shared" si="34"/>
        <v>705.5</v>
      </c>
      <c r="I35" s="24">
        <f t="shared" si="35"/>
        <v>664</v>
      </c>
      <c r="J35" s="34"/>
      <c r="K35" s="33">
        <f t="shared" si="3"/>
        <v>0</v>
      </c>
      <c r="L35" s="35">
        <f t="shared" ref="L35:L66" si="36">IF($K$91&gt;125000,J35*I35,IF($K$91&gt;55000,J35*H35,IF($K$91&gt;27500,J35*G35,IF($K$91&gt;=0,J35*F35,0))))</f>
        <v>0</v>
      </c>
      <c r="N35" s="1">
        <f t="shared" si="5"/>
        <v>35</v>
      </c>
      <c r="O35" s="1" t="s">
        <v>2289</v>
      </c>
    </row>
    <row r="36" spans="1:15" x14ac:dyDescent="0.3">
      <c r="A36" s="28">
        <v>14102</v>
      </c>
      <c r="B36" s="29" t="s">
        <v>865</v>
      </c>
      <c r="C36" s="100" t="s">
        <v>1618</v>
      </c>
      <c r="D36" s="29">
        <v>1</v>
      </c>
      <c r="E36" s="59"/>
      <c r="F36" s="31"/>
      <c r="G36" s="32">
        <f t="shared" si="33"/>
        <v>0</v>
      </c>
      <c r="H36" s="33">
        <f t="shared" si="34"/>
        <v>0</v>
      </c>
      <c r="I36" s="33">
        <f t="shared" si="35"/>
        <v>0</v>
      </c>
      <c r="J36" s="34"/>
      <c r="K36" s="33">
        <f t="shared" si="3"/>
        <v>0</v>
      </c>
      <c r="L36" s="35">
        <f t="shared" si="36"/>
        <v>0</v>
      </c>
      <c r="N36" s="1">
        <f t="shared" si="5"/>
        <v>36</v>
      </c>
      <c r="O36" s="1" t="s">
        <v>2289</v>
      </c>
    </row>
    <row r="37" spans="1:15" x14ac:dyDescent="0.3">
      <c r="A37" s="19"/>
      <c r="B37" s="19"/>
      <c r="C37" s="103" t="s">
        <v>436</v>
      </c>
      <c r="D37" s="19"/>
      <c r="E37" s="58"/>
      <c r="F37" s="22"/>
      <c r="G37" s="23"/>
      <c r="H37" s="24"/>
      <c r="I37" s="24"/>
      <c r="J37" s="34"/>
      <c r="K37" s="33">
        <f t="shared" si="3"/>
        <v>0</v>
      </c>
      <c r="L37" s="35">
        <f t="shared" si="36"/>
        <v>0</v>
      </c>
      <c r="N37" s="1">
        <f t="shared" si="5"/>
        <v>37</v>
      </c>
      <c r="O37" s="1" t="s">
        <v>2289</v>
      </c>
    </row>
    <row r="38" spans="1:15" x14ac:dyDescent="0.3">
      <c r="A38" s="29">
        <v>14366</v>
      </c>
      <c r="B38" s="29" t="s">
        <v>865</v>
      </c>
      <c r="C38" s="100" t="s">
        <v>2380</v>
      </c>
      <c r="D38" s="29">
        <v>12</v>
      </c>
      <c r="E38" s="59"/>
      <c r="F38" s="31"/>
      <c r="G38" s="32">
        <f t="shared" ref="G38:G49" si="37">F38*0.9</f>
        <v>0</v>
      </c>
      <c r="H38" s="33">
        <f t="shared" ref="H38:H49" si="38">F38*0.85</f>
        <v>0</v>
      </c>
      <c r="I38" s="33">
        <f t="shared" ref="I38:I49" si="39">F38*0.8</f>
        <v>0</v>
      </c>
      <c r="J38" s="34"/>
      <c r="K38" s="33">
        <f t="shared" si="3"/>
        <v>0</v>
      </c>
      <c r="L38" s="35">
        <f t="shared" si="36"/>
        <v>0</v>
      </c>
      <c r="N38" s="1">
        <f t="shared" si="5"/>
        <v>38</v>
      </c>
      <c r="O38" s="1" t="s">
        <v>2289</v>
      </c>
    </row>
    <row r="39" spans="1:15" x14ac:dyDescent="0.3">
      <c r="A39" s="19">
        <v>14367</v>
      </c>
      <c r="B39" s="19" t="s">
        <v>1167</v>
      </c>
      <c r="C39" s="102" t="s">
        <v>2381</v>
      </c>
      <c r="D39" s="19">
        <v>12</v>
      </c>
      <c r="E39" s="58">
        <v>13</v>
      </c>
      <c r="F39" s="22">
        <v>800</v>
      </c>
      <c r="G39" s="23">
        <f t="shared" si="37"/>
        <v>720</v>
      </c>
      <c r="H39" s="24">
        <f t="shared" si="38"/>
        <v>680</v>
      </c>
      <c r="I39" s="24">
        <f t="shared" si="39"/>
        <v>640</v>
      </c>
      <c r="J39" s="34"/>
      <c r="K39" s="33">
        <f>J39*F39</f>
        <v>0</v>
      </c>
      <c r="L39" s="35">
        <f t="shared" si="36"/>
        <v>0</v>
      </c>
      <c r="N39" s="1">
        <f t="shared" si="5"/>
        <v>39</v>
      </c>
      <c r="O39" s="1" t="s">
        <v>2289</v>
      </c>
    </row>
    <row r="40" spans="1:15" x14ac:dyDescent="0.3">
      <c r="A40" s="29">
        <v>14368</v>
      </c>
      <c r="B40" s="29" t="s">
        <v>2382</v>
      </c>
      <c r="C40" s="100" t="s">
        <v>2383</v>
      </c>
      <c r="D40" s="29">
        <v>12</v>
      </c>
      <c r="E40" s="59">
        <v>12</v>
      </c>
      <c r="F40" s="31">
        <v>960</v>
      </c>
      <c r="G40" s="32">
        <f t="shared" si="37"/>
        <v>864</v>
      </c>
      <c r="H40" s="33">
        <f t="shared" si="38"/>
        <v>816</v>
      </c>
      <c r="I40" s="33">
        <f t="shared" si="39"/>
        <v>768</v>
      </c>
      <c r="J40" s="34"/>
      <c r="K40" s="33">
        <f t="shared" si="3"/>
        <v>0</v>
      </c>
      <c r="L40" s="35">
        <f t="shared" si="36"/>
        <v>0</v>
      </c>
      <c r="N40" s="1">
        <f t="shared" si="5"/>
        <v>40</v>
      </c>
      <c r="O40" s="1" t="s">
        <v>2289</v>
      </c>
    </row>
    <row r="41" spans="1:15" x14ac:dyDescent="0.3">
      <c r="A41" s="19">
        <v>14369</v>
      </c>
      <c r="B41" s="19" t="s">
        <v>1167</v>
      </c>
      <c r="C41" s="108" t="s">
        <v>2384</v>
      </c>
      <c r="D41" s="19">
        <v>12</v>
      </c>
      <c r="E41" s="60">
        <v>4</v>
      </c>
      <c r="F41" s="22">
        <v>960</v>
      </c>
      <c r="G41" s="23">
        <f t="shared" si="37"/>
        <v>864</v>
      </c>
      <c r="H41" s="24">
        <f t="shared" si="38"/>
        <v>816</v>
      </c>
      <c r="I41" s="24">
        <f t="shared" si="39"/>
        <v>768</v>
      </c>
      <c r="J41" s="34"/>
      <c r="K41" s="33">
        <f t="shared" si="3"/>
        <v>0</v>
      </c>
      <c r="L41" s="35">
        <f t="shared" si="36"/>
        <v>0</v>
      </c>
      <c r="N41" s="1">
        <f t="shared" si="5"/>
        <v>41</v>
      </c>
      <c r="O41" s="1" t="s">
        <v>2289</v>
      </c>
    </row>
    <row r="42" spans="1:15" x14ac:dyDescent="0.3">
      <c r="A42" s="29">
        <v>14437</v>
      </c>
      <c r="B42" s="29" t="s">
        <v>1167</v>
      </c>
      <c r="C42" s="100" t="s">
        <v>2700</v>
      </c>
      <c r="D42" s="29">
        <v>12</v>
      </c>
      <c r="E42" s="59">
        <v>28</v>
      </c>
      <c r="F42" s="31">
        <v>960</v>
      </c>
      <c r="G42" s="32">
        <f t="shared" si="37"/>
        <v>864</v>
      </c>
      <c r="H42" s="33">
        <f t="shared" si="38"/>
        <v>816</v>
      </c>
      <c r="I42" s="33">
        <f t="shared" si="39"/>
        <v>768</v>
      </c>
      <c r="J42" s="34"/>
      <c r="K42" s="33">
        <f>J42*F42</f>
        <v>0</v>
      </c>
      <c r="L42" s="35">
        <f t="shared" si="36"/>
        <v>0</v>
      </c>
      <c r="N42" s="1">
        <f t="shared" si="5"/>
        <v>42</v>
      </c>
      <c r="O42" s="1" t="s">
        <v>2289</v>
      </c>
    </row>
    <row r="43" spans="1:15" x14ac:dyDescent="0.3">
      <c r="A43" s="19">
        <v>14371</v>
      </c>
      <c r="B43" s="19" t="s">
        <v>1167</v>
      </c>
      <c r="C43" s="102" t="s">
        <v>2385</v>
      </c>
      <c r="D43" s="19">
        <v>12</v>
      </c>
      <c r="E43" s="58">
        <v>38</v>
      </c>
      <c r="F43" s="22">
        <v>960</v>
      </c>
      <c r="G43" s="23">
        <f t="shared" si="37"/>
        <v>864</v>
      </c>
      <c r="H43" s="24">
        <f t="shared" si="38"/>
        <v>816</v>
      </c>
      <c r="I43" s="24">
        <f t="shared" si="39"/>
        <v>768</v>
      </c>
      <c r="J43" s="34"/>
      <c r="K43" s="33">
        <f t="shared" si="3"/>
        <v>0</v>
      </c>
      <c r="L43" s="35">
        <f t="shared" si="36"/>
        <v>0</v>
      </c>
      <c r="N43" s="1">
        <f t="shared" si="5"/>
        <v>43</v>
      </c>
      <c r="O43" s="1" t="s">
        <v>2289</v>
      </c>
    </row>
    <row r="44" spans="1:15" x14ac:dyDescent="0.3">
      <c r="A44" s="29">
        <v>14372</v>
      </c>
      <c r="B44" s="29" t="s">
        <v>1167</v>
      </c>
      <c r="C44" s="100" t="s">
        <v>2386</v>
      </c>
      <c r="D44" s="29">
        <v>12</v>
      </c>
      <c r="E44" s="59">
        <v>21</v>
      </c>
      <c r="F44" s="31">
        <v>960</v>
      </c>
      <c r="G44" s="32">
        <f t="shared" si="37"/>
        <v>864</v>
      </c>
      <c r="H44" s="33">
        <f t="shared" si="38"/>
        <v>816</v>
      </c>
      <c r="I44" s="33">
        <f t="shared" si="39"/>
        <v>768</v>
      </c>
      <c r="J44" s="34"/>
      <c r="K44" s="33">
        <f t="shared" si="3"/>
        <v>0</v>
      </c>
      <c r="L44" s="35">
        <f t="shared" si="36"/>
        <v>0</v>
      </c>
      <c r="N44" s="1">
        <f t="shared" si="5"/>
        <v>44</v>
      </c>
      <c r="O44" s="1" t="s">
        <v>2289</v>
      </c>
    </row>
    <row r="45" spans="1:15" x14ac:dyDescent="0.3">
      <c r="A45" s="19">
        <v>14373</v>
      </c>
      <c r="B45" s="19" t="s">
        <v>1167</v>
      </c>
      <c r="C45" s="108" t="s">
        <v>2387</v>
      </c>
      <c r="D45" s="19">
        <v>12</v>
      </c>
      <c r="E45" s="60">
        <v>13</v>
      </c>
      <c r="F45" s="22">
        <v>960</v>
      </c>
      <c r="G45" s="23">
        <f t="shared" si="37"/>
        <v>864</v>
      </c>
      <c r="H45" s="24">
        <f t="shared" si="38"/>
        <v>816</v>
      </c>
      <c r="I45" s="24">
        <f t="shared" si="39"/>
        <v>768</v>
      </c>
      <c r="J45" s="34"/>
      <c r="K45" s="33">
        <f t="shared" si="3"/>
        <v>0</v>
      </c>
      <c r="L45" s="35">
        <f t="shared" si="36"/>
        <v>0</v>
      </c>
      <c r="N45" s="1">
        <f t="shared" si="5"/>
        <v>45</v>
      </c>
      <c r="O45" s="1" t="s">
        <v>2289</v>
      </c>
    </row>
    <row r="46" spans="1:15" x14ac:dyDescent="0.3">
      <c r="A46" s="29">
        <v>13878</v>
      </c>
      <c r="B46" s="29" t="s">
        <v>1169</v>
      </c>
      <c r="C46" s="100" t="s">
        <v>2388</v>
      </c>
      <c r="D46" s="29">
        <v>12</v>
      </c>
      <c r="E46" s="59">
        <v>42</v>
      </c>
      <c r="F46" s="31">
        <v>820</v>
      </c>
      <c r="G46" s="32">
        <f t="shared" si="37"/>
        <v>738</v>
      </c>
      <c r="H46" s="33">
        <f t="shared" si="38"/>
        <v>697</v>
      </c>
      <c r="I46" s="33">
        <f t="shared" si="39"/>
        <v>656</v>
      </c>
      <c r="J46" s="34"/>
      <c r="K46" s="33">
        <f t="shared" si="3"/>
        <v>0</v>
      </c>
      <c r="L46" s="35">
        <f t="shared" si="36"/>
        <v>0</v>
      </c>
      <c r="N46" s="1">
        <f t="shared" si="5"/>
        <v>46</v>
      </c>
      <c r="O46" s="1" t="s">
        <v>2289</v>
      </c>
    </row>
    <row r="47" spans="1:15" x14ac:dyDescent="0.3">
      <c r="A47" s="19">
        <v>13880</v>
      </c>
      <c r="B47" s="19" t="s">
        <v>1169</v>
      </c>
      <c r="C47" s="102" t="s">
        <v>2389</v>
      </c>
      <c r="D47" s="19">
        <v>12</v>
      </c>
      <c r="E47" s="58">
        <v>25</v>
      </c>
      <c r="F47" s="22">
        <v>960</v>
      </c>
      <c r="G47" s="23">
        <f t="shared" si="37"/>
        <v>864</v>
      </c>
      <c r="H47" s="24">
        <f t="shared" si="38"/>
        <v>816</v>
      </c>
      <c r="I47" s="24">
        <f t="shared" si="39"/>
        <v>768</v>
      </c>
      <c r="J47" s="34"/>
      <c r="K47" s="33">
        <f t="shared" si="3"/>
        <v>0</v>
      </c>
      <c r="L47" s="35">
        <f t="shared" si="36"/>
        <v>0</v>
      </c>
      <c r="N47" s="1">
        <f t="shared" si="5"/>
        <v>47</v>
      </c>
      <c r="O47" s="1" t="s">
        <v>2289</v>
      </c>
    </row>
    <row r="48" spans="1:15" x14ac:dyDescent="0.3">
      <c r="A48" s="29">
        <v>13882</v>
      </c>
      <c r="B48" s="29" t="s">
        <v>1167</v>
      </c>
      <c r="C48" s="100" t="s">
        <v>2390</v>
      </c>
      <c r="D48" s="29">
        <v>12</v>
      </c>
      <c r="E48" s="59">
        <v>44</v>
      </c>
      <c r="F48" s="31">
        <v>960</v>
      </c>
      <c r="G48" s="32">
        <f t="shared" si="37"/>
        <v>864</v>
      </c>
      <c r="H48" s="33">
        <f t="shared" si="38"/>
        <v>816</v>
      </c>
      <c r="I48" s="33">
        <f t="shared" si="39"/>
        <v>768</v>
      </c>
      <c r="J48" s="34"/>
      <c r="K48" s="33">
        <f t="shared" si="3"/>
        <v>0</v>
      </c>
      <c r="L48" s="35">
        <f t="shared" si="36"/>
        <v>0</v>
      </c>
      <c r="N48" s="1">
        <f t="shared" si="5"/>
        <v>48</v>
      </c>
      <c r="O48" s="1" t="s">
        <v>2289</v>
      </c>
    </row>
    <row r="49" spans="1:15" x14ac:dyDescent="0.3">
      <c r="A49" s="19">
        <v>13877</v>
      </c>
      <c r="B49" s="19" t="s">
        <v>1167</v>
      </c>
      <c r="C49" s="108" t="s">
        <v>2391</v>
      </c>
      <c r="D49" s="19">
        <v>12</v>
      </c>
      <c r="E49" s="60">
        <v>32</v>
      </c>
      <c r="F49" s="22">
        <v>960</v>
      </c>
      <c r="G49" s="23">
        <f t="shared" si="37"/>
        <v>864</v>
      </c>
      <c r="H49" s="24">
        <f t="shared" si="38"/>
        <v>816</v>
      </c>
      <c r="I49" s="24">
        <f t="shared" si="39"/>
        <v>768</v>
      </c>
      <c r="J49" s="34"/>
      <c r="K49" s="33">
        <f t="shared" si="3"/>
        <v>0</v>
      </c>
      <c r="L49" s="35">
        <f t="shared" si="36"/>
        <v>0</v>
      </c>
      <c r="N49" s="1">
        <f t="shared" si="5"/>
        <v>49</v>
      </c>
      <c r="O49" s="1" t="s">
        <v>2289</v>
      </c>
    </row>
    <row r="50" spans="1:15" x14ac:dyDescent="0.3">
      <c r="A50" s="29">
        <v>13883</v>
      </c>
      <c r="B50" s="29" t="s">
        <v>1167</v>
      </c>
      <c r="C50" s="100" t="s">
        <v>1628</v>
      </c>
      <c r="D50" s="29">
        <v>12</v>
      </c>
      <c r="E50" s="59">
        <v>19</v>
      </c>
      <c r="F50" s="31">
        <v>960</v>
      </c>
      <c r="G50" s="32">
        <f t="shared" si="33"/>
        <v>864</v>
      </c>
      <c r="H50" s="33">
        <f t="shared" si="34"/>
        <v>816</v>
      </c>
      <c r="I50" s="33">
        <f t="shared" si="35"/>
        <v>768</v>
      </c>
      <c r="J50" s="34"/>
      <c r="K50" s="33">
        <f t="shared" si="3"/>
        <v>0</v>
      </c>
      <c r="L50" s="35">
        <f t="shared" si="36"/>
        <v>0</v>
      </c>
      <c r="N50" s="1">
        <f t="shared" si="5"/>
        <v>50</v>
      </c>
      <c r="O50" s="1" t="s">
        <v>2289</v>
      </c>
    </row>
    <row r="51" spans="1:15" x14ac:dyDescent="0.3">
      <c r="A51" s="19">
        <v>13881</v>
      </c>
      <c r="B51" s="19" t="s">
        <v>1167</v>
      </c>
      <c r="C51" s="102" t="s">
        <v>1629</v>
      </c>
      <c r="D51" s="19">
        <v>12</v>
      </c>
      <c r="E51" s="58"/>
      <c r="F51" s="22"/>
      <c r="G51" s="23">
        <f t="shared" si="33"/>
        <v>0</v>
      </c>
      <c r="H51" s="24">
        <f t="shared" si="34"/>
        <v>0</v>
      </c>
      <c r="I51" s="24">
        <f t="shared" si="35"/>
        <v>0</v>
      </c>
      <c r="J51" s="34"/>
      <c r="K51" s="33">
        <f t="shared" si="3"/>
        <v>0</v>
      </c>
      <c r="L51" s="35">
        <f t="shared" si="36"/>
        <v>0</v>
      </c>
      <c r="N51" s="1">
        <f t="shared" si="5"/>
        <v>51</v>
      </c>
      <c r="O51" s="1" t="s">
        <v>2289</v>
      </c>
    </row>
    <row r="52" spans="1:15" x14ac:dyDescent="0.3">
      <c r="A52" s="29">
        <v>13884</v>
      </c>
      <c r="B52" s="29" t="s">
        <v>1473</v>
      </c>
      <c r="C52" s="100" t="s">
        <v>1630</v>
      </c>
      <c r="D52" s="29">
        <v>12</v>
      </c>
      <c r="E52" s="59">
        <v>24</v>
      </c>
      <c r="F52" s="31">
        <v>960</v>
      </c>
      <c r="G52" s="32">
        <f t="shared" si="33"/>
        <v>864</v>
      </c>
      <c r="H52" s="33">
        <f t="shared" si="34"/>
        <v>816</v>
      </c>
      <c r="I52" s="33">
        <f t="shared" si="35"/>
        <v>768</v>
      </c>
      <c r="J52" s="34"/>
      <c r="K52" s="33">
        <f t="shared" si="3"/>
        <v>0</v>
      </c>
      <c r="L52" s="35">
        <f t="shared" si="36"/>
        <v>0</v>
      </c>
      <c r="N52" s="1">
        <f t="shared" si="5"/>
        <v>52</v>
      </c>
      <c r="O52" s="1" t="s">
        <v>2289</v>
      </c>
    </row>
    <row r="53" spans="1:15" x14ac:dyDescent="0.3">
      <c r="A53" s="19">
        <v>13879</v>
      </c>
      <c r="B53" s="19" t="s">
        <v>1167</v>
      </c>
      <c r="C53" s="108" t="s">
        <v>1631</v>
      </c>
      <c r="D53" s="19">
        <v>12</v>
      </c>
      <c r="E53" s="60">
        <v>38</v>
      </c>
      <c r="F53" s="22">
        <v>960</v>
      </c>
      <c r="G53" s="23">
        <f t="shared" si="33"/>
        <v>864</v>
      </c>
      <c r="H53" s="24">
        <f t="shared" si="34"/>
        <v>816</v>
      </c>
      <c r="I53" s="24">
        <f t="shared" si="35"/>
        <v>768</v>
      </c>
      <c r="J53" s="34"/>
      <c r="K53" s="33">
        <f t="shared" si="3"/>
        <v>0</v>
      </c>
      <c r="L53" s="35">
        <f t="shared" si="36"/>
        <v>0</v>
      </c>
      <c r="N53" s="1">
        <f t="shared" si="5"/>
        <v>53</v>
      </c>
      <c r="O53" s="1" t="s">
        <v>2289</v>
      </c>
    </row>
    <row r="54" spans="1:15" x14ac:dyDescent="0.3">
      <c r="A54" s="28"/>
      <c r="B54" s="29"/>
      <c r="C54" s="109" t="s">
        <v>519</v>
      </c>
      <c r="D54" s="29"/>
      <c r="E54" s="59"/>
      <c r="F54" s="31"/>
      <c r="G54" s="32"/>
      <c r="H54" s="33"/>
      <c r="I54" s="33"/>
      <c r="J54" s="34"/>
      <c r="K54" s="33">
        <f t="shared" si="3"/>
        <v>0</v>
      </c>
      <c r="L54" s="35">
        <f t="shared" si="36"/>
        <v>0</v>
      </c>
      <c r="N54" s="1">
        <f t="shared" si="5"/>
        <v>54</v>
      </c>
      <c r="O54" s="1" t="s">
        <v>2289</v>
      </c>
    </row>
    <row r="55" spans="1:15" x14ac:dyDescent="0.3">
      <c r="A55" s="18">
        <v>14106</v>
      </c>
      <c r="B55" s="19" t="s">
        <v>1170</v>
      </c>
      <c r="C55" s="102" t="s">
        <v>1632</v>
      </c>
      <c r="D55" s="19">
        <v>1</v>
      </c>
      <c r="E55" s="58"/>
      <c r="F55" s="22"/>
      <c r="G55" s="23">
        <f t="shared" si="33"/>
        <v>0</v>
      </c>
      <c r="H55" s="24">
        <f t="shared" si="34"/>
        <v>0</v>
      </c>
      <c r="I55" s="24">
        <f t="shared" si="35"/>
        <v>0</v>
      </c>
      <c r="J55" s="34"/>
      <c r="K55" s="33">
        <f t="shared" si="3"/>
        <v>0</v>
      </c>
      <c r="L55" s="35">
        <f t="shared" si="36"/>
        <v>0</v>
      </c>
      <c r="N55" s="1">
        <f t="shared" si="5"/>
        <v>55</v>
      </c>
      <c r="O55" s="1" t="s">
        <v>2289</v>
      </c>
    </row>
    <row r="56" spans="1:15" x14ac:dyDescent="0.3">
      <c r="A56" s="28">
        <v>14107</v>
      </c>
      <c r="B56" s="29" t="s">
        <v>1169</v>
      </c>
      <c r="C56" s="100" t="s">
        <v>1633</v>
      </c>
      <c r="D56" s="29">
        <v>1</v>
      </c>
      <c r="E56" s="59">
        <v>2</v>
      </c>
      <c r="F56" s="31">
        <v>860</v>
      </c>
      <c r="G56" s="32">
        <f t="shared" si="33"/>
        <v>774</v>
      </c>
      <c r="H56" s="33">
        <f t="shared" si="34"/>
        <v>731</v>
      </c>
      <c r="I56" s="33">
        <f t="shared" si="35"/>
        <v>688</v>
      </c>
      <c r="J56" s="34"/>
      <c r="K56" s="33">
        <f t="shared" si="3"/>
        <v>0</v>
      </c>
      <c r="L56" s="35">
        <f t="shared" si="36"/>
        <v>0</v>
      </c>
      <c r="N56" s="1">
        <f t="shared" si="5"/>
        <v>56</v>
      </c>
      <c r="O56" s="1" t="s">
        <v>2289</v>
      </c>
    </row>
    <row r="57" spans="1:15" x14ac:dyDescent="0.3">
      <c r="A57" s="18">
        <v>14108</v>
      </c>
      <c r="B57" s="19" t="s">
        <v>1192</v>
      </c>
      <c r="C57" s="102" t="s">
        <v>1634</v>
      </c>
      <c r="D57" s="19">
        <v>1</v>
      </c>
      <c r="E57" s="58">
        <v>6</v>
      </c>
      <c r="F57" s="22">
        <v>860</v>
      </c>
      <c r="G57" s="23"/>
      <c r="H57" s="24"/>
      <c r="I57" s="24"/>
      <c r="J57" s="34"/>
      <c r="K57" s="33">
        <f t="shared" si="3"/>
        <v>0</v>
      </c>
      <c r="L57" s="35">
        <f t="shared" si="36"/>
        <v>0</v>
      </c>
      <c r="N57" s="1">
        <f t="shared" si="5"/>
        <v>57</v>
      </c>
      <c r="O57" s="1" t="s">
        <v>2289</v>
      </c>
    </row>
    <row r="58" spans="1:15" x14ac:dyDescent="0.3">
      <c r="A58" s="28">
        <v>14109</v>
      </c>
      <c r="B58" s="29" t="s">
        <v>206</v>
      </c>
      <c r="C58" s="100" t="s">
        <v>1635</v>
      </c>
      <c r="D58" s="29">
        <v>1</v>
      </c>
      <c r="E58" s="59"/>
      <c r="F58" s="31"/>
      <c r="G58" s="32">
        <f t="shared" si="33"/>
        <v>0</v>
      </c>
      <c r="H58" s="33">
        <f t="shared" si="34"/>
        <v>0</v>
      </c>
      <c r="I58" s="33">
        <f t="shared" si="35"/>
        <v>0</v>
      </c>
      <c r="J58" s="34"/>
      <c r="K58" s="33">
        <f t="shared" si="3"/>
        <v>0</v>
      </c>
      <c r="L58" s="35">
        <f t="shared" si="36"/>
        <v>0</v>
      </c>
      <c r="N58" s="1">
        <f t="shared" si="5"/>
        <v>58</v>
      </c>
      <c r="O58" s="1" t="s">
        <v>2289</v>
      </c>
    </row>
    <row r="59" spans="1:15" x14ac:dyDescent="0.3">
      <c r="A59" s="18">
        <v>14110</v>
      </c>
      <c r="B59" s="19" t="s">
        <v>865</v>
      </c>
      <c r="C59" s="102" t="s">
        <v>1645</v>
      </c>
      <c r="D59" s="19">
        <v>1</v>
      </c>
      <c r="E59" s="58"/>
      <c r="F59" s="22"/>
      <c r="G59" s="23">
        <f t="shared" si="33"/>
        <v>0</v>
      </c>
      <c r="H59" s="24">
        <f t="shared" si="34"/>
        <v>0</v>
      </c>
      <c r="I59" s="24">
        <f t="shared" si="35"/>
        <v>0</v>
      </c>
      <c r="J59" s="34"/>
      <c r="K59" s="33">
        <f t="shared" si="3"/>
        <v>0</v>
      </c>
      <c r="L59" s="35">
        <f t="shared" si="36"/>
        <v>0</v>
      </c>
      <c r="N59" s="1">
        <f t="shared" si="5"/>
        <v>59</v>
      </c>
      <c r="O59" s="1" t="s">
        <v>2289</v>
      </c>
    </row>
    <row r="60" spans="1:15" x14ac:dyDescent="0.3">
      <c r="A60" s="28">
        <v>14111</v>
      </c>
      <c r="B60" s="29" t="s">
        <v>1619</v>
      </c>
      <c r="C60" s="100" t="s">
        <v>1636</v>
      </c>
      <c r="D60" s="29">
        <v>1</v>
      </c>
      <c r="E60" s="59"/>
      <c r="F60" s="31"/>
      <c r="G60" s="32">
        <f t="shared" si="33"/>
        <v>0</v>
      </c>
      <c r="H60" s="33">
        <f t="shared" si="34"/>
        <v>0</v>
      </c>
      <c r="I60" s="33">
        <f t="shared" si="35"/>
        <v>0</v>
      </c>
      <c r="J60" s="34"/>
      <c r="K60" s="33">
        <f t="shared" si="3"/>
        <v>0</v>
      </c>
      <c r="L60" s="35">
        <f t="shared" si="36"/>
        <v>0</v>
      </c>
      <c r="N60" s="1">
        <f t="shared" si="5"/>
        <v>60</v>
      </c>
      <c r="O60" s="1" t="s">
        <v>2289</v>
      </c>
    </row>
    <row r="61" spans="1:15" x14ac:dyDescent="0.3">
      <c r="A61" s="18">
        <v>14112</v>
      </c>
      <c r="B61" s="19" t="s">
        <v>1169</v>
      </c>
      <c r="C61" s="108" t="s">
        <v>1637</v>
      </c>
      <c r="D61" s="19">
        <v>1</v>
      </c>
      <c r="E61" s="60"/>
      <c r="F61" s="22"/>
      <c r="G61" s="23">
        <f t="shared" si="33"/>
        <v>0</v>
      </c>
      <c r="H61" s="24">
        <f t="shared" si="34"/>
        <v>0</v>
      </c>
      <c r="I61" s="24">
        <f t="shared" si="35"/>
        <v>0</v>
      </c>
      <c r="J61" s="34"/>
      <c r="K61" s="33">
        <f t="shared" si="3"/>
        <v>0</v>
      </c>
      <c r="L61" s="35">
        <f t="shared" si="36"/>
        <v>0</v>
      </c>
      <c r="N61" s="1">
        <f t="shared" si="5"/>
        <v>61</v>
      </c>
      <c r="O61" s="1" t="s">
        <v>2289</v>
      </c>
    </row>
    <row r="62" spans="1:15" x14ac:dyDescent="0.3">
      <c r="A62" s="28">
        <v>14113</v>
      </c>
      <c r="B62" s="29" t="s">
        <v>864</v>
      </c>
      <c r="C62" s="100" t="s">
        <v>1638</v>
      </c>
      <c r="D62" s="29">
        <v>1</v>
      </c>
      <c r="E62" s="59"/>
      <c r="F62" s="31"/>
      <c r="G62" s="32">
        <f t="shared" si="33"/>
        <v>0</v>
      </c>
      <c r="H62" s="33">
        <f t="shared" si="34"/>
        <v>0</v>
      </c>
      <c r="I62" s="33">
        <f t="shared" si="35"/>
        <v>0</v>
      </c>
      <c r="J62" s="34"/>
      <c r="K62" s="33">
        <f t="shared" si="3"/>
        <v>0</v>
      </c>
      <c r="L62" s="35">
        <f t="shared" si="36"/>
        <v>0</v>
      </c>
      <c r="N62" s="1">
        <f t="shared" si="5"/>
        <v>62</v>
      </c>
      <c r="O62" s="1" t="s">
        <v>2289</v>
      </c>
    </row>
    <row r="63" spans="1:15" x14ac:dyDescent="0.3">
      <c r="A63" s="18">
        <v>14114</v>
      </c>
      <c r="B63" s="19" t="s">
        <v>865</v>
      </c>
      <c r="C63" s="102" t="s">
        <v>1639</v>
      </c>
      <c r="D63" s="19">
        <v>1</v>
      </c>
      <c r="E63" s="58">
        <v>1</v>
      </c>
      <c r="F63" s="22">
        <v>860</v>
      </c>
      <c r="G63" s="23">
        <f t="shared" si="33"/>
        <v>774</v>
      </c>
      <c r="H63" s="24">
        <f t="shared" si="34"/>
        <v>731</v>
      </c>
      <c r="I63" s="24">
        <f t="shared" si="35"/>
        <v>688</v>
      </c>
      <c r="J63" s="34"/>
      <c r="K63" s="33">
        <f t="shared" si="3"/>
        <v>0</v>
      </c>
      <c r="L63" s="35">
        <f t="shared" si="36"/>
        <v>0</v>
      </c>
      <c r="N63" s="1">
        <f t="shared" si="5"/>
        <v>63</v>
      </c>
      <c r="O63" s="1" t="s">
        <v>2289</v>
      </c>
    </row>
    <row r="64" spans="1:15" x14ac:dyDescent="0.3">
      <c r="A64" s="28">
        <v>14115</v>
      </c>
      <c r="B64" s="29" t="s">
        <v>1169</v>
      </c>
      <c r="C64" s="100" t="s">
        <v>1640</v>
      </c>
      <c r="D64" s="29">
        <v>1</v>
      </c>
      <c r="E64" s="59"/>
      <c r="F64" s="31"/>
      <c r="G64" s="32">
        <f t="shared" si="33"/>
        <v>0</v>
      </c>
      <c r="H64" s="33">
        <f t="shared" si="34"/>
        <v>0</v>
      </c>
      <c r="I64" s="33">
        <f t="shared" si="35"/>
        <v>0</v>
      </c>
      <c r="J64" s="34"/>
      <c r="K64" s="33">
        <f t="shared" si="3"/>
        <v>0</v>
      </c>
      <c r="L64" s="35">
        <f t="shared" si="36"/>
        <v>0</v>
      </c>
      <c r="N64" s="1">
        <f t="shared" si="5"/>
        <v>64</v>
      </c>
      <c r="O64" s="1" t="s">
        <v>2289</v>
      </c>
    </row>
    <row r="65" spans="1:15" x14ac:dyDescent="0.3">
      <c r="A65" s="18">
        <v>14116</v>
      </c>
      <c r="B65" s="19" t="s">
        <v>864</v>
      </c>
      <c r="C65" s="102" t="s">
        <v>1641</v>
      </c>
      <c r="D65" s="19">
        <v>1</v>
      </c>
      <c r="E65" s="58">
        <v>0</v>
      </c>
      <c r="F65" s="22">
        <v>860</v>
      </c>
      <c r="G65" s="23">
        <f t="shared" si="33"/>
        <v>774</v>
      </c>
      <c r="H65" s="24">
        <f t="shared" si="34"/>
        <v>731</v>
      </c>
      <c r="I65" s="24">
        <f t="shared" si="35"/>
        <v>688</v>
      </c>
      <c r="J65" s="34"/>
      <c r="K65" s="33">
        <f t="shared" si="3"/>
        <v>0</v>
      </c>
      <c r="L65" s="35">
        <f t="shared" si="36"/>
        <v>0</v>
      </c>
      <c r="N65" s="1">
        <f t="shared" si="5"/>
        <v>65</v>
      </c>
      <c r="O65" s="1" t="s">
        <v>2289</v>
      </c>
    </row>
    <row r="66" spans="1:15" x14ac:dyDescent="0.3">
      <c r="A66" s="28">
        <v>14117</v>
      </c>
      <c r="B66" s="29" t="s">
        <v>1167</v>
      </c>
      <c r="C66" s="100" t="s">
        <v>1642</v>
      </c>
      <c r="D66" s="29">
        <v>1</v>
      </c>
      <c r="E66" s="59"/>
      <c r="F66" s="31"/>
      <c r="G66" s="32">
        <f t="shared" si="33"/>
        <v>0</v>
      </c>
      <c r="H66" s="33">
        <f t="shared" si="34"/>
        <v>0</v>
      </c>
      <c r="I66" s="33">
        <f t="shared" si="35"/>
        <v>0</v>
      </c>
      <c r="J66" s="34"/>
      <c r="K66" s="33">
        <f t="shared" si="3"/>
        <v>0</v>
      </c>
      <c r="L66" s="35">
        <f t="shared" si="36"/>
        <v>0</v>
      </c>
      <c r="N66" s="1">
        <f t="shared" si="5"/>
        <v>66</v>
      </c>
      <c r="O66" s="1" t="s">
        <v>2289</v>
      </c>
    </row>
    <row r="67" spans="1:15" x14ac:dyDescent="0.3">
      <c r="A67" s="18">
        <v>14118</v>
      </c>
      <c r="B67" s="19" t="s">
        <v>1170</v>
      </c>
      <c r="C67" s="102" t="s">
        <v>1643</v>
      </c>
      <c r="D67" s="19">
        <v>1</v>
      </c>
      <c r="E67" s="58"/>
      <c r="F67" s="22"/>
      <c r="G67" s="23">
        <f t="shared" si="33"/>
        <v>0</v>
      </c>
      <c r="H67" s="24">
        <f t="shared" si="34"/>
        <v>0</v>
      </c>
      <c r="I67" s="24">
        <f t="shared" si="35"/>
        <v>0</v>
      </c>
      <c r="J67" s="34"/>
      <c r="K67" s="33">
        <f t="shared" si="3"/>
        <v>0</v>
      </c>
      <c r="L67" s="35">
        <f t="shared" ref="L67:L90" si="40">IF($K$91&gt;125000,J67*I67,IF($K$91&gt;55000,J67*H67,IF($K$91&gt;27500,J67*G67,IF($K$91&gt;=0,J67*F67,0))))</f>
        <v>0</v>
      </c>
      <c r="N67" s="1">
        <f t="shared" si="5"/>
        <v>67</v>
      </c>
      <c r="O67" s="1" t="s">
        <v>2289</v>
      </c>
    </row>
    <row r="68" spans="1:15" x14ac:dyDescent="0.3">
      <c r="A68" s="28">
        <v>14119</v>
      </c>
      <c r="B68" s="29" t="s">
        <v>865</v>
      </c>
      <c r="C68" s="100" t="s">
        <v>1644</v>
      </c>
      <c r="D68" s="29">
        <v>1</v>
      </c>
      <c r="E68" s="59"/>
      <c r="F68" s="31"/>
      <c r="G68" s="32">
        <f t="shared" si="33"/>
        <v>0</v>
      </c>
      <c r="H68" s="33">
        <f t="shared" si="34"/>
        <v>0</v>
      </c>
      <c r="I68" s="33">
        <f t="shared" si="35"/>
        <v>0</v>
      </c>
      <c r="J68" s="34"/>
      <c r="K68" s="33">
        <f t="shared" si="3"/>
        <v>0</v>
      </c>
      <c r="L68" s="35">
        <f t="shared" si="40"/>
        <v>0</v>
      </c>
      <c r="N68" s="1">
        <f t="shared" si="5"/>
        <v>68</v>
      </c>
      <c r="O68" s="1" t="s">
        <v>2289</v>
      </c>
    </row>
    <row r="69" spans="1:15" x14ac:dyDescent="0.3">
      <c r="A69" s="18"/>
      <c r="B69" s="19"/>
      <c r="C69" s="105" t="s">
        <v>606</v>
      </c>
      <c r="D69" s="19"/>
      <c r="E69" s="60"/>
      <c r="F69" s="22"/>
      <c r="G69" s="23"/>
      <c r="H69" s="24"/>
      <c r="I69" s="24"/>
      <c r="J69" s="34"/>
      <c r="K69" s="33">
        <f t="shared" si="3"/>
        <v>0</v>
      </c>
      <c r="L69" s="35">
        <f t="shared" si="40"/>
        <v>0</v>
      </c>
      <c r="N69" s="1">
        <f t="shared" si="5"/>
        <v>69</v>
      </c>
      <c r="O69" s="1" t="s">
        <v>2289</v>
      </c>
    </row>
    <row r="70" spans="1:15" x14ac:dyDescent="0.3">
      <c r="A70" s="28">
        <v>13781</v>
      </c>
      <c r="B70" s="29" t="s">
        <v>864</v>
      </c>
      <c r="C70" s="104" t="s">
        <v>1649</v>
      </c>
      <c r="D70" s="29">
        <v>1</v>
      </c>
      <c r="E70" s="59">
        <v>9</v>
      </c>
      <c r="F70" s="31">
        <v>900</v>
      </c>
      <c r="G70" s="32">
        <f t="shared" si="33"/>
        <v>810</v>
      </c>
      <c r="H70" s="33">
        <f t="shared" si="34"/>
        <v>765</v>
      </c>
      <c r="I70" s="33">
        <f t="shared" si="35"/>
        <v>720</v>
      </c>
      <c r="J70" s="34"/>
      <c r="K70" s="33">
        <f t="shared" si="3"/>
        <v>0</v>
      </c>
      <c r="L70" s="35">
        <f t="shared" si="40"/>
        <v>0</v>
      </c>
      <c r="N70" s="1">
        <f t="shared" si="5"/>
        <v>70</v>
      </c>
      <c r="O70" s="1" t="s">
        <v>2289</v>
      </c>
    </row>
    <row r="71" spans="1:15" x14ac:dyDescent="0.3">
      <c r="A71" s="18">
        <v>11268</v>
      </c>
      <c r="B71" s="19" t="s">
        <v>864</v>
      </c>
      <c r="C71" s="102" t="s">
        <v>1650</v>
      </c>
      <c r="D71" s="19">
        <v>1</v>
      </c>
      <c r="E71" s="58">
        <v>10</v>
      </c>
      <c r="F71" s="22">
        <v>750</v>
      </c>
      <c r="G71" s="23">
        <f t="shared" si="33"/>
        <v>675</v>
      </c>
      <c r="H71" s="24">
        <f t="shared" si="34"/>
        <v>637.5</v>
      </c>
      <c r="I71" s="24">
        <f t="shared" si="35"/>
        <v>600</v>
      </c>
      <c r="J71" s="34"/>
      <c r="K71" s="33">
        <f t="shared" si="3"/>
        <v>0</v>
      </c>
      <c r="L71" s="35">
        <f t="shared" si="40"/>
        <v>0</v>
      </c>
      <c r="N71" s="1">
        <f t="shared" si="5"/>
        <v>71</v>
      </c>
      <c r="O71" s="1" t="s">
        <v>2289</v>
      </c>
    </row>
    <row r="72" spans="1:15" x14ac:dyDescent="0.3">
      <c r="A72" s="28">
        <v>12838</v>
      </c>
      <c r="B72" s="29" t="s">
        <v>1168</v>
      </c>
      <c r="C72" s="100" t="s">
        <v>1651</v>
      </c>
      <c r="D72" s="29">
        <v>1</v>
      </c>
      <c r="E72" s="59">
        <v>2</v>
      </c>
      <c r="F72" s="31">
        <v>1632</v>
      </c>
      <c r="G72" s="32">
        <f t="shared" si="33"/>
        <v>1468.8</v>
      </c>
      <c r="H72" s="33">
        <f t="shared" si="34"/>
        <v>1387.2</v>
      </c>
      <c r="I72" s="33">
        <f t="shared" si="35"/>
        <v>1305.6000000000001</v>
      </c>
      <c r="J72" s="34"/>
      <c r="K72" s="33">
        <f t="shared" si="3"/>
        <v>0</v>
      </c>
      <c r="L72" s="35">
        <f t="shared" si="40"/>
        <v>0</v>
      </c>
      <c r="N72" s="1">
        <f t="shared" si="5"/>
        <v>72</v>
      </c>
      <c r="O72" s="1" t="s">
        <v>2289</v>
      </c>
    </row>
    <row r="73" spans="1:15" x14ac:dyDescent="0.3">
      <c r="A73" s="18">
        <v>12842</v>
      </c>
      <c r="B73" s="19" t="s">
        <v>1345</v>
      </c>
      <c r="C73" s="102" t="s">
        <v>1652</v>
      </c>
      <c r="D73" s="19">
        <v>1</v>
      </c>
      <c r="E73" s="58">
        <v>5</v>
      </c>
      <c r="F73" s="22">
        <v>5198</v>
      </c>
      <c r="G73" s="23">
        <f t="shared" si="33"/>
        <v>4678.2</v>
      </c>
      <c r="H73" s="24">
        <f t="shared" si="34"/>
        <v>4418.3</v>
      </c>
      <c r="I73" s="24">
        <f t="shared" si="35"/>
        <v>4158.4000000000005</v>
      </c>
      <c r="J73" s="34"/>
      <c r="K73" s="33">
        <f t="shared" si="3"/>
        <v>0</v>
      </c>
      <c r="L73" s="35">
        <f t="shared" si="40"/>
        <v>0</v>
      </c>
      <c r="N73" s="1">
        <f t="shared" si="5"/>
        <v>73</v>
      </c>
      <c r="O73" s="1" t="s">
        <v>2289</v>
      </c>
    </row>
    <row r="74" spans="1:15" x14ac:dyDescent="0.3">
      <c r="A74" s="28">
        <v>12836</v>
      </c>
      <c r="B74" s="29" t="s">
        <v>1193</v>
      </c>
      <c r="C74" s="104" t="s">
        <v>1653</v>
      </c>
      <c r="D74" s="29">
        <v>1</v>
      </c>
      <c r="E74" s="59"/>
      <c r="F74" s="31"/>
      <c r="G74" s="32">
        <f t="shared" si="33"/>
        <v>0</v>
      </c>
      <c r="H74" s="33">
        <f t="shared" si="34"/>
        <v>0</v>
      </c>
      <c r="I74" s="33">
        <f t="shared" si="35"/>
        <v>0</v>
      </c>
      <c r="J74" s="34"/>
      <c r="K74" s="33">
        <f t="shared" si="3"/>
        <v>0</v>
      </c>
      <c r="L74" s="35">
        <f t="shared" si="40"/>
        <v>0</v>
      </c>
      <c r="N74" s="1">
        <f t="shared" si="5"/>
        <v>74</v>
      </c>
      <c r="O74" s="1" t="s">
        <v>2289</v>
      </c>
    </row>
    <row r="75" spans="1:15" x14ac:dyDescent="0.3">
      <c r="A75" s="18">
        <v>12967</v>
      </c>
      <c r="B75" s="19" t="s">
        <v>999</v>
      </c>
      <c r="C75" s="102" t="s">
        <v>1654</v>
      </c>
      <c r="D75" s="19">
        <v>1</v>
      </c>
      <c r="E75" s="58"/>
      <c r="F75" s="22"/>
      <c r="G75" s="23">
        <f t="shared" si="33"/>
        <v>0</v>
      </c>
      <c r="H75" s="24">
        <f t="shared" si="34"/>
        <v>0</v>
      </c>
      <c r="I75" s="24">
        <f t="shared" si="35"/>
        <v>0</v>
      </c>
      <c r="J75" s="34"/>
      <c r="K75" s="33">
        <f t="shared" si="3"/>
        <v>0</v>
      </c>
      <c r="L75" s="35">
        <f t="shared" si="40"/>
        <v>0</v>
      </c>
      <c r="N75" s="1">
        <f t="shared" si="5"/>
        <v>75</v>
      </c>
      <c r="O75" s="1" t="s">
        <v>2289</v>
      </c>
    </row>
    <row r="76" spans="1:15" x14ac:dyDescent="0.3">
      <c r="A76" s="28">
        <v>12597</v>
      </c>
      <c r="B76" s="29" t="s">
        <v>864</v>
      </c>
      <c r="C76" s="100" t="s">
        <v>1655</v>
      </c>
      <c r="D76" s="29">
        <v>1</v>
      </c>
      <c r="E76" s="59">
        <v>1</v>
      </c>
      <c r="F76" s="31">
        <v>718</v>
      </c>
      <c r="G76" s="32">
        <f t="shared" si="33"/>
        <v>646.20000000000005</v>
      </c>
      <c r="H76" s="33">
        <f t="shared" si="34"/>
        <v>610.29999999999995</v>
      </c>
      <c r="I76" s="33">
        <f t="shared" si="35"/>
        <v>574.4</v>
      </c>
      <c r="J76" s="34"/>
      <c r="K76" s="33">
        <f t="shared" si="3"/>
        <v>0</v>
      </c>
      <c r="L76" s="35">
        <f t="shared" si="40"/>
        <v>0</v>
      </c>
      <c r="N76" s="1">
        <f t="shared" si="5"/>
        <v>76</v>
      </c>
      <c r="O76" s="1" t="s">
        <v>2289</v>
      </c>
    </row>
    <row r="77" spans="1:15" x14ac:dyDescent="0.3">
      <c r="A77" s="18">
        <v>14130</v>
      </c>
      <c r="B77" s="19" t="s">
        <v>1167</v>
      </c>
      <c r="C77" s="101" t="s">
        <v>1646</v>
      </c>
      <c r="D77" s="19">
        <v>1</v>
      </c>
      <c r="E77" s="60">
        <v>1</v>
      </c>
      <c r="F77" s="22">
        <v>2815</v>
      </c>
      <c r="G77" s="23">
        <f t="shared" si="33"/>
        <v>2533.5</v>
      </c>
      <c r="H77" s="24">
        <f t="shared" si="34"/>
        <v>2392.75</v>
      </c>
      <c r="I77" s="24">
        <f t="shared" si="35"/>
        <v>2252</v>
      </c>
      <c r="J77" s="34"/>
      <c r="K77" s="33">
        <f t="shared" si="3"/>
        <v>0</v>
      </c>
      <c r="L77" s="35">
        <f t="shared" si="40"/>
        <v>0</v>
      </c>
      <c r="N77" s="1">
        <f t="shared" si="5"/>
        <v>77</v>
      </c>
      <c r="O77" s="1" t="s">
        <v>2289</v>
      </c>
    </row>
    <row r="78" spans="1:15" x14ac:dyDescent="0.3">
      <c r="A78" s="28">
        <v>14131</v>
      </c>
      <c r="B78" s="29" t="s">
        <v>1167</v>
      </c>
      <c r="C78" s="100" t="s">
        <v>1656</v>
      </c>
      <c r="D78" s="29">
        <v>1</v>
      </c>
      <c r="E78" s="59">
        <v>4</v>
      </c>
      <c r="F78" s="31">
        <v>830</v>
      </c>
      <c r="G78" s="32">
        <f t="shared" si="33"/>
        <v>747</v>
      </c>
      <c r="H78" s="33">
        <f t="shared" si="34"/>
        <v>705.5</v>
      </c>
      <c r="I78" s="33">
        <f t="shared" si="35"/>
        <v>664</v>
      </c>
      <c r="J78" s="34"/>
      <c r="K78" s="33">
        <f t="shared" si="3"/>
        <v>0</v>
      </c>
      <c r="L78" s="35">
        <f t="shared" si="40"/>
        <v>0</v>
      </c>
      <c r="N78" s="1">
        <f t="shared" si="5"/>
        <v>78</v>
      </c>
      <c r="O78" s="1" t="s">
        <v>2289</v>
      </c>
    </row>
    <row r="79" spans="1:15" x14ac:dyDescent="0.3">
      <c r="A79" s="18">
        <v>11262</v>
      </c>
      <c r="B79" s="19" t="s">
        <v>1167</v>
      </c>
      <c r="C79" s="102" t="s">
        <v>1657</v>
      </c>
      <c r="D79" s="19">
        <v>1</v>
      </c>
      <c r="E79" s="58">
        <v>1</v>
      </c>
      <c r="F79" s="22">
        <v>785</v>
      </c>
      <c r="G79" s="23">
        <f t="shared" si="33"/>
        <v>706.5</v>
      </c>
      <c r="H79" s="24">
        <f t="shared" si="34"/>
        <v>667.25</v>
      </c>
      <c r="I79" s="24">
        <f t="shared" si="35"/>
        <v>628</v>
      </c>
      <c r="J79" s="34"/>
      <c r="K79" s="33">
        <f t="shared" si="3"/>
        <v>0</v>
      </c>
      <c r="L79" s="35">
        <f t="shared" si="40"/>
        <v>0</v>
      </c>
      <c r="N79" s="1">
        <f t="shared" si="5"/>
        <v>79</v>
      </c>
      <c r="O79" s="1" t="s">
        <v>2289</v>
      </c>
    </row>
    <row r="80" spans="1:15" x14ac:dyDescent="0.3">
      <c r="A80" s="28">
        <v>13903</v>
      </c>
      <c r="B80" s="29" t="s">
        <v>999</v>
      </c>
      <c r="C80" s="104" t="s">
        <v>1647</v>
      </c>
      <c r="D80" s="29">
        <v>1</v>
      </c>
      <c r="E80" s="59">
        <v>7</v>
      </c>
      <c r="F80" s="31">
        <v>550</v>
      </c>
      <c r="G80" s="32">
        <f t="shared" si="33"/>
        <v>495</v>
      </c>
      <c r="H80" s="33">
        <f t="shared" si="34"/>
        <v>467.5</v>
      </c>
      <c r="I80" s="33">
        <f t="shared" si="35"/>
        <v>440</v>
      </c>
      <c r="J80" s="34"/>
      <c r="K80" s="33">
        <f t="shared" si="3"/>
        <v>0</v>
      </c>
      <c r="L80" s="35">
        <f t="shared" si="40"/>
        <v>0</v>
      </c>
      <c r="N80" s="1">
        <f t="shared" si="5"/>
        <v>80</v>
      </c>
      <c r="O80" s="1" t="s">
        <v>2289</v>
      </c>
    </row>
    <row r="81" spans="1:15" x14ac:dyDescent="0.3">
      <c r="A81" s="18">
        <v>13904</v>
      </c>
      <c r="B81" s="19" t="s">
        <v>999</v>
      </c>
      <c r="C81" s="97" t="s">
        <v>1648</v>
      </c>
      <c r="D81" s="19">
        <v>1</v>
      </c>
      <c r="E81" s="58">
        <v>7</v>
      </c>
      <c r="F81" s="22">
        <v>550</v>
      </c>
      <c r="G81" s="23">
        <f t="shared" si="33"/>
        <v>495</v>
      </c>
      <c r="H81" s="24">
        <f t="shared" si="34"/>
        <v>467.5</v>
      </c>
      <c r="I81" s="24">
        <f t="shared" si="35"/>
        <v>440</v>
      </c>
      <c r="J81" s="34"/>
      <c r="K81" s="33">
        <f t="shared" si="3"/>
        <v>0</v>
      </c>
      <c r="L81" s="35">
        <f t="shared" si="40"/>
        <v>0</v>
      </c>
      <c r="N81" s="1">
        <f t="shared" si="5"/>
        <v>81</v>
      </c>
      <c r="O81" s="1" t="s">
        <v>2289</v>
      </c>
    </row>
    <row r="82" spans="1:15" x14ac:dyDescent="0.3">
      <c r="A82" s="28">
        <v>12839</v>
      </c>
      <c r="B82" s="29" t="s">
        <v>864</v>
      </c>
      <c r="C82" s="100" t="s">
        <v>1658</v>
      </c>
      <c r="D82" s="29">
        <v>1</v>
      </c>
      <c r="E82" s="59">
        <v>28</v>
      </c>
      <c r="F82" s="31">
        <v>750</v>
      </c>
      <c r="G82" s="32">
        <f t="shared" si="33"/>
        <v>675</v>
      </c>
      <c r="H82" s="33">
        <f t="shared" si="34"/>
        <v>637.5</v>
      </c>
      <c r="I82" s="33">
        <f t="shared" si="35"/>
        <v>600</v>
      </c>
      <c r="J82" s="34"/>
      <c r="K82" s="33">
        <f t="shared" si="3"/>
        <v>0</v>
      </c>
      <c r="L82" s="35">
        <f t="shared" si="40"/>
        <v>0</v>
      </c>
      <c r="N82" s="1">
        <f t="shared" si="5"/>
        <v>82</v>
      </c>
      <c r="O82" s="1" t="s">
        <v>2289</v>
      </c>
    </row>
    <row r="83" spans="1:15" x14ac:dyDescent="0.3">
      <c r="A83" s="18">
        <v>12595</v>
      </c>
      <c r="B83" s="19" t="s">
        <v>864</v>
      </c>
      <c r="C83" s="102" t="s">
        <v>1659</v>
      </c>
      <c r="D83" s="19">
        <v>1</v>
      </c>
      <c r="E83" s="58">
        <v>31</v>
      </c>
      <c r="F83" s="22">
        <v>750</v>
      </c>
      <c r="G83" s="23">
        <f t="shared" si="33"/>
        <v>675</v>
      </c>
      <c r="H83" s="24">
        <f t="shared" si="34"/>
        <v>637.5</v>
      </c>
      <c r="I83" s="24">
        <f t="shared" si="35"/>
        <v>600</v>
      </c>
      <c r="J83" s="34"/>
      <c r="K83" s="33">
        <f t="shared" si="3"/>
        <v>0</v>
      </c>
      <c r="L83" s="35">
        <f t="shared" si="40"/>
        <v>0</v>
      </c>
      <c r="N83" s="1">
        <f t="shared" si="5"/>
        <v>83</v>
      </c>
      <c r="O83" s="1" t="s">
        <v>2289</v>
      </c>
    </row>
    <row r="84" spans="1:15" x14ac:dyDescent="0.3">
      <c r="A84" s="28">
        <v>12835</v>
      </c>
      <c r="B84" s="29" t="s">
        <v>1167</v>
      </c>
      <c r="C84" s="104" t="s">
        <v>1660</v>
      </c>
      <c r="D84" s="29">
        <v>1</v>
      </c>
      <c r="E84" s="59">
        <v>25</v>
      </c>
      <c r="F84" s="31">
        <v>830</v>
      </c>
      <c r="G84" s="32">
        <f t="shared" si="33"/>
        <v>747</v>
      </c>
      <c r="H84" s="33">
        <f t="shared" si="34"/>
        <v>705.5</v>
      </c>
      <c r="I84" s="33">
        <f t="shared" si="35"/>
        <v>664</v>
      </c>
      <c r="J84" s="34"/>
      <c r="K84" s="33">
        <f t="shared" si="3"/>
        <v>0</v>
      </c>
      <c r="L84" s="35">
        <f t="shared" si="40"/>
        <v>0</v>
      </c>
      <c r="N84" s="1">
        <f t="shared" ref="N84:N90" si="41">ROW(J84)</f>
        <v>84</v>
      </c>
      <c r="O84" s="1" t="s">
        <v>2289</v>
      </c>
    </row>
    <row r="85" spans="1:15" x14ac:dyDescent="0.3">
      <c r="A85" s="18">
        <v>12841</v>
      </c>
      <c r="B85" s="19" t="s">
        <v>1167</v>
      </c>
      <c r="C85" s="108" t="s">
        <v>1661</v>
      </c>
      <c r="D85" s="19">
        <v>1</v>
      </c>
      <c r="E85" s="60"/>
      <c r="F85" s="22"/>
      <c r="G85" s="23">
        <f t="shared" si="33"/>
        <v>0</v>
      </c>
      <c r="H85" s="24">
        <f t="shared" si="34"/>
        <v>0</v>
      </c>
      <c r="I85" s="24">
        <f t="shared" si="35"/>
        <v>0</v>
      </c>
      <c r="J85" s="34"/>
      <c r="K85" s="33">
        <f t="shared" si="3"/>
        <v>0</v>
      </c>
      <c r="L85" s="35">
        <f t="shared" si="40"/>
        <v>0</v>
      </c>
      <c r="M85" s="14"/>
      <c r="N85" s="1">
        <f t="shared" si="41"/>
        <v>85</v>
      </c>
      <c r="O85" s="1" t="s">
        <v>2289</v>
      </c>
    </row>
    <row r="86" spans="1:15" x14ac:dyDescent="0.3">
      <c r="A86" s="18">
        <v>11263</v>
      </c>
      <c r="B86" s="19" t="s">
        <v>864</v>
      </c>
      <c r="C86" s="108" t="s">
        <v>2549</v>
      </c>
      <c r="D86" s="19">
        <v>1</v>
      </c>
      <c r="E86" s="60">
        <v>288</v>
      </c>
      <c r="F86" s="22">
        <v>820</v>
      </c>
      <c r="G86" s="23">
        <f t="shared" ref="G86" si="42">F86*0.9</f>
        <v>738</v>
      </c>
      <c r="H86" s="24">
        <f t="shared" ref="H86" si="43">F86*0.85</f>
        <v>697</v>
      </c>
      <c r="I86" s="24">
        <f t="shared" ref="I86" si="44">F86*0.8</f>
        <v>656</v>
      </c>
      <c r="J86" s="34"/>
      <c r="K86" s="33">
        <f t="shared" ref="K86" si="45">J86*F86</f>
        <v>0</v>
      </c>
      <c r="L86" s="35">
        <f t="shared" si="40"/>
        <v>0</v>
      </c>
      <c r="M86" s="14"/>
      <c r="N86" s="1">
        <f t="shared" ref="N86" si="46">ROW(J86)</f>
        <v>86</v>
      </c>
      <c r="O86" s="1" t="s">
        <v>2289</v>
      </c>
    </row>
    <row r="87" spans="1:15" x14ac:dyDescent="0.3">
      <c r="A87" s="28"/>
      <c r="B87" s="29"/>
      <c r="C87" s="109" t="s">
        <v>795</v>
      </c>
      <c r="D87" s="29"/>
      <c r="E87" s="59"/>
      <c r="F87" s="31"/>
      <c r="G87" s="32"/>
      <c r="H87" s="33"/>
      <c r="I87" s="33"/>
      <c r="J87" s="34"/>
      <c r="K87" s="33">
        <f t="shared" si="3"/>
        <v>0</v>
      </c>
      <c r="L87" s="35">
        <f t="shared" si="40"/>
        <v>0</v>
      </c>
      <c r="N87" s="1">
        <f t="shared" si="41"/>
        <v>87</v>
      </c>
      <c r="O87" s="1" t="s">
        <v>2289</v>
      </c>
    </row>
    <row r="88" spans="1:15" x14ac:dyDescent="0.3">
      <c r="A88" s="28">
        <v>13012</v>
      </c>
      <c r="B88" s="29"/>
      <c r="C88" s="100" t="s">
        <v>1662</v>
      </c>
      <c r="D88" s="29">
        <v>1</v>
      </c>
      <c r="E88" s="59">
        <v>2</v>
      </c>
      <c r="F88" s="31">
        <v>180</v>
      </c>
      <c r="G88" s="32">
        <f t="shared" si="33"/>
        <v>162</v>
      </c>
      <c r="H88" s="33">
        <f t="shared" si="34"/>
        <v>153</v>
      </c>
      <c r="I88" s="33">
        <f t="shared" si="35"/>
        <v>144</v>
      </c>
      <c r="J88" s="34"/>
      <c r="K88" s="33">
        <f t="shared" si="3"/>
        <v>0</v>
      </c>
      <c r="L88" s="35">
        <f t="shared" si="40"/>
        <v>0</v>
      </c>
      <c r="N88" s="1">
        <f t="shared" si="41"/>
        <v>88</v>
      </c>
      <c r="O88" s="1" t="s">
        <v>2289</v>
      </c>
    </row>
    <row r="89" spans="1:15" x14ac:dyDescent="0.3">
      <c r="A89" s="18">
        <v>13013</v>
      </c>
      <c r="B89" s="19"/>
      <c r="C89" s="102" t="s">
        <v>1663</v>
      </c>
      <c r="D89" s="19">
        <v>1</v>
      </c>
      <c r="E89" s="58">
        <v>2</v>
      </c>
      <c r="F89" s="22">
        <v>180</v>
      </c>
      <c r="G89" s="23">
        <f t="shared" si="33"/>
        <v>162</v>
      </c>
      <c r="H89" s="24">
        <f t="shared" si="34"/>
        <v>153</v>
      </c>
      <c r="I89" s="24">
        <f t="shared" si="35"/>
        <v>144</v>
      </c>
      <c r="J89" s="34"/>
      <c r="K89" s="33">
        <f t="shared" si="3"/>
        <v>0</v>
      </c>
      <c r="L89" s="35">
        <f t="shared" si="40"/>
        <v>0</v>
      </c>
      <c r="N89" s="1">
        <f t="shared" si="41"/>
        <v>89</v>
      </c>
      <c r="O89" s="1" t="s">
        <v>2289</v>
      </c>
    </row>
    <row r="90" spans="1:15" x14ac:dyDescent="0.3">
      <c r="A90" s="28">
        <v>13007</v>
      </c>
      <c r="B90" s="29"/>
      <c r="C90" s="100" t="s">
        <v>1664</v>
      </c>
      <c r="D90" s="29">
        <v>1</v>
      </c>
      <c r="E90" s="59">
        <v>9</v>
      </c>
      <c r="F90" s="31">
        <v>180</v>
      </c>
      <c r="G90" s="32">
        <f t="shared" ref="G90" si="47">F90*0.9</f>
        <v>162</v>
      </c>
      <c r="H90" s="33">
        <f t="shared" ref="H90" si="48">F90*0.85</f>
        <v>153</v>
      </c>
      <c r="I90" s="33">
        <f t="shared" ref="I90" si="49">F90*0.8</f>
        <v>144</v>
      </c>
      <c r="J90" s="34"/>
      <c r="K90" s="33">
        <f t="shared" ref="K90" si="50">J90*F90</f>
        <v>0</v>
      </c>
      <c r="L90" s="35">
        <f t="shared" si="40"/>
        <v>0</v>
      </c>
      <c r="N90" s="1">
        <f t="shared" si="41"/>
        <v>90</v>
      </c>
      <c r="O90" s="1" t="s">
        <v>2289</v>
      </c>
    </row>
    <row r="91" spans="1:15" ht="15.6" x14ac:dyDescent="0.3">
      <c r="A91" s="7"/>
      <c r="B91" s="5"/>
      <c r="C91" s="122"/>
      <c r="D91" s="5"/>
      <c r="E91" s="61"/>
      <c r="F91" s="84"/>
      <c r="G91" s="85"/>
      <c r="H91" s="86"/>
      <c r="I91" s="86"/>
      <c r="J91" s="86"/>
      <c r="K91" s="3">
        <f>Hemani!K260</f>
        <v>0</v>
      </c>
      <c r="L91" s="87"/>
    </row>
    <row r="92" spans="1:15" x14ac:dyDescent="0.3">
      <c r="C92" s="123"/>
      <c r="K92" s="14">
        <f>SUM(K3:K90)</f>
        <v>0</v>
      </c>
    </row>
    <row r="93" spans="1:15" x14ac:dyDescent="0.3">
      <c r="C93" s="123"/>
    </row>
  </sheetData>
  <sheetProtection algorithmName="SHA-512" hashValue="npbx0rgGE5BVNqLPJzGElqOBbzB/8ok7gerCtrBeX1E6tS0dSCdGrGFqdLXBAzNGUJeTN4BHkqLTi0hFeCQMTA==" saltValue="a882TT8mpfhLpdWzI8YKFA==" spinCount="100000" sheet="1" objects="1" scenarios="1"/>
  <protectedRanges>
    <protectedRange sqref="M3:M84" name="Диапазон2"/>
    <protectedRange sqref="J3:J90" name="Диапазон1_1"/>
  </protectedRanges>
  <hyperlinks>
    <hyperlink ref="C3" r:id="rId1"/>
    <hyperlink ref="C4" r:id="rId2"/>
    <hyperlink ref="C11" r:id="rId3"/>
    <hyperlink ref="C19" r:id="rId4"/>
    <hyperlink ref="C36" r:id="rId5"/>
    <hyperlink ref="C38" r:id="rId6"/>
    <hyperlink ref="C39" r:id="rId7"/>
    <hyperlink ref="C40" r:id="rId8"/>
    <hyperlink ref="C41" r:id="rId9"/>
    <hyperlink ref="C42" r:id="rId10" display="Alanoud / Алан Уд "/>
    <hyperlink ref="C43" r:id="rId11"/>
    <hyperlink ref="C44" r:id="rId12"/>
    <hyperlink ref="C45" r:id="rId13"/>
    <hyperlink ref="C46" r:id="rId14"/>
    <hyperlink ref="C47" r:id="rId15"/>
    <hyperlink ref="C48" r:id="rId16"/>
    <hyperlink ref="C49" r:id="rId17"/>
    <hyperlink ref="C50" r:id="rId18"/>
    <hyperlink ref="C51" r:id="rId19"/>
    <hyperlink ref="C52" r:id="rId20"/>
    <hyperlink ref="C53" r:id="rId21"/>
    <hyperlink ref="C55" r:id="rId22"/>
    <hyperlink ref="C56" r:id="rId23"/>
    <hyperlink ref="C57" r:id="rId24"/>
    <hyperlink ref="C58" r:id="rId25"/>
    <hyperlink ref="C59" r:id="rId26"/>
    <hyperlink ref="C60" r:id="rId27"/>
    <hyperlink ref="C61" r:id="rId28"/>
    <hyperlink ref="C62" r:id="rId29"/>
    <hyperlink ref="C63" r:id="rId30"/>
    <hyperlink ref="C64" r:id="rId31"/>
    <hyperlink ref="C65" r:id="rId32"/>
    <hyperlink ref="C66" r:id="rId33"/>
    <hyperlink ref="C67" r:id="rId34"/>
    <hyperlink ref="C68" r:id="rId35"/>
    <hyperlink ref="C71" r:id="rId36"/>
    <hyperlink ref="C72" r:id="rId37"/>
    <hyperlink ref="C73" r:id="rId38"/>
    <hyperlink ref="C75" r:id="rId39"/>
    <hyperlink ref="C76" r:id="rId40"/>
    <hyperlink ref="C78" r:id="rId41"/>
    <hyperlink ref="C79" r:id="rId42"/>
    <hyperlink ref="C82" r:id="rId43"/>
    <hyperlink ref="C83" r:id="rId44"/>
    <hyperlink ref="C85" r:id="rId45"/>
    <hyperlink ref="C88" r:id="rId46"/>
    <hyperlink ref="C89" r:id="rId47"/>
    <hyperlink ref="C90" r:id="rId48"/>
    <hyperlink ref="C86" r:id="rId49" display="Zahra - Захра"/>
  </hyperlinks>
  <pageMargins left="0.7" right="0.7" top="0.75" bottom="0.75" header="0.3" footer="0.3"/>
  <pageSetup paperSize="9" orientation="portrait" r:id="rId5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G1082"/>
  <sheetViews>
    <sheetView topLeftCell="A979" workbookViewId="0">
      <selection activeCell="G993" sqref="G993"/>
    </sheetView>
  </sheetViews>
  <sheetFormatPr defaultRowHeight="14.4" x14ac:dyDescent="0.3"/>
  <cols>
    <col min="1" max="1" width="18.44140625" style="54" customWidth="1"/>
    <col min="2" max="2" width="34.6640625" customWidth="1"/>
  </cols>
  <sheetData>
    <row r="1" spans="1:7" x14ac:dyDescent="0.3">
      <c r="A1" s="147">
        <v>12750</v>
      </c>
      <c r="B1" s="148" t="s">
        <v>2392</v>
      </c>
      <c r="C1" s="148"/>
      <c r="D1" s="149">
        <v>164624.20000000001</v>
      </c>
      <c r="E1" s="150">
        <v>17000</v>
      </c>
    </row>
    <row r="2" spans="1:7" x14ac:dyDescent="0.3">
      <c r="A2" s="147">
        <v>5975</v>
      </c>
      <c r="B2" s="148" t="s">
        <v>1669</v>
      </c>
      <c r="C2" s="148"/>
      <c r="D2" s="149">
        <v>27378</v>
      </c>
      <c r="E2" s="150">
        <v>1400</v>
      </c>
    </row>
    <row r="3" spans="1:7" x14ac:dyDescent="0.3">
      <c r="A3" s="147">
        <v>14566</v>
      </c>
      <c r="B3" s="148" t="s">
        <v>2703</v>
      </c>
      <c r="C3" s="148"/>
      <c r="D3" s="151">
        <v>326</v>
      </c>
      <c r="E3" s="152">
        <v>465</v>
      </c>
    </row>
    <row r="4" spans="1:7" ht="20.399999999999999" x14ac:dyDescent="0.3">
      <c r="A4" s="153">
        <v>14578</v>
      </c>
      <c r="B4" s="154" t="s">
        <v>2704</v>
      </c>
      <c r="C4" s="154"/>
      <c r="D4" s="155">
        <v>72</v>
      </c>
      <c r="E4" s="156">
        <v>345</v>
      </c>
      <c r="G4">
        <v>14578</v>
      </c>
    </row>
    <row r="5" spans="1:7" x14ac:dyDescent="0.3">
      <c r="A5" s="153">
        <v>14582</v>
      </c>
      <c r="B5" s="154" t="s">
        <v>2716</v>
      </c>
      <c r="C5" s="154"/>
      <c r="D5" s="155">
        <v>135</v>
      </c>
      <c r="E5" s="156">
        <v>280</v>
      </c>
      <c r="G5">
        <v>14582</v>
      </c>
    </row>
    <row r="6" spans="1:7" ht="20.399999999999999" x14ac:dyDescent="0.3">
      <c r="A6" s="153">
        <v>14580</v>
      </c>
      <c r="B6" s="154" t="s">
        <v>2705</v>
      </c>
      <c r="C6" s="154"/>
      <c r="D6" s="155">
        <v>72</v>
      </c>
      <c r="E6" s="156">
        <v>345</v>
      </c>
      <c r="G6">
        <v>14580</v>
      </c>
    </row>
    <row r="7" spans="1:7" ht="20.399999999999999" x14ac:dyDescent="0.3">
      <c r="A7" s="153">
        <v>14592</v>
      </c>
      <c r="B7" s="154" t="s">
        <v>2706</v>
      </c>
      <c r="C7" s="154"/>
      <c r="D7" s="155">
        <v>23</v>
      </c>
      <c r="E7" s="156">
        <v>465</v>
      </c>
      <c r="G7">
        <v>14592</v>
      </c>
    </row>
    <row r="8" spans="1:7" ht="20.399999999999999" x14ac:dyDescent="0.3">
      <c r="A8" s="153">
        <v>14593</v>
      </c>
      <c r="B8" s="154" t="s">
        <v>2707</v>
      </c>
      <c r="C8" s="154"/>
      <c r="D8" s="155">
        <v>24</v>
      </c>
      <c r="E8" s="156">
        <v>465</v>
      </c>
      <c r="G8">
        <v>14593</v>
      </c>
    </row>
    <row r="9" spans="1:7" x14ac:dyDescent="0.3">
      <c r="A9" s="147">
        <v>13042</v>
      </c>
      <c r="B9" s="148" t="s">
        <v>1</v>
      </c>
      <c r="C9" s="148"/>
      <c r="D9" s="151">
        <v>30</v>
      </c>
      <c r="E9" s="152">
        <v>130</v>
      </c>
      <c r="G9">
        <v>13042</v>
      </c>
    </row>
    <row r="10" spans="1:7" x14ac:dyDescent="0.3">
      <c r="A10" s="153">
        <v>13029</v>
      </c>
      <c r="B10" s="154" t="s">
        <v>157</v>
      </c>
      <c r="C10" s="154" t="s">
        <v>2394</v>
      </c>
      <c r="D10" s="155">
        <v>13</v>
      </c>
      <c r="E10" s="156">
        <v>130</v>
      </c>
      <c r="G10">
        <v>13029</v>
      </c>
    </row>
    <row r="11" spans="1:7" x14ac:dyDescent="0.3">
      <c r="A11" s="153">
        <v>13031</v>
      </c>
      <c r="B11" s="154" t="s">
        <v>160</v>
      </c>
      <c r="C11" s="154" t="s">
        <v>2394</v>
      </c>
      <c r="D11" s="155">
        <v>17</v>
      </c>
      <c r="E11" s="156">
        <v>130</v>
      </c>
      <c r="G11">
        <v>13031</v>
      </c>
    </row>
    <row r="12" spans="1:7" x14ac:dyDescent="0.3">
      <c r="A12" s="147">
        <v>14133</v>
      </c>
      <c r="B12" s="148" t="s">
        <v>2</v>
      </c>
      <c r="C12" s="148"/>
      <c r="D12" s="149">
        <v>6585</v>
      </c>
      <c r="E12" s="152">
        <v>110</v>
      </c>
      <c r="G12">
        <v>14133</v>
      </c>
    </row>
    <row r="13" spans="1:7" x14ac:dyDescent="0.3">
      <c r="A13" s="153">
        <v>14036</v>
      </c>
      <c r="B13" s="154" t="s">
        <v>2644</v>
      </c>
      <c r="C13" s="154" t="s">
        <v>2395</v>
      </c>
      <c r="D13" s="155">
        <v>868</v>
      </c>
      <c r="E13" s="156">
        <v>110</v>
      </c>
      <c r="G13">
        <v>14036</v>
      </c>
    </row>
    <row r="14" spans="1:7" x14ac:dyDescent="0.3">
      <c r="A14" s="153">
        <v>14602</v>
      </c>
      <c r="B14" s="154" t="s">
        <v>2717</v>
      </c>
      <c r="C14" s="154" t="s">
        <v>2395</v>
      </c>
      <c r="D14" s="157">
        <v>1524</v>
      </c>
      <c r="E14" s="156">
        <v>70</v>
      </c>
      <c r="G14">
        <v>14602</v>
      </c>
    </row>
    <row r="15" spans="1:7" ht="20.399999999999999" x14ac:dyDescent="0.3">
      <c r="A15" s="153">
        <v>12420</v>
      </c>
      <c r="B15" s="154" t="s">
        <v>162</v>
      </c>
      <c r="C15" s="154" t="s">
        <v>2395</v>
      </c>
      <c r="D15" s="155">
        <v>4</v>
      </c>
      <c r="E15" s="156">
        <v>87</v>
      </c>
      <c r="G15">
        <v>12420</v>
      </c>
    </row>
    <row r="16" spans="1:7" x14ac:dyDescent="0.3">
      <c r="A16" s="153">
        <v>12959</v>
      </c>
      <c r="B16" s="154" t="s">
        <v>3</v>
      </c>
      <c r="C16" s="154" t="s">
        <v>2395</v>
      </c>
      <c r="D16" s="155">
        <v>766</v>
      </c>
      <c r="E16" s="156">
        <v>92</v>
      </c>
      <c r="G16">
        <v>12959</v>
      </c>
    </row>
    <row r="17" spans="1:7" x14ac:dyDescent="0.3">
      <c r="A17" s="153">
        <v>12962</v>
      </c>
      <c r="B17" s="154" t="s">
        <v>1675</v>
      </c>
      <c r="C17" s="154" t="s">
        <v>2395</v>
      </c>
      <c r="D17" s="155">
        <v>58</v>
      </c>
      <c r="E17" s="156">
        <v>40</v>
      </c>
      <c r="G17">
        <v>12962</v>
      </c>
    </row>
    <row r="18" spans="1:7" x14ac:dyDescent="0.3">
      <c r="A18" s="153">
        <v>13041</v>
      </c>
      <c r="B18" s="154" t="s">
        <v>5</v>
      </c>
      <c r="C18" s="154" t="s">
        <v>2395</v>
      </c>
      <c r="D18" s="157">
        <v>3365</v>
      </c>
      <c r="E18" s="156">
        <v>28</v>
      </c>
      <c r="G18">
        <v>13041</v>
      </c>
    </row>
    <row r="19" spans="1:7" x14ac:dyDescent="0.3">
      <c r="A19" s="147">
        <v>12923</v>
      </c>
      <c r="B19" s="148" t="s">
        <v>6</v>
      </c>
      <c r="C19" s="148"/>
      <c r="D19" s="149">
        <v>8601</v>
      </c>
      <c r="E19" s="152">
        <v>245</v>
      </c>
      <c r="G19">
        <v>12923</v>
      </c>
    </row>
    <row r="20" spans="1:7" x14ac:dyDescent="0.3">
      <c r="A20" s="147">
        <v>13399</v>
      </c>
      <c r="B20" s="148" t="s">
        <v>163</v>
      </c>
      <c r="C20" s="148"/>
      <c r="D20" s="151">
        <v>335</v>
      </c>
      <c r="E20" s="152">
        <v>153</v>
      </c>
      <c r="G20">
        <v>13399</v>
      </c>
    </row>
    <row r="21" spans="1:7" ht="20.399999999999999" x14ac:dyDescent="0.3">
      <c r="A21" s="153">
        <v>12876</v>
      </c>
      <c r="B21" s="154" t="s">
        <v>7</v>
      </c>
      <c r="C21" s="154" t="s">
        <v>2394</v>
      </c>
      <c r="D21" s="155">
        <v>45</v>
      </c>
      <c r="E21" s="156">
        <v>96</v>
      </c>
      <c r="G21">
        <v>12876</v>
      </c>
    </row>
    <row r="22" spans="1:7" ht="20.399999999999999" x14ac:dyDescent="0.3">
      <c r="A22" s="153">
        <v>13240</v>
      </c>
      <c r="B22" s="154" t="s">
        <v>8</v>
      </c>
      <c r="C22" s="154" t="s">
        <v>2394</v>
      </c>
      <c r="D22" s="155">
        <v>68</v>
      </c>
      <c r="E22" s="156">
        <v>96</v>
      </c>
      <c r="G22">
        <v>13240</v>
      </c>
    </row>
    <row r="23" spans="1:7" ht="20.399999999999999" x14ac:dyDescent="0.3">
      <c r="A23" s="153">
        <v>12554</v>
      </c>
      <c r="B23" s="154" t="s">
        <v>1679</v>
      </c>
      <c r="C23" s="154" t="s">
        <v>2394</v>
      </c>
      <c r="D23" s="155">
        <v>78</v>
      </c>
      <c r="E23" s="156">
        <v>96</v>
      </c>
      <c r="G23">
        <v>12554</v>
      </c>
    </row>
    <row r="24" spans="1:7" ht="20.399999999999999" x14ac:dyDescent="0.3">
      <c r="A24" s="153">
        <v>5982</v>
      </c>
      <c r="B24" s="154" t="s">
        <v>2718</v>
      </c>
      <c r="C24" s="154" t="s">
        <v>2394</v>
      </c>
      <c r="D24" s="155">
        <v>144</v>
      </c>
      <c r="E24" s="156">
        <v>153</v>
      </c>
      <c r="G24">
        <v>5982</v>
      </c>
    </row>
    <row r="25" spans="1:7" x14ac:dyDescent="0.3">
      <c r="A25" s="147">
        <v>13401</v>
      </c>
      <c r="B25" s="148" t="s">
        <v>164</v>
      </c>
      <c r="C25" s="148"/>
      <c r="D25" s="149">
        <v>4165</v>
      </c>
      <c r="E25" s="152">
        <v>245</v>
      </c>
      <c r="G25">
        <v>13401</v>
      </c>
    </row>
    <row r="26" spans="1:7" ht="20.399999999999999" x14ac:dyDescent="0.3">
      <c r="A26" s="153">
        <v>5984</v>
      </c>
      <c r="B26" s="154" t="s">
        <v>165</v>
      </c>
      <c r="C26" s="154" t="s">
        <v>2395</v>
      </c>
      <c r="D26" s="155">
        <v>506</v>
      </c>
      <c r="E26" s="156">
        <v>98</v>
      </c>
      <c r="G26">
        <v>5984</v>
      </c>
    </row>
    <row r="27" spans="1:7" x14ac:dyDescent="0.3">
      <c r="A27" s="153">
        <v>6089</v>
      </c>
      <c r="B27" s="154" t="s">
        <v>11</v>
      </c>
      <c r="C27" s="154" t="s">
        <v>2394</v>
      </c>
      <c r="D27" s="157">
        <v>2784</v>
      </c>
      <c r="E27" s="156">
        <v>187</v>
      </c>
      <c r="G27">
        <v>6089</v>
      </c>
    </row>
    <row r="28" spans="1:7" x14ac:dyDescent="0.3">
      <c r="A28" s="153">
        <v>12546</v>
      </c>
      <c r="B28" s="154" t="s">
        <v>12</v>
      </c>
      <c r="C28" s="154" t="s">
        <v>2395</v>
      </c>
      <c r="D28" s="155">
        <v>269</v>
      </c>
      <c r="E28" s="156">
        <v>170</v>
      </c>
      <c r="G28">
        <v>12546</v>
      </c>
    </row>
    <row r="29" spans="1:7" ht="20.399999999999999" x14ac:dyDescent="0.3">
      <c r="A29" s="153">
        <v>11900</v>
      </c>
      <c r="B29" s="154" t="s">
        <v>13</v>
      </c>
      <c r="C29" s="154" t="s">
        <v>2394</v>
      </c>
      <c r="D29" s="155">
        <v>159</v>
      </c>
      <c r="E29" s="156">
        <v>187</v>
      </c>
      <c r="G29">
        <v>11900</v>
      </c>
    </row>
    <row r="30" spans="1:7" ht="20.399999999999999" x14ac:dyDescent="0.3">
      <c r="A30" s="153">
        <v>11901</v>
      </c>
      <c r="B30" s="154" t="s">
        <v>14</v>
      </c>
      <c r="C30" s="154" t="s">
        <v>2394</v>
      </c>
      <c r="D30" s="155">
        <v>351</v>
      </c>
      <c r="E30" s="156">
        <v>190</v>
      </c>
      <c r="G30">
        <v>11901</v>
      </c>
    </row>
    <row r="31" spans="1:7" x14ac:dyDescent="0.3">
      <c r="A31" s="153">
        <v>14451</v>
      </c>
      <c r="B31" s="154" t="s">
        <v>2719</v>
      </c>
      <c r="C31" s="154" t="s">
        <v>2394</v>
      </c>
      <c r="D31" s="155">
        <v>96</v>
      </c>
      <c r="E31" s="156">
        <v>245</v>
      </c>
      <c r="G31">
        <v>14451</v>
      </c>
    </row>
    <row r="32" spans="1:7" x14ac:dyDescent="0.3">
      <c r="A32" s="147">
        <v>13400</v>
      </c>
      <c r="B32" s="148" t="s">
        <v>166</v>
      </c>
      <c r="C32" s="148"/>
      <c r="D32" s="149">
        <v>3642</v>
      </c>
      <c r="E32" s="152">
        <v>165</v>
      </c>
      <c r="G32">
        <v>13400</v>
      </c>
    </row>
    <row r="33" spans="1:7" x14ac:dyDescent="0.3">
      <c r="A33" s="153">
        <v>5985</v>
      </c>
      <c r="B33" s="154" t="s">
        <v>15</v>
      </c>
      <c r="C33" s="154" t="s">
        <v>2394</v>
      </c>
      <c r="D33" s="155">
        <v>240</v>
      </c>
      <c r="E33" s="156">
        <v>165</v>
      </c>
      <c r="G33">
        <v>5985</v>
      </c>
    </row>
    <row r="34" spans="1:7" ht="20.399999999999999" x14ac:dyDescent="0.3">
      <c r="A34" s="153">
        <v>12523</v>
      </c>
      <c r="B34" s="154" t="s">
        <v>16</v>
      </c>
      <c r="C34" s="154" t="s">
        <v>2394</v>
      </c>
      <c r="D34" s="155">
        <v>368</v>
      </c>
      <c r="E34" s="156">
        <v>150</v>
      </c>
      <c r="G34">
        <v>12523</v>
      </c>
    </row>
    <row r="35" spans="1:7" x14ac:dyDescent="0.3">
      <c r="A35" s="153">
        <v>5986</v>
      </c>
      <c r="B35" s="154" t="s">
        <v>17</v>
      </c>
      <c r="C35" s="154" t="s">
        <v>2394</v>
      </c>
      <c r="D35" s="157">
        <v>1427</v>
      </c>
      <c r="E35" s="156">
        <v>150</v>
      </c>
      <c r="G35">
        <v>5986</v>
      </c>
    </row>
    <row r="36" spans="1:7" ht="20.399999999999999" x14ac:dyDescent="0.3">
      <c r="A36" s="153">
        <v>13782</v>
      </c>
      <c r="B36" s="154" t="s">
        <v>18</v>
      </c>
      <c r="C36" s="154" t="s">
        <v>2395</v>
      </c>
      <c r="D36" s="155">
        <v>183</v>
      </c>
      <c r="E36" s="156">
        <v>117</v>
      </c>
      <c r="G36">
        <v>13782</v>
      </c>
    </row>
    <row r="37" spans="1:7" x14ac:dyDescent="0.3">
      <c r="A37" s="153">
        <v>14445</v>
      </c>
      <c r="B37" s="154" t="s">
        <v>2720</v>
      </c>
      <c r="C37" s="154" t="s">
        <v>2394</v>
      </c>
      <c r="D37" s="155">
        <v>432</v>
      </c>
      <c r="E37" s="156">
        <v>150</v>
      </c>
      <c r="G37">
        <v>14445</v>
      </c>
    </row>
    <row r="38" spans="1:7" x14ac:dyDescent="0.3">
      <c r="A38" s="153">
        <v>5987</v>
      </c>
      <c r="B38" s="154" t="s">
        <v>19</v>
      </c>
      <c r="C38" s="154" t="s">
        <v>2395</v>
      </c>
      <c r="D38" s="155">
        <v>691</v>
      </c>
      <c r="E38" s="156">
        <v>95</v>
      </c>
      <c r="G38">
        <v>5987</v>
      </c>
    </row>
    <row r="39" spans="1:7" x14ac:dyDescent="0.3">
      <c r="A39" s="153">
        <v>11927</v>
      </c>
      <c r="B39" s="154" t="s">
        <v>20</v>
      </c>
      <c r="C39" s="154" t="s">
        <v>2395</v>
      </c>
      <c r="D39" s="155">
        <v>301</v>
      </c>
      <c r="E39" s="156">
        <v>95</v>
      </c>
      <c r="G39">
        <v>11927</v>
      </c>
    </row>
    <row r="40" spans="1:7" x14ac:dyDescent="0.3">
      <c r="A40" s="147">
        <v>14452</v>
      </c>
      <c r="B40" s="148" t="s">
        <v>2721</v>
      </c>
      <c r="C40" s="148"/>
      <c r="D40" s="151">
        <v>240</v>
      </c>
      <c r="E40" s="152">
        <v>240</v>
      </c>
      <c r="G40">
        <v>14452</v>
      </c>
    </row>
    <row r="41" spans="1:7" ht="20.399999999999999" x14ac:dyDescent="0.3">
      <c r="A41" s="153">
        <v>14453</v>
      </c>
      <c r="B41" s="154" t="s">
        <v>2722</v>
      </c>
      <c r="C41" s="154"/>
      <c r="D41" s="155">
        <v>48</v>
      </c>
      <c r="E41" s="156">
        <v>200</v>
      </c>
      <c r="G41">
        <v>14453</v>
      </c>
    </row>
    <row r="42" spans="1:7" x14ac:dyDescent="0.3">
      <c r="A42" s="153">
        <v>14454</v>
      </c>
      <c r="B42" s="154" t="s">
        <v>2723</v>
      </c>
      <c r="C42" s="154"/>
      <c r="D42" s="155">
        <v>144</v>
      </c>
      <c r="E42" s="156">
        <v>240</v>
      </c>
      <c r="G42">
        <v>14454</v>
      </c>
    </row>
    <row r="43" spans="1:7" ht="20.399999999999999" x14ac:dyDescent="0.3">
      <c r="A43" s="153">
        <v>14455</v>
      </c>
      <c r="B43" s="154" t="s">
        <v>2724</v>
      </c>
      <c r="C43" s="154"/>
      <c r="D43" s="155">
        <v>48</v>
      </c>
      <c r="E43" s="156">
        <v>240</v>
      </c>
      <c r="G43">
        <v>14455</v>
      </c>
    </row>
    <row r="44" spans="1:7" x14ac:dyDescent="0.3">
      <c r="A44" s="153">
        <v>13396</v>
      </c>
      <c r="B44" s="154" t="s">
        <v>21</v>
      </c>
      <c r="C44" s="154" t="s">
        <v>2393</v>
      </c>
      <c r="D44" s="155">
        <v>11</v>
      </c>
      <c r="E44" s="156">
        <v>208</v>
      </c>
      <c r="G44">
        <v>13396</v>
      </c>
    </row>
    <row r="45" spans="1:7" x14ac:dyDescent="0.3">
      <c r="A45" s="147">
        <v>13402</v>
      </c>
      <c r="B45" s="148" t="s">
        <v>1687</v>
      </c>
      <c r="C45" s="148"/>
      <c r="D45" s="151">
        <v>208</v>
      </c>
      <c r="E45" s="152">
        <v>230</v>
      </c>
      <c r="G45">
        <v>13402</v>
      </c>
    </row>
    <row r="46" spans="1:7" x14ac:dyDescent="0.3">
      <c r="A46" s="153">
        <v>13784</v>
      </c>
      <c r="B46" s="154" t="s">
        <v>1688</v>
      </c>
      <c r="C46" s="154"/>
      <c r="D46" s="155">
        <v>68</v>
      </c>
      <c r="E46" s="156">
        <v>230</v>
      </c>
      <c r="G46">
        <v>13784</v>
      </c>
    </row>
    <row r="47" spans="1:7" ht="20.399999999999999" x14ac:dyDescent="0.3">
      <c r="A47" s="153">
        <v>5999</v>
      </c>
      <c r="B47" s="154" t="s">
        <v>2608</v>
      </c>
      <c r="C47" s="154" t="s">
        <v>2394</v>
      </c>
      <c r="D47" s="155">
        <v>140</v>
      </c>
      <c r="E47" s="156">
        <v>154</v>
      </c>
      <c r="G47">
        <v>5999</v>
      </c>
    </row>
    <row r="48" spans="1:7" x14ac:dyDescent="0.3">
      <c r="A48" s="147">
        <v>12521</v>
      </c>
      <c r="B48" s="148" t="s">
        <v>22</v>
      </c>
      <c r="C48" s="148"/>
      <c r="D48" s="149">
        <v>20406</v>
      </c>
      <c r="E48" s="150">
        <v>1400</v>
      </c>
      <c r="G48">
        <v>12521</v>
      </c>
    </row>
    <row r="49" spans="1:7" x14ac:dyDescent="0.3">
      <c r="A49" s="153">
        <v>11919</v>
      </c>
      <c r="B49" s="154" t="s">
        <v>1697</v>
      </c>
      <c r="C49" s="154" t="s">
        <v>2395</v>
      </c>
      <c r="D49" s="155">
        <v>114</v>
      </c>
      <c r="E49" s="156">
        <v>94</v>
      </c>
      <c r="G49">
        <v>11919</v>
      </c>
    </row>
    <row r="50" spans="1:7" x14ac:dyDescent="0.3">
      <c r="A50" s="153">
        <v>13397</v>
      </c>
      <c r="B50" s="154" t="s">
        <v>1698</v>
      </c>
      <c r="C50" s="154" t="s">
        <v>2395</v>
      </c>
      <c r="D50" s="155">
        <v>1</v>
      </c>
      <c r="E50" s="156">
        <v>94</v>
      </c>
      <c r="G50">
        <v>13397</v>
      </c>
    </row>
    <row r="51" spans="1:7" x14ac:dyDescent="0.3">
      <c r="A51" s="153">
        <v>14364</v>
      </c>
      <c r="B51" s="154" t="s">
        <v>2453</v>
      </c>
      <c r="C51" s="154" t="s">
        <v>2395</v>
      </c>
      <c r="D51" s="155">
        <v>64</v>
      </c>
      <c r="E51" s="156">
        <v>94</v>
      </c>
      <c r="G51">
        <v>14364</v>
      </c>
    </row>
    <row r="52" spans="1:7" x14ac:dyDescent="0.3">
      <c r="A52" s="153">
        <v>14461</v>
      </c>
      <c r="B52" s="154" t="s">
        <v>2725</v>
      </c>
      <c r="C52" s="154" t="s">
        <v>2395</v>
      </c>
      <c r="D52" s="155">
        <v>192</v>
      </c>
      <c r="E52" s="156">
        <v>94</v>
      </c>
      <c r="G52">
        <v>14461</v>
      </c>
    </row>
    <row r="53" spans="1:7" x14ac:dyDescent="0.3">
      <c r="A53" s="153">
        <v>12634</v>
      </c>
      <c r="B53" s="154" t="s">
        <v>1702</v>
      </c>
      <c r="C53" s="154" t="s">
        <v>2395</v>
      </c>
      <c r="D53" s="155">
        <v>224</v>
      </c>
      <c r="E53" s="156">
        <v>94</v>
      </c>
      <c r="G53">
        <v>12634</v>
      </c>
    </row>
    <row r="54" spans="1:7" x14ac:dyDescent="0.3">
      <c r="A54" s="153">
        <v>13385</v>
      </c>
      <c r="B54" s="154" t="s">
        <v>1703</v>
      </c>
      <c r="C54" s="154" t="s">
        <v>2395</v>
      </c>
      <c r="D54" s="155">
        <v>50</v>
      </c>
      <c r="E54" s="156">
        <v>94</v>
      </c>
      <c r="G54">
        <v>13385</v>
      </c>
    </row>
    <row r="55" spans="1:7" x14ac:dyDescent="0.3">
      <c r="A55" s="153">
        <v>11921</v>
      </c>
      <c r="B55" s="154" t="s">
        <v>1705</v>
      </c>
      <c r="C55" s="154" t="s">
        <v>2395</v>
      </c>
      <c r="D55" s="155">
        <v>192</v>
      </c>
      <c r="E55" s="156">
        <v>94</v>
      </c>
      <c r="G55">
        <v>11921</v>
      </c>
    </row>
    <row r="56" spans="1:7" x14ac:dyDescent="0.3">
      <c r="A56" s="153">
        <v>13667</v>
      </c>
      <c r="B56" s="154" t="s">
        <v>1706</v>
      </c>
      <c r="C56" s="154" t="s">
        <v>2395</v>
      </c>
      <c r="D56" s="155">
        <v>87</v>
      </c>
      <c r="E56" s="156">
        <v>94</v>
      </c>
      <c r="G56">
        <v>13667</v>
      </c>
    </row>
    <row r="57" spans="1:7" x14ac:dyDescent="0.3">
      <c r="A57" s="153">
        <v>12022</v>
      </c>
      <c r="B57" s="154" t="s">
        <v>23</v>
      </c>
      <c r="C57" s="154" t="s">
        <v>2395</v>
      </c>
      <c r="D57" s="155">
        <v>190</v>
      </c>
      <c r="E57" s="156">
        <v>94</v>
      </c>
      <c r="G57">
        <v>12022</v>
      </c>
    </row>
    <row r="58" spans="1:7" x14ac:dyDescent="0.3">
      <c r="A58" s="153">
        <v>12631</v>
      </c>
      <c r="B58" s="154" t="s">
        <v>1708</v>
      </c>
      <c r="C58" s="154" t="s">
        <v>2395</v>
      </c>
      <c r="D58" s="155">
        <v>192</v>
      </c>
      <c r="E58" s="156">
        <v>94</v>
      </c>
      <c r="G58">
        <v>12631</v>
      </c>
    </row>
    <row r="59" spans="1:7" x14ac:dyDescent="0.3">
      <c r="A59" s="153">
        <v>13111</v>
      </c>
      <c r="B59" s="154" t="s">
        <v>2454</v>
      </c>
      <c r="C59" s="154" t="s">
        <v>2395</v>
      </c>
      <c r="D59" s="155">
        <v>112</v>
      </c>
      <c r="E59" s="156">
        <v>120</v>
      </c>
      <c r="G59">
        <v>13111</v>
      </c>
    </row>
    <row r="60" spans="1:7" ht="20.399999999999999" x14ac:dyDescent="0.3">
      <c r="A60" s="153">
        <v>5989</v>
      </c>
      <c r="B60" s="154" t="s">
        <v>24</v>
      </c>
      <c r="C60" s="154" t="s">
        <v>2394</v>
      </c>
      <c r="D60" s="155">
        <v>11</v>
      </c>
      <c r="E60" s="156">
        <v>240</v>
      </c>
      <c r="G60">
        <v>5989</v>
      </c>
    </row>
    <row r="61" spans="1:7" x14ac:dyDescent="0.3">
      <c r="A61" s="153">
        <v>6074</v>
      </c>
      <c r="B61" s="154" t="s">
        <v>2726</v>
      </c>
      <c r="C61" s="154" t="s">
        <v>2395</v>
      </c>
      <c r="D61" s="155">
        <v>1</v>
      </c>
      <c r="E61" s="159"/>
      <c r="G61">
        <v>6074</v>
      </c>
    </row>
    <row r="62" spans="1:7" x14ac:dyDescent="0.3">
      <c r="A62" s="153">
        <v>13655</v>
      </c>
      <c r="B62" s="154" t="s">
        <v>167</v>
      </c>
      <c r="C62" s="154"/>
      <c r="D62" s="155">
        <v>39</v>
      </c>
      <c r="E62" s="156">
        <v>94</v>
      </c>
      <c r="G62">
        <v>13655</v>
      </c>
    </row>
    <row r="63" spans="1:7" x14ac:dyDescent="0.3">
      <c r="A63" s="153">
        <v>12633</v>
      </c>
      <c r="B63" s="154" t="s">
        <v>1709</v>
      </c>
      <c r="C63" s="154" t="s">
        <v>2395</v>
      </c>
      <c r="D63" s="155">
        <v>210</v>
      </c>
      <c r="E63" s="156">
        <v>94</v>
      </c>
      <c r="G63">
        <v>12633</v>
      </c>
    </row>
    <row r="64" spans="1:7" x14ac:dyDescent="0.3">
      <c r="A64" s="153">
        <v>13665</v>
      </c>
      <c r="B64" s="154" t="s">
        <v>168</v>
      </c>
      <c r="C64" s="154" t="s">
        <v>2395</v>
      </c>
      <c r="D64" s="155">
        <v>55</v>
      </c>
      <c r="E64" s="156">
        <v>94</v>
      </c>
      <c r="G64">
        <v>13665</v>
      </c>
    </row>
    <row r="65" spans="1:7" x14ac:dyDescent="0.3">
      <c r="A65" s="153">
        <v>5990</v>
      </c>
      <c r="B65" s="154" t="s">
        <v>25</v>
      </c>
      <c r="C65" s="154" t="s">
        <v>2395</v>
      </c>
      <c r="D65" s="155">
        <v>318</v>
      </c>
      <c r="E65" s="156">
        <v>94</v>
      </c>
      <c r="G65">
        <v>5990</v>
      </c>
    </row>
    <row r="66" spans="1:7" x14ac:dyDescent="0.3">
      <c r="A66" s="153">
        <v>12635</v>
      </c>
      <c r="B66" s="154" t="s">
        <v>1710</v>
      </c>
      <c r="C66" s="154" t="s">
        <v>2395</v>
      </c>
      <c r="D66" s="155">
        <v>56</v>
      </c>
      <c r="E66" s="156">
        <v>94</v>
      </c>
      <c r="G66">
        <v>12635</v>
      </c>
    </row>
    <row r="67" spans="1:7" x14ac:dyDescent="0.3">
      <c r="A67" s="153">
        <v>11918</v>
      </c>
      <c r="B67" s="154" t="s">
        <v>1712</v>
      </c>
      <c r="C67" s="154" t="s">
        <v>2395</v>
      </c>
      <c r="D67" s="155">
        <v>959</v>
      </c>
      <c r="E67" s="156">
        <v>94</v>
      </c>
      <c r="G67">
        <v>11918</v>
      </c>
    </row>
    <row r="68" spans="1:7" x14ac:dyDescent="0.3">
      <c r="A68" s="153">
        <v>12637</v>
      </c>
      <c r="B68" s="154" t="s">
        <v>1713</v>
      </c>
      <c r="C68" s="154" t="s">
        <v>2395</v>
      </c>
      <c r="D68" s="155">
        <v>170</v>
      </c>
      <c r="E68" s="156">
        <v>94</v>
      </c>
      <c r="G68">
        <v>12637</v>
      </c>
    </row>
    <row r="69" spans="1:7" x14ac:dyDescent="0.3">
      <c r="A69" s="153">
        <v>12629</v>
      </c>
      <c r="B69" s="154" t="s">
        <v>26</v>
      </c>
      <c r="C69" s="154" t="s">
        <v>2395</v>
      </c>
      <c r="D69" s="155">
        <v>96</v>
      </c>
      <c r="E69" s="156">
        <v>94</v>
      </c>
      <c r="G69">
        <v>12629</v>
      </c>
    </row>
    <row r="70" spans="1:7" x14ac:dyDescent="0.3">
      <c r="A70" s="153">
        <v>13656</v>
      </c>
      <c r="B70" s="154" t="s">
        <v>169</v>
      </c>
      <c r="C70" s="154" t="s">
        <v>2395</v>
      </c>
      <c r="D70" s="155">
        <v>142</v>
      </c>
      <c r="E70" s="156">
        <v>94</v>
      </c>
      <c r="G70">
        <v>13656</v>
      </c>
    </row>
    <row r="71" spans="1:7" x14ac:dyDescent="0.3">
      <c r="A71" s="153">
        <v>12630</v>
      </c>
      <c r="B71" s="154" t="s">
        <v>27</v>
      </c>
      <c r="C71" s="154" t="s">
        <v>2395</v>
      </c>
      <c r="D71" s="155">
        <v>59</v>
      </c>
      <c r="E71" s="156">
        <v>94</v>
      </c>
      <c r="G71">
        <v>12630</v>
      </c>
    </row>
    <row r="72" spans="1:7" x14ac:dyDescent="0.3">
      <c r="A72" s="153">
        <v>13386</v>
      </c>
      <c r="B72" s="154" t="s">
        <v>28</v>
      </c>
      <c r="C72" s="154" t="s">
        <v>2395</v>
      </c>
      <c r="D72" s="155">
        <v>42</v>
      </c>
      <c r="E72" s="156">
        <v>94</v>
      </c>
      <c r="G72">
        <v>13386</v>
      </c>
    </row>
    <row r="73" spans="1:7" ht="20.399999999999999" x14ac:dyDescent="0.3">
      <c r="A73" s="153">
        <v>5992</v>
      </c>
      <c r="B73" s="154" t="s">
        <v>29</v>
      </c>
      <c r="C73" s="154" t="s">
        <v>2394</v>
      </c>
      <c r="D73" s="155">
        <v>3</v>
      </c>
      <c r="E73" s="156">
        <v>240</v>
      </c>
      <c r="G73">
        <v>5992</v>
      </c>
    </row>
    <row r="74" spans="1:7" ht="20.399999999999999" x14ac:dyDescent="0.3">
      <c r="A74" s="153">
        <v>11895</v>
      </c>
      <c r="B74" s="154" t="s">
        <v>30</v>
      </c>
      <c r="C74" s="154" t="s">
        <v>2395</v>
      </c>
      <c r="D74" s="157">
        <v>2535</v>
      </c>
      <c r="E74" s="156">
        <v>285</v>
      </c>
      <c r="G74">
        <v>11895</v>
      </c>
    </row>
    <row r="75" spans="1:7" x14ac:dyDescent="0.3">
      <c r="A75" s="153">
        <v>6076</v>
      </c>
      <c r="B75" s="154" t="s">
        <v>2727</v>
      </c>
      <c r="C75" s="154" t="s">
        <v>2395</v>
      </c>
      <c r="D75" s="155">
        <v>960</v>
      </c>
      <c r="E75" s="156">
        <v>94</v>
      </c>
      <c r="G75">
        <v>6076</v>
      </c>
    </row>
    <row r="76" spans="1:7" x14ac:dyDescent="0.3">
      <c r="A76" s="153">
        <v>13114</v>
      </c>
      <c r="B76" s="154" t="s">
        <v>1717</v>
      </c>
      <c r="C76" s="154" t="s">
        <v>2395</v>
      </c>
      <c r="D76" s="155">
        <v>33</v>
      </c>
      <c r="E76" s="156">
        <v>94</v>
      </c>
      <c r="G76">
        <v>13114</v>
      </c>
    </row>
    <row r="77" spans="1:7" x14ac:dyDescent="0.3">
      <c r="A77" s="153">
        <v>12745</v>
      </c>
      <c r="B77" s="154" t="s">
        <v>1718</v>
      </c>
      <c r="C77" s="154" t="s">
        <v>2395</v>
      </c>
      <c r="D77" s="155">
        <v>50</v>
      </c>
      <c r="E77" s="156">
        <v>94</v>
      </c>
      <c r="G77">
        <v>12745</v>
      </c>
    </row>
    <row r="78" spans="1:7" x14ac:dyDescent="0.3">
      <c r="A78" s="153">
        <v>12632</v>
      </c>
      <c r="B78" s="154" t="s">
        <v>1719</v>
      </c>
      <c r="C78" s="154" t="s">
        <v>2395</v>
      </c>
      <c r="D78" s="155">
        <v>47</v>
      </c>
      <c r="E78" s="156">
        <v>94</v>
      </c>
      <c r="G78">
        <v>12632</v>
      </c>
    </row>
    <row r="79" spans="1:7" x14ac:dyDescent="0.3">
      <c r="A79" s="153">
        <v>13036</v>
      </c>
      <c r="B79" s="154" t="s">
        <v>1720</v>
      </c>
      <c r="C79" s="154" t="s">
        <v>2393</v>
      </c>
      <c r="D79" s="155">
        <v>20</v>
      </c>
      <c r="E79" s="156">
        <v>550</v>
      </c>
      <c r="G79">
        <v>13036</v>
      </c>
    </row>
    <row r="80" spans="1:7" x14ac:dyDescent="0.3">
      <c r="A80" s="153">
        <v>13387</v>
      </c>
      <c r="B80" s="154" t="s">
        <v>1722</v>
      </c>
      <c r="C80" s="154" t="s">
        <v>2395</v>
      </c>
      <c r="D80" s="155">
        <v>1</v>
      </c>
      <c r="E80" s="156">
        <v>94</v>
      </c>
      <c r="G80">
        <v>13387</v>
      </c>
    </row>
    <row r="81" spans="1:7" x14ac:dyDescent="0.3">
      <c r="A81" s="153">
        <v>13895</v>
      </c>
      <c r="B81" s="154" t="s">
        <v>33</v>
      </c>
      <c r="C81" s="154" t="s">
        <v>2395</v>
      </c>
      <c r="D81" s="155">
        <v>96</v>
      </c>
      <c r="E81" s="156">
        <v>94</v>
      </c>
      <c r="G81">
        <v>13895</v>
      </c>
    </row>
    <row r="82" spans="1:7" x14ac:dyDescent="0.3">
      <c r="A82" s="153">
        <v>12787</v>
      </c>
      <c r="B82" s="154" t="s">
        <v>34</v>
      </c>
      <c r="C82" s="154" t="s">
        <v>2395</v>
      </c>
      <c r="D82" s="155">
        <v>72</v>
      </c>
      <c r="E82" s="156">
        <v>140</v>
      </c>
      <c r="G82">
        <v>12787</v>
      </c>
    </row>
    <row r="83" spans="1:7" x14ac:dyDescent="0.3">
      <c r="A83" s="153">
        <v>14345</v>
      </c>
      <c r="B83" s="154" t="s">
        <v>2455</v>
      </c>
      <c r="C83" s="154" t="s">
        <v>2395</v>
      </c>
      <c r="D83" s="155">
        <v>241</v>
      </c>
      <c r="E83" s="156">
        <v>94</v>
      </c>
      <c r="G83">
        <v>14345</v>
      </c>
    </row>
    <row r="84" spans="1:7" x14ac:dyDescent="0.3">
      <c r="A84" s="153">
        <v>13395</v>
      </c>
      <c r="B84" s="154" t="s">
        <v>1724</v>
      </c>
      <c r="C84" s="154" t="s">
        <v>2393</v>
      </c>
      <c r="D84" s="155">
        <v>10</v>
      </c>
      <c r="E84" s="156">
        <v>900</v>
      </c>
      <c r="G84">
        <v>13395</v>
      </c>
    </row>
    <row r="85" spans="1:7" x14ac:dyDescent="0.3">
      <c r="A85" s="153">
        <v>5995</v>
      </c>
      <c r="B85" s="154" t="s">
        <v>1725</v>
      </c>
      <c r="C85" s="154" t="s">
        <v>2395</v>
      </c>
      <c r="D85" s="155">
        <v>191</v>
      </c>
      <c r="E85" s="156">
        <v>94</v>
      </c>
      <c r="G85">
        <v>5995</v>
      </c>
    </row>
    <row r="86" spans="1:7" x14ac:dyDescent="0.3">
      <c r="A86" s="153">
        <v>13661</v>
      </c>
      <c r="B86" s="154" t="s">
        <v>1728</v>
      </c>
      <c r="C86" s="154" t="s">
        <v>2395</v>
      </c>
      <c r="D86" s="155">
        <v>96</v>
      </c>
      <c r="E86" s="156">
        <v>94</v>
      </c>
      <c r="G86">
        <v>13661</v>
      </c>
    </row>
    <row r="87" spans="1:7" x14ac:dyDescent="0.3">
      <c r="A87" s="153">
        <v>13663</v>
      </c>
      <c r="B87" s="154" t="s">
        <v>170</v>
      </c>
      <c r="C87" s="154" t="s">
        <v>2395</v>
      </c>
      <c r="D87" s="155">
        <v>48</v>
      </c>
      <c r="E87" s="156">
        <v>94</v>
      </c>
      <c r="G87">
        <v>13663</v>
      </c>
    </row>
    <row r="88" spans="1:7" x14ac:dyDescent="0.3">
      <c r="A88" s="153">
        <v>6079</v>
      </c>
      <c r="B88" s="154" t="s">
        <v>1729</v>
      </c>
      <c r="C88" s="154" t="s">
        <v>2395</v>
      </c>
      <c r="D88" s="155">
        <v>62</v>
      </c>
      <c r="E88" s="156">
        <v>94</v>
      </c>
      <c r="G88">
        <v>6079</v>
      </c>
    </row>
    <row r="89" spans="1:7" x14ac:dyDescent="0.3">
      <c r="A89" s="153">
        <v>12628</v>
      </c>
      <c r="B89" s="154" t="s">
        <v>39</v>
      </c>
      <c r="C89" s="154" t="s">
        <v>2395</v>
      </c>
      <c r="D89" s="155">
        <v>96</v>
      </c>
      <c r="E89" s="156">
        <v>94</v>
      </c>
      <c r="G89">
        <v>12628</v>
      </c>
    </row>
    <row r="90" spans="1:7" x14ac:dyDescent="0.3">
      <c r="A90" s="153">
        <v>12788</v>
      </c>
      <c r="B90" s="154" t="s">
        <v>1731</v>
      </c>
      <c r="C90" s="154" t="s">
        <v>2395</v>
      </c>
      <c r="D90" s="155">
        <v>72</v>
      </c>
      <c r="E90" s="156">
        <v>140</v>
      </c>
      <c r="G90">
        <v>12788</v>
      </c>
    </row>
    <row r="91" spans="1:7" x14ac:dyDescent="0.3">
      <c r="A91" s="153">
        <v>14444</v>
      </c>
      <c r="B91" s="154" t="s">
        <v>2728</v>
      </c>
      <c r="C91" s="154" t="s">
        <v>2395</v>
      </c>
      <c r="D91" s="155">
        <v>384</v>
      </c>
      <c r="E91" s="156">
        <v>94</v>
      </c>
      <c r="G91">
        <v>14444</v>
      </c>
    </row>
    <row r="92" spans="1:7" x14ac:dyDescent="0.3">
      <c r="A92" s="153">
        <v>13109</v>
      </c>
      <c r="B92" s="154" t="s">
        <v>1732</v>
      </c>
      <c r="C92" s="154" t="s">
        <v>2395</v>
      </c>
      <c r="D92" s="155">
        <v>96</v>
      </c>
      <c r="E92" s="156">
        <v>94</v>
      </c>
      <c r="G92">
        <v>13109</v>
      </c>
    </row>
    <row r="93" spans="1:7" x14ac:dyDescent="0.3">
      <c r="A93" s="153">
        <v>6080</v>
      </c>
      <c r="B93" s="154" t="s">
        <v>40</v>
      </c>
      <c r="C93" s="154" t="s">
        <v>2395</v>
      </c>
      <c r="D93" s="155">
        <v>116</v>
      </c>
      <c r="E93" s="156">
        <v>94</v>
      </c>
      <c r="G93">
        <v>6080</v>
      </c>
    </row>
    <row r="94" spans="1:7" x14ac:dyDescent="0.3">
      <c r="A94" s="153">
        <v>13666</v>
      </c>
      <c r="B94" s="154" t="s">
        <v>1733</v>
      </c>
      <c r="C94" s="154" t="s">
        <v>2395</v>
      </c>
      <c r="D94" s="155">
        <v>58</v>
      </c>
      <c r="E94" s="156">
        <v>94</v>
      </c>
      <c r="G94">
        <v>13666</v>
      </c>
    </row>
    <row r="95" spans="1:7" x14ac:dyDescent="0.3">
      <c r="A95" s="153">
        <v>12636</v>
      </c>
      <c r="B95" s="154" t="s">
        <v>41</v>
      </c>
      <c r="C95" s="154" t="s">
        <v>2395</v>
      </c>
      <c r="D95" s="155">
        <v>192</v>
      </c>
      <c r="E95" s="156">
        <v>94</v>
      </c>
      <c r="G95">
        <v>12636</v>
      </c>
    </row>
    <row r="96" spans="1:7" x14ac:dyDescent="0.3">
      <c r="A96" s="153">
        <v>12746</v>
      </c>
      <c r="B96" s="154" t="s">
        <v>42</v>
      </c>
      <c r="C96" s="154" t="s">
        <v>2395</v>
      </c>
      <c r="D96" s="155">
        <v>110</v>
      </c>
      <c r="E96" s="156">
        <v>94</v>
      </c>
      <c r="G96">
        <v>12746</v>
      </c>
    </row>
    <row r="97" spans="1:7" x14ac:dyDescent="0.3">
      <c r="A97" s="153">
        <v>13659</v>
      </c>
      <c r="B97" s="154" t="s">
        <v>1734</v>
      </c>
      <c r="C97" s="154" t="s">
        <v>2395</v>
      </c>
      <c r="D97" s="155">
        <v>130</v>
      </c>
      <c r="E97" s="156">
        <v>94</v>
      </c>
      <c r="G97">
        <v>13659</v>
      </c>
    </row>
    <row r="98" spans="1:7" x14ac:dyDescent="0.3">
      <c r="A98" s="153">
        <v>13250</v>
      </c>
      <c r="B98" s="154" t="s">
        <v>43</v>
      </c>
      <c r="C98" s="154" t="s">
        <v>2395</v>
      </c>
      <c r="D98" s="155">
        <v>71</v>
      </c>
      <c r="E98" s="156">
        <v>94</v>
      </c>
      <c r="G98">
        <v>13250</v>
      </c>
    </row>
    <row r="99" spans="1:7" x14ac:dyDescent="0.3">
      <c r="A99" s="153">
        <v>12785</v>
      </c>
      <c r="B99" s="154" t="s">
        <v>1735</v>
      </c>
      <c r="C99" s="154" t="s">
        <v>2394</v>
      </c>
      <c r="D99" s="155">
        <v>70</v>
      </c>
      <c r="E99" s="156">
        <v>280</v>
      </c>
      <c r="G99">
        <v>12785</v>
      </c>
    </row>
    <row r="100" spans="1:7" x14ac:dyDescent="0.3">
      <c r="A100" s="153">
        <v>14006</v>
      </c>
      <c r="B100" s="154" t="s">
        <v>1736</v>
      </c>
      <c r="C100" s="154" t="s">
        <v>2395</v>
      </c>
      <c r="D100" s="157">
        <v>3064</v>
      </c>
      <c r="E100" s="156">
        <v>94</v>
      </c>
      <c r="G100">
        <v>14006</v>
      </c>
    </row>
    <row r="101" spans="1:7" x14ac:dyDescent="0.3">
      <c r="A101" s="153">
        <v>14600</v>
      </c>
      <c r="B101" s="154" t="s">
        <v>2708</v>
      </c>
      <c r="C101" s="154" t="s">
        <v>2394</v>
      </c>
      <c r="D101" s="155">
        <v>14</v>
      </c>
      <c r="E101" s="156">
        <v>540</v>
      </c>
      <c r="G101">
        <v>14600</v>
      </c>
    </row>
    <row r="102" spans="1:7" x14ac:dyDescent="0.3">
      <c r="A102" s="153">
        <v>11920</v>
      </c>
      <c r="B102" s="154" t="s">
        <v>44</v>
      </c>
      <c r="C102" s="154" t="s">
        <v>2395</v>
      </c>
      <c r="D102" s="155">
        <v>49</v>
      </c>
      <c r="E102" s="156">
        <v>94</v>
      </c>
      <c r="G102">
        <v>11920</v>
      </c>
    </row>
    <row r="103" spans="1:7" x14ac:dyDescent="0.3">
      <c r="A103" s="153">
        <v>12638</v>
      </c>
      <c r="B103" s="154" t="s">
        <v>1738</v>
      </c>
      <c r="C103" s="154" t="s">
        <v>2395</v>
      </c>
      <c r="D103" s="155">
        <v>98</v>
      </c>
      <c r="E103" s="156">
        <v>94</v>
      </c>
      <c r="G103">
        <v>12638</v>
      </c>
    </row>
    <row r="104" spans="1:7" x14ac:dyDescent="0.3">
      <c r="A104" s="153">
        <v>11929</v>
      </c>
      <c r="B104" s="154" t="s">
        <v>1739</v>
      </c>
      <c r="C104" s="154" t="s">
        <v>2395</v>
      </c>
      <c r="D104" s="155">
        <v>384</v>
      </c>
      <c r="E104" s="156">
        <v>94</v>
      </c>
      <c r="G104">
        <v>11929</v>
      </c>
    </row>
    <row r="105" spans="1:7" x14ac:dyDescent="0.3">
      <c r="A105" s="153">
        <v>13662</v>
      </c>
      <c r="B105" s="154" t="s">
        <v>171</v>
      </c>
      <c r="C105" s="154" t="s">
        <v>2395</v>
      </c>
      <c r="D105" s="155">
        <v>46</v>
      </c>
      <c r="E105" s="156">
        <v>94</v>
      </c>
      <c r="G105">
        <v>13662</v>
      </c>
    </row>
    <row r="106" spans="1:7" x14ac:dyDescent="0.3">
      <c r="A106" s="153">
        <v>13657</v>
      </c>
      <c r="B106" s="154" t="s">
        <v>172</v>
      </c>
      <c r="C106" s="154" t="s">
        <v>2395</v>
      </c>
      <c r="D106" s="155">
        <v>99</v>
      </c>
      <c r="E106" s="156">
        <v>94</v>
      </c>
      <c r="G106">
        <v>13657</v>
      </c>
    </row>
    <row r="107" spans="1:7" x14ac:dyDescent="0.3">
      <c r="A107" s="153">
        <v>13251</v>
      </c>
      <c r="B107" s="154" t="s">
        <v>1740</v>
      </c>
      <c r="C107" s="154" t="s">
        <v>2395</v>
      </c>
      <c r="D107" s="155">
        <v>18</v>
      </c>
      <c r="E107" s="156">
        <v>94</v>
      </c>
      <c r="G107">
        <v>13251</v>
      </c>
    </row>
    <row r="108" spans="1:7" x14ac:dyDescent="0.3">
      <c r="A108" s="153">
        <v>11922</v>
      </c>
      <c r="B108" s="154" t="s">
        <v>1741</v>
      </c>
      <c r="C108" s="154" t="s">
        <v>2395</v>
      </c>
      <c r="D108" s="155">
        <v>192</v>
      </c>
      <c r="E108" s="156">
        <v>94</v>
      </c>
      <c r="G108">
        <v>11922</v>
      </c>
    </row>
    <row r="109" spans="1:7" x14ac:dyDescent="0.3">
      <c r="A109" s="153">
        <v>13117</v>
      </c>
      <c r="B109" s="154" t="s">
        <v>45</v>
      </c>
      <c r="C109" s="154" t="s">
        <v>2395</v>
      </c>
      <c r="D109" s="155">
        <v>72</v>
      </c>
      <c r="E109" s="156">
        <v>140</v>
      </c>
      <c r="G109">
        <v>13117</v>
      </c>
    </row>
    <row r="110" spans="1:7" x14ac:dyDescent="0.3">
      <c r="A110" s="153">
        <v>12536</v>
      </c>
      <c r="B110" s="154" t="s">
        <v>1742</v>
      </c>
      <c r="C110" s="154" t="s">
        <v>2393</v>
      </c>
      <c r="D110" s="155">
        <v>20</v>
      </c>
      <c r="E110" s="156">
        <v>430</v>
      </c>
      <c r="G110">
        <v>12536</v>
      </c>
    </row>
    <row r="111" spans="1:7" x14ac:dyDescent="0.3">
      <c r="A111" s="153">
        <v>13118</v>
      </c>
      <c r="B111" s="154" t="s">
        <v>1743</v>
      </c>
      <c r="C111" s="154" t="s">
        <v>2395</v>
      </c>
      <c r="D111" s="155">
        <v>73</v>
      </c>
      <c r="E111" s="156">
        <v>140</v>
      </c>
      <c r="G111">
        <v>13118</v>
      </c>
    </row>
    <row r="112" spans="1:7" x14ac:dyDescent="0.3">
      <c r="A112" s="147">
        <v>14311</v>
      </c>
      <c r="B112" s="148" t="s">
        <v>173</v>
      </c>
      <c r="C112" s="148"/>
      <c r="D112" s="149">
        <v>5113</v>
      </c>
      <c r="E112" s="150">
        <v>1400</v>
      </c>
      <c r="G112">
        <v>14311</v>
      </c>
    </row>
    <row r="113" spans="1:7" x14ac:dyDescent="0.3">
      <c r="A113" s="153">
        <v>13669</v>
      </c>
      <c r="B113" s="154" t="s">
        <v>174</v>
      </c>
      <c r="C113" s="154" t="s">
        <v>2395</v>
      </c>
      <c r="D113" s="155">
        <v>36</v>
      </c>
      <c r="E113" s="156">
        <v>175</v>
      </c>
      <c r="G113">
        <v>13669</v>
      </c>
    </row>
    <row r="114" spans="1:7" x14ac:dyDescent="0.3">
      <c r="A114" s="153">
        <v>5977</v>
      </c>
      <c r="B114" s="154" t="s">
        <v>47</v>
      </c>
      <c r="C114" s="154" t="s">
        <v>2395</v>
      </c>
      <c r="D114" s="157">
        <v>2116</v>
      </c>
      <c r="E114" s="156">
        <v>220</v>
      </c>
      <c r="G114">
        <v>5977</v>
      </c>
    </row>
    <row r="115" spans="1:7" x14ac:dyDescent="0.3">
      <c r="A115" s="153">
        <v>13119</v>
      </c>
      <c r="B115" s="154" t="s">
        <v>1744</v>
      </c>
      <c r="C115" s="154" t="s">
        <v>2395</v>
      </c>
      <c r="D115" s="155">
        <v>48</v>
      </c>
      <c r="E115" s="156">
        <v>230</v>
      </c>
      <c r="G115">
        <v>13119</v>
      </c>
    </row>
    <row r="116" spans="1:7" x14ac:dyDescent="0.3">
      <c r="A116" s="153">
        <v>6068</v>
      </c>
      <c r="B116" s="154" t="s">
        <v>1745</v>
      </c>
      <c r="C116" s="154" t="s">
        <v>2393</v>
      </c>
      <c r="D116" s="155">
        <v>20</v>
      </c>
      <c r="E116" s="156">
        <v>490</v>
      </c>
      <c r="G116">
        <v>6068</v>
      </c>
    </row>
    <row r="117" spans="1:7" x14ac:dyDescent="0.3">
      <c r="A117" s="153">
        <v>6069</v>
      </c>
      <c r="B117" s="154" t="s">
        <v>48</v>
      </c>
      <c r="C117" s="154" t="s">
        <v>2393</v>
      </c>
      <c r="D117" s="155">
        <v>20</v>
      </c>
      <c r="E117" s="156">
        <v>800</v>
      </c>
      <c r="G117">
        <v>6069</v>
      </c>
    </row>
    <row r="118" spans="1:7" x14ac:dyDescent="0.3">
      <c r="A118" s="153">
        <v>5978</v>
      </c>
      <c r="B118" s="154" t="s">
        <v>49</v>
      </c>
      <c r="C118" s="154" t="s">
        <v>2395</v>
      </c>
      <c r="D118" s="157">
        <v>2376</v>
      </c>
      <c r="E118" s="156">
        <v>140</v>
      </c>
      <c r="G118">
        <v>5978</v>
      </c>
    </row>
    <row r="119" spans="1:7" x14ac:dyDescent="0.3">
      <c r="A119" s="153">
        <v>13384</v>
      </c>
      <c r="B119" s="154" t="s">
        <v>50</v>
      </c>
      <c r="C119" s="154" t="s">
        <v>2393</v>
      </c>
      <c r="D119" s="155">
        <v>13</v>
      </c>
      <c r="E119" s="158">
        <v>1400</v>
      </c>
      <c r="G119">
        <v>13384</v>
      </c>
    </row>
    <row r="120" spans="1:7" ht="20.399999999999999" x14ac:dyDescent="0.3">
      <c r="A120" s="153">
        <v>5976</v>
      </c>
      <c r="B120" s="154" t="s">
        <v>51</v>
      </c>
      <c r="C120" s="154" t="s">
        <v>2394</v>
      </c>
      <c r="D120" s="155">
        <v>484</v>
      </c>
      <c r="E120" s="156">
        <v>250</v>
      </c>
      <c r="G120">
        <v>5976</v>
      </c>
    </row>
    <row r="121" spans="1:7" x14ac:dyDescent="0.3">
      <c r="A121" s="153">
        <v>14457</v>
      </c>
      <c r="B121" s="154" t="s">
        <v>2729</v>
      </c>
      <c r="C121" s="154" t="s">
        <v>2395</v>
      </c>
      <c r="D121" s="155">
        <v>576</v>
      </c>
      <c r="E121" s="156">
        <v>525</v>
      </c>
      <c r="G121">
        <v>14457</v>
      </c>
    </row>
    <row r="122" spans="1:7" x14ac:dyDescent="0.3">
      <c r="A122" s="153">
        <v>14459</v>
      </c>
      <c r="B122" s="154" t="s">
        <v>2730</v>
      </c>
      <c r="C122" s="154" t="s">
        <v>2395</v>
      </c>
      <c r="D122" s="155">
        <v>576</v>
      </c>
      <c r="E122" s="156">
        <v>525</v>
      </c>
      <c r="G122">
        <v>14459</v>
      </c>
    </row>
    <row r="123" spans="1:7" x14ac:dyDescent="0.3">
      <c r="A123" s="153">
        <v>14458</v>
      </c>
      <c r="B123" s="154" t="s">
        <v>2731</v>
      </c>
      <c r="C123" s="154" t="s">
        <v>2395</v>
      </c>
      <c r="D123" s="155">
        <v>576</v>
      </c>
      <c r="E123" s="156">
        <v>525</v>
      </c>
      <c r="G123">
        <v>14458</v>
      </c>
    </row>
    <row r="124" spans="1:7" x14ac:dyDescent="0.3">
      <c r="A124" s="147">
        <v>12377</v>
      </c>
      <c r="B124" s="148" t="s">
        <v>58</v>
      </c>
      <c r="C124" s="148"/>
      <c r="D124" s="149">
        <v>3421</v>
      </c>
      <c r="E124" s="152">
        <v>180</v>
      </c>
      <c r="G124">
        <v>12377</v>
      </c>
    </row>
    <row r="125" spans="1:7" x14ac:dyDescent="0.3">
      <c r="A125" s="147">
        <v>12378</v>
      </c>
      <c r="B125" s="148" t="s">
        <v>1747</v>
      </c>
      <c r="C125" s="148"/>
      <c r="D125" s="151">
        <v>581</v>
      </c>
      <c r="E125" s="152">
        <v>39</v>
      </c>
      <c r="G125">
        <v>12378</v>
      </c>
    </row>
    <row r="126" spans="1:7" ht="20.399999999999999" x14ac:dyDescent="0.3">
      <c r="A126" s="153">
        <v>12522</v>
      </c>
      <c r="B126" s="154" t="s">
        <v>1748</v>
      </c>
      <c r="C126" s="154" t="s">
        <v>2393</v>
      </c>
      <c r="D126" s="155">
        <v>144</v>
      </c>
      <c r="E126" s="156">
        <v>39</v>
      </c>
      <c r="G126">
        <v>12522</v>
      </c>
    </row>
    <row r="127" spans="1:7" ht="20.399999999999999" x14ac:dyDescent="0.3">
      <c r="A127" s="153">
        <v>12333</v>
      </c>
      <c r="B127" s="154" t="s">
        <v>1752</v>
      </c>
      <c r="C127" s="154" t="s">
        <v>2393</v>
      </c>
      <c r="D127" s="155">
        <v>149</v>
      </c>
      <c r="E127" s="156">
        <v>39</v>
      </c>
      <c r="G127">
        <v>12333</v>
      </c>
    </row>
    <row r="128" spans="1:7" ht="20.399999999999999" x14ac:dyDescent="0.3">
      <c r="A128" s="153">
        <v>12338</v>
      </c>
      <c r="B128" s="154" t="s">
        <v>1757</v>
      </c>
      <c r="C128" s="154" t="s">
        <v>2393</v>
      </c>
      <c r="D128" s="155">
        <v>144</v>
      </c>
      <c r="E128" s="156">
        <v>39</v>
      </c>
      <c r="G128">
        <v>12338</v>
      </c>
    </row>
    <row r="129" spans="1:7" x14ac:dyDescent="0.3">
      <c r="A129" s="153">
        <v>12332</v>
      </c>
      <c r="B129" s="154" t="s">
        <v>1758</v>
      </c>
      <c r="C129" s="154" t="s">
        <v>2393</v>
      </c>
      <c r="D129" s="155">
        <v>144</v>
      </c>
      <c r="E129" s="156">
        <v>39</v>
      </c>
      <c r="G129">
        <v>12332</v>
      </c>
    </row>
    <row r="130" spans="1:7" x14ac:dyDescent="0.3">
      <c r="A130" s="147">
        <v>14358</v>
      </c>
      <c r="B130" s="148" t="s">
        <v>2732</v>
      </c>
      <c r="C130" s="148"/>
      <c r="D130" s="151">
        <v>576</v>
      </c>
      <c r="E130" s="152">
        <v>95</v>
      </c>
      <c r="G130">
        <v>14358</v>
      </c>
    </row>
    <row r="131" spans="1:7" x14ac:dyDescent="0.3">
      <c r="A131" s="153">
        <v>14361</v>
      </c>
      <c r="B131" s="154" t="s">
        <v>2733</v>
      </c>
      <c r="C131" s="154"/>
      <c r="D131" s="155">
        <v>144</v>
      </c>
      <c r="E131" s="156">
        <v>95</v>
      </c>
      <c r="G131">
        <v>14361</v>
      </c>
    </row>
    <row r="132" spans="1:7" x14ac:dyDescent="0.3">
      <c r="A132" s="153">
        <v>14360</v>
      </c>
      <c r="B132" s="154" t="s">
        <v>2734</v>
      </c>
      <c r="C132" s="154"/>
      <c r="D132" s="155">
        <v>144</v>
      </c>
      <c r="E132" s="156">
        <v>95</v>
      </c>
      <c r="G132">
        <v>14360</v>
      </c>
    </row>
    <row r="133" spans="1:7" x14ac:dyDescent="0.3">
      <c r="A133" s="153">
        <v>14362</v>
      </c>
      <c r="B133" s="154" t="s">
        <v>2735</v>
      </c>
      <c r="C133" s="154"/>
      <c r="D133" s="155">
        <v>144</v>
      </c>
      <c r="E133" s="156">
        <v>95</v>
      </c>
      <c r="G133">
        <v>14362</v>
      </c>
    </row>
    <row r="134" spans="1:7" x14ac:dyDescent="0.3">
      <c r="A134" s="153">
        <v>14359</v>
      </c>
      <c r="B134" s="154" t="s">
        <v>2736</v>
      </c>
      <c r="C134" s="154"/>
      <c r="D134" s="155">
        <v>144</v>
      </c>
      <c r="E134" s="156">
        <v>95</v>
      </c>
      <c r="G134">
        <v>14359</v>
      </c>
    </row>
    <row r="135" spans="1:7" x14ac:dyDescent="0.3">
      <c r="A135" s="153">
        <v>12886</v>
      </c>
      <c r="B135" s="154" t="s">
        <v>1761</v>
      </c>
      <c r="C135" s="154" t="s">
        <v>2395</v>
      </c>
      <c r="D135" s="155">
        <v>144</v>
      </c>
      <c r="E135" s="156">
        <v>65</v>
      </c>
      <c r="G135">
        <v>12886</v>
      </c>
    </row>
    <row r="136" spans="1:7" x14ac:dyDescent="0.3">
      <c r="A136" s="153">
        <v>11632</v>
      </c>
      <c r="B136" s="154" t="s">
        <v>61</v>
      </c>
      <c r="C136" s="154" t="s">
        <v>2395</v>
      </c>
      <c r="D136" s="155">
        <v>144</v>
      </c>
      <c r="E136" s="156">
        <v>65</v>
      </c>
      <c r="G136">
        <v>11632</v>
      </c>
    </row>
    <row r="137" spans="1:7" x14ac:dyDescent="0.3">
      <c r="A137" s="153">
        <v>14443</v>
      </c>
      <c r="B137" s="154" t="s">
        <v>2737</v>
      </c>
      <c r="C137" s="154" t="s">
        <v>2395</v>
      </c>
      <c r="D137" s="155">
        <v>144</v>
      </c>
      <c r="E137" s="156">
        <v>65</v>
      </c>
      <c r="G137">
        <v>14443</v>
      </c>
    </row>
    <row r="138" spans="1:7" x14ac:dyDescent="0.3">
      <c r="A138" s="153">
        <v>12544</v>
      </c>
      <c r="B138" s="154" t="s">
        <v>1764</v>
      </c>
      <c r="C138" s="154" t="s">
        <v>2395</v>
      </c>
      <c r="D138" s="155">
        <v>288</v>
      </c>
      <c r="E138" s="156">
        <v>65</v>
      </c>
      <c r="G138">
        <v>12544</v>
      </c>
    </row>
    <row r="139" spans="1:7" ht="20.399999999999999" x14ac:dyDescent="0.3">
      <c r="A139" s="153">
        <v>12326</v>
      </c>
      <c r="B139" s="154" t="s">
        <v>62</v>
      </c>
      <c r="C139" s="154" t="s">
        <v>2395</v>
      </c>
      <c r="D139" s="155">
        <v>144</v>
      </c>
      <c r="E139" s="156">
        <v>65</v>
      </c>
      <c r="G139">
        <v>12326</v>
      </c>
    </row>
    <row r="140" spans="1:7" x14ac:dyDescent="0.3">
      <c r="A140" s="153">
        <v>13670</v>
      </c>
      <c r="B140" s="154" t="s">
        <v>64</v>
      </c>
      <c r="C140" s="154" t="s">
        <v>2393</v>
      </c>
      <c r="D140" s="155">
        <v>56</v>
      </c>
      <c r="E140" s="156">
        <v>57</v>
      </c>
      <c r="G140">
        <v>13670</v>
      </c>
    </row>
    <row r="141" spans="1:7" x14ac:dyDescent="0.3">
      <c r="A141" s="153">
        <v>13671</v>
      </c>
      <c r="B141" s="154" t="s">
        <v>65</v>
      </c>
      <c r="C141" s="154" t="s">
        <v>2393</v>
      </c>
      <c r="D141" s="155">
        <v>56</v>
      </c>
      <c r="E141" s="156">
        <v>57</v>
      </c>
      <c r="G141">
        <v>13671</v>
      </c>
    </row>
    <row r="142" spans="1:7" x14ac:dyDescent="0.3">
      <c r="A142" s="153">
        <v>13672</v>
      </c>
      <c r="B142" s="154" t="s">
        <v>66</v>
      </c>
      <c r="C142" s="154" t="s">
        <v>2393</v>
      </c>
      <c r="D142" s="155">
        <v>112</v>
      </c>
      <c r="E142" s="156">
        <v>57</v>
      </c>
      <c r="G142">
        <v>13672</v>
      </c>
    </row>
    <row r="143" spans="1:7" x14ac:dyDescent="0.3">
      <c r="A143" s="153">
        <v>13312</v>
      </c>
      <c r="B143" s="154" t="s">
        <v>1767</v>
      </c>
      <c r="C143" s="154" t="s">
        <v>2738</v>
      </c>
      <c r="D143" s="155">
        <v>72</v>
      </c>
      <c r="E143" s="156">
        <v>147</v>
      </c>
      <c r="G143">
        <v>13312</v>
      </c>
    </row>
    <row r="144" spans="1:7" x14ac:dyDescent="0.3">
      <c r="A144" s="153">
        <v>6085</v>
      </c>
      <c r="B144" s="154" t="s">
        <v>177</v>
      </c>
      <c r="C144" s="154" t="s">
        <v>2393</v>
      </c>
      <c r="D144" s="155">
        <v>432</v>
      </c>
      <c r="E144" s="156">
        <v>53</v>
      </c>
      <c r="G144">
        <v>6085</v>
      </c>
    </row>
    <row r="145" spans="1:7" x14ac:dyDescent="0.3">
      <c r="A145" s="153">
        <v>6002</v>
      </c>
      <c r="B145" s="154" t="s">
        <v>1770</v>
      </c>
      <c r="C145" s="154" t="s">
        <v>2394</v>
      </c>
      <c r="D145" s="155">
        <v>360</v>
      </c>
      <c r="E145" s="156">
        <v>56</v>
      </c>
      <c r="G145">
        <v>6002</v>
      </c>
    </row>
    <row r="146" spans="1:7" x14ac:dyDescent="0.3">
      <c r="A146" s="147">
        <v>14446</v>
      </c>
      <c r="B146" s="148" t="s">
        <v>2739</v>
      </c>
      <c r="C146" s="148"/>
      <c r="D146" s="151">
        <v>288</v>
      </c>
      <c r="E146" s="152">
        <v>90</v>
      </c>
      <c r="G146">
        <v>14446</v>
      </c>
    </row>
    <row r="147" spans="1:7" x14ac:dyDescent="0.3">
      <c r="A147" s="153">
        <v>14447</v>
      </c>
      <c r="B147" s="154" t="s">
        <v>2740</v>
      </c>
      <c r="C147" s="154"/>
      <c r="D147" s="155">
        <v>72</v>
      </c>
      <c r="E147" s="156">
        <v>90</v>
      </c>
      <c r="G147">
        <v>14447</v>
      </c>
    </row>
    <row r="148" spans="1:7" x14ac:dyDescent="0.3">
      <c r="A148" s="153">
        <v>14448</v>
      </c>
      <c r="B148" s="154" t="s">
        <v>2741</v>
      </c>
      <c r="C148" s="154"/>
      <c r="D148" s="155">
        <v>72</v>
      </c>
      <c r="E148" s="156">
        <v>90</v>
      </c>
      <c r="G148">
        <v>14448</v>
      </c>
    </row>
    <row r="149" spans="1:7" x14ac:dyDescent="0.3">
      <c r="A149" s="153">
        <v>14449</v>
      </c>
      <c r="B149" s="154" t="s">
        <v>2742</v>
      </c>
      <c r="C149" s="154"/>
      <c r="D149" s="155">
        <v>72</v>
      </c>
      <c r="E149" s="156">
        <v>90</v>
      </c>
      <c r="G149">
        <v>14449</v>
      </c>
    </row>
    <row r="150" spans="1:7" x14ac:dyDescent="0.3">
      <c r="A150" s="153">
        <v>14450</v>
      </c>
      <c r="B150" s="154" t="s">
        <v>2743</v>
      </c>
      <c r="C150" s="154"/>
      <c r="D150" s="155">
        <v>72</v>
      </c>
      <c r="E150" s="156">
        <v>90</v>
      </c>
      <c r="G150">
        <v>14450</v>
      </c>
    </row>
    <row r="151" spans="1:7" x14ac:dyDescent="0.3">
      <c r="A151" s="147">
        <v>13641</v>
      </c>
      <c r="B151" s="148" t="s">
        <v>179</v>
      </c>
      <c r="C151" s="148"/>
      <c r="D151" s="151">
        <v>24</v>
      </c>
      <c r="E151" s="152">
        <v>180</v>
      </c>
      <c r="G151">
        <v>13641</v>
      </c>
    </row>
    <row r="152" spans="1:7" x14ac:dyDescent="0.3">
      <c r="A152" s="153">
        <v>13642</v>
      </c>
      <c r="B152" s="154" t="s">
        <v>68</v>
      </c>
      <c r="C152" s="154" t="s">
        <v>2393</v>
      </c>
      <c r="D152" s="155">
        <v>13</v>
      </c>
      <c r="E152" s="156">
        <v>180</v>
      </c>
      <c r="G152">
        <v>13642</v>
      </c>
    </row>
    <row r="153" spans="1:7" ht="20.399999999999999" x14ac:dyDescent="0.3">
      <c r="A153" s="153">
        <v>13646</v>
      </c>
      <c r="B153" s="154" t="s">
        <v>69</v>
      </c>
      <c r="C153" s="154" t="s">
        <v>2393</v>
      </c>
      <c r="D153" s="155">
        <v>1</v>
      </c>
      <c r="E153" s="156">
        <v>180</v>
      </c>
      <c r="G153">
        <v>13646</v>
      </c>
    </row>
    <row r="154" spans="1:7" x14ac:dyDescent="0.3">
      <c r="A154" s="153">
        <v>13643</v>
      </c>
      <c r="B154" s="154" t="s">
        <v>70</v>
      </c>
      <c r="C154" s="154" t="s">
        <v>2393</v>
      </c>
      <c r="D154" s="155">
        <v>10</v>
      </c>
      <c r="E154" s="156">
        <v>180</v>
      </c>
      <c r="G154">
        <v>13643</v>
      </c>
    </row>
    <row r="155" spans="1:7" x14ac:dyDescent="0.3">
      <c r="A155" s="147">
        <v>12924</v>
      </c>
      <c r="B155" s="148" t="s">
        <v>72</v>
      </c>
      <c r="C155" s="148"/>
      <c r="D155" s="151">
        <v>169</v>
      </c>
      <c r="E155" s="152">
        <v>285</v>
      </c>
      <c r="G155">
        <v>12924</v>
      </c>
    </row>
    <row r="156" spans="1:7" x14ac:dyDescent="0.3">
      <c r="A156" s="153">
        <v>13038</v>
      </c>
      <c r="B156" s="154" t="s">
        <v>73</v>
      </c>
      <c r="C156" s="154" t="s">
        <v>2393</v>
      </c>
      <c r="D156" s="155">
        <v>92</v>
      </c>
      <c r="E156" s="156">
        <v>240</v>
      </c>
      <c r="G156">
        <v>13038</v>
      </c>
    </row>
    <row r="157" spans="1:7" x14ac:dyDescent="0.3">
      <c r="A157" s="153">
        <v>13039</v>
      </c>
      <c r="B157" s="154" t="s">
        <v>76</v>
      </c>
      <c r="C157" s="154" t="s">
        <v>2393</v>
      </c>
      <c r="D157" s="155">
        <v>10</v>
      </c>
      <c r="E157" s="156">
        <v>195</v>
      </c>
      <c r="G157">
        <v>13039</v>
      </c>
    </row>
    <row r="158" spans="1:7" x14ac:dyDescent="0.3">
      <c r="A158" s="153">
        <v>12500</v>
      </c>
      <c r="B158" s="154" t="s">
        <v>1774</v>
      </c>
      <c r="C158" s="154"/>
      <c r="D158" s="155">
        <v>67</v>
      </c>
      <c r="E158" s="156">
        <v>285</v>
      </c>
      <c r="G158">
        <v>12500</v>
      </c>
    </row>
    <row r="159" spans="1:7" x14ac:dyDescent="0.3">
      <c r="A159" s="147">
        <v>12922</v>
      </c>
      <c r="B159" s="148" t="s">
        <v>80</v>
      </c>
      <c r="C159" s="148"/>
      <c r="D159" s="149">
        <v>4129</v>
      </c>
      <c r="E159" s="152">
        <v>325</v>
      </c>
      <c r="G159">
        <v>12922</v>
      </c>
    </row>
    <row r="160" spans="1:7" x14ac:dyDescent="0.3">
      <c r="A160" s="153">
        <v>14354</v>
      </c>
      <c r="B160" s="154" t="s">
        <v>2531</v>
      </c>
      <c r="C160" s="154"/>
      <c r="D160" s="155">
        <v>11</v>
      </c>
      <c r="E160" s="156">
        <v>325</v>
      </c>
      <c r="G160">
        <v>14354</v>
      </c>
    </row>
    <row r="161" spans="1:7" x14ac:dyDescent="0.3">
      <c r="A161" s="153">
        <v>11896</v>
      </c>
      <c r="B161" s="154" t="s">
        <v>1775</v>
      </c>
      <c r="C161" s="154"/>
      <c r="D161" s="155">
        <v>99</v>
      </c>
      <c r="E161" s="156">
        <v>140</v>
      </c>
      <c r="G161">
        <v>11896</v>
      </c>
    </row>
    <row r="162" spans="1:7" x14ac:dyDescent="0.3">
      <c r="A162" s="153">
        <v>11897</v>
      </c>
      <c r="B162" s="154" t="s">
        <v>1776</v>
      </c>
      <c r="C162" s="154"/>
      <c r="D162" s="155">
        <v>192</v>
      </c>
      <c r="E162" s="156">
        <v>140</v>
      </c>
      <c r="G162">
        <v>11897</v>
      </c>
    </row>
    <row r="163" spans="1:7" ht="20.399999999999999" x14ac:dyDescent="0.3">
      <c r="A163" s="153">
        <v>13246</v>
      </c>
      <c r="B163" s="154" t="s">
        <v>1778</v>
      </c>
      <c r="C163" s="154" t="s">
        <v>2395</v>
      </c>
      <c r="D163" s="155">
        <v>864</v>
      </c>
      <c r="E163" s="156">
        <v>50</v>
      </c>
      <c r="G163">
        <v>13246</v>
      </c>
    </row>
    <row r="164" spans="1:7" x14ac:dyDescent="0.3">
      <c r="A164" s="153">
        <v>12541</v>
      </c>
      <c r="B164" s="154" t="s">
        <v>83</v>
      </c>
      <c r="C164" s="154" t="s">
        <v>2395</v>
      </c>
      <c r="D164" s="157">
        <v>1398</v>
      </c>
      <c r="E164" s="156">
        <v>90</v>
      </c>
      <c r="G164">
        <v>12541</v>
      </c>
    </row>
    <row r="165" spans="1:7" x14ac:dyDescent="0.3">
      <c r="A165" s="153">
        <v>14277</v>
      </c>
      <c r="B165" s="154" t="s">
        <v>1779</v>
      </c>
      <c r="C165" s="154" t="s">
        <v>2395</v>
      </c>
      <c r="D165" s="155">
        <v>216</v>
      </c>
      <c r="E165" s="156">
        <v>50</v>
      </c>
      <c r="G165">
        <v>14277</v>
      </c>
    </row>
    <row r="166" spans="1:7" x14ac:dyDescent="0.3">
      <c r="A166" s="153">
        <v>11309</v>
      </c>
      <c r="B166" s="154" t="s">
        <v>84</v>
      </c>
      <c r="C166" s="154" t="s">
        <v>2395</v>
      </c>
      <c r="D166" s="155">
        <v>862</v>
      </c>
      <c r="E166" s="156">
        <v>90</v>
      </c>
      <c r="G166">
        <v>11309</v>
      </c>
    </row>
    <row r="167" spans="1:7" ht="20.399999999999999" x14ac:dyDescent="0.3">
      <c r="A167" s="153">
        <v>13247</v>
      </c>
      <c r="B167" s="154" t="s">
        <v>2744</v>
      </c>
      <c r="C167" s="154" t="s">
        <v>2395</v>
      </c>
      <c r="D167" s="155">
        <v>432</v>
      </c>
      <c r="E167" s="156">
        <v>50</v>
      </c>
      <c r="G167">
        <v>13247</v>
      </c>
    </row>
    <row r="168" spans="1:7" ht="20.399999999999999" x14ac:dyDescent="0.3">
      <c r="A168" s="153">
        <v>12961</v>
      </c>
      <c r="B168" s="154" t="s">
        <v>85</v>
      </c>
      <c r="C168" s="154" t="s">
        <v>2395</v>
      </c>
      <c r="D168" s="155">
        <v>55</v>
      </c>
      <c r="E168" s="156">
        <v>50</v>
      </c>
      <c r="G168">
        <v>12961</v>
      </c>
    </row>
    <row r="169" spans="1:7" x14ac:dyDescent="0.3">
      <c r="A169" s="147">
        <v>13103</v>
      </c>
      <c r="B169" s="148" t="s">
        <v>86</v>
      </c>
      <c r="C169" s="148"/>
      <c r="D169" s="149">
        <v>2662</v>
      </c>
      <c r="E169" s="152">
        <v>520</v>
      </c>
      <c r="G169">
        <v>13103</v>
      </c>
    </row>
    <row r="170" spans="1:7" x14ac:dyDescent="0.3">
      <c r="A170" s="147">
        <v>14310</v>
      </c>
      <c r="B170" s="148" t="s">
        <v>181</v>
      </c>
      <c r="C170" s="148"/>
      <c r="D170" s="151">
        <v>609</v>
      </c>
      <c r="E170" s="152">
        <v>285</v>
      </c>
      <c r="G170">
        <v>14310</v>
      </c>
    </row>
    <row r="171" spans="1:7" x14ac:dyDescent="0.3">
      <c r="A171" s="153">
        <v>13104</v>
      </c>
      <c r="B171" s="154" t="s">
        <v>2645</v>
      </c>
      <c r="C171" s="154" t="s">
        <v>2394</v>
      </c>
      <c r="D171" s="155">
        <v>162</v>
      </c>
      <c r="E171" s="156">
        <v>285</v>
      </c>
      <c r="G171">
        <v>13104</v>
      </c>
    </row>
    <row r="172" spans="1:7" x14ac:dyDescent="0.3">
      <c r="A172" s="153">
        <v>13105</v>
      </c>
      <c r="B172" s="154" t="s">
        <v>2646</v>
      </c>
      <c r="C172" s="154" t="s">
        <v>2394</v>
      </c>
      <c r="D172" s="155">
        <v>155</v>
      </c>
      <c r="E172" s="156">
        <v>285</v>
      </c>
      <c r="G172">
        <v>13105</v>
      </c>
    </row>
    <row r="173" spans="1:7" x14ac:dyDescent="0.3">
      <c r="A173" s="153">
        <v>13106</v>
      </c>
      <c r="B173" s="154" t="s">
        <v>2647</v>
      </c>
      <c r="C173" s="154" t="s">
        <v>2394</v>
      </c>
      <c r="D173" s="155">
        <v>292</v>
      </c>
      <c r="E173" s="156">
        <v>285</v>
      </c>
      <c r="G173">
        <v>13106</v>
      </c>
    </row>
    <row r="174" spans="1:7" x14ac:dyDescent="0.3">
      <c r="A174" s="153">
        <v>13392</v>
      </c>
      <c r="B174" s="154" t="s">
        <v>90</v>
      </c>
      <c r="C174" s="154" t="s">
        <v>2395</v>
      </c>
      <c r="D174" s="155">
        <v>36</v>
      </c>
      <c r="E174" s="156">
        <v>193</v>
      </c>
      <c r="G174">
        <v>13392</v>
      </c>
    </row>
    <row r="175" spans="1:7" ht="20.399999999999999" x14ac:dyDescent="0.3">
      <c r="A175" s="153">
        <v>5996</v>
      </c>
      <c r="B175" s="154" t="s">
        <v>1798</v>
      </c>
      <c r="C175" s="154" t="s">
        <v>2393</v>
      </c>
      <c r="D175" s="155">
        <v>198</v>
      </c>
      <c r="E175" s="156">
        <v>280</v>
      </c>
      <c r="G175">
        <v>5996</v>
      </c>
    </row>
    <row r="176" spans="1:7" ht="20.399999999999999" x14ac:dyDescent="0.3">
      <c r="A176" s="153">
        <v>12548</v>
      </c>
      <c r="B176" s="154" t="s">
        <v>92</v>
      </c>
      <c r="C176" s="154" t="s">
        <v>2393</v>
      </c>
      <c r="D176" s="155">
        <v>98</v>
      </c>
      <c r="E176" s="156">
        <v>520</v>
      </c>
      <c r="G176">
        <v>12548</v>
      </c>
    </row>
    <row r="177" spans="1:7" ht="20.399999999999999" x14ac:dyDescent="0.3">
      <c r="A177" s="153">
        <v>14005</v>
      </c>
      <c r="B177" s="154" t="s">
        <v>93</v>
      </c>
      <c r="C177" s="154" t="s">
        <v>2393</v>
      </c>
      <c r="D177" s="155">
        <v>276</v>
      </c>
      <c r="E177" s="156">
        <v>195</v>
      </c>
      <c r="G177">
        <v>14005</v>
      </c>
    </row>
    <row r="178" spans="1:7" x14ac:dyDescent="0.3">
      <c r="A178" s="153">
        <v>12532</v>
      </c>
      <c r="B178" s="154" t="s">
        <v>94</v>
      </c>
      <c r="C178" s="154" t="s">
        <v>2395</v>
      </c>
      <c r="D178" s="155">
        <v>2</v>
      </c>
      <c r="E178" s="156">
        <v>245</v>
      </c>
      <c r="G178">
        <v>12532</v>
      </c>
    </row>
    <row r="179" spans="1:7" x14ac:dyDescent="0.3">
      <c r="A179" s="153">
        <v>13249</v>
      </c>
      <c r="B179" s="154" t="s">
        <v>1799</v>
      </c>
      <c r="C179" s="154" t="s">
        <v>2393</v>
      </c>
      <c r="D179" s="155">
        <v>144</v>
      </c>
      <c r="E179" s="156">
        <v>175</v>
      </c>
      <c r="G179">
        <v>13249</v>
      </c>
    </row>
    <row r="180" spans="1:7" ht="20.399999999999999" x14ac:dyDescent="0.3">
      <c r="A180" s="153">
        <v>12533</v>
      </c>
      <c r="B180" s="154" t="s">
        <v>1801</v>
      </c>
      <c r="C180" s="154" t="s">
        <v>2395</v>
      </c>
      <c r="D180" s="155">
        <v>288</v>
      </c>
      <c r="E180" s="156">
        <v>190</v>
      </c>
      <c r="G180">
        <v>12533</v>
      </c>
    </row>
    <row r="181" spans="1:7" x14ac:dyDescent="0.3">
      <c r="A181" s="153">
        <v>13393</v>
      </c>
      <c r="B181" s="154" t="s">
        <v>96</v>
      </c>
      <c r="C181" s="154" t="s">
        <v>2393</v>
      </c>
      <c r="D181" s="155">
        <v>25</v>
      </c>
      <c r="E181" s="156">
        <v>290</v>
      </c>
      <c r="G181">
        <v>13393</v>
      </c>
    </row>
    <row r="182" spans="1:7" ht="20.399999999999999" x14ac:dyDescent="0.3">
      <c r="A182" s="153">
        <v>12534</v>
      </c>
      <c r="B182" s="154" t="s">
        <v>97</v>
      </c>
      <c r="C182" s="154" t="s">
        <v>2395</v>
      </c>
      <c r="D182" s="155">
        <v>1</v>
      </c>
      <c r="E182" s="156">
        <v>190</v>
      </c>
      <c r="G182">
        <v>12534</v>
      </c>
    </row>
    <row r="183" spans="1:7" x14ac:dyDescent="0.3">
      <c r="A183" s="153">
        <v>14456</v>
      </c>
      <c r="B183" s="154" t="s">
        <v>2745</v>
      </c>
      <c r="C183" s="154" t="s">
        <v>2395</v>
      </c>
      <c r="D183" s="155">
        <v>48</v>
      </c>
      <c r="E183" s="156">
        <v>210</v>
      </c>
      <c r="G183">
        <v>14456</v>
      </c>
    </row>
    <row r="184" spans="1:7" x14ac:dyDescent="0.3">
      <c r="A184" s="153">
        <v>14460</v>
      </c>
      <c r="B184" s="154" t="s">
        <v>2746</v>
      </c>
      <c r="C184" s="154" t="s">
        <v>2393</v>
      </c>
      <c r="D184" s="155">
        <v>144</v>
      </c>
      <c r="E184" s="156">
        <v>210</v>
      </c>
      <c r="G184">
        <v>14460</v>
      </c>
    </row>
    <row r="185" spans="1:7" x14ac:dyDescent="0.3">
      <c r="A185" s="153">
        <v>12531</v>
      </c>
      <c r="B185" s="154" t="s">
        <v>182</v>
      </c>
      <c r="C185" s="154" t="s">
        <v>2395</v>
      </c>
      <c r="D185" s="155">
        <v>16</v>
      </c>
      <c r="E185" s="156">
        <v>190</v>
      </c>
      <c r="G185">
        <v>12531</v>
      </c>
    </row>
    <row r="186" spans="1:7" ht="20.399999999999999" x14ac:dyDescent="0.3">
      <c r="A186" s="153">
        <v>12020</v>
      </c>
      <c r="B186" s="154" t="s">
        <v>98</v>
      </c>
      <c r="C186" s="154" t="s">
        <v>2395</v>
      </c>
      <c r="D186" s="155">
        <v>215</v>
      </c>
      <c r="E186" s="156">
        <v>170</v>
      </c>
      <c r="G186">
        <v>12020</v>
      </c>
    </row>
    <row r="187" spans="1:7" x14ac:dyDescent="0.3">
      <c r="A187" s="147">
        <v>14309</v>
      </c>
      <c r="B187" s="148" t="s">
        <v>1806</v>
      </c>
      <c r="C187" s="148"/>
      <c r="D187" s="151">
        <v>562</v>
      </c>
      <c r="E187" s="152">
        <v>275</v>
      </c>
      <c r="G187">
        <v>14309</v>
      </c>
    </row>
    <row r="188" spans="1:7" ht="20.399999999999999" x14ac:dyDescent="0.3">
      <c r="A188" s="153">
        <v>14397</v>
      </c>
      <c r="B188" s="154" t="s">
        <v>2458</v>
      </c>
      <c r="C188" s="154" t="s">
        <v>2394</v>
      </c>
      <c r="D188" s="155">
        <v>26</v>
      </c>
      <c r="E188" s="156">
        <v>275</v>
      </c>
      <c r="G188">
        <v>14397</v>
      </c>
    </row>
    <row r="189" spans="1:7" ht="20.399999999999999" x14ac:dyDescent="0.3">
      <c r="A189" s="153">
        <v>6095</v>
      </c>
      <c r="B189" s="154" t="s">
        <v>1807</v>
      </c>
      <c r="C189" s="154" t="s">
        <v>2394</v>
      </c>
      <c r="D189" s="155">
        <v>140</v>
      </c>
      <c r="E189" s="156">
        <v>275</v>
      </c>
      <c r="G189">
        <v>6095</v>
      </c>
    </row>
    <row r="190" spans="1:7" ht="20.399999999999999" x14ac:dyDescent="0.3">
      <c r="A190" s="153">
        <v>12743</v>
      </c>
      <c r="B190" s="154" t="s">
        <v>1808</v>
      </c>
      <c r="C190" s="154" t="s">
        <v>2394</v>
      </c>
      <c r="D190" s="155">
        <v>96</v>
      </c>
      <c r="E190" s="156">
        <v>275</v>
      </c>
      <c r="G190">
        <v>12743</v>
      </c>
    </row>
    <row r="191" spans="1:7" ht="20.399999999999999" x14ac:dyDescent="0.3">
      <c r="A191" s="153">
        <v>6097</v>
      </c>
      <c r="B191" s="154" t="s">
        <v>1809</v>
      </c>
      <c r="C191" s="154" t="s">
        <v>2394</v>
      </c>
      <c r="D191" s="155">
        <v>5</v>
      </c>
      <c r="E191" s="156">
        <v>275</v>
      </c>
      <c r="G191">
        <v>6097</v>
      </c>
    </row>
    <row r="192" spans="1:7" x14ac:dyDescent="0.3">
      <c r="A192" s="153">
        <v>13306</v>
      </c>
      <c r="B192" s="154" t="s">
        <v>2709</v>
      </c>
      <c r="C192" s="154" t="s">
        <v>2394</v>
      </c>
      <c r="D192" s="155">
        <v>54</v>
      </c>
      <c r="E192" s="156">
        <v>275</v>
      </c>
      <c r="G192">
        <v>13306</v>
      </c>
    </row>
    <row r="193" spans="1:7" ht="20.399999999999999" x14ac:dyDescent="0.3">
      <c r="A193" s="153">
        <v>6098</v>
      </c>
      <c r="B193" s="154" t="s">
        <v>1810</v>
      </c>
      <c r="C193" s="154" t="s">
        <v>2394</v>
      </c>
      <c r="D193" s="155">
        <v>95</v>
      </c>
      <c r="E193" s="156">
        <v>275</v>
      </c>
      <c r="G193">
        <v>6098</v>
      </c>
    </row>
    <row r="194" spans="1:7" ht="20.399999999999999" x14ac:dyDescent="0.3">
      <c r="A194" s="153">
        <v>6099</v>
      </c>
      <c r="B194" s="154" t="s">
        <v>1811</v>
      </c>
      <c r="C194" s="154" t="s">
        <v>2394</v>
      </c>
      <c r="D194" s="155">
        <v>146</v>
      </c>
      <c r="E194" s="156">
        <v>275</v>
      </c>
      <c r="G194">
        <v>6099</v>
      </c>
    </row>
    <row r="195" spans="1:7" x14ac:dyDescent="0.3">
      <c r="A195" s="147">
        <v>12655</v>
      </c>
      <c r="B195" s="148" t="s">
        <v>99</v>
      </c>
      <c r="C195" s="148"/>
      <c r="D195" s="149">
        <v>4176</v>
      </c>
      <c r="E195" s="152">
        <v>270</v>
      </c>
      <c r="G195">
        <v>12655</v>
      </c>
    </row>
    <row r="196" spans="1:7" x14ac:dyDescent="0.3">
      <c r="A196" s="153">
        <v>13634</v>
      </c>
      <c r="B196" s="154" t="s">
        <v>2747</v>
      </c>
      <c r="C196" s="154"/>
      <c r="D196" s="155">
        <v>96</v>
      </c>
      <c r="E196" s="156">
        <v>98</v>
      </c>
      <c r="G196">
        <v>13634</v>
      </c>
    </row>
    <row r="197" spans="1:7" x14ac:dyDescent="0.3">
      <c r="A197" s="153">
        <v>13633</v>
      </c>
      <c r="B197" s="154" t="s">
        <v>2648</v>
      </c>
      <c r="C197" s="154"/>
      <c r="D197" s="155">
        <v>96</v>
      </c>
      <c r="E197" s="156">
        <v>98</v>
      </c>
      <c r="G197">
        <v>13633</v>
      </c>
    </row>
    <row r="198" spans="1:7" x14ac:dyDescent="0.3">
      <c r="A198" s="153">
        <v>6001</v>
      </c>
      <c r="B198" s="154" t="s">
        <v>100</v>
      </c>
      <c r="C198" s="154" t="s">
        <v>2395</v>
      </c>
      <c r="D198" s="157">
        <v>1218</v>
      </c>
      <c r="E198" s="156">
        <v>125</v>
      </c>
      <c r="G198">
        <v>6001</v>
      </c>
    </row>
    <row r="199" spans="1:7" ht="20.399999999999999" x14ac:dyDescent="0.3">
      <c r="A199" s="153">
        <v>12547</v>
      </c>
      <c r="B199" s="154" t="s">
        <v>1820</v>
      </c>
      <c r="C199" s="154" t="s">
        <v>2395</v>
      </c>
      <c r="D199" s="157">
        <v>1108</v>
      </c>
      <c r="E199" s="156">
        <v>125</v>
      </c>
      <c r="G199">
        <v>12547</v>
      </c>
    </row>
    <row r="200" spans="1:7" x14ac:dyDescent="0.3">
      <c r="A200" s="153">
        <v>14343</v>
      </c>
      <c r="B200" s="154" t="s">
        <v>2461</v>
      </c>
      <c r="C200" s="154"/>
      <c r="D200" s="155">
        <v>133</v>
      </c>
      <c r="E200" s="156">
        <v>125</v>
      </c>
      <c r="G200">
        <v>14343</v>
      </c>
    </row>
    <row r="201" spans="1:7" x14ac:dyDescent="0.3">
      <c r="A201" s="153">
        <v>6000</v>
      </c>
      <c r="B201" s="154" t="s">
        <v>101</v>
      </c>
      <c r="C201" s="154" t="s">
        <v>2395</v>
      </c>
      <c r="D201" s="157">
        <v>1054</v>
      </c>
      <c r="E201" s="156">
        <v>125</v>
      </c>
      <c r="G201">
        <v>6000</v>
      </c>
    </row>
    <row r="202" spans="1:7" ht="20.399999999999999" x14ac:dyDescent="0.3">
      <c r="A202" s="153">
        <v>6004</v>
      </c>
      <c r="B202" s="154" t="s">
        <v>102</v>
      </c>
      <c r="C202" s="154" t="s">
        <v>2393</v>
      </c>
      <c r="D202" s="155">
        <v>96</v>
      </c>
      <c r="E202" s="156">
        <v>270</v>
      </c>
      <c r="G202">
        <v>6004</v>
      </c>
    </row>
    <row r="203" spans="1:7" ht="20.399999999999999" x14ac:dyDescent="0.3">
      <c r="A203" s="153">
        <v>13639</v>
      </c>
      <c r="B203" s="154" t="s">
        <v>183</v>
      </c>
      <c r="C203" s="154" t="s">
        <v>2393</v>
      </c>
      <c r="D203" s="155">
        <v>144</v>
      </c>
      <c r="E203" s="156">
        <v>120</v>
      </c>
      <c r="G203">
        <v>13639</v>
      </c>
    </row>
    <row r="204" spans="1:7" x14ac:dyDescent="0.3">
      <c r="A204" s="153">
        <v>12539</v>
      </c>
      <c r="B204" s="154" t="s">
        <v>1823</v>
      </c>
      <c r="C204" s="154" t="s">
        <v>2393</v>
      </c>
      <c r="D204" s="155">
        <v>87</v>
      </c>
      <c r="E204" s="156">
        <v>120</v>
      </c>
      <c r="G204">
        <v>12539</v>
      </c>
    </row>
    <row r="205" spans="1:7" ht="20.399999999999999" x14ac:dyDescent="0.3">
      <c r="A205" s="153">
        <v>6005</v>
      </c>
      <c r="B205" s="154" t="s">
        <v>103</v>
      </c>
      <c r="C205" s="154" t="s">
        <v>2393</v>
      </c>
      <c r="D205" s="155">
        <v>144</v>
      </c>
      <c r="E205" s="156">
        <v>175</v>
      </c>
      <c r="G205">
        <v>6005</v>
      </c>
    </row>
    <row r="206" spans="1:7" x14ac:dyDescent="0.3">
      <c r="A206" s="147">
        <v>12991</v>
      </c>
      <c r="B206" s="148" t="s">
        <v>104</v>
      </c>
      <c r="C206" s="148"/>
      <c r="D206" s="149">
        <v>2222</v>
      </c>
      <c r="E206" s="152">
        <v>480</v>
      </c>
      <c r="G206">
        <v>12991</v>
      </c>
    </row>
    <row r="207" spans="1:7" ht="20.399999999999999" x14ac:dyDescent="0.3">
      <c r="A207" s="153">
        <v>13635</v>
      </c>
      <c r="B207" s="154" t="s">
        <v>105</v>
      </c>
      <c r="C207" s="154" t="s">
        <v>2395</v>
      </c>
      <c r="D207" s="155">
        <v>12</v>
      </c>
      <c r="E207" s="156">
        <v>36</v>
      </c>
      <c r="G207">
        <v>13635</v>
      </c>
    </row>
    <row r="208" spans="1:7" x14ac:dyDescent="0.3">
      <c r="A208" s="153">
        <v>14355</v>
      </c>
      <c r="B208" s="154" t="s">
        <v>2462</v>
      </c>
      <c r="C208" s="154" t="s">
        <v>2395</v>
      </c>
      <c r="D208" s="155">
        <v>2</v>
      </c>
      <c r="E208" s="156">
        <v>36</v>
      </c>
      <c r="G208">
        <v>14355</v>
      </c>
    </row>
    <row r="209" spans="1:7" x14ac:dyDescent="0.3">
      <c r="A209" s="153">
        <v>13630</v>
      </c>
      <c r="B209" s="154" t="s">
        <v>107</v>
      </c>
      <c r="C209" s="154" t="s">
        <v>2395</v>
      </c>
      <c r="D209" s="155">
        <v>5</v>
      </c>
      <c r="E209" s="156">
        <v>165</v>
      </c>
      <c r="G209">
        <v>13630</v>
      </c>
    </row>
    <row r="210" spans="1:7" x14ac:dyDescent="0.3">
      <c r="A210" s="153">
        <v>13632</v>
      </c>
      <c r="B210" s="154" t="s">
        <v>108</v>
      </c>
      <c r="C210" s="154" t="s">
        <v>2395</v>
      </c>
      <c r="D210" s="155">
        <v>23</v>
      </c>
      <c r="E210" s="156">
        <v>165</v>
      </c>
      <c r="G210">
        <v>13632</v>
      </c>
    </row>
    <row r="211" spans="1:7" x14ac:dyDescent="0.3">
      <c r="A211" s="153">
        <v>14543</v>
      </c>
      <c r="B211" s="154" t="s">
        <v>2556</v>
      </c>
      <c r="C211" s="154" t="s">
        <v>2395</v>
      </c>
      <c r="D211" s="155">
        <v>10</v>
      </c>
      <c r="E211" s="159"/>
      <c r="G211">
        <v>14543</v>
      </c>
    </row>
    <row r="212" spans="1:7" x14ac:dyDescent="0.3">
      <c r="A212" s="153">
        <v>12849</v>
      </c>
      <c r="B212" s="154" t="s">
        <v>109</v>
      </c>
      <c r="C212" s="154" t="s">
        <v>2395</v>
      </c>
      <c r="D212" s="155">
        <v>43</v>
      </c>
      <c r="E212" s="156">
        <v>480</v>
      </c>
      <c r="G212">
        <v>12849</v>
      </c>
    </row>
    <row r="213" spans="1:7" x14ac:dyDescent="0.3">
      <c r="A213" s="153">
        <v>12971</v>
      </c>
      <c r="B213" s="154" t="s">
        <v>184</v>
      </c>
      <c r="C213" s="154" t="s">
        <v>2393</v>
      </c>
      <c r="D213" s="155">
        <v>41</v>
      </c>
      <c r="E213" s="156">
        <v>173</v>
      </c>
      <c r="G213">
        <v>12971</v>
      </c>
    </row>
    <row r="214" spans="1:7" x14ac:dyDescent="0.3">
      <c r="A214" s="153">
        <v>12896</v>
      </c>
      <c r="B214" s="154" t="s">
        <v>2748</v>
      </c>
      <c r="C214" s="154" t="s">
        <v>2393</v>
      </c>
      <c r="D214" s="155">
        <v>294</v>
      </c>
      <c r="E214" s="156">
        <v>173</v>
      </c>
      <c r="G214">
        <v>12896</v>
      </c>
    </row>
    <row r="215" spans="1:7" x14ac:dyDescent="0.3">
      <c r="A215" s="153">
        <v>13950</v>
      </c>
      <c r="B215" s="154" t="s">
        <v>186</v>
      </c>
      <c r="C215" s="154" t="s">
        <v>2393</v>
      </c>
      <c r="D215" s="155">
        <v>97</v>
      </c>
      <c r="E215" s="156">
        <v>173</v>
      </c>
      <c r="G215">
        <v>13950</v>
      </c>
    </row>
    <row r="216" spans="1:7" x14ac:dyDescent="0.3">
      <c r="A216" s="153">
        <v>13128</v>
      </c>
      <c r="B216" s="154" t="s">
        <v>1826</v>
      </c>
      <c r="C216" s="154" t="s">
        <v>2393</v>
      </c>
      <c r="D216" s="155">
        <v>200</v>
      </c>
      <c r="E216" s="156">
        <v>173</v>
      </c>
      <c r="G216">
        <v>13128</v>
      </c>
    </row>
    <row r="217" spans="1:7" x14ac:dyDescent="0.3">
      <c r="A217" s="153">
        <v>12994</v>
      </c>
      <c r="B217" s="154" t="s">
        <v>2749</v>
      </c>
      <c r="C217" s="154" t="s">
        <v>2393</v>
      </c>
      <c r="D217" s="155">
        <v>800</v>
      </c>
      <c r="E217" s="156">
        <v>173</v>
      </c>
      <c r="G217">
        <v>12994</v>
      </c>
    </row>
    <row r="218" spans="1:7" x14ac:dyDescent="0.3">
      <c r="A218" s="153">
        <v>11898</v>
      </c>
      <c r="B218" s="154" t="s">
        <v>110</v>
      </c>
      <c r="C218" s="154" t="s">
        <v>2395</v>
      </c>
      <c r="D218" s="155">
        <v>27</v>
      </c>
      <c r="E218" s="156">
        <v>78</v>
      </c>
      <c r="G218">
        <v>11898</v>
      </c>
    </row>
    <row r="219" spans="1:7" x14ac:dyDescent="0.3">
      <c r="A219" s="153">
        <v>12626</v>
      </c>
      <c r="B219" s="154" t="s">
        <v>1829</v>
      </c>
      <c r="C219" s="154" t="s">
        <v>2393</v>
      </c>
      <c r="D219" s="155">
        <v>200</v>
      </c>
      <c r="E219" s="156">
        <v>130</v>
      </c>
      <c r="G219">
        <v>12626</v>
      </c>
    </row>
    <row r="220" spans="1:7" x14ac:dyDescent="0.3">
      <c r="A220" s="153">
        <v>12758</v>
      </c>
      <c r="B220" s="154" t="s">
        <v>1830</v>
      </c>
      <c r="C220" s="154" t="s">
        <v>2393</v>
      </c>
      <c r="D220" s="155">
        <v>150</v>
      </c>
      <c r="E220" s="156">
        <v>130</v>
      </c>
      <c r="G220">
        <v>12758</v>
      </c>
    </row>
    <row r="221" spans="1:7" x14ac:dyDescent="0.3">
      <c r="A221" s="153">
        <v>13040</v>
      </c>
      <c r="B221" s="154" t="s">
        <v>1831</v>
      </c>
      <c r="C221" s="154" t="s">
        <v>2393</v>
      </c>
      <c r="D221" s="155">
        <v>100</v>
      </c>
      <c r="E221" s="156">
        <v>130</v>
      </c>
      <c r="G221">
        <v>13040</v>
      </c>
    </row>
    <row r="222" spans="1:7" x14ac:dyDescent="0.3">
      <c r="A222" s="153">
        <v>12550</v>
      </c>
      <c r="B222" s="154" t="s">
        <v>111</v>
      </c>
      <c r="C222" s="154" t="s">
        <v>2393</v>
      </c>
      <c r="D222" s="155">
        <v>200</v>
      </c>
      <c r="E222" s="156">
        <v>130</v>
      </c>
      <c r="G222">
        <v>12550</v>
      </c>
    </row>
    <row r="223" spans="1:7" x14ac:dyDescent="0.3">
      <c r="A223" s="153">
        <v>13283</v>
      </c>
      <c r="B223" s="154" t="s">
        <v>188</v>
      </c>
      <c r="C223" s="154" t="s">
        <v>2395</v>
      </c>
      <c r="D223" s="155">
        <v>18</v>
      </c>
      <c r="E223" s="156">
        <v>45</v>
      </c>
      <c r="G223">
        <v>13283</v>
      </c>
    </row>
    <row r="224" spans="1:7" x14ac:dyDescent="0.3">
      <c r="A224" s="147">
        <v>12793</v>
      </c>
      <c r="B224" s="148" t="s">
        <v>112</v>
      </c>
      <c r="C224" s="148"/>
      <c r="D224" s="149">
        <v>1027</v>
      </c>
      <c r="E224" s="152">
        <v>180</v>
      </c>
      <c r="G224">
        <v>12793</v>
      </c>
    </row>
    <row r="225" spans="1:7" x14ac:dyDescent="0.3">
      <c r="A225" s="153">
        <v>13618</v>
      </c>
      <c r="B225" s="154" t="s">
        <v>189</v>
      </c>
      <c r="C225" s="154" t="s">
        <v>2393</v>
      </c>
      <c r="D225" s="155">
        <v>37</v>
      </c>
      <c r="E225" s="156">
        <v>130</v>
      </c>
      <c r="G225">
        <v>13618</v>
      </c>
    </row>
    <row r="226" spans="1:7" x14ac:dyDescent="0.3">
      <c r="A226" s="153">
        <v>13617</v>
      </c>
      <c r="B226" s="154" t="s">
        <v>190</v>
      </c>
      <c r="C226" s="154" t="s">
        <v>2393</v>
      </c>
      <c r="D226" s="155">
        <v>37</v>
      </c>
      <c r="E226" s="156">
        <v>130</v>
      </c>
      <c r="G226">
        <v>13617</v>
      </c>
    </row>
    <row r="227" spans="1:7" x14ac:dyDescent="0.3">
      <c r="A227" s="153">
        <v>12796</v>
      </c>
      <c r="B227" s="154" t="s">
        <v>113</v>
      </c>
      <c r="C227" s="154" t="s">
        <v>2393</v>
      </c>
      <c r="D227" s="155">
        <v>63</v>
      </c>
      <c r="E227" s="156">
        <v>125</v>
      </c>
      <c r="G227">
        <v>12796</v>
      </c>
    </row>
    <row r="228" spans="1:7" x14ac:dyDescent="0.3">
      <c r="A228" s="153">
        <v>12795</v>
      </c>
      <c r="B228" s="154" t="s">
        <v>114</v>
      </c>
      <c r="C228" s="154" t="s">
        <v>2393</v>
      </c>
      <c r="D228" s="155">
        <v>20</v>
      </c>
      <c r="E228" s="156">
        <v>125</v>
      </c>
      <c r="G228">
        <v>12795</v>
      </c>
    </row>
    <row r="229" spans="1:7" x14ac:dyDescent="0.3">
      <c r="A229" s="153">
        <v>12794</v>
      </c>
      <c r="B229" s="154" t="s">
        <v>115</v>
      </c>
      <c r="C229" s="154" t="s">
        <v>2393</v>
      </c>
      <c r="D229" s="155">
        <v>115</v>
      </c>
      <c r="E229" s="156">
        <v>115</v>
      </c>
      <c r="G229">
        <v>12794</v>
      </c>
    </row>
    <row r="230" spans="1:7" ht="20.399999999999999" x14ac:dyDescent="0.3">
      <c r="A230" s="153">
        <v>14009</v>
      </c>
      <c r="B230" s="154" t="s">
        <v>116</v>
      </c>
      <c r="C230" s="154" t="s">
        <v>2393</v>
      </c>
      <c r="D230" s="155">
        <v>6</v>
      </c>
      <c r="E230" s="156">
        <v>140</v>
      </c>
      <c r="G230">
        <v>14009</v>
      </c>
    </row>
    <row r="231" spans="1:7" x14ac:dyDescent="0.3">
      <c r="A231" s="153">
        <v>12799</v>
      </c>
      <c r="B231" s="154" t="s">
        <v>117</v>
      </c>
      <c r="C231" s="154" t="s">
        <v>2393</v>
      </c>
      <c r="D231" s="155">
        <v>72</v>
      </c>
      <c r="E231" s="156">
        <v>140</v>
      </c>
      <c r="G231">
        <v>12799</v>
      </c>
    </row>
    <row r="232" spans="1:7" x14ac:dyDescent="0.3">
      <c r="A232" s="153">
        <v>12800</v>
      </c>
      <c r="B232" s="154" t="s">
        <v>118</v>
      </c>
      <c r="C232" s="154" t="s">
        <v>2393</v>
      </c>
      <c r="D232" s="155">
        <v>176</v>
      </c>
      <c r="E232" s="156">
        <v>140</v>
      </c>
      <c r="G232">
        <v>12800</v>
      </c>
    </row>
    <row r="233" spans="1:7" x14ac:dyDescent="0.3">
      <c r="A233" s="153">
        <v>12797</v>
      </c>
      <c r="B233" s="154" t="s">
        <v>119</v>
      </c>
      <c r="C233" s="154" t="s">
        <v>2393</v>
      </c>
      <c r="D233" s="155">
        <v>36</v>
      </c>
      <c r="E233" s="156">
        <v>140</v>
      </c>
      <c r="G233">
        <v>12797</v>
      </c>
    </row>
    <row r="234" spans="1:7" x14ac:dyDescent="0.3">
      <c r="A234" s="153">
        <v>12798</v>
      </c>
      <c r="B234" s="154" t="s">
        <v>120</v>
      </c>
      <c r="C234" s="154" t="s">
        <v>2393</v>
      </c>
      <c r="D234" s="155">
        <v>37</v>
      </c>
      <c r="E234" s="156">
        <v>140</v>
      </c>
      <c r="G234">
        <v>12798</v>
      </c>
    </row>
    <row r="235" spans="1:7" x14ac:dyDescent="0.3">
      <c r="A235" s="147">
        <v>13620</v>
      </c>
      <c r="B235" s="148" t="s">
        <v>121</v>
      </c>
      <c r="C235" s="148"/>
      <c r="D235" s="151">
        <v>314</v>
      </c>
      <c r="E235" s="152">
        <v>90</v>
      </c>
      <c r="G235">
        <v>13620</v>
      </c>
    </row>
    <row r="236" spans="1:7" ht="20.399999999999999" x14ac:dyDescent="0.3">
      <c r="A236" s="153">
        <v>13175</v>
      </c>
      <c r="B236" s="154" t="s">
        <v>122</v>
      </c>
      <c r="C236" s="154" t="s">
        <v>2393</v>
      </c>
      <c r="D236" s="155">
        <v>39</v>
      </c>
      <c r="E236" s="156">
        <v>90</v>
      </c>
      <c r="G236">
        <v>13175</v>
      </c>
    </row>
    <row r="237" spans="1:7" x14ac:dyDescent="0.3">
      <c r="A237" s="153">
        <v>13621</v>
      </c>
      <c r="B237" s="154" t="s">
        <v>123</v>
      </c>
      <c r="C237" s="154" t="s">
        <v>2393</v>
      </c>
      <c r="D237" s="155">
        <v>60</v>
      </c>
      <c r="E237" s="156">
        <v>80</v>
      </c>
      <c r="G237">
        <v>13621</v>
      </c>
    </row>
    <row r="238" spans="1:7" ht="20.399999999999999" x14ac:dyDescent="0.3">
      <c r="A238" s="153">
        <v>13626</v>
      </c>
      <c r="B238" s="154" t="s">
        <v>124</v>
      </c>
      <c r="C238" s="154" t="s">
        <v>2393</v>
      </c>
      <c r="D238" s="155">
        <v>52</v>
      </c>
      <c r="E238" s="156">
        <v>80</v>
      </c>
      <c r="G238">
        <v>13626</v>
      </c>
    </row>
    <row r="239" spans="1:7" ht="20.399999999999999" x14ac:dyDescent="0.3">
      <c r="A239" s="153">
        <v>13627</v>
      </c>
      <c r="B239" s="154" t="s">
        <v>125</v>
      </c>
      <c r="C239" s="154" t="s">
        <v>2393</v>
      </c>
      <c r="D239" s="155">
        <v>55</v>
      </c>
      <c r="E239" s="156">
        <v>80</v>
      </c>
      <c r="G239">
        <v>13627</v>
      </c>
    </row>
    <row r="240" spans="1:7" x14ac:dyDescent="0.3">
      <c r="A240" s="153">
        <v>13624</v>
      </c>
      <c r="B240" s="154" t="s">
        <v>126</v>
      </c>
      <c r="C240" s="154" t="s">
        <v>2393</v>
      </c>
      <c r="D240" s="155">
        <v>55</v>
      </c>
      <c r="E240" s="156">
        <v>80</v>
      </c>
      <c r="G240">
        <v>13624</v>
      </c>
    </row>
    <row r="241" spans="1:7" x14ac:dyDescent="0.3">
      <c r="A241" s="153">
        <v>13176</v>
      </c>
      <c r="B241" s="154" t="s">
        <v>127</v>
      </c>
      <c r="C241" s="154" t="s">
        <v>2393</v>
      </c>
      <c r="D241" s="155">
        <v>53</v>
      </c>
      <c r="E241" s="156">
        <v>90</v>
      </c>
      <c r="G241">
        <v>13176</v>
      </c>
    </row>
    <row r="242" spans="1:7" x14ac:dyDescent="0.3">
      <c r="A242" s="153">
        <v>13390</v>
      </c>
      <c r="B242" s="154" t="s">
        <v>191</v>
      </c>
      <c r="C242" s="154" t="s">
        <v>2393</v>
      </c>
      <c r="D242" s="155">
        <v>24</v>
      </c>
      <c r="E242" s="156">
        <v>180</v>
      </c>
      <c r="G242">
        <v>13390</v>
      </c>
    </row>
    <row r="243" spans="1:7" x14ac:dyDescent="0.3">
      <c r="A243" s="153">
        <v>13391</v>
      </c>
      <c r="B243" s="154" t="s">
        <v>192</v>
      </c>
      <c r="C243" s="154" t="s">
        <v>2393</v>
      </c>
      <c r="D243" s="155">
        <v>3</v>
      </c>
      <c r="E243" s="156">
        <v>180</v>
      </c>
      <c r="G243">
        <v>13391</v>
      </c>
    </row>
    <row r="244" spans="1:7" x14ac:dyDescent="0.3">
      <c r="A244" s="153">
        <v>13394</v>
      </c>
      <c r="B244" s="154" t="s">
        <v>1835</v>
      </c>
      <c r="C244" s="154" t="s">
        <v>2393</v>
      </c>
      <c r="D244" s="155">
        <v>51</v>
      </c>
      <c r="E244" s="156">
        <v>180</v>
      </c>
      <c r="G244">
        <v>13394</v>
      </c>
    </row>
    <row r="245" spans="1:7" ht="20.399999999999999" x14ac:dyDescent="0.3">
      <c r="A245" s="153">
        <v>13174</v>
      </c>
      <c r="B245" s="154" t="s">
        <v>130</v>
      </c>
      <c r="C245" s="154" t="s">
        <v>2393</v>
      </c>
      <c r="D245" s="155">
        <v>36</v>
      </c>
      <c r="E245" s="156">
        <v>140</v>
      </c>
      <c r="G245">
        <v>13174</v>
      </c>
    </row>
    <row r="246" spans="1:7" x14ac:dyDescent="0.3">
      <c r="A246" s="147">
        <v>14179</v>
      </c>
      <c r="B246" s="148" t="s">
        <v>2750</v>
      </c>
      <c r="C246" s="148"/>
      <c r="D246" s="149">
        <v>2432.1999999999998</v>
      </c>
      <c r="E246" s="150">
        <v>2660</v>
      </c>
      <c r="G246">
        <v>14179</v>
      </c>
    </row>
    <row r="247" spans="1:7" x14ac:dyDescent="0.3">
      <c r="A247" s="147">
        <v>14495</v>
      </c>
      <c r="B247" s="148" t="s">
        <v>2650</v>
      </c>
      <c r="C247" s="148"/>
      <c r="D247" s="149">
        <v>1249</v>
      </c>
      <c r="E247" s="152">
        <v>840</v>
      </c>
      <c r="G247">
        <v>14495</v>
      </c>
    </row>
    <row r="248" spans="1:7" x14ac:dyDescent="0.3">
      <c r="A248" s="153">
        <v>14511</v>
      </c>
      <c r="B248" s="154" t="s">
        <v>2651</v>
      </c>
      <c r="C248" s="154"/>
      <c r="D248" s="155">
        <v>88</v>
      </c>
      <c r="E248" s="156">
        <v>710</v>
      </c>
      <c r="G248">
        <v>14511</v>
      </c>
    </row>
    <row r="249" spans="1:7" x14ac:dyDescent="0.3">
      <c r="A249" s="153">
        <v>14512</v>
      </c>
      <c r="B249" s="154" t="s">
        <v>2652</v>
      </c>
      <c r="C249" s="154"/>
      <c r="D249" s="155">
        <v>88</v>
      </c>
      <c r="E249" s="156">
        <v>520</v>
      </c>
      <c r="G249">
        <v>14512</v>
      </c>
    </row>
    <row r="250" spans="1:7" ht="20.399999999999999" x14ac:dyDescent="0.3">
      <c r="A250" s="153">
        <v>14496</v>
      </c>
      <c r="B250" s="154" t="s">
        <v>2653</v>
      </c>
      <c r="C250" s="154"/>
      <c r="D250" s="155">
        <v>37</v>
      </c>
      <c r="E250" s="156">
        <v>630</v>
      </c>
      <c r="G250">
        <v>14496</v>
      </c>
    </row>
    <row r="251" spans="1:7" x14ac:dyDescent="0.3">
      <c r="A251" s="153">
        <v>14515</v>
      </c>
      <c r="B251" s="154" t="s">
        <v>2714</v>
      </c>
      <c r="C251" s="154"/>
      <c r="D251" s="155">
        <v>45</v>
      </c>
      <c r="E251" s="156">
        <v>530</v>
      </c>
      <c r="G251">
        <v>14515</v>
      </c>
    </row>
    <row r="252" spans="1:7" x14ac:dyDescent="0.3">
      <c r="A252" s="153">
        <v>14505</v>
      </c>
      <c r="B252" s="154" t="s">
        <v>2655</v>
      </c>
      <c r="C252" s="154"/>
      <c r="D252" s="155">
        <v>45</v>
      </c>
      <c r="E252" s="156">
        <v>430</v>
      </c>
      <c r="G252">
        <v>14505</v>
      </c>
    </row>
    <row r="253" spans="1:7" x14ac:dyDescent="0.3">
      <c r="A253" s="153">
        <v>14510</v>
      </c>
      <c r="B253" s="154" t="s">
        <v>2656</v>
      </c>
      <c r="C253" s="154"/>
      <c r="D253" s="155">
        <v>46</v>
      </c>
      <c r="E253" s="156">
        <v>380</v>
      </c>
      <c r="G253">
        <v>14510</v>
      </c>
    </row>
    <row r="254" spans="1:7" x14ac:dyDescent="0.3">
      <c r="A254" s="153">
        <v>14513</v>
      </c>
      <c r="B254" s="154" t="s">
        <v>2657</v>
      </c>
      <c r="C254" s="154"/>
      <c r="D254" s="155">
        <v>47</v>
      </c>
      <c r="E254" s="156">
        <v>360</v>
      </c>
      <c r="G254">
        <v>14513</v>
      </c>
    </row>
    <row r="255" spans="1:7" x14ac:dyDescent="0.3">
      <c r="A255" s="153">
        <v>14509</v>
      </c>
      <c r="B255" s="154" t="s">
        <v>2658</v>
      </c>
      <c r="C255" s="154"/>
      <c r="D255" s="155">
        <v>46</v>
      </c>
      <c r="E255" s="156">
        <v>420</v>
      </c>
      <c r="G255">
        <v>14509</v>
      </c>
    </row>
    <row r="256" spans="1:7" ht="20.399999999999999" x14ac:dyDescent="0.3">
      <c r="A256" s="153">
        <v>14514</v>
      </c>
      <c r="B256" s="154" t="s">
        <v>2659</v>
      </c>
      <c r="C256" s="154"/>
      <c r="D256" s="155">
        <v>5</v>
      </c>
      <c r="E256" s="156">
        <v>770</v>
      </c>
      <c r="G256">
        <v>14514</v>
      </c>
    </row>
    <row r="257" spans="1:7" x14ac:dyDescent="0.3">
      <c r="A257" s="153">
        <v>14504</v>
      </c>
      <c r="B257" s="154" t="s">
        <v>2660</v>
      </c>
      <c r="C257" s="154"/>
      <c r="D257" s="155">
        <v>46</v>
      </c>
      <c r="E257" s="156">
        <v>430</v>
      </c>
      <c r="G257">
        <v>14504</v>
      </c>
    </row>
    <row r="258" spans="1:7" x14ac:dyDescent="0.3">
      <c r="A258" s="153">
        <v>14497</v>
      </c>
      <c r="B258" s="154" t="s">
        <v>2701</v>
      </c>
      <c r="C258" s="154"/>
      <c r="D258" s="155">
        <v>45</v>
      </c>
      <c r="E258" s="156">
        <v>420</v>
      </c>
      <c r="G258">
        <v>14497</v>
      </c>
    </row>
    <row r="259" spans="1:7" x14ac:dyDescent="0.3">
      <c r="A259" s="153">
        <v>14498</v>
      </c>
      <c r="B259" s="154" t="s">
        <v>2661</v>
      </c>
      <c r="C259" s="154"/>
      <c r="D259" s="155">
        <v>42</v>
      </c>
      <c r="E259" s="156">
        <v>430</v>
      </c>
      <c r="G259">
        <v>14498</v>
      </c>
    </row>
    <row r="260" spans="1:7" ht="20.399999999999999" x14ac:dyDescent="0.3">
      <c r="A260" s="153">
        <v>14499</v>
      </c>
      <c r="B260" s="154" t="s">
        <v>2662</v>
      </c>
      <c r="C260" s="154"/>
      <c r="D260" s="155">
        <v>40</v>
      </c>
      <c r="E260" s="156">
        <v>450</v>
      </c>
      <c r="G260">
        <v>14499</v>
      </c>
    </row>
    <row r="261" spans="1:7" x14ac:dyDescent="0.3">
      <c r="A261" s="153">
        <v>14517</v>
      </c>
      <c r="B261" s="154" t="s">
        <v>2663</v>
      </c>
      <c r="C261" s="154"/>
      <c r="D261" s="155">
        <v>44</v>
      </c>
      <c r="E261" s="156">
        <v>430</v>
      </c>
      <c r="G261">
        <v>14517</v>
      </c>
    </row>
    <row r="262" spans="1:7" x14ac:dyDescent="0.3">
      <c r="A262" s="153">
        <v>14516</v>
      </c>
      <c r="B262" s="154" t="s">
        <v>2664</v>
      </c>
      <c r="C262" s="154"/>
      <c r="D262" s="155">
        <v>75</v>
      </c>
      <c r="E262" s="156">
        <v>840</v>
      </c>
      <c r="G262">
        <v>14516</v>
      </c>
    </row>
    <row r="263" spans="1:7" x14ac:dyDescent="0.3">
      <c r="A263" s="153">
        <v>14508</v>
      </c>
      <c r="B263" s="154" t="s">
        <v>2665</v>
      </c>
      <c r="C263" s="154"/>
      <c r="D263" s="155">
        <v>46</v>
      </c>
      <c r="E263" s="156">
        <v>520</v>
      </c>
      <c r="G263">
        <v>14508</v>
      </c>
    </row>
    <row r="264" spans="1:7" x14ac:dyDescent="0.3">
      <c r="A264" s="153">
        <v>14500</v>
      </c>
      <c r="B264" s="154" t="s">
        <v>2666</v>
      </c>
      <c r="C264" s="154"/>
      <c r="D264" s="155">
        <v>45</v>
      </c>
      <c r="E264" s="156">
        <v>460</v>
      </c>
      <c r="G264">
        <v>14500</v>
      </c>
    </row>
    <row r="265" spans="1:7" x14ac:dyDescent="0.3">
      <c r="A265" s="153">
        <v>14518</v>
      </c>
      <c r="B265" s="154" t="s">
        <v>2667</v>
      </c>
      <c r="C265" s="154"/>
      <c r="D265" s="155">
        <v>44</v>
      </c>
      <c r="E265" s="156">
        <v>260</v>
      </c>
      <c r="G265">
        <v>14518</v>
      </c>
    </row>
    <row r="266" spans="1:7" x14ac:dyDescent="0.3">
      <c r="A266" s="153">
        <v>14502</v>
      </c>
      <c r="B266" s="154" t="s">
        <v>2668</v>
      </c>
      <c r="C266" s="154"/>
      <c r="D266" s="155">
        <v>95</v>
      </c>
      <c r="E266" s="156">
        <v>380</v>
      </c>
      <c r="G266">
        <v>14502</v>
      </c>
    </row>
    <row r="267" spans="1:7" x14ac:dyDescent="0.3">
      <c r="A267" s="153">
        <v>14501</v>
      </c>
      <c r="B267" s="154" t="s">
        <v>2669</v>
      </c>
      <c r="C267" s="154"/>
      <c r="D267" s="155">
        <v>95</v>
      </c>
      <c r="E267" s="156">
        <v>380</v>
      </c>
      <c r="G267">
        <v>14501</v>
      </c>
    </row>
    <row r="268" spans="1:7" x14ac:dyDescent="0.3">
      <c r="A268" s="153">
        <v>14506</v>
      </c>
      <c r="B268" s="154" t="s">
        <v>2670</v>
      </c>
      <c r="C268" s="154"/>
      <c r="D268" s="155">
        <v>44</v>
      </c>
      <c r="E268" s="156">
        <v>410</v>
      </c>
      <c r="G268">
        <v>14506</v>
      </c>
    </row>
    <row r="269" spans="1:7" ht="20.399999999999999" x14ac:dyDescent="0.3">
      <c r="A269" s="153">
        <v>14507</v>
      </c>
      <c r="B269" s="154" t="s">
        <v>2671</v>
      </c>
      <c r="C269" s="154"/>
      <c r="D269" s="155">
        <v>45</v>
      </c>
      <c r="E269" s="156">
        <v>400</v>
      </c>
      <c r="G269">
        <v>14507</v>
      </c>
    </row>
    <row r="270" spans="1:7" x14ac:dyDescent="0.3">
      <c r="A270" s="153">
        <v>14503</v>
      </c>
      <c r="B270" s="154" t="s">
        <v>2672</v>
      </c>
      <c r="C270" s="154"/>
      <c r="D270" s="155">
        <v>96</v>
      </c>
      <c r="E270" s="156">
        <v>430</v>
      </c>
      <c r="G270">
        <v>14503</v>
      </c>
    </row>
    <row r="271" spans="1:7" x14ac:dyDescent="0.3">
      <c r="A271" s="147">
        <v>14603</v>
      </c>
      <c r="B271" s="148" t="s">
        <v>2751</v>
      </c>
      <c r="C271" s="148"/>
      <c r="D271" s="149">
        <v>1183.2</v>
      </c>
      <c r="E271" s="150">
        <v>2660</v>
      </c>
      <c r="G271">
        <v>14603</v>
      </c>
    </row>
    <row r="272" spans="1:7" x14ac:dyDescent="0.3">
      <c r="A272" s="147">
        <v>14197</v>
      </c>
      <c r="B272" s="148" t="s">
        <v>788</v>
      </c>
      <c r="C272" s="148"/>
      <c r="D272" s="151">
        <v>534</v>
      </c>
      <c r="E272" s="150">
        <v>2660</v>
      </c>
      <c r="G272">
        <v>14197</v>
      </c>
    </row>
    <row r="273" spans="1:7" ht="20.399999999999999" x14ac:dyDescent="0.3">
      <c r="A273" s="153">
        <v>14187</v>
      </c>
      <c r="B273" s="154" t="s">
        <v>789</v>
      </c>
      <c r="C273" s="154"/>
      <c r="D273" s="155">
        <v>57</v>
      </c>
      <c r="E273" s="156">
        <v>320</v>
      </c>
      <c r="G273">
        <v>14187</v>
      </c>
    </row>
    <row r="274" spans="1:7" ht="20.399999999999999" x14ac:dyDescent="0.3">
      <c r="A274" s="153">
        <v>14186</v>
      </c>
      <c r="B274" s="154" t="s">
        <v>2560</v>
      </c>
      <c r="C274" s="154"/>
      <c r="D274" s="155">
        <v>13</v>
      </c>
      <c r="E274" s="156">
        <v>710</v>
      </c>
      <c r="G274">
        <v>14186</v>
      </c>
    </row>
    <row r="275" spans="1:7" x14ac:dyDescent="0.3">
      <c r="A275" s="153">
        <v>14188</v>
      </c>
      <c r="B275" s="154" t="s">
        <v>2561</v>
      </c>
      <c r="C275" s="154"/>
      <c r="D275" s="155">
        <v>21</v>
      </c>
      <c r="E275" s="156">
        <v>600</v>
      </c>
      <c r="G275">
        <v>14188</v>
      </c>
    </row>
    <row r="276" spans="1:7" x14ac:dyDescent="0.3">
      <c r="A276" s="153">
        <v>14189</v>
      </c>
      <c r="B276" s="154" t="s">
        <v>2673</v>
      </c>
      <c r="C276" s="154"/>
      <c r="D276" s="155">
        <v>11</v>
      </c>
      <c r="E276" s="156">
        <v>470</v>
      </c>
      <c r="G276">
        <v>14189</v>
      </c>
    </row>
    <row r="277" spans="1:7" ht="20.399999999999999" x14ac:dyDescent="0.3">
      <c r="A277" s="153">
        <v>14185</v>
      </c>
      <c r="B277" s="154" t="s">
        <v>2563</v>
      </c>
      <c r="C277" s="154"/>
      <c r="D277" s="155">
        <v>11</v>
      </c>
      <c r="E277" s="156">
        <v>670</v>
      </c>
      <c r="G277">
        <v>14185</v>
      </c>
    </row>
    <row r="278" spans="1:7" x14ac:dyDescent="0.3">
      <c r="A278" s="153">
        <v>14183</v>
      </c>
      <c r="B278" s="154" t="s">
        <v>2564</v>
      </c>
      <c r="C278" s="154"/>
      <c r="D278" s="155">
        <v>34</v>
      </c>
      <c r="E278" s="156">
        <v>560</v>
      </c>
      <c r="G278">
        <v>14183</v>
      </c>
    </row>
    <row r="279" spans="1:7" x14ac:dyDescent="0.3">
      <c r="A279" s="153">
        <v>14184</v>
      </c>
      <c r="B279" s="154" t="s">
        <v>2565</v>
      </c>
      <c r="C279" s="154"/>
      <c r="D279" s="155">
        <v>33</v>
      </c>
      <c r="E279" s="156">
        <v>560</v>
      </c>
      <c r="G279">
        <v>14184</v>
      </c>
    </row>
    <row r="280" spans="1:7" x14ac:dyDescent="0.3">
      <c r="A280" s="153">
        <v>14182</v>
      </c>
      <c r="B280" s="154" t="s">
        <v>2566</v>
      </c>
      <c r="C280" s="154"/>
      <c r="D280" s="155">
        <v>34</v>
      </c>
      <c r="E280" s="156">
        <v>540</v>
      </c>
      <c r="G280">
        <v>14182</v>
      </c>
    </row>
    <row r="281" spans="1:7" x14ac:dyDescent="0.3">
      <c r="A281" s="153">
        <v>14180</v>
      </c>
      <c r="B281" s="154" t="s">
        <v>2567</v>
      </c>
      <c r="C281" s="154"/>
      <c r="D281" s="155">
        <v>87</v>
      </c>
      <c r="E281" s="156">
        <v>650</v>
      </c>
      <c r="G281">
        <v>14180</v>
      </c>
    </row>
    <row r="282" spans="1:7" x14ac:dyDescent="0.3">
      <c r="A282" s="153">
        <v>14181</v>
      </c>
      <c r="B282" s="154" t="s">
        <v>2568</v>
      </c>
      <c r="C282" s="154"/>
      <c r="D282" s="155">
        <v>73</v>
      </c>
      <c r="E282" s="156">
        <v>920</v>
      </c>
      <c r="G282">
        <v>14181</v>
      </c>
    </row>
    <row r="283" spans="1:7" x14ac:dyDescent="0.3">
      <c r="A283" s="153">
        <v>14557</v>
      </c>
      <c r="B283" s="154" t="s">
        <v>2674</v>
      </c>
      <c r="C283" s="154"/>
      <c r="D283" s="155">
        <v>27</v>
      </c>
      <c r="E283" s="156">
        <v>300</v>
      </c>
      <c r="G283">
        <v>14557</v>
      </c>
    </row>
    <row r="284" spans="1:7" x14ac:dyDescent="0.3">
      <c r="A284" s="153">
        <v>14558</v>
      </c>
      <c r="B284" s="154" t="s">
        <v>2675</v>
      </c>
      <c r="C284" s="154"/>
      <c r="D284" s="155">
        <v>22</v>
      </c>
      <c r="E284" s="156">
        <v>300</v>
      </c>
      <c r="G284">
        <v>14558</v>
      </c>
    </row>
    <row r="285" spans="1:7" x14ac:dyDescent="0.3">
      <c r="A285" s="153">
        <v>14530</v>
      </c>
      <c r="B285" s="154" t="s">
        <v>2676</v>
      </c>
      <c r="C285" s="154"/>
      <c r="D285" s="155">
        <v>20</v>
      </c>
      <c r="E285" s="156">
        <v>300</v>
      </c>
      <c r="G285">
        <v>14530</v>
      </c>
    </row>
    <row r="286" spans="1:7" ht="20.399999999999999" x14ac:dyDescent="0.3">
      <c r="A286" s="153">
        <v>14531</v>
      </c>
      <c r="B286" s="154" t="s">
        <v>2677</v>
      </c>
      <c r="C286" s="154"/>
      <c r="D286" s="155">
        <v>90</v>
      </c>
      <c r="E286" s="156">
        <v>340</v>
      </c>
      <c r="G286">
        <v>14531</v>
      </c>
    </row>
    <row r="287" spans="1:7" x14ac:dyDescent="0.3">
      <c r="A287" s="153">
        <v>14532</v>
      </c>
      <c r="B287" s="154" t="s">
        <v>2569</v>
      </c>
      <c r="C287" s="154"/>
      <c r="D287" s="155">
        <v>1</v>
      </c>
      <c r="E287" s="158">
        <v>2660</v>
      </c>
      <c r="G287">
        <v>14532</v>
      </c>
    </row>
    <row r="288" spans="1:7" x14ac:dyDescent="0.3">
      <c r="A288" s="147">
        <v>14525</v>
      </c>
      <c r="B288" s="148" t="s">
        <v>2570</v>
      </c>
      <c r="C288" s="148"/>
      <c r="D288" s="151">
        <v>66</v>
      </c>
      <c r="E288" s="152">
        <v>560</v>
      </c>
      <c r="G288">
        <v>14525</v>
      </c>
    </row>
    <row r="289" spans="1:7" x14ac:dyDescent="0.3">
      <c r="A289" s="153">
        <v>14526</v>
      </c>
      <c r="B289" s="154" t="s">
        <v>2571</v>
      </c>
      <c r="C289" s="154"/>
      <c r="D289" s="155">
        <v>22</v>
      </c>
      <c r="E289" s="156">
        <v>560</v>
      </c>
      <c r="G289">
        <v>14526</v>
      </c>
    </row>
    <row r="290" spans="1:7" x14ac:dyDescent="0.3">
      <c r="A290" s="153">
        <v>14527</v>
      </c>
      <c r="B290" s="154" t="s">
        <v>2572</v>
      </c>
      <c r="C290" s="154"/>
      <c r="D290" s="155">
        <v>21</v>
      </c>
      <c r="E290" s="156">
        <v>560</v>
      </c>
      <c r="G290">
        <v>14527</v>
      </c>
    </row>
    <row r="291" spans="1:7" x14ac:dyDescent="0.3">
      <c r="A291" s="153">
        <v>14528</v>
      </c>
      <c r="B291" s="154" t="s">
        <v>2573</v>
      </c>
      <c r="C291" s="154"/>
      <c r="D291" s="155">
        <v>23</v>
      </c>
      <c r="E291" s="156">
        <v>560</v>
      </c>
      <c r="G291">
        <v>14528</v>
      </c>
    </row>
    <row r="292" spans="1:7" x14ac:dyDescent="0.3">
      <c r="A292" s="147">
        <v>14190</v>
      </c>
      <c r="B292" s="148" t="s">
        <v>893</v>
      </c>
      <c r="C292" s="148"/>
      <c r="D292" s="151">
        <v>75</v>
      </c>
      <c r="E292" s="150">
        <v>1830</v>
      </c>
      <c r="G292">
        <v>14190</v>
      </c>
    </row>
    <row r="293" spans="1:7" ht="20.399999999999999" x14ac:dyDescent="0.3">
      <c r="A293" s="153">
        <v>14194</v>
      </c>
      <c r="B293" s="154" t="s">
        <v>2575</v>
      </c>
      <c r="C293" s="154"/>
      <c r="D293" s="155">
        <v>5</v>
      </c>
      <c r="E293" s="158">
        <v>1130</v>
      </c>
      <c r="G293">
        <v>14194</v>
      </c>
    </row>
    <row r="294" spans="1:7" ht="20.399999999999999" x14ac:dyDescent="0.3">
      <c r="A294" s="153">
        <v>14196</v>
      </c>
      <c r="B294" s="154" t="s">
        <v>2576</v>
      </c>
      <c r="C294" s="154"/>
      <c r="D294" s="155">
        <v>16</v>
      </c>
      <c r="E294" s="156">
        <v>840</v>
      </c>
      <c r="G294">
        <v>14196</v>
      </c>
    </row>
    <row r="295" spans="1:7" ht="20.399999999999999" x14ac:dyDescent="0.3">
      <c r="A295" s="153">
        <v>14195</v>
      </c>
      <c r="B295" s="154" t="s">
        <v>2577</v>
      </c>
      <c r="C295" s="154"/>
      <c r="D295" s="155">
        <v>27</v>
      </c>
      <c r="E295" s="156">
        <v>650</v>
      </c>
      <c r="G295">
        <v>14195</v>
      </c>
    </row>
    <row r="296" spans="1:7" x14ac:dyDescent="0.3">
      <c r="A296" s="153">
        <v>14191</v>
      </c>
      <c r="B296" s="154" t="s">
        <v>2578</v>
      </c>
      <c r="C296" s="154"/>
      <c r="D296" s="155">
        <v>6</v>
      </c>
      <c r="E296" s="158">
        <v>1830</v>
      </c>
      <c r="G296">
        <v>14191</v>
      </c>
    </row>
    <row r="297" spans="1:7" ht="20.399999999999999" x14ac:dyDescent="0.3">
      <c r="A297" s="153">
        <v>14192</v>
      </c>
      <c r="B297" s="154" t="s">
        <v>2579</v>
      </c>
      <c r="C297" s="154"/>
      <c r="D297" s="155">
        <v>21</v>
      </c>
      <c r="E297" s="156">
        <v>740</v>
      </c>
      <c r="G297">
        <v>14192</v>
      </c>
    </row>
    <row r="298" spans="1:7" x14ac:dyDescent="0.3">
      <c r="A298" s="147">
        <v>14198</v>
      </c>
      <c r="B298" s="148" t="s">
        <v>790</v>
      </c>
      <c r="C298" s="148"/>
      <c r="D298" s="151">
        <v>464.2</v>
      </c>
      <c r="E298" s="152">
        <v>950</v>
      </c>
      <c r="G298">
        <v>14198</v>
      </c>
    </row>
    <row r="299" spans="1:7" ht="20.399999999999999" x14ac:dyDescent="0.3">
      <c r="A299" s="153">
        <v>14529</v>
      </c>
      <c r="B299" s="154" t="s">
        <v>2580</v>
      </c>
      <c r="C299" s="154"/>
      <c r="D299" s="155">
        <v>20</v>
      </c>
      <c r="E299" s="156">
        <v>650</v>
      </c>
      <c r="G299">
        <v>14529</v>
      </c>
    </row>
    <row r="300" spans="1:7" ht="20.399999999999999" x14ac:dyDescent="0.3">
      <c r="A300" s="153">
        <v>14204</v>
      </c>
      <c r="B300" s="154" t="s">
        <v>2581</v>
      </c>
      <c r="C300" s="154"/>
      <c r="D300" s="155">
        <v>8</v>
      </c>
      <c r="E300" s="156">
        <v>720</v>
      </c>
      <c r="G300">
        <v>14204</v>
      </c>
    </row>
    <row r="301" spans="1:7" ht="20.399999999999999" x14ac:dyDescent="0.3">
      <c r="A301" s="153">
        <v>14205</v>
      </c>
      <c r="B301" s="154" t="s">
        <v>2633</v>
      </c>
      <c r="C301" s="154"/>
      <c r="D301" s="155">
        <v>16</v>
      </c>
      <c r="E301" s="156">
        <v>510</v>
      </c>
      <c r="G301">
        <v>14205</v>
      </c>
    </row>
    <row r="302" spans="1:7" ht="20.399999999999999" x14ac:dyDescent="0.3">
      <c r="A302" s="153">
        <v>14560</v>
      </c>
      <c r="B302" s="154" t="s">
        <v>2634</v>
      </c>
      <c r="C302" s="154"/>
      <c r="D302" s="155">
        <v>25</v>
      </c>
      <c r="E302" s="156">
        <v>510</v>
      </c>
      <c r="G302">
        <v>14560</v>
      </c>
    </row>
    <row r="303" spans="1:7" x14ac:dyDescent="0.3">
      <c r="A303" s="153">
        <v>14207</v>
      </c>
      <c r="B303" s="154" t="s">
        <v>2582</v>
      </c>
      <c r="C303" s="154"/>
      <c r="D303" s="155">
        <v>46</v>
      </c>
      <c r="E303" s="156">
        <v>540</v>
      </c>
      <c r="G303">
        <v>14207</v>
      </c>
    </row>
    <row r="304" spans="1:7" x14ac:dyDescent="0.3">
      <c r="A304" s="153">
        <v>14520</v>
      </c>
      <c r="B304" s="154" t="s">
        <v>2624</v>
      </c>
      <c r="C304" s="154"/>
      <c r="D304" s="155">
        <v>13</v>
      </c>
      <c r="E304" s="156">
        <v>950</v>
      </c>
      <c r="G304">
        <v>14520</v>
      </c>
    </row>
    <row r="305" spans="1:7" ht="20.399999999999999" x14ac:dyDescent="0.3">
      <c r="A305" s="153">
        <v>14200</v>
      </c>
      <c r="B305" s="154" t="s">
        <v>2623</v>
      </c>
      <c r="C305" s="154"/>
      <c r="D305" s="155">
        <v>15</v>
      </c>
      <c r="E305" s="156">
        <v>950</v>
      </c>
      <c r="G305">
        <v>14200</v>
      </c>
    </row>
    <row r="306" spans="1:7" ht="20.399999999999999" x14ac:dyDescent="0.3">
      <c r="A306" s="153">
        <v>14201</v>
      </c>
      <c r="B306" s="154" t="s">
        <v>2631</v>
      </c>
      <c r="C306" s="154"/>
      <c r="D306" s="155">
        <v>32.200000000000003</v>
      </c>
      <c r="E306" s="156">
        <v>560</v>
      </c>
      <c r="G306">
        <v>14201</v>
      </c>
    </row>
    <row r="307" spans="1:7" ht="20.399999999999999" x14ac:dyDescent="0.3">
      <c r="A307" s="153">
        <v>14559</v>
      </c>
      <c r="B307" s="154" t="s">
        <v>2632</v>
      </c>
      <c r="C307" s="154"/>
      <c r="D307" s="155">
        <v>48</v>
      </c>
      <c r="E307" s="156">
        <v>560</v>
      </c>
      <c r="G307">
        <v>14559</v>
      </c>
    </row>
    <row r="308" spans="1:7" ht="20.399999999999999" x14ac:dyDescent="0.3">
      <c r="A308" s="153">
        <v>14202</v>
      </c>
      <c r="B308" s="154" t="s">
        <v>2589</v>
      </c>
      <c r="C308" s="154"/>
      <c r="D308" s="155">
        <v>36</v>
      </c>
      <c r="E308" s="156">
        <v>400</v>
      </c>
      <c r="G308">
        <v>14202</v>
      </c>
    </row>
    <row r="309" spans="1:7" ht="20.399999999999999" x14ac:dyDescent="0.3">
      <c r="A309" s="153">
        <v>14206</v>
      </c>
      <c r="B309" s="154" t="s">
        <v>2583</v>
      </c>
      <c r="C309" s="154"/>
      <c r="D309" s="155">
        <v>33</v>
      </c>
      <c r="E309" s="156">
        <v>170</v>
      </c>
      <c r="G309">
        <v>14206</v>
      </c>
    </row>
    <row r="310" spans="1:7" x14ac:dyDescent="0.3">
      <c r="A310" s="153">
        <v>14523</v>
      </c>
      <c r="B310" s="154" t="s">
        <v>2626</v>
      </c>
      <c r="C310" s="154"/>
      <c r="D310" s="155">
        <v>38</v>
      </c>
      <c r="E310" s="156">
        <v>260</v>
      </c>
      <c r="G310">
        <v>14523</v>
      </c>
    </row>
    <row r="311" spans="1:7" x14ac:dyDescent="0.3">
      <c r="A311" s="153">
        <v>14521</v>
      </c>
      <c r="B311" s="154" t="s">
        <v>2584</v>
      </c>
      <c r="C311" s="154"/>
      <c r="D311" s="155">
        <v>28</v>
      </c>
      <c r="E311" s="156">
        <v>130</v>
      </c>
      <c r="G311">
        <v>14521</v>
      </c>
    </row>
    <row r="312" spans="1:7" ht="20.399999999999999" x14ac:dyDescent="0.3">
      <c r="A312" s="153">
        <v>14199</v>
      </c>
      <c r="B312" s="154" t="s">
        <v>791</v>
      </c>
      <c r="C312" s="154"/>
      <c r="D312" s="155">
        <v>47</v>
      </c>
      <c r="E312" s="156">
        <v>600</v>
      </c>
      <c r="G312">
        <v>14199</v>
      </c>
    </row>
    <row r="313" spans="1:7" x14ac:dyDescent="0.3">
      <c r="A313" s="153">
        <v>14524</v>
      </c>
      <c r="B313" s="154" t="s">
        <v>2585</v>
      </c>
      <c r="C313" s="154"/>
      <c r="D313" s="155">
        <v>33</v>
      </c>
      <c r="E313" s="156">
        <v>480</v>
      </c>
      <c r="G313">
        <v>14524</v>
      </c>
    </row>
    <row r="314" spans="1:7" x14ac:dyDescent="0.3">
      <c r="A314" s="153">
        <v>14522</v>
      </c>
      <c r="B314" s="154" t="s">
        <v>2616</v>
      </c>
      <c r="C314" s="154"/>
      <c r="D314" s="155">
        <v>26</v>
      </c>
      <c r="E314" s="156">
        <v>580</v>
      </c>
      <c r="G314">
        <v>14522</v>
      </c>
    </row>
    <row r="315" spans="1:7" x14ac:dyDescent="0.3">
      <c r="A315" s="147">
        <v>14208</v>
      </c>
      <c r="B315" s="148" t="s">
        <v>792</v>
      </c>
      <c r="C315" s="148"/>
      <c r="D315" s="151">
        <v>44</v>
      </c>
      <c r="E315" s="152">
        <v>380</v>
      </c>
      <c r="G315">
        <v>14208</v>
      </c>
    </row>
    <row r="316" spans="1:7" ht="20.399999999999999" x14ac:dyDescent="0.3">
      <c r="A316" s="153">
        <v>14209</v>
      </c>
      <c r="B316" s="154" t="s">
        <v>793</v>
      </c>
      <c r="C316" s="154"/>
      <c r="D316" s="155">
        <v>6</v>
      </c>
      <c r="E316" s="156">
        <v>380</v>
      </c>
      <c r="G316">
        <v>14209</v>
      </c>
    </row>
    <row r="317" spans="1:7" x14ac:dyDescent="0.3">
      <c r="A317" s="153">
        <v>14210</v>
      </c>
      <c r="B317" s="154" t="s">
        <v>2586</v>
      </c>
      <c r="C317" s="154"/>
      <c r="D317" s="155">
        <v>38</v>
      </c>
      <c r="E317" s="156">
        <v>380</v>
      </c>
      <c r="G317">
        <v>14210</v>
      </c>
    </row>
    <row r="318" spans="1:7" x14ac:dyDescent="0.3">
      <c r="A318" s="147">
        <v>12117</v>
      </c>
      <c r="B318" s="148" t="s">
        <v>193</v>
      </c>
      <c r="C318" s="148"/>
      <c r="D318" s="149">
        <v>150866</v>
      </c>
      <c r="E318" s="150">
        <v>17000</v>
      </c>
      <c r="G318">
        <v>12117</v>
      </c>
    </row>
    <row r="319" spans="1:7" x14ac:dyDescent="0.3">
      <c r="A319" s="147">
        <v>13262</v>
      </c>
      <c r="B319" s="148" t="s">
        <v>194</v>
      </c>
      <c r="C319" s="148"/>
      <c r="D319" s="151">
        <v>247</v>
      </c>
      <c r="E319" s="150">
        <v>2000</v>
      </c>
      <c r="G319">
        <v>13262</v>
      </c>
    </row>
    <row r="320" spans="1:7" x14ac:dyDescent="0.3">
      <c r="A320" s="153">
        <v>14440</v>
      </c>
      <c r="B320" s="154" t="s">
        <v>2432</v>
      </c>
      <c r="C320" s="154" t="s">
        <v>2393</v>
      </c>
      <c r="D320" s="155">
        <v>1</v>
      </c>
      <c r="E320" s="158">
        <v>2000</v>
      </c>
      <c r="G320">
        <v>14440</v>
      </c>
    </row>
    <row r="321" spans="1:7" x14ac:dyDescent="0.3">
      <c r="A321" s="153">
        <v>14464</v>
      </c>
      <c r="B321" s="154" t="s">
        <v>2752</v>
      </c>
      <c r="C321" s="154" t="s">
        <v>2393</v>
      </c>
      <c r="D321" s="155">
        <v>26</v>
      </c>
      <c r="E321" s="156">
        <v>700</v>
      </c>
      <c r="G321">
        <v>14464</v>
      </c>
    </row>
    <row r="322" spans="1:7" x14ac:dyDescent="0.3">
      <c r="A322" s="153">
        <v>13890</v>
      </c>
      <c r="B322" s="154" t="s">
        <v>1836</v>
      </c>
      <c r="C322" s="154" t="s">
        <v>2393</v>
      </c>
      <c r="D322" s="155">
        <v>13</v>
      </c>
      <c r="E322" s="156">
        <v>700</v>
      </c>
      <c r="G322">
        <v>13890</v>
      </c>
    </row>
    <row r="323" spans="1:7" x14ac:dyDescent="0.3">
      <c r="A323" s="153">
        <v>14462</v>
      </c>
      <c r="B323" s="154" t="s">
        <v>2753</v>
      </c>
      <c r="C323" s="154" t="s">
        <v>2393</v>
      </c>
      <c r="D323" s="155">
        <v>26</v>
      </c>
      <c r="E323" s="156">
        <v>700</v>
      </c>
      <c r="G323">
        <v>14462</v>
      </c>
    </row>
    <row r="324" spans="1:7" x14ac:dyDescent="0.3">
      <c r="A324" s="153">
        <v>13263</v>
      </c>
      <c r="B324" s="154" t="s">
        <v>1837</v>
      </c>
      <c r="C324" s="154" t="s">
        <v>2393</v>
      </c>
      <c r="D324" s="155">
        <v>33</v>
      </c>
      <c r="E324" s="156">
        <v>850</v>
      </c>
      <c r="G324">
        <v>13263</v>
      </c>
    </row>
    <row r="325" spans="1:7" x14ac:dyDescent="0.3">
      <c r="A325" s="153">
        <v>13889</v>
      </c>
      <c r="B325" s="154" t="s">
        <v>195</v>
      </c>
      <c r="C325" s="154" t="s">
        <v>2393</v>
      </c>
      <c r="D325" s="155">
        <v>13</v>
      </c>
      <c r="E325" s="156">
        <v>700</v>
      </c>
      <c r="G325">
        <v>13889</v>
      </c>
    </row>
    <row r="326" spans="1:7" x14ac:dyDescent="0.3">
      <c r="A326" s="153">
        <v>14466</v>
      </c>
      <c r="B326" s="154" t="s">
        <v>2754</v>
      </c>
      <c r="C326" s="154" t="s">
        <v>2393</v>
      </c>
      <c r="D326" s="155">
        <v>26</v>
      </c>
      <c r="E326" s="156">
        <v>700</v>
      </c>
      <c r="G326">
        <v>14466</v>
      </c>
    </row>
    <row r="327" spans="1:7" x14ac:dyDescent="0.3">
      <c r="A327" s="153">
        <v>14465</v>
      </c>
      <c r="B327" s="154" t="s">
        <v>2755</v>
      </c>
      <c r="C327" s="154" t="s">
        <v>2393</v>
      </c>
      <c r="D327" s="155">
        <v>26</v>
      </c>
      <c r="E327" s="156">
        <v>700</v>
      </c>
      <c r="G327">
        <v>14465</v>
      </c>
    </row>
    <row r="328" spans="1:7" x14ac:dyDescent="0.3">
      <c r="A328" s="153">
        <v>14463</v>
      </c>
      <c r="B328" s="154" t="s">
        <v>2756</v>
      </c>
      <c r="C328" s="154" t="s">
        <v>2393</v>
      </c>
      <c r="D328" s="155">
        <v>26</v>
      </c>
      <c r="E328" s="156">
        <v>700</v>
      </c>
      <c r="G328">
        <v>14463</v>
      </c>
    </row>
    <row r="329" spans="1:7" x14ac:dyDescent="0.3">
      <c r="A329" s="153">
        <v>13961</v>
      </c>
      <c r="B329" s="154" t="s">
        <v>909</v>
      </c>
      <c r="C329" s="154" t="s">
        <v>2393</v>
      </c>
      <c r="D329" s="155">
        <v>2</v>
      </c>
      <c r="E329" s="156">
        <v>850</v>
      </c>
      <c r="G329">
        <v>13961</v>
      </c>
    </row>
    <row r="330" spans="1:7" x14ac:dyDescent="0.3">
      <c r="A330" s="153">
        <v>13888</v>
      </c>
      <c r="B330" s="154" t="s">
        <v>1838</v>
      </c>
      <c r="C330" s="154" t="s">
        <v>2393</v>
      </c>
      <c r="D330" s="155">
        <v>39</v>
      </c>
      <c r="E330" s="156">
        <v>700</v>
      </c>
      <c r="G330">
        <v>13888</v>
      </c>
    </row>
    <row r="331" spans="1:7" x14ac:dyDescent="0.3">
      <c r="A331" s="153">
        <v>13887</v>
      </c>
      <c r="B331" s="154" t="s">
        <v>197</v>
      </c>
      <c r="C331" s="154" t="s">
        <v>2393</v>
      </c>
      <c r="D331" s="155">
        <v>16</v>
      </c>
      <c r="E331" s="156">
        <v>850</v>
      </c>
      <c r="G331">
        <v>13887</v>
      </c>
    </row>
    <row r="332" spans="1:7" x14ac:dyDescent="0.3">
      <c r="A332" s="147">
        <v>5974</v>
      </c>
      <c r="B332" s="148" t="s">
        <v>198</v>
      </c>
      <c r="C332" s="148"/>
      <c r="D332" s="149">
        <v>6295</v>
      </c>
      <c r="E332" s="150">
        <v>17000</v>
      </c>
      <c r="G332">
        <v>5974</v>
      </c>
    </row>
    <row r="333" spans="1:7" ht="20.399999999999999" x14ac:dyDescent="0.3">
      <c r="A333" s="153">
        <v>6032</v>
      </c>
      <c r="B333" s="154" t="s">
        <v>199</v>
      </c>
      <c r="C333" s="154"/>
      <c r="D333" s="155">
        <v>144</v>
      </c>
      <c r="E333" s="156">
        <v>120</v>
      </c>
      <c r="G333">
        <v>6032</v>
      </c>
    </row>
    <row r="334" spans="1:7" x14ac:dyDescent="0.3">
      <c r="A334" s="153">
        <v>13495</v>
      </c>
      <c r="B334" s="154" t="s">
        <v>200</v>
      </c>
      <c r="C334" s="154"/>
      <c r="D334" s="155">
        <v>2</v>
      </c>
      <c r="E334" s="158">
        <v>1130</v>
      </c>
      <c r="G334">
        <v>13495</v>
      </c>
    </row>
    <row r="335" spans="1:7" x14ac:dyDescent="0.3">
      <c r="A335" s="147">
        <v>14317</v>
      </c>
      <c r="B335" s="148" t="s">
        <v>201</v>
      </c>
      <c r="C335" s="148"/>
      <c r="D335" s="151">
        <v>699</v>
      </c>
      <c r="E335" s="152">
        <v>180</v>
      </c>
      <c r="G335">
        <v>14317</v>
      </c>
    </row>
    <row r="336" spans="1:7" x14ac:dyDescent="0.3">
      <c r="A336" s="153">
        <v>14002</v>
      </c>
      <c r="B336" s="154" t="s">
        <v>202</v>
      </c>
      <c r="C336" s="154" t="s">
        <v>2394</v>
      </c>
      <c r="D336" s="155">
        <v>262</v>
      </c>
      <c r="E336" s="156">
        <v>180</v>
      </c>
      <c r="G336">
        <v>14002</v>
      </c>
    </row>
    <row r="337" spans="1:7" ht="20.399999999999999" x14ac:dyDescent="0.3">
      <c r="A337" s="153">
        <v>14004</v>
      </c>
      <c r="B337" s="154" t="s">
        <v>203</v>
      </c>
      <c r="C337" s="154" t="s">
        <v>2394</v>
      </c>
      <c r="D337" s="155">
        <v>120</v>
      </c>
      <c r="E337" s="156">
        <v>180</v>
      </c>
      <c r="G337">
        <v>14004</v>
      </c>
    </row>
    <row r="338" spans="1:7" ht="20.399999999999999" x14ac:dyDescent="0.3">
      <c r="A338" s="153">
        <v>14003</v>
      </c>
      <c r="B338" s="154" t="s">
        <v>204</v>
      </c>
      <c r="C338" s="154" t="s">
        <v>2394</v>
      </c>
      <c r="D338" s="155">
        <v>317</v>
      </c>
      <c r="E338" s="156">
        <v>180</v>
      </c>
      <c r="G338">
        <v>14003</v>
      </c>
    </row>
    <row r="339" spans="1:7" x14ac:dyDescent="0.3">
      <c r="A339" s="147">
        <v>6150</v>
      </c>
      <c r="B339" s="148" t="s">
        <v>205</v>
      </c>
      <c r="C339" s="148"/>
      <c r="D339" s="149">
        <v>3393</v>
      </c>
      <c r="E339" s="150">
        <v>3986</v>
      </c>
      <c r="G339">
        <v>6150</v>
      </c>
    </row>
    <row r="340" spans="1:7" x14ac:dyDescent="0.3">
      <c r="A340" s="147">
        <v>12699</v>
      </c>
      <c r="B340" s="148" t="s">
        <v>206</v>
      </c>
      <c r="C340" s="148"/>
      <c r="D340" s="149">
        <v>2288</v>
      </c>
      <c r="E340" s="152">
        <v>290</v>
      </c>
      <c r="G340">
        <v>12699</v>
      </c>
    </row>
    <row r="341" spans="1:7" ht="20.399999999999999" x14ac:dyDescent="0.3">
      <c r="A341" s="153">
        <v>6153</v>
      </c>
      <c r="B341" s="154" t="s">
        <v>207</v>
      </c>
      <c r="C341" s="154" t="s">
        <v>2395</v>
      </c>
      <c r="D341" s="155">
        <v>177</v>
      </c>
      <c r="E341" s="156">
        <v>270</v>
      </c>
      <c r="G341">
        <v>6153</v>
      </c>
    </row>
    <row r="342" spans="1:7" ht="20.399999999999999" x14ac:dyDescent="0.3">
      <c r="A342" s="153">
        <v>6037</v>
      </c>
      <c r="B342" s="154" t="s">
        <v>208</v>
      </c>
      <c r="C342" s="154" t="s">
        <v>2395</v>
      </c>
      <c r="D342" s="155">
        <v>163</v>
      </c>
      <c r="E342" s="156">
        <v>270</v>
      </c>
      <c r="G342">
        <v>6037</v>
      </c>
    </row>
    <row r="343" spans="1:7" ht="20.399999999999999" x14ac:dyDescent="0.3">
      <c r="A343" s="153">
        <v>6038</v>
      </c>
      <c r="B343" s="154" t="s">
        <v>209</v>
      </c>
      <c r="C343" s="154" t="s">
        <v>2395</v>
      </c>
      <c r="D343" s="155">
        <v>285</v>
      </c>
      <c r="E343" s="156">
        <v>270</v>
      </c>
      <c r="G343">
        <v>6038</v>
      </c>
    </row>
    <row r="344" spans="1:7" ht="20.399999999999999" x14ac:dyDescent="0.3">
      <c r="A344" s="153">
        <v>6156</v>
      </c>
      <c r="B344" s="154" t="s">
        <v>210</v>
      </c>
      <c r="C344" s="154" t="s">
        <v>2395</v>
      </c>
      <c r="D344" s="155">
        <v>106</v>
      </c>
      <c r="E344" s="156">
        <v>270</v>
      </c>
      <c r="G344">
        <v>6156</v>
      </c>
    </row>
    <row r="345" spans="1:7" ht="20.399999999999999" x14ac:dyDescent="0.3">
      <c r="A345" s="153">
        <v>6155</v>
      </c>
      <c r="B345" s="154" t="s">
        <v>211</v>
      </c>
      <c r="C345" s="154" t="s">
        <v>2395</v>
      </c>
      <c r="D345" s="155">
        <v>156</v>
      </c>
      <c r="E345" s="156">
        <v>270</v>
      </c>
      <c r="G345">
        <v>6155</v>
      </c>
    </row>
    <row r="346" spans="1:7" ht="20.399999999999999" x14ac:dyDescent="0.3">
      <c r="A346" s="153">
        <v>6034</v>
      </c>
      <c r="B346" s="154" t="s">
        <v>212</v>
      </c>
      <c r="C346" s="154" t="s">
        <v>2395</v>
      </c>
      <c r="D346" s="155">
        <v>147</v>
      </c>
      <c r="E346" s="156">
        <v>270</v>
      </c>
      <c r="G346">
        <v>6034</v>
      </c>
    </row>
    <row r="347" spans="1:7" ht="20.399999999999999" x14ac:dyDescent="0.3">
      <c r="A347" s="153">
        <v>6151</v>
      </c>
      <c r="B347" s="154" t="s">
        <v>213</v>
      </c>
      <c r="C347" s="154" t="s">
        <v>2395</v>
      </c>
      <c r="D347" s="155">
        <v>222</v>
      </c>
      <c r="E347" s="156">
        <v>270</v>
      </c>
      <c r="G347">
        <v>6151</v>
      </c>
    </row>
    <row r="348" spans="1:7" ht="20.399999999999999" x14ac:dyDescent="0.3">
      <c r="A348" s="153">
        <v>6152</v>
      </c>
      <c r="B348" s="154" t="s">
        <v>1840</v>
      </c>
      <c r="C348" s="154" t="s">
        <v>2395</v>
      </c>
      <c r="D348" s="155">
        <v>12</v>
      </c>
      <c r="E348" s="156">
        <v>290</v>
      </c>
      <c r="G348">
        <v>6152</v>
      </c>
    </row>
    <row r="349" spans="1:7" ht="20.399999999999999" x14ac:dyDescent="0.3">
      <c r="A349" s="153">
        <v>6154</v>
      </c>
      <c r="B349" s="154" t="s">
        <v>214</v>
      </c>
      <c r="C349" s="154" t="s">
        <v>2395</v>
      </c>
      <c r="D349" s="155">
        <v>192</v>
      </c>
      <c r="E349" s="156">
        <v>270</v>
      </c>
      <c r="G349">
        <v>6154</v>
      </c>
    </row>
    <row r="350" spans="1:7" ht="20.399999999999999" x14ac:dyDescent="0.3">
      <c r="A350" s="153">
        <v>6035</v>
      </c>
      <c r="B350" s="154" t="s">
        <v>215</v>
      </c>
      <c r="C350" s="154" t="s">
        <v>2395</v>
      </c>
      <c r="D350" s="155">
        <v>291</v>
      </c>
      <c r="E350" s="156">
        <v>270</v>
      </c>
      <c r="G350">
        <v>6035</v>
      </c>
    </row>
    <row r="351" spans="1:7" ht="20.399999999999999" x14ac:dyDescent="0.3">
      <c r="A351" s="153">
        <v>6036</v>
      </c>
      <c r="B351" s="154" t="s">
        <v>216</v>
      </c>
      <c r="C351" s="154" t="s">
        <v>2395</v>
      </c>
      <c r="D351" s="155">
        <v>133</v>
      </c>
      <c r="E351" s="156">
        <v>270</v>
      </c>
      <c r="G351">
        <v>6036</v>
      </c>
    </row>
    <row r="352" spans="1:7" ht="20.399999999999999" x14ac:dyDescent="0.3">
      <c r="A352" s="153">
        <v>6033</v>
      </c>
      <c r="B352" s="154" t="s">
        <v>217</v>
      </c>
      <c r="C352" s="154" t="s">
        <v>2395</v>
      </c>
      <c r="D352" s="155">
        <v>404</v>
      </c>
      <c r="E352" s="156">
        <v>270</v>
      </c>
      <c r="G352">
        <v>6033</v>
      </c>
    </row>
    <row r="353" spans="1:7" ht="20.399999999999999" x14ac:dyDescent="0.3">
      <c r="A353" s="153">
        <v>11888</v>
      </c>
      <c r="B353" s="154" t="s">
        <v>218</v>
      </c>
      <c r="C353" s="154" t="s">
        <v>2395</v>
      </c>
      <c r="D353" s="155">
        <v>72</v>
      </c>
      <c r="E353" s="156">
        <v>412</v>
      </c>
      <c r="G353">
        <v>11888</v>
      </c>
    </row>
    <row r="354" spans="1:7" x14ac:dyDescent="0.3">
      <c r="A354" s="153">
        <v>12370</v>
      </c>
      <c r="B354" s="154" t="s">
        <v>219</v>
      </c>
      <c r="C354" s="154" t="s">
        <v>2395</v>
      </c>
      <c r="D354" s="155">
        <v>147</v>
      </c>
      <c r="E354" s="156">
        <v>432</v>
      </c>
      <c r="G354">
        <v>12370</v>
      </c>
    </row>
    <row r="355" spans="1:7" x14ac:dyDescent="0.3">
      <c r="A355" s="153">
        <v>6044</v>
      </c>
      <c r="B355" s="154" t="s">
        <v>1841</v>
      </c>
      <c r="C355" s="154" t="s">
        <v>2395</v>
      </c>
      <c r="D355" s="155">
        <v>2</v>
      </c>
      <c r="E355" s="156">
        <v>320</v>
      </c>
      <c r="G355">
        <v>6044</v>
      </c>
    </row>
    <row r="356" spans="1:7" ht="20.399999999999999" x14ac:dyDescent="0.3">
      <c r="A356" s="153">
        <v>14282</v>
      </c>
      <c r="B356" s="154" t="s">
        <v>220</v>
      </c>
      <c r="C356" s="154" t="s">
        <v>2395</v>
      </c>
      <c r="D356" s="155">
        <v>5</v>
      </c>
      <c r="E356" s="156">
        <v>320</v>
      </c>
      <c r="G356">
        <v>14282</v>
      </c>
    </row>
    <row r="357" spans="1:7" x14ac:dyDescent="0.3">
      <c r="A357" s="153">
        <v>13894</v>
      </c>
      <c r="B357" s="154" t="s">
        <v>221</v>
      </c>
      <c r="C357" s="154" t="s">
        <v>2395</v>
      </c>
      <c r="D357" s="155">
        <v>9</v>
      </c>
      <c r="E357" s="156">
        <v>320</v>
      </c>
      <c r="G357">
        <v>13894</v>
      </c>
    </row>
    <row r="358" spans="1:7" x14ac:dyDescent="0.3">
      <c r="A358" s="153">
        <v>9675</v>
      </c>
      <c r="B358" s="154" t="s">
        <v>222</v>
      </c>
      <c r="C358" s="154" t="s">
        <v>2395</v>
      </c>
      <c r="D358" s="155">
        <v>10</v>
      </c>
      <c r="E358" s="156">
        <v>320</v>
      </c>
      <c r="G358">
        <v>9675</v>
      </c>
    </row>
    <row r="359" spans="1:7" ht="20.399999999999999" x14ac:dyDescent="0.3">
      <c r="A359" s="153">
        <v>6041</v>
      </c>
      <c r="B359" s="154" t="s">
        <v>223</v>
      </c>
      <c r="C359" s="154" t="s">
        <v>2395</v>
      </c>
      <c r="D359" s="155">
        <v>232</v>
      </c>
      <c r="E359" s="156">
        <v>320</v>
      </c>
      <c r="G359">
        <v>6041</v>
      </c>
    </row>
    <row r="360" spans="1:7" x14ac:dyDescent="0.3">
      <c r="A360" s="153">
        <v>9674</v>
      </c>
      <c r="B360" s="154" t="s">
        <v>224</v>
      </c>
      <c r="C360" s="154" t="s">
        <v>2395</v>
      </c>
      <c r="D360" s="155">
        <v>7</v>
      </c>
      <c r="E360" s="156">
        <v>320</v>
      </c>
      <c r="G360">
        <v>9674</v>
      </c>
    </row>
    <row r="361" spans="1:7" ht="20.399999999999999" x14ac:dyDescent="0.3">
      <c r="A361" s="153">
        <v>6040</v>
      </c>
      <c r="B361" s="154" t="s">
        <v>225</v>
      </c>
      <c r="C361" s="154" t="s">
        <v>2395</v>
      </c>
      <c r="D361" s="155">
        <v>54</v>
      </c>
      <c r="E361" s="156">
        <v>320</v>
      </c>
      <c r="G361">
        <v>6040</v>
      </c>
    </row>
    <row r="362" spans="1:7" x14ac:dyDescent="0.3">
      <c r="A362" s="153">
        <v>12525</v>
      </c>
      <c r="B362" s="154" t="s">
        <v>226</v>
      </c>
      <c r="C362" s="154" t="s">
        <v>2395</v>
      </c>
      <c r="D362" s="155">
        <v>23</v>
      </c>
      <c r="E362" s="156">
        <v>320</v>
      </c>
      <c r="G362">
        <v>12525</v>
      </c>
    </row>
    <row r="363" spans="1:7" x14ac:dyDescent="0.3">
      <c r="A363" s="153">
        <v>6043</v>
      </c>
      <c r="B363" s="154" t="s">
        <v>227</v>
      </c>
      <c r="C363" s="154" t="s">
        <v>2395</v>
      </c>
      <c r="D363" s="155">
        <v>199</v>
      </c>
      <c r="E363" s="156">
        <v>320</v>
      </c>
      <c r="G363">
        <v>6043</v>
      </c>
    </row>
    <row r="364" spans="1:7" x14ac:dyDescent="0.3">
      <c r="A364" s="153">
        <v>11607</v>
      </c>
      <c r="B364" s="154" t="s">
        <v>228</v>
      </c>
      <c r="C364" s="154"/>
      <c r="D364" s="155">
        <v>36</v>
      </c>
      <c r="E364" s="158">
        <v>3986</v>
      </c>
      <c r="G364">
        <v>11607</v>
      </c>
    </row>
    <row r="365" spans="1:7" x14ac:dyDescent="0.3">
      <c r="A365" s="153">
        <v>6047</v>
      </c>
      <c r="B365" s="154" t="s">
        <v>229</v>
      </c>
      <c r="C365" s="154" t="s">
        <v>2395</v>
      </c>
      <c r="D365" s="155">
        <v>16</v>
      </c>
      <c r="E365" s="156">
        <v>320</v>
      </c>
      <c r="G365">
        <v>6047</v>
      </c>
    </row>
    <row r="366" spans="1:7" x14ac:dyDescent="0.3">
      <c r="A366" s="153">
        <v>6049</v>
      </c>
      <c r="B366" s="154" t="s">
        <v>1843</v>
      </c>
      <c r="C366" s="154" t="s">
        <v>2395</v>
      </c>
      <c r="D366" s="155">
        <v>144</v>
      </c>
      <c r="E366" s="156">
        <v>320</v>
      </c>
      <c r="G366">
        <v>6049</v>
      </c>
    </row>
    <row r="367" spans="1:7" x14ac:dyDescent="0.3">
      <c r="A367" s="153">
        <v>6045</v>
      </c>
      <c r="B367" s="154" t="s">
        <v>1844</v>
      </c>
      <c r="C367" s="154" t="s">
        <v>2395</v>
      </c>
      <c r="D367" s="155">
        <v>144</v>
      </c>
      <c r="E367" s="156">
        <v>320</v>
      </c>
      <c r="G367">
        <v>6045</v>
      </c>
    </row>
    <row r="368" spans="1:7" x14ac:dyDescent="0.3">
      <c r="A368" s="153">
        <v>6046</v>
      </c>
      <c r="B368" s="154" t="s">
        <v>1846</v>
      </c>
      <c r="C368" s="154" t="s">
        <v>2395</v>
      </c>
      <c r="D368" s="155">
        <v>5</v>
      </c>
      <c r="E368" s="156">
        <v>320</v>
      </c>
      <c r="G368">
        <v>6046</v>
      </c>
    </row>
    <row r="369" spans="1:7" x14ac:dyDescent="0.3">
      <c r="A369" s="147">
        <v>12703</v>
      </c>
      <c r="B369" s="148" t="s">
        <v>230</v>
      </c>
      <c r="C369" s="148"/>
      <c r="D369" s="149">
        <v>1279</v>
      </c>
      <c r="E369" s="150">
        <v>2500</v>
      </c>
      <c r="G369">
        <v>12703</v>
      </c>
    </row>
    <row r="370" spans="1:7" x14ac:dyDescent="0.3">
      <c r="A370" s="153">
        <v>13885</v>
      </c>
      <c r="B370" s="154" t="s">
        <v>231</v>
      </c>
      <c r="C370" s="154" t="s">
        <v>2395</v>
      </c>
      <c r="D370" s="155">
        <v>36</v>
      </c>
      <c r="E370" s="156">
        <v>800</v>
      </c>
      <c r="G370">
        <v>13885</v>
      </c>
    </row>
    <row r="371" spans="1:7" ht="20.399999999999999" x14ac:dyDescent="0.3">
      <c r="A371" s="153">
        <v>12470</v>
      </c>
      <c r="B371" s="154" t="s">
        <v>232</v>
      </c>
      <c r="C371" s="154" t="s">
        <v>2395</v>
      </c>
      <c r="D371" s="155">
        <v>32</v>
      </c>
      <c r="E371" s="158">
        <v>1200</v>
      </c>
      <c r="G371">
        <v>12470</v>
      </c>
    </row>
    <row r="372" spans="1:7" x14ac:dyDescent="0.3">
      <c r="A372" s="153">
        <v>13999</v>
      </c>
      <c r="B372" s="154" t="s">
        <v>233</v>
      </c>
      <c r="C372" s="154" t="s">
        <v>2395</v>
      </c>
      <c r="D372" s="155">
        <v>4</v>
      </c>
      <c r="E372" s="158">
        <v>1200</v>
      </c>
      <c r="G372">
        <v>13999</v>
      </c>
    </row>
    <row r="373" spans="1:7" ht="20.399999999999999" x14ac:dyDescent="0.3">
      <c r="A373" s="153">
        <v>11256</v>
      </c>
      <c r="B373" s="154" t="s">
        <v>234</v>
      </c>
      <c r="C373" s="154" t="s">
        <v>2393</v>
      </c>
      <c r="D373" s="155">
        <v>35</v>
      </c>
      <c r="E373" s="158">
        <v>1600</v>
      </c>
      <c r="G373">
        <v>11256</v>
      </c>
    </row>
    <row r="374" spans="1:7" ht="20.399999999999999" x14ac:dyDescent="0.3">
      <c r="A374" s="153">
        <v>12698</v>
      </c>
      <c r="B374" s="154" t="s">
        <v>1848</v>
      </c>
      <c r="C374" s="154" t="s">
        <v>2395</v>
      </c>
      <c r="D374" s="155">
        <v>12</v>
      </c>
      <c r="E374" s="158">
        <v>1250</v>
      </c>
      <c r="G374">
        <v>12698</v>
      </c>
    </row>
    <row r="375" spans="1:7" ht="20.399999999999999" x14ac:dyDescent="0.3">
      <c r="A375" s="153">
        <v>12469</v>
      </c>
      <c r="B375" s="154" t="s">
        <v>235</v>
      </c>
      <c r="C375" s="154" t="s">
        <v>2395</v>
      </c>
      <c r="D375" s="155">
        <v>67</v>
      </c>
      <c r="E375" s="158">
        <v>1250</v>
      </c>
      <c r="G375">
        <v>12469</v>
      </c>
    </row>
    <row r="376" spans="1:7" ht="20.399999999999999" x14ac:dyDescent="0.3">
      <c r="A376" s="153">
        <v>13196</v>
      </c>
      <c r="B376" s="154" t="s">
        <v>237</v>
      </c>
      <c r="C376" s="154" t="s">
        <v>2395</v>
      </c>
      <c r="D376" s="155">
        <v>47</v>
      </c>
      <c r="E376" s="156">
        <v>850</v>
      </c>
      <c r="G376">
        <v>13196</v>
      </c>
    </row>
    <row r="377" spans="1:7" x14ac:dyDescent="0.3">
      <c r="A377" s="153">
        <v>12465</v>
      </c>
      <c r="B377" s="154" t="s">
        <v>238</v>
      </c>
      <c r="C377" s="154" t="s">
        <v>2395</v>
      </c>
      <c r="D377" s="155">
        <v>24</v>
      </c>
      <c r="E377" s="156">
        <v>850</v>
      </c>
      <c r="G377">
        <v>12465</v>
      </c>
    </row>
    <row r="378" spans="1:7" x14ac:dyDescent="0.3">
      <c r="A378" s="153">
        <v>6010</v>
      </c>
      <c r="B378" s="154" t="s">
        <v>239</v>
      </c>
      <c r="C378" s="154" t="s">
        <v>2395</v>
      </c>
      <c r="D378" s="155">
        <v>39</v>
      </c>
      <c r="E378" s="156">
        <v>900</v>
      </c>
      <c r="G378">
        <v>6010</v>
      </c>
    </row>
    <row r="379" spans="1:7" x14ac:dyDescent="0.3">
      <c r="A379" s="153">
        <v>13122</v>
      </c>
      <c r="B379" s="154" t="s">
        <v>240</v>
      </c>
      <c r="C379" s="154" t="s">
        <v>2395</v>
      </c>
      <c r="D379" s="155">
        <v>1</v>
      </c>
      <c r="E379" s="158">
        <v>2500</v>
      </c>
      <c r="G379">
        <v>13122</v>
      </c>
    </row>
    <row r="380" spans="1:7" x14ac:dyDescent="0.3">
      <c r="A380" s="153">
        <v>12965</v>
      </c>
      <c r="B380" s="154" t="s">
        <v>241</v>
      </c>
      <c r="C380" s="154" t="s">
        <v>2395</v>
      </c>
      <c r="D380" s="155">
        <v>76</v>
      </c>
      <c r="E380" s="158">
        <v>1250</v>
      </c>
      <c r="G380">
        <v>12965</v>
      </c>
    </row>
    <row r="381" spans="1:7" x14ac:dyDescent="0.3">
      <c r="A381" s="153">
        <v>12966</v>
      </c>
      <c r="B381" s="154" t="s">
        <v>242</v>
      </c>
      <c r="C381" s="154" t="s">
        <v>2395</v>
      </c>
      <c r="D381" s="155">
        <v>55</v>
      </c>
      <c r="E381" s="158">
        <v>1250</v>
      </c>
      <c r="G381">
        <v>12966</v>
      </c>
    </row>
    <row r="382" spans="1:7" ht="20.399999999999999" x14ac:dyDescent="0.3">
      <c r="A382" s="153">
        <v>13368</v>
      </c>
      <c r="B382" s="154" t="s">
        <v>1850</v>
      </c>
      <c r="C382" s="154" t="s">
        <v>2395</v>
      </c>
      <c r="D382" s="155">
        <v>2</v>
      </c>
      <c r="E382" s="156">
        <v>750</v>
      </c>
      <c r="G382">
        <v>13368</v>
      </c>
    </row>
    <row r="383" spans="1:7" x14ac:dyDescent="0.3">
      <c r="A383" s="153">
        <v>6030</v>
      </c>
      <c r="B383" s="154" t="s">
        <v>1851</v>
      </c>
      <c r="C383" s="154" t="s">
        <v>2395</v>
      </c>
      <c r="D383" s="155">
        <v>60</v>
      </c>
      <c r="E383" s="156">
        <v>550</v>
      </c>
      <c r="G383">
        <v>6030</v>
      </c>
    </row>
    <row r="384" spans="1:7" ht="20.399999999999999" x14ac:dyDescent="0.3">
      <c r="A384" s="153">
        <v>11601</v>
      </c>
      <c r="B384" s="154" t="s">
        <v>243</v>
      </c>
      <c r="C384" s="154" t="s">
        <v>2395</v>
      </c>
      <c r="D384" s="155">
        <v>11</v>
      </c>
      <c r="E384" s="158">
        <v>1250</v>
      </c>
      <c r="G384">
        <v>11601</v>
      </c>
    </row>
    <row r="385" spans="1:7" x14ac:dyDescent="0.3">
      <c r="A385" s="153">
        <v>6022</v>
      </c>
      <c r="B385" s="154" t="s">
        <v>244</v>
      </c>
      <c r="C385" s="154" t="s">
        <v>2395</v>
      </c>
      <c r="D385" s="155">
        <v>12</v>
      </c>
      <c r="E385" s="156">
        <v>850</v>
      </c>
      <c r="G385">
        <v>6022</v>
      </c>
    </row>
    <row r="386" spans="1:7" ht="20.399999999999999" x14ac:dyDescent="0.3">
      <c r="A386" s="153">
        <v>13363</v>
      </c>
      <c r="B386" s="154" t="s">
        <v>245</v>
      </c>
      <c r="C386" s="154" t="s">
        <v>2395</v>
      </c>
      <c r="D386" s="155">
        <v>4</v>
      </c>
      <c r="E386" s="158">
        <v>2000</v>
      </c>
      <c r="G386">
        <v>13363</v>
      </c>
    </row>
    <row r="387" spans="1:7" x14ac:dyDescent="0.3">
      <c r="A387" s="153">
        <v>6015</v>
      </c>
      <c r="B387" s="154" t="s">
        <v>246</v>
      </c>
      <c r="C387" s="154" t="s">
        <v>2395</v>
      </c>
      <c r="D387" s="155">
        <v>335</v>
      </c>
      <c r="E387" s="156">
        <v>800</v>
      </c>
      <c r="G387">
        <v>6015</v>
      </c>
    </row>
    <row r="388" spans="1:7" x14ac:dyDescent="0.3">
      <c r="A388" s="153">
        <v>12964</v>
      </c>
      <c r="B388" s="154" t="s">
        <v>247</v>
      </c>
      <c r="C388" s="154" t="s">
        <v>2395</v>
      </c>
      <c r="D388" s="155">
        <v>10</v>
      </c>
      <c r="E388" s="156">
        <v>950</v>
      </c>
      <c r="G388">
        <v>12964</v>
      </c>
    </row>
    <row r="389" spans="1:7" x14ac:dyDescent="0.3">
      <c r="A389" s="153">
        <v>6018</v>
      </c>
      <c r="B389" s="154" t="s">
        <v>248</v>
      </c>
      <c r="C389" s="154" t="s">
        <v>2395</v>
      </c>
      <c r="D389" s="155">
        <v>2</v>
      </c>
      <c r="E389" s="158">
        <v>1000</v>
      </c>
      <c r="G389">
        <v>6018</v>
      </c>
    </row>
    <row r="390" spans="1:7" ht="20.399999999999999" x14ac:dyDescent="0.3">
      <c r="A390" s="153">
        <v>12464</v>
      </c>
      <c r="B390" s="154" t="s">
        <v>249</v>
      </c>
      <c r="C390" s="154" t="s">
        <v>2395</v>
      </c>
      <c r="D390" s="155">
        <v>48</v>
      </c>
      <c r="E390" s="156">
        <v>850</v>
      </c>
      <c r="G390">
        <v>12464</v>
      </c>
    </row>
    <row r="391" spans="1:7" x14ac:dyDescent="0.3">
      <c r="A391" s="153">
        <v>12666</v>
      </c>
      <c r="B391" s="154" t="s">
        <v>1854</v>
      </c>
      <c r="C391" s="154" t="s">
        <v>2395</v>
      </c>
      <c r="D391" s="155">
        <v>3</v>
      </c>
      <c r="E391" s="156">
        <v>800</v>
      </c>
      <c r="G391">
        <v>12666</v>
      </c>
    </row>
    <row r="392" spans="1:7" x14ac:dyDescent="0.3">
      <c r="A392" s="153">
        <v>6012</v>
      </c>
      <c r="B392" s="154" t="s">
        <v>1855</v>
      </c>
      <c r="C392" s="154" t="s">
        <v>2395</v>
      </c>
      <c r="D392" s="155">
        <v>2</v>
      </c>
      <c r="E392" s="156">
        <v>800</v>
      </c>
      <c r="G392">
        <v>6012</v>
      </c>
    </row>
    <row r="393" spans="1:7" x14ac:dyDescent="0.3">
      <c r="A393" s="153">
        <v>6008</v>
      </c>
      <c r="B393" s="154" t="s">
        <v>250</v>
      </c>
      <c r="C393" s="154" t="s">
        <v>2395</v>
      </c>
      <c r="D393" s="155">
        <v>355</v>
      </c>
      <c r="E393" s="156">
        <v>550</v>
      </c>
      <c r="G393">
        <v>6008</v>
      </c>
    </row>
    <row r="394" spans="1:7" ht="20.399999999999999" x14ac:dyDescent="0.3">
      <c r="A394" s="153">
        <v>6027</v>
      </c>
      <c r="B394" s="154" t="s">
        <v>251</v>
      </c>
      <c r="C394" s="154" t="s">
        <v>2395</v>
      </c>
      <c r="D394" s="155">
        <v>7</v>
      </c>
      <c r="E394" s="156">
        <v>850</v>
      </c>
      <c r="G394">
        <v>6027</v>
      </c>
    </row>
    <row r="395" spans="1:7" x14ac:dyDescent="0.3">
      <c r="A395" s="147">
        <v>12704</v>
      </c>
      <c r="B395" s="148" t="s">
        <v>252</v>
      </c>
      <c r="C395" s="148"/>
      <c r="D395" s="151">
        <v>318</v>
      </c>
      <c r="E395" s="150">
        <v>17000</v>
      </c>
      <c r="G395">
        <v>12704</v>
      </c>
    </row>
    <row r="396" spans="1:7" x14ac:dyDescent="0.3">
      <c r="A396" s="153">
        <v>13364</v>
      </c>
      <c r="B396" s="154" t="s">
        <v>253</v>
      </c>
      <c r="C396" s="154" t="s">
        <v>2393</v>
      </c>
      <c r="D396" s="155">
        <v>6</v>
      </c>
      <c r="E396" s="158">
        <v>4000</v>
      </c>
      <c r="G396">
        <v>13364</v>
      </c>
    </row>
    <row r="397" spans="1:7" x14ac:dyDescent="0.3">
      <c r="A397" s="153">
        <v>12466</v>
      </c>
      <c r="B397" s="154" t="s">
        <v>254</v>
      </c>
      <c r="C397" s="154" t="s">
        <v>2394</v>
      </c>
      <c r="D397" s="155">
        <v>5</v>
      </c>
      <c r="E397" s="158">
        <v>3500</v>
      </c>
      <c r="G397">
        <v>12466</v>
      </c>
    </row>
    <row r="398" spans="1:7" x14ac:dyDescent="0.3">
      <c r="A398" s="153">
        <v>6051</v>
      </c>
      <c r="B398" s="154" t="s">
        <v>255</v>
      </c>
      <c r="C398" s="154" t="s">
        <v>2394</v>
      </c>
      <c r="D398" s="155">
        <v>21</v>
      </c>
      <c r="E398" s="158">
        <v>2500</v>
      </c>
      <c r="G398">
        <v>6051</v>
      </c>
    </row>
    <row r="399" spans="1:7" x14ac:dyDescent="0.3">
      <c r="A399" s="153">
        <v>11258</v>
      </c>
      <c r="B399" s="154" t="s">
        <v>256</v>
      </c>
      <c r="C399" s="154" t="s">
        <v>2394</v>
      </c>
      <c r="D399" s="155">
        <v>11</v>
      </c>
      <c r="E399" s="158">
        <v>4000</v>
      </c>
      <c r="G399">
        <v>11258</v>
      </c>
    </row>
    <row r="400" spans="1:7" x14ac:dyDescent="0.3">
      <c r="A400" s="153">
        <v>12656</v>
      </c>
      <c r="B400" s="154" t="s">
        <v>257</v>
      </c>
      <c r="C400" s="154" t="s">
        <v>2394</v>
      </c>
      <c r="D400" s="155">
        <v>8</v>
      </c>
      <c r="E400" s="158">
        <v>5000</v>
      </c>
      <c r="G400">
        <v>12656</v>
      </c>
    </row>
    <row r="401" spans="1:7" ht="20.399999999999999" x14ac:dyDescent="0.3">
      <c r="A401" s="153">
        <v>12870</v>
      </c>
      <c r="B401" s="154" t="s">
        <v>258</v>
      </c>
      <c r="C401" s="154" t="s">
        <v>2394</v>
      </c>
      <c r="D401" s="155">
        <v>5</v>
      </c>
      <c r="E401" s="158">
        <v>7000</v>
      </c>
      <c r="G401">
        <v>12870</v>
      </c>
    </row>
    <row r="402" spans="1:7" ht="20.399999999999999" x14ac:dyDescent="0.3">
      <c r="A402" s="153">
        <v>12467</v>
      </c>
      <c r="B402" s="154" t="s">
        <v>259</v>
      </c>
      <c r="C402" s="154" t="s">
        <v>2394</v>
      </c>
      <c r="D402" s="155">
        <v>8</v>
      </c>
      <c r="E402" s="158">
        <v>7000</v>
      </c>
      <c r="G402">
        <v>12467</v>
      </c>
    </row>
    <row r="403" spans="1:7" ht="20.399999999999999" x14ac:dyDescent="0.3">
      <c r="A403" s="153">
        <v>6052</v>
      </c>
      <c r="B403" s="154" t="s">
        <v>260</v>
      </c>
      <c r="C403" s="154" t="s">
        <v>2394</v>
      </c>
      <c r="D403" s="155">
        <v>12</v>
      </c>
      <c r="E403" s="158">
        <v>2500</v>
      </c>
      <c r="G403">
        <v>6052</v>
      </c>
    </row>
    <row r="404" spans="1:7" x14ac:dyDescent="0.3">
      <c r="A404" s="153">
        <v>12471</v>
      </c>
      <c r="B404" s="154" t="s">
        <v>1857</v>
      </c>
      <c r="C404" s="154" t="s">
        <v>2394</v>
      </c>
      <c r="D404" s="155">
        <v>12</v>
      </c>
      <c r="E404" s="158">
        <v>5000</v>
      </c>
      <c r="G404">
        <v>12471</v>
      </c>
    </row>
    <row r="405" spans="1:7" ht="20.399999999999999" x14ac:dyDescent="0.3">
      <c r="A405" s="153">
        <v>6053</v>
      </c>
      <c r="B405" s="154" t="s">
        <v>261</v>
      </c>
      <c r="C405" s="154" t="s">
        <v>2394</v>
      </c>
      <c r="D405" s="155">
        <v>6</v>
      </c>
      <c r="E405" s="158">
        <v>2500</v>
      </c>
      <c r="G405">
        <v>6053</v>
      </c>
    </row>
    <row r="406" spans="1:7" ht="20.399999999999999" x14ac:dyDescent="0.3">
      <c r="A406" s="153">
        <v>12712</v>
      </c>
      <c r="B406" s="154" t="s">
        <v>262</v>
      </c>
      <c r="C406" s="154" t="s">
        <v>2394</v>
      </c>
      <c r="D406" s="155">
        <v>6</v>
      </c>
      <c r="E406" s="158">
        <v>3000</v>
      </c>
      <c r="G406">
        <v>12712</v>
      </c>
    </row>
    <row r="407" spans="1:7" x14ac:dyDescent="0.3">
      <c r="A407" s="153">
        <v>12711</v>
      </c>
      <c r="B407" s="154" t="s">
        <v>263</v>
      </c>
      <c r="C407" s="154" t="s">
        <v>2394</v>
      </c>
      <c r="D407" s="155">
        <v>6</v>
      </c>
      <c r="E407" s="158">
        <v>7000</v>
      </c>
      <c r="G407">
        <v>12711</v>
      </c>
    </row>
    <row r="408" spans="1:7" ht="20.399999999999999" x14ac:dyDescent="0.3">
      <c r="A408" s="153">
        <v>13198</v>
      </c>
      <c r="B408" s="154" t="s">
        <v>265</v>
      </c>
      <c r="C408" s="154" t="s">
        <v>2394</v>
      </c>
      <c r="D408" s="155">
        <v>12</v>
      </c>
      <c r="E408" s="158">
        <v>4000</v>
      </c>
      <c r="G408">
        <v>13198</v>
      </c>
    </row>
    <row r="409" spans="1:7" x14ac:dyDescent="0.3">
      <c r="A409" s="153">
        <v>6055</v>
      </c>
      <c r="B409" s="154" t="s">
        <v>266</v>
      </c>
      <c r="C409" s="154" t="s">
        <v>2394</v>
      </c>
      <c r="D409" s="155">
        <v>13</v>
      </c>
      <c r="E409" s="158">
        <v>1800</v>
      </c>
      <c r="G409">
        <v>6055</v>
      </c>
    </row>
    <row r="410" spans="1:7" x14ac:dyDescent="0.3">
      <c r="A410" s="153">
        <v>12468</v>
      </c>
      <c r="B410" s="154" t="s">
        <v>267</v>
      </c>
      <c r="C410" s="154" t="s">
        <v>2394</v>
      </c>
      <c r="D410" s="155">
        <v>9</v>
      </c>
      <c r="E410" s="158">
        <v>8000</v>
      </c>
      <c r="G410">
        <v>12468</v>
      </c>
    </row>
    <row r="411" spans="1:7" ht="20.399999999999999" x14ac:dyDescent="0.3">
      <c r="A411" s="153">
        <v>13266</v>
      </c>
      <c r="B411" s="154" t="s">
        <v>268</v>
      </c>
      <c r="C411" s="154" t="s">
        <v>2394</v>
      </c>
      <c r="D411" s="155">
        <v>15</v>
      </c>
      <c r="E411" s="158">
        <v>8000</v>
      </c>
      <c r="G411">
        <v>13266</v>
      </c>
    </row>
    <row r="412" spans="1:7" ht="20.399999999999999" x14ac:dyDescent="0.3">
      <c r="A412" s="153">
        <v>13265</v>
      </c>
      <c r="B412" s="154" t="s">
        <v>269</v>
      </c>
      <c r="C412" s="154" t="s">
        <v>2394</v>
      </c>
      <c r="D412" s="155">
        <v>12</v>
      </c>
      <c r="E412" s="158">
        <v>8000</v>
      </c>
      <c r="G412">
        <v>13265</v>
      </c>
    </row>
    <row r="413" spans="1:7" ht="20.399999999999999" x14ac:dyDescent="0.3">
      <c r="A413" s="153">
        <v>6056</v>
      </c>
      <c r="B413" s="154" t="s">
        <v>270</v>
      </c>
      <c r="C413" s="154" t="s">
        <v>2394</v>
      </c>
      <c r="D413" s="155">
        <v>12</v>
      </c>
      <c r="E413" s="158">
        <v>4000</v>
      </c>
      <c r="G413">
        <v>6056</v>
      </c>
    </row>
    <row r="414" spans="1:7" x14ac:dyDescent="0.3">
      <c r="A414" s="153">
        <v>6057</v>
      </c>
      <c r="B414" s="154" t="s">
        <v>271</v>
      </c>
      <c r="C414" s="154" t="s">
        <v>2394</v>
      </c>
      <c r="D414" s="155">
        <v>27</v>
      </c>
      <c r="E414" s="158">
        <v>4000</v>
      </c>
      <c r="G414">
        <v>6057</v>
      </c>
    </row>
    <row r="415" spans="1:7" ht="20.399999999999999" x14ac:dyDescent="0.3">
      <c r="A415" s="153">
        <v>6059</v>
      </c>
      <c r="B415" s="154" t="s">
        <v>273</v>
      </c>
      <c r="C415" s="154" t="s">
        <v>2394</v>
      </c>
      <c r="D415" s="155">
        <v>2</v>
      </c>
      <c r="E415" s="158">
        <v>1900</v>
      </c>
      <c r="G415">
        <v>6059</v>
      </c>
    </row>
    <row r="416" spans="1:7" x14ac:dyDescent="0.3">
      <c r="A416" s="153">
        <v>6060</v>
      </c>
      <c r="B416" s="154" t="s">
        <v>274</v>
      </c>
      <c r="C416" s="154" t="s">
        <v>2394</v>
      </c>
      <c r="D416" s="155">
        <v>1</v>
      </c>
      <c r="E416" s="158">
        <v>4500</v>
      </c>
      <c r="G416">
        <v>6060</v>
      </c>
    </row>
    <row r="417" spans="1:7" x14ac:dyDescent="0.3">
      <c r="A417" s="153">
        <v>11254</v>
      </c>
      <c r="B417" s="154" t="s">
        <v>275</v>
      </c>
      <c r="C417" s="154" t="s">
        <v>2394</v>
      </c>
      <c r="D417" s="155">
        <v>38</v>
      </c>
      <c r="E417" s="158">
        <v>4000</v>
      </c>
      <c r="G417">
        <v>11254</v>
      </c>
    </row>
    <row r="418" spans="1:7" x14ac:dyDescent="0.3">
      <c r="A418" s="153">
        <v>11253</v>
      </c>
      <c r="B418" s="154" t="s">
        <v>276</v>
      </c>
      <c r="C418" s="154" t="s">
        <v>2394</v>
      </c>
      <c r="D418" s="155">
        <v>28</v>
      </c>
      <c r="E418" s="158">
        <v>4000</v>
      </c>
      <c r="G418">
        <v>11253</v>
      </c>
    </row>
    <row r="419" spans="1:7" x14ac:dyDescent="0.3">
      <c r="A419" s="153">
        <v>13902</v>
      </c>
      <c r="B419" s="154" t="s">
        <v>277</v>
      </c>
      <c r="C419" s="154" t="s">
        <v>2394</v>
      </c>
      <c r="D419" s="155">
        <v>1</v>
      </c>
      <c r="E419" s="158">
        <v>4000</v>
      </c>
      <c r="G419">
        <v>13902</v>
      </c>
    </row>
    <row r="420" spans="1:7" x14ac:dyDescent="0.3">
      <c r="A420" s="153">
        <v>11255</v>
      </c>
      <c r="B420" s="154" t="s">
        <v>278</v>
      </c>
      <c r="C420" s="154" t="s">
        <v>2394</v>
      </c>
      <c r="D420" s="155">
        <v>14</v>
      </c>
      <c r="E420" s="158">
        <v>4000</v>
      </c>
      <c r="G420">
        <v>11255</v>
      </c>
    </row>
    <row r="421" spans="1:7" x14ac:dyDescent="0.3">
      <c r="A421" s="153">
        <v>13348</v>
      </c>
      <c r="B421" s="154" t="s">
        <v>281</v>
      </c>
      <c r="C421" s="154" t="s">
        <v>2394</v>
      </c>
      <c r="D421" s="155">
        <v>7</v>
      </c>
      <c r="E421" s="158">
        <v>7000</v>
      </c>
      <c r="G421">
        <v>13348</v>
      </c>
    </row>
    <row r="422" spans="1:7" ht="20.399999999999999" x14ac:dyDescent="0.3">
      <c r="A422" s="153">
        <v>13357</v>
      </c>
      <c r="B422" s="154" t="s">
        <v>283</v>
      </c>
      <c r="C422" s="154" t="s">
        <v>2394</v>
      </c>
      <c r="D422" s="155">
        <v>3</v>
      </c>
      <c r="E422" s="158">
        <v>13500</v>
      </c>
      <c r="G422">
        <v>13357</v>
      </c>
    </row>
    <row r="423" spans="1:7" x14ac:dyDescent="0.3">
      <c r="A423" s="153">
        <v>13350</v>
      </c>
      <c r="B423" s="154" t="s">
        <v>284</v>
      </c>
      <c r="C423" s="154" t="s">
        <v>2394</v>
      </c>
      <c r="D423" s="155">
        <v>6</v>
      </c>
      <c r="E423" s="158">
        <v>7000</v>
      </c>
      <c r="G423">
        <v>13350</v>
      </c>
    </row>
    <row r="424" spans="1:7" x14ac:dyDescent="0.3">
      <c r="A424" s="153">
        <v>13349</v>
      </c>
      <c r="B424" s="154" t="s">
        <v>285</v>
      </c>
      <c r="C424" s="154" t="s">
        <v>2394</v>
      </c>
      <c r="D424" s="155">
        <v>7</v>
      </c>
      <c r="E424" s="158">
        <v>7000</v>
      </c>
      <c r="G424">
        <v>13349</v>
      </c>
    </row>
    <row r="425" spans="1:7" x14ac:dyDescent="0.3">
      <c r="A425" s="153">
        <v>13358</v>
      </c>
      <c r="B425" s="154" t="s">
        <v>286</v>
      </c>
      <c r="C425" s="154" t="s">
        <v>2394</v>
      </c>
      <c r="D425" s="155">
        <v>5</v>
      </c>
      <c r="E425" s="158">
        <v>17000</v>
      </c>
      <c r="G425">
        <v>13358</v>
      </c>
    </row>
    <row r="426" spans="1:7" x14ac:dyDescent="0.3">
      <c r="A426" s="147">
        <v>12893</v>
      </c>
      <c r="B426" s="148" t="s">
        <v>287</v>
      </c>
      <c r="C426" s="148"/>
      <c r="D426" s="151">
        <v>460</v>
      </c>
      <c r="E426" s="150">
        <v>4500</v>
      </c>
      <c r="G426">
        <v>12893</v>
      </c>
    </row>
    <row r="427" spans="1:7" x14ac:dyDescent="0.3">
      <c r="A427" s="153">
        <v>14000</v>
      </c>
      <c r="B427" s="154" t="s">
        <v>288</v>
      </c>
      <c r="C427" s="154" t="s">
        <v>2393</v>
      </c>
      <c r="D427" s="155">
        <v>9</v>
      </c>
      <c r="E427" s="158">
        <v>1900</v>
      </c>
      <c r="G427">
        <v>14000</v>
      </c>
    </row>
    <row r="428" spans="1:7" x14ac:dyDescent="0.3">
      <c r="A428" s="153">
        <v>14001</v>
      </c>
      <c r="B428" s="154" t="s">
        <v>289</v>
      </c>
      <c r="C428" s="154" t="s">
        <v>2393</v>
      </c>
      <c r="D428" s="155">
        <v>34</v>
      </c>
      <c r="E428" s="158">
        <v>1900</v>
      </c>
      <c r="G428">
        <v>14001</v>
      </c>
    </row>
    <row r="429" spans="1:7" ht="20.399999999999999" x14ac:dyDescent="0.3">
      <c r="A429" s="153">
        <v>13264</v>
      </c>
      <c r="B429" s="154" t="s">
        <v>290</v>
      </c>
      <c r="C429" s="154" t="s">
        <v>2393</v>
      </c>
      <c r="D429" s="155">
        <v>9</v>
      </c>
      <c r="E429" s="158">
        <v>1500</v>
      </c>
      <c r="G429">
        <v>13264</v>
      </c>
    </row>
    <row r="430" spans="1:7" x14ac:dyDescent="0.3">
      <c r="A430" s="153">
        <v>13997</v>
      </c>
      <c r="B430" s="154" t="s">
        <v>291</v>
      </c>
      <c r="C430" s="154" t="s">
        <v>2393</v>
      </c>
      <c r="D430" s="155">
        <v>2</v>
      </c>
      <c r="E430" s="158">
        <v>1500</v>
      </c>
      <c r="G430">
        <v>13997</v>
      </c>
    </row>
    <row r="431" spans="1:7" ht="20.399999999999999" x14ac:dyDescent="0.3">
      <c r="A431" s="153">
        <v>12887</v>
      </c>
      <c r="B431" s="154" t="s">
        <v>292</v>
      </c>
      <c r="C431" s="154" t="s">
        <v>2393</v>
      </c>
      <c r="D431" s="155">
        <v>14</v>
      </c>
      <c r="E431" s="158">
        <v>1500</v>
      </c>
      <c r="G431">
        <v>12887</v>
      </c>
    </row>
    <row r="432" spans="1:7" ht="20.399999999999999" x14ac:dyDescent="0.3">
      <c r="A432" s="153">
        <v>13361</v>
      </c>
      <c r="B432" s="154" t="s">
        <v>294</v>
      </c>
      <c r="C432" s="154" t="s">
        <v>2393</v>
      </c>
      <c r="D432" s="155">
        <v>12</v>
      </c>
      <c r="E432" s="158">
        <v>2500</v>
      </c>
      <c r="G432">
        <v>13361</v>
      </c>
    </row>
    <row r="433" spans="1:7" ht="20.399999999999999" x14ac:dyDescent="0.3">
      <c r="A433" s="153">
        <v>13267</v>
      </c>
      <c r="B433" s="154" t="s">
        <v>295</v>
      </c>
      <c r="C433" s="154" t="s">
        <v>2393</v>
      </c>
      <c r="D433" s="155">
        <v>5</v>
      </c>
      <c r="E433" s="158">
        <v>2500</v>
      </c>
      <c r="G433">
        <v>13267</v>
      </c>
    </row>
    <row r="434" spans="1:7" x14ac:dyDescent="0.3">
      <c r="A434" s="153">
        <v>13360</v>
      </c>
      <c r="B434" s="154" t="s">
        <v>2559</v>
      </c>
      <c r="C434" s="154" t="s">
        <v>2393</v>
      </c>
      <c r="D434" s="155">
        <v>5</v>
      </c>
      <c r="E434" s="158">
        <v>4500</v>
      </c>
      <c r="G434">
        <v>13360</v>
      </c>
    </row>
    <row r="435" spans="1:7" x14ac:dyDescent="0.3">
      <c r="A435" s="153">
        <v>12288</v>
      </c>
      <c r="B435" s="154" t="s">
        <v>297</v>
      </c>
      <c r="C435" s="154" t="s">
        <v>2395</v>
      </c>
      <c r="D435" s="155">
        <v>1</v>
      </c>
      <c r="E435" s="158">
        <v>1000</v>
      </c>
      <c r="G435">
        <v>12288</v>
      </c>
    </row>
    <row r="436" spans="1:7" ht="20.399999999999999" x14ac:dyDescent="0.3">
      <c r="A436" s="153">
        <v>13901</v>
      </c>
      <c r="B436" s="154" t="s">
        <v>298</v>
      </c>
      <c r="C436" s="154" t="s">
        <v>2395</v>
      </c>
      <c r="D436" s="155">
        <v>16</v>
      </c>
      <c r="E436" s="158">
        <v>3000</v>
      </c>
      <c r="G436">
        <v>13901</v>
      </c>
    </row>
    <row r="437" spans="1:7" ht="20.399999999999999" x14ac:dyDescent="0.3">
      <c r="A437" s="153">
        <v>14442</v>
      </c>
      <c r="B437" s="154" t="s">
        <v>2757</v>
      </c>
      <c r="C437" s="154" t="s">
        <v>2395</v>
      </c>
      <c r="D437" s="155">
        <v>12</v>
      </c>
      <c r="E437" s="158">
        <v>3000</v>
      </c>
      <c r="G437">
        <v>14442</v>
      </c>
    </row>
    <row r="438" spans="1:7" ht="20.399999999999999" x14ac:dyDescent="0.3">
      <c r="A438" s="153">
        <v>13900</v>
      </c>
      <c r="B438" s="154" t="s">
        <v>299</v>
      </c>
      <c r="C438" s="154" t="s">
        <v>2395</v>
      </c>
      <c r="D438" s="155">
        <v>9</v>
      </c>
      <c r="E438" s="158">
        <v>3000</v>
      </c>
      <c r="G438">
        <v>13900</v>
      </c>
    </row>
    <row r="439" spans="1:7" ht="20.399999999999999" x14ac:dyDescent="0.3">
      <c r="A439" s="153">
        <v>12926</v>
      </c>
      <c r="B439" s="154" t="s">
        <v>300</v>
      </c>
      <c r="C439" s="154" t="s">
        <v>2395</v>
      </c>
      <c r="D439" s="155">
        <v>12</v>
      </c>
      <c r="E439" s="158">
        <v>1900</v>
      </c>
      <c r="G439">
        <v>12926</v>
      </c>
    </row>
    <row r="440" spans="1:7" x14ac:dyDescent="0.3">
      <c r="A440" s="153">
        <v>12907</v>
      </c>
      <c r="B440" s="154" t="s">
        <v>301</v>
      </c>
      <c r="C440" s="154" t="s">
        <v>2395</v>
      </c>
      <c r="D440" s="155">
        <v>14</v>
      </c>
      <c r="E440" s="158">
        <v>1500</v>
      </c>
      <c r="G440">
        <v>12907</v>
      </c>
    </row>
    <row r="441" spans="1:7" x14ac:dyDescent="0.3">
      <c r="A441" s="153">
        <v>13199</v>
      </c>
      <c r="B441" s="154" t="s">
        <v>302</v>
      </c>
      <c r="C441" s="154" t="s">
        <v>2395</v>
      </c>
      <c r="D441" s="155">
        <v>10</v>
      </c>
      <c r="E441" s="158">
        <v>1500</v>
      </c>
      <c r="G441">
        <v>13199</v>
      </c>
    </row>
    <row r="442" spans="1:7" ht="20.399999999999999" x14ac:dyDescent="0.3">
      <c r="A442" s="153">
        <v>12710</v>
      </c>
      <c r="B442" s="154" t="s">
        <v>303</v>
      </c>
      <c r="C442" s="154" t="s">
        <v>2395</v>
      </c>
      <c r="D442" s="155">
        <v>12</v>
      </c>
      <c r="E442" s="156">
        <v>900</v>
      </c>
      <c r="G442">
        <v>12710</v>
      </c>
    </row>
    <row r="443" spans="1:7" ht="20.399999999999999" x14ac:dyDescent="0.3">
      <c r="A443" s="153">
        <v>12709</v>
      </c>
      <c r="B443" s="154" t="s">
        <v>304</v>
      </c>
      <c r="C443" s="154" t="s">
        <v>2395</v>
      </c>
      <c r="D443" s="155">
        <v>22</v>
      </c>
      <c r="E443" s="156">
        <v>900</v>
      </c>
      <c r="G443">
        <v>12709</v>
      </c>
    </row>
    <row r="444" spans="1:7" x14ac:dyDescent="0.3">
      <c r="A444" s="153">
        <v>12473</v>
      </c>
      <c r="B444" s="154" t="s">
        <v>305</v>
      </c>
      <c r="C444" s="154" t="s">
        <v>2395</v>
      </c>
      <c r="D444" s="155">
        <v>32</v>
      </c>
      <c r="E444" s="158">
        <v>1500</v>
      </c>
      <c r="G444">
        <v>12473</v>
      </c>
    </row>
    <row r="445" spans="1:7" x14ac:dyDescent="0.3">
      <c r="A445" s="153">
        <v>12707</v>
      </c>
      <c r="B445" s="154" t="s">
        <v>306</v>
      </c>
      <c r="C445" s="154" t="s">
        <v>2395</v>
      </c>
      <c r="D445" s="155">
        <v>7</v>
      </c>
      <c r="E445" s="158">
        <v>1500</v>
      </c>
      <c r="G445">
        <v>12707</v>
      </c>
    </row>
    <row r="446" spans="1:7" ht="20.399999999999999" x14ac:dyDescent="0.3">
      <c r="A446" s="153">
        <v>12472</v>
      </c>
      <c r="B446" s="154" t="s">
        <v>308</v>
      </c>
      <c r="C446" s="154" t="s">
        <v>2395</v>
      </c>
      <c r="D446" s="155">
        <v>2</v>
      </c>
      <c r="E446" s="158">
        <v>1500</v>
      </c>
      <c r="G446">
        <v>12472</v>
      </c>
    </row>
    <row r="447" spans="1:7" x14ac:dyDescent="0.3">
      <c r="A447" s="153">
        <v>13351</v>
      </c>
      <c r="B447" s="154" t="s">
        <v>310</v>
      </c>
      <c r="C447" s="154" t="s">
        <v>2395</v>
      </c>
      <c r="D447" s="155">
        <v>4</v>
      </c>
      <c r="E447" s="156">
        <v>700</v>
      </c>
      <c r="G447">
        <v>13351</v>
      </c>
    </row>
    <row r="448" spans="1:7" x14ac:dyDescent="0.3">
      <c r="A448" s="153">
        <v>13359</v>
      </c>
      <c r="B448" s="154" t="s">
        <v>311</v>
      </c>
      <c r="C448" s="154" t="s">
        <v>2393</v>
      </c>
      <c r="D448" s="155">
        <v>4</v>
      </c>
      <c r="E448" s="158">
        <v>2900</v>
      </c>
      <c r="G448">
        <v>13359</v>
      </c>
    </row>
    <row r="449" spans="1:7" x14ac:dyDescent="0.3">
      <c r="A449" s="153">
        <v>13899</v>
      </c>
      <c r="B449" s="154" t="s">
        <v>1861</v>
      </c>
      <c r="C449" s="154" t="s">
        <v>2395</v>
      </c>
      <c r="D449" s="155">
        <v>36</v>
      </c>
      <c r="E449" s="158">
        <v>2300</v>
      </c>
      <c r="G449">
        <v>13899</v>
      </c>
    </row>
    <row r="450" spans="1:7" ht="20.399999999999999" x14ac:dyDescent="0.3">
      <c r="A450" s="153">
        <v>13370</v>
      </c>
      <c r="B450" s="154" t="s">
        <v>313</v>
      </c>
      <c r="C450" s="154" t="s">
        <v>2395</v>
      </c>
      <c r="D450" s="155">
        <v>12</v>
      </c>
      <c r="E450" s="158">
        <v>1500</v>
      </c>
      <c r="G450">
        <v>13370</v>
      </c>
    </row>
    <row r="451" spans="1:7" ht="20.399999999999999" x14ac:dyDescent="0.3">
      <c r="A451" s="153">
        <v>13347</v>
      </c>
      <c r="B451" s="154" t="s">
        <v>314</v>
      </c>
      <c r="C451" s="154" t="s">
        <v>2395</v>
      </c>
      <c r="D451" s="155">
        <v>26</v>
      </c>
      <c r="E451" s="158">
        <v>1900</v>
      </c>
      <c r="G451">
        <v>13347</v>
      </c>
    </row>
    <row r="452" spans="1:7" x14ac:dyDescent="0.3">
      <c r="A452" s="153">
        <v>13866</v>
      </c>
      <c r="B452" s="154" t="s">
        <v>315</v>
      </c>
      <c r="C452" s="154" t="s">
        <v>2395</v>
      </c>
      <c r="D452" s="155">
        <v>22</v>
      </c>
      <c r="E452" s="158">
        <v>1500</v>
      </c>
      <c r="G452">
        <v>13866</v>
      </c>
    </row>
    <row r="453" spans="1:7" x14ac:dyDescent="0.3">
      <c r="A453" s="153">
        <v>13355</v>
      </c>
      <c r="B453" s="154" t="s">
        <v>1862</v>
      </c>
      <c r="C453" s="154" t="s">
        <v>2395</v>
      </c>
      <c r="D453" s="155">
        <v>24</v>
      </c>
      <c r="E453" s="156">
        <v>800</v>
      </c>
      <c r="G453">
        <v>13355</v>
      </c>
    </row>
    <row r="454" spans="1:7" x14ac:dyDescent="0.3">
      <c r="A454" s="153">
        <v>13356</v>
      </c>
      <c r="B454" s="154" t="s">
        <v>317</v>
      </c>
      <c r="C454" s="154" t="s">
        <v>2395</v>
      </c>
      <c r="D454" s="155">
        <v>12</v>
      </c>
      <c r="E454" s="156">
        <v>800</v>
      </c>
      <c r="G454">
        <v>13356</v>
      </c>
    </row>
    <row r="455" spans="1:7" x14ac:dyDescent="0.3">
      <c r="A455" s="153">
        <v>13354</v>
      </c>
      <c r="B455" s="154" t="s">
        <v>318</v>
      </c>
      <c r="C455" s="154" t="s">
        <v>2395</v>
      </c>
      <c r="D455" s="155">
        <v>5</v>
      </c>
      <c r="E455" s="156">
        <v>800</v>
      </c>
      <c r="G455">
        <v>13354</v>
      </c>
    </row>
    <row r="456" spans="1:7" x14ac:dyDescent="0.3">
      <c r="A456" s="153">
        <v>13362</v>
      </c>
      <c r="B456" s="154" t="s">
        <v>319</v>
      </c>
      <c r="C456" s="154" t="s">
        <v>2395</v>
      </c>
      <c r="D456" s="155">
        <v>6</v>
      </c>
      <c r="E456" s="156">
        <v>800</v>
      </c>
      <c r="G456">
        <v>13362</v>
      </c>
    </row>
    <row r="457" spans="1:7" x14ac:dyDescent="0.3">
      <c r="A457" s="153">
        <v>13998</v>
      </c>
      <c r="B457" s="154" t="s">
        <v>320</v>
      </c>
      <c r="C457" s="154" t="s">
        <v>2395</v>
      </c>
      <c r="D457" s="155">
        <v>4</v>
      </c>
      <c r="E457" s="158">
        <v>1300</v>
      </c>
      <c r="G457">
        <v>13998</v>
      </c>
    </row>
    <row r="458" spans="1:7" ht="20.399999999999999" x14ac:dyDescent="0.3">
      <c r="A458" s="153">
        <v>12783</v>
      </c>
      <c r="B458" s="154" t="s">
        <v>321</v>
      </c>
      <c r="C458" s="154" t="s">
        <v>2395</v>
      </c>
      <c r="D458" s="155">
        <v>13</v>
      </c>
      <c r="E458" s="156">
        <v>550</v>
      </c>
      <c r="G458">
        <v>12783</v>
      </c>
    </row>
    <row r="459" spans="1:7" ht="20.399999999999999" x14ac:dyDescent="0.3">
      <c r="A459" s="153">
        <v>12782</v>
      </c>
      <c r="B459" s="154" t="s">
        <v>322</v>
      </c>
      <c r="C459" s="154" t="s">
        <v>2395</v>
      </c>
      <c r="D459" s="155">
        <v>25</v>
      </c>
      <c r="E459" s="156">
        <v>550</v>
      </c>
      <c r="G459">
        <v>12782</v>
      </c>
    </row>
    <row r="460" spans="1:7" ht="20.399999999999999" x14ac:dyDescent="0.3">
      <c r="A460" s="153">
        <v>12781</v>
      </c>
      <c r="B460" s="154" t="s">
        <v>323</v>
      </c>
      <c r="C460" s="154" t="s">
        <v>2395</v>
      </c>
      <c r="D460" s="155">
        <v>28</v>
      </c>
      <c r="E460" s="156">
        <v>550</v>
      </c>
      <c r="G460">
        <v>12781</v>
      </c>
    </row>
    <row r="461" spans="1:7" x14ac:dyDescent="0.3">
      <c r="A461" s="147">
        <v>11252</v>
      </c>
      <c r="B461" s="148" t="s">
        <v>324</v>
      </c>
      <c r="C461" s="148"/>
      <c r="D461" s="149">
        <v>1832</v>
      </c>
      <c r="E461" s="150">
        <v>1500</v>
      </c>
      <c r="G461">
        <v>11252</v>
      </c>
    </row>
    <row r="462" spans="1:7" x14ac:dyDescent="0.3">
      <c r="A462" s="147">
        <v>12379</v>
      </c>
      <c r="B462" s="148" t="s">
        <v>1863</v>
      </c>
      <c r="C462" s="148"/>
      <c r="D462" s="151">
        <v>25</v>
      </c>
      <c r="E462" s="152">
        <v>950</v>
      </c>
      <c r="G462">
        <v>12379</v>
      </c>
    </row>
    <row r="463" spans="1:7" x14ac:dyDescent="0.3">
      <c r="A463" s="153">
        <v>14381</v>
      </c>
      <c r="B463" s="154" t="s">
        <v>2396</v>
      </c>
      <c r="C463" s="154" t="s">
        <v>2393</v>
      </c>
      <c r="D463" s="155">
        <v>5</v>
      </c>
      <c r="E463" s="156">
        <v>950</v>
      </c>
      <c r="G463">
        <v>14381</v>
      </c>
    </row>
    <row r="464" spans="1:7" x14ac:dyDescent="0.3">
      <c r="A464" s="153">
        <v>14378</v>
      </c>
      <c r="B464" s="154" t="s">
        <v>2397</v>
      </c>
      <c r="C464" s="154" t="s">
        <v>2393</v>
      </c>
      <c r="D464" s="155">
        <v>8</v>
      </c>
      <c r="E464" s="156">
        <v>950</v>
      </c>
      <c r="G464">
        <v>14378</v>
      </c>
    </row>
    <row r="465" spans="1:7" x14ac:dyDescent="0.3">
      <c r="A465" s="153">
        <v>14380</v>
      </c>
      <c r="B465" s="154" t="s">
        <v>2398</v>
      </c>
      <c r="C465" s="154" t="s">
        <v>2393</v>
      </c>
      <c r="D465" s="155">
        <v>8</v>
      </c>
      <c r="E465" s="156">
        <v>950</v>
      </c>
      <c r="G465">
        <v>14380</v>
      </c>
    </row>
    <row r="466" spans="1:7" x14ac:dyDescent="0.3">
      <c r="A466" s="153">
        <v>14379</v>
      </c>
      <c r="B466" s="154" t="s">
        <v>2399</v>
      </c>
      <c r="C466" s="154" t="s">
        <v>2393</v>
      </c>
      <c r="D466" s="155">
        <v>4</v>
      </c>
      <c r="E466" s="156">
        <v>950</v>
      </c>
      <c r="G466">
        <v>14379</v>
      </c>
    </row>
    <row r="467" spans="1:7" x14ac:dyDescent="0.3">
      <c r="A467" s="147">
        <v>12376</v>
      </c>
      <c r="B467" s="148" t="s">
        <v>325</v>
      </c>
      <c r="C467" s="148"/>
      <c r="D467" s="151">
        <v>75</v>
      </c>
      <c r="E467" s="152">
        <v>190</v>
      </c>
      <c r="G467">
        <v>12376</v>
      </c>
    </row>
    <row r="468" spans="1:7" x14ac:dyDescent="0.3">
      <c r="A468" s="153">
        <v>11301</v>
      </c>
      <c r="B468" s="154" t="s">
        <v>1873</v>
      </c>
      <c r="C468" s="154" t="s">
        <v>2395</v>
      </c>
      <c r="D468" s="155">
        <v>2</v>
      </c>
      <c r="E468" s="156">
        <v>140</v>
      </c>
      <c r="G468">
        <v>11301</v>
      </c>
    </row>
    <row r="469" spans="1:7" x14ac:dyDescent="0.3">
      <c r="A469" s="153">
        <v>12319</v>
      </c>
      <c r="B469" s="154" t="s">
        <v>326</v>
      </c>
      <c r="C469" s="154" t="s">
        <v>2395</v>
      </c>
      <c r="D469" s="155">
        <v>12</v>
      </c>
      <c r="E469" s="156">
        <v>140</v>
      </c>
      <c r="G469">
        <v>12319</v>
      </c>
    </row>
    <row r="470" spans="1:7" x14ac:dyDescent="0.3">
      <c r="A470" s="153">
        <v>13214</v>
      </c>
      <c r="B470" s="154" t="s">
        <v>327</v>
      </c>
      <c r="C470" s="154" t="s">
        <v>2395</v>
      </c>
      <c r="D470" s="155">
        <v>8</v>
      </c>
      <c r="E470" s="156">
        <v>190</v>
      </c>
      <c r="G470">
        <v>13214</v>
      </c>
    </row>
    <row r="471" spans="1:7" x14ac:dyDescent="0.3">
      <c r="A471" s="153">
        <v>13213</v>
      </c>
      <c r="B471" s="154" t="s">
        <v>328</v>
      </c>
      <c r="C471" s="154" t="s">
        <v>2395</v>
      </c>
      <c r="D471" s="155">
        <v>20</v>
      </c>
      <c r="E471" s="156">
        <v>190</v>
      </c>
      <c r="G471">
        <v>13213</v>
      </c>
    </row>
    <row r="472" spans="1:7" x14ac:dyDescent="0.3">
      <c r="A472" s="153">
        <v>13212</v>
      </c>
      <c r="B472" s="154" t="s">
        <v>330</v>
      </c>
      <c r="C472" s="154" t="s">
        <v>2395</v>
      </c>
      <c r="D472" s="155">
        <v>26</v>
      </c>
      <c r="E472" s="156">
        <v>190</v>
      </c>
      <c r="G472">
        <v>13212</v>
      </c>
    </row>
    <row r="473" spans="1:7" ht="20.399999999999999" x14ac:dyDescent="0.3">
      <c r="A473" s="153">
        <v>12491</v>
      </c>
      <c r="B473" s="154" t="s">
        <v>1880</v>
      </c>
      <c r="C473" s="154" t="s">
        <v>2395</v>
      </c>
      <c r="D473" s="155">
        <v>4</v>
      </c>
      <c r="E473" s="156">
        <v>190</v>
      </c>
      <c r="G473">
        <v>12491</v>
      </c>
    </row>
    <row r="474" spans="1:7" x14ac:dyDescent="0.3">
      <c r="A474" s="153">
        <v>12490</v>
      </c>
      <c r="B474" s="154" t="s">
        <v>1881</v>
      </c>
      <c r="C474" s="154" t="s">
        <v>2395</v>
      </c>
      <c r="D474" s="155">
        <v>3</v>
      </c>
      <c r="E474" s="156">
        <v>190</v>
      </c>
      <c r="G474">
        <v>12490</v>
      </c>
    </row>
    <row r="475" spans="1:7" x14ac:dyDescent="0.3">
      <c r="A475" s="147">
        <v>12502</v>
      </c>
      <c r="B475" s="148" t="s">
        <v>333</v>
      </c>
      <c r="C475" s="148"/>
      <c r="D475" s="151">
        <v>21</v>
      </c>
      <c r="E475" s="152">
        <v>200</v>
      </c>
      <c r="G475">
        <v>12502</v>
      </c>
    </row>
    <row r="476" spans="1:7" x14ac:dyDescent="0.3">
      <c r="A476" s="153">
        <v>12819</v>
      </c>
      <c r="B476" s="154" t="s">
        <v>1890</v>
      </c>
      <c r="C476" s="154" t="s">
        <v>2395</v>
      </c>
      <c r="D476" s="155">
        <v>9</v>
      </c>
      <c r="E476" s="156">
        <v>200</v>
      </c>
      <c r="G476">
        <v>12819</v>
      </c>
    </row>
    <row r="477" spans="1:7" ht="20.399999999999999" x14ac:dyDescent="0.3">
      <c r="A477" s="153">
        <v>12508</v>
      </c>
      <c r="B477" s="154" t="s">
        <v>1898</v>
      </c>
      <c r="C477" s="154" t="s">
        <v>2395</v>
      </c>
      <c r="D477" s="155">
        <v>12</v>
      </c>
      <c r="E477" s="156">
        <v>200</v>
      </c>
      <c r="G477">
        <v>12508</v>
      </c>
    </row>
    <row r="478" spans="1:7" x14ac:dyDescent="0.3">
      <c r="A478" s="147">
        <v>12374</v>
      </c>
      <c r="B478" s="148" t="s">
        <v>340</v>
      </c>
      <c r="C478" s="148"/>
      <c r="D478" s="151">
        <v>65</v>
      </c>
      <c r="E478" s="152">
        <v>90</v>
      </c>
      <c r="G478">
        <v>12374</v>
      </c>
    </row>
    <row r="479" spans="1:7" x14ac:dyDescent="0.3">
      <c r="A479" s="153">
        <v>12291</v>
      </c>
      <c r="B479" s="154" t="s">
        <v>342</v>
      </c>
      <c r="C479" s="154" t="s">
        <v>2395</v>
      </c>
      <c r="D479" s="155">
        <v>2</v>
      </c>
      <c r="E479" s="156">
        <v>90</v>
      </c>
      <c r="G479">
        <v>12291</v>
      </c>
    </row>
    <row r="480" spans="1:7" x14ac:dyDescent="0.3">
      <c r="A480" s="153">
        <v>12292</v>
      </c>
      <c r="B480" s="154" t="s">
        <v>1905</v>
      </c>
      <c r="C480" s="154" t="s">
        <v>2395</v>
      </c>
      <c r="D480" s="155">
        <v>8</v>
      </c>
      <c r="E480" s="156">
        <v>90</v>
      </c>
      <c r="G480">
        <v>12292</v>
      </c>
    </row>
    <row r="481" spans="1:7" x14ac:dyDescent="0.3">
      <c r="A481" s="153">
        <v>11286</v>
      </c>
      <c r="B481" s="154" t="s">
        <v>344</v>
      </c>
      <c r="C481" s="154" t="s">
        <v>2395</v>
      </c>
      <c r="D481" s="155">
        <v>2</v>
      </c>
      <c r="E481" s="156">
        <v>90</v>
      </c>
      <c r="G481">
        <v>11286</v>
      </c>
    </row>
    <row r="482" spans="1:7" x14ac:dyDescent="0.3">
      <c r="A482" s="153">
        <v>12227</v>
      </c>
      <c r="B482" s="154" t="s">
        <v>1910</v>
      </c>
      <c r="C482" s="154" t="s">
        <v>2395</v>
      </c>
      <c r="D482" s="155">
        <v>13</v>
      </c>
      <c r="E482" s="156">
        <v>90</v>
      </c>
      <c r="G482">
        <v>12227</v>
      </c>
    </row>
    <row r="483" spans="1:7" x14ac:dyDescent="0.3">
      <c r="A483" s="153">
        <v>12290</v>
      </c>
      <c r="B483" s="154" t="s">
        <v>347</v>
      </c>
      <c r="C483" s="154" t="s">
        <v>2395</v>
      </c>
      <c r="D483" s="155">
        <v>40</v>
      </c>
      <c r="E483" s="156">
        <v>90</v>
      </c>
      <c r="G483">
        <v>12290</v>
      </c>
    </row>
    <row r="484" spans="1:7" ht="20.399999999999999" x14ac:dyDescent="0.3">
      <c r="A484" s="147">
        <v>12481</v>
      </c>
      <c r="B484" s="148" t="s">
        <v>350</v>
      </c>
      <c r="C484" s="148"/>
      <c r="D484" s="151">
        <v>13</v>
      </c>
      <c r="E484" s="150">
        <v>1500</v>
      </c>
      <c r="G484">
        <v>12481</v>
      </c>
    </row>
    <row r="485" spans="1:7" x14ac:dyDescent="0.3">
      <c r="A485" s="153">
        <v>14386</v>
      </c>
      <c r="B485" s="154" t="s">
        <v>2404</v>
      </c>
      <c r="C485" s="154" t="s">
        <v>2393</v>
      </c>
      <c r="D485" s="155">
        <v>6</v>
      </c>
      <c r="E485" s="158">
        <v>1500</v>
      </c>
      <c r="G485">
        <v>14386</v>
      </c>
    </row>
    <row r="486" spans="1:7" x14ac:dyDescent="0.3">
      <c r="A486" s="153">
        <v>12485</v>
      </c>
      <c r="B486" s="154" t="s">
        <v>351</v>
      </c>
      <c r="C486" s="154" t="s">
        <v>2393</v>
      </c>
      <c r="D486" s="155">
        <v>1</v>
      </c>
      <c r="E486" s="158">
        <v>1500</v>
      </c>
      <c r="G486">
        <v>12485</v>
      </c>
    </row>
    <row r="487" spans="1:7" ht="20.399999999999999" x14ac:dyDescent="0.3">
      <c r="A487" s="153">
        <v>14387</v>
      </c>
      <c r="B487" s="154" t="s">
        <v>2405</v>
      </c>
      <c r="C487" s="154" t="s">
        <v>2393</v>
      </c>
      <c r="D487" s="155">
        <v>3</v>
      </c>
      <c r="E487" s="158">
        <v>1500</v>
      </c>
      <c r="G487">
        <v>14387</v>
      </c>
    </row>
    <row r="488" spans="1:7" x14ac:dyDescent="0.3">
      <c r="A488" s="153">
        <v>13944</v>
      </c>
      <c r="B488" s="154" t="s">
        <v>352</v>
      </c>
      <c r="C488" s="154" t="s">
        <v>2393</v>
      </c>
      <c r="D488" s="155">
        <v>1</v>
      </c>
      <c r="E488" s="158">
        <v>1500</v>
      </c>
      <c r="G488">
        <v>13944</v>
      </c>
    </row>
    <row r="489" spans="1:7" x14ac:dyDescent="0.3">
      <c r="A489" s="153">
        <v>12486</v>
      </c>
      <c r="B489" s="154" t="s">
        <v>353</v>
      </c>
      <c r="C489" s="154" t="s">
        <v>2393</v>
      </c>
      <c r="D489" s="155">
        <v>2</v>
      </c>
      <c r="E489" s="158">
        <v>1500</v>
      </c>
      <c r="G489">
        <v>12486</v>
      </c>
    </row>
    <row r="490" spans="1:7" x14ac:dyDescent="0.3">
      <c r="A490" s="147">
        <v>12201</v>
      </c>
      <c r="B490" s="148" t="s">
        <v>354</v>
      </c>
      <c r="C490" s="148"/>
      <c r="D490" s="151">
        <v>919</v>
      </c>
      <c r="E490" s="152">
        <v>90</v>
      </c>
      <c r="G490">
        <v>12201</v>
      </c>
    </row>
    <row r="491" spans="1:7" x14ac:dyDescent="0.3">
      <c r="A491" s="147">
        <v>13925</v>
      </c>
      <c r="B491" s="148" t="s">
        <v>355</v>
      </c>
      <c r="C491" s="148"/>
      <c r="D491" s="151">
        <v>7</v>
      </c>
      <c r="E491" s="152">
        <v>90</v>
      </c>
      <c r="G491">
        <v>13925</v>
      </c>
    </row>
    <row r="492" spans="1:7" x14ac:dyDescent="0.3">
      <c r="A492" s="153">
        <v>14023</v>
      </c>
      <c r="B492" s="154" t="s">
        <v>356</v>
      </c>
      <c r="C492" s="154"/>
      <c r="D492" s="155">
        <v>7</v>
      </c>
      <c r="E492" s="156">
        <v>90</v>
      </c>
      <c r="G492">
        <v>14023</v>
      </c>
    </row>
    <row r="493" spans="1:7" x14ac:dyDescent="0.3">
      <c r="A493" s="153">
        <v>12851</v>
      </c>
      <c r="B493" s="154" t="s">
        <v>1931</v>
      </c>
      <c r="C493" s="154" t="s">
        <v>2395</v>
      </c>
      <c r="D493" s="155">
        <v>63</v>
      </c>
      <c r="E493" s="156">
        <v>90</v>
      </c>
      <c r="G493">
        <v>12851</v>
      </c>
    </row>
    <row r="494" spans="1:7" x14ac:dyDescent="0.3">
      <c r="A494" s="153">
        <v>12939</v>
      </c>
      <c r="B494" s="154" t="s">
        <v>1933</v>
      </c>
      <c r="C494" s="154" t="s">
        <v>2395</v>
      </c>
      <c r="D494" s="155">
        <v>98</v>
      </c>
      <c r="E494" s="156">
        <v>90</v>
      </c>
      <c r="G494">
        <v>12939</v>
      </c>
    </row>
    <row r="495" spans="1:7" x14ac:dyDescent="0.3">
      <c r="A495" s="153">
        <v>14021</v>
      </c>
      <c r="B495" s="154" t="s">
        <v>1936</v>
      </c>
      <c r="C495" s="154" t="s">
        <v>2395</v>
      </c>
      <c r="D495" s="155">
        <v>55</v>
      </c>
      <c r="E495" s="156">
        <v>90</v>
      </c>
      <c r="G495">
        <v>14021</v>
      </c>
    </row>
    <row r="496" spans="1:7" x14ac:dyDescent="0.3">
      <c r="A496" s="153">
        <v>13923</v>
      </c>
      <c r="B496" s="154" t="s">
        <v>1937</v>
      </c>
      <c r="C496" s="154" t="s">
        <v>2395</v>
      </c>
      <c r="D496" s="155">
        <v>69</v>
      </c>
      <c r="E496" s="156">
        <v>90</v>
      </c>
      <c r="G496">
        <v>13923</v>
      </c>
    </row>
    <row r="497" spans="1:7" ht="20.399999999999999" x14ac:dyDescent="0.3">
      <c r="A497" s="153">
        <v>12941</v>
      </c>
      <c r="B497" s="154" t="s">
        <v>1940</v>
      </c>
      <c r="C497" s="154" t="s">
        <v>2395</v>
      </c>
      <c r="D497" s="155">
        <v>83</v>
      </c>
      <c r="E497" s="156">
        <v>90</v>
      </c>
      <c r="G497">
        <v>12941</v>
      </c>
    </row>
    <row r="498" spans="1:7" x14ac:dyDescent="0.3">
      <c r="A498" s="153">
        <v>12295</v>
      </c>
      <c r="B498" s="154" t="s">
        <v>1943</v>
      </c>
      <c r="C498" s="154" t="s">
        <v>2395</v>
      </c>
      <c r="D498" s="155">
        <v>38</v>
      </c>
      <c r="E498" s="156">
        <v>90</v>
      </c>
      <c r="G498">
        <v>12295</v>
      </c>
    </row>
    <row r="499" spans="1:7" x14ac:dyDescent="0.3">
      <c r="A499" s="153">
        <v>13922</v>
      </c>
      <c r="B499" s="154" t="s">
        <v>1944</v>
      </c>
      <c r="C499" s="154" t="s">
        <v>2395</v>
      </c>
      <c r="D499" s="155">
        <v>101</v>
      </c>
      <c r="E499" s="156">
        <v>90</v>
      </c>
      <c r="G499">
        <v>13922</v>
      </c>
    </row>
    <row r="500" spans="1:7" x14ac:dyDescent="0.3">
      <c r="A500" s="153">
        <v>13896</v>
      </c>
      <c r="B500" s="154" t="s">
        <v>1945</v>
      </c>
      <c r="C500" s="154" t="s">
        <v>2395</v>
      </c>
      <c r="D500" s="155">
        <v>77</v>
      </c>
      <c r="E500" s="156">
        <v>90</v>
      </c>
      <c r="G500">
        <v>13896</v>
      </c>
    </row>
    <row r="501" spans="1:7" x14ac:dyDescent="0.3">
      <c r="A501" s="153">
        <v>12478</v>
      </c>
      <c r="B501" s="154" t="s">
        <v>1946</v>
      </c>
      <c r="C501" s="154" t="s">
        <v>2395</v>
      </c>
      <c r="D501" s="155">
        <v>83</v>
      </c>
      <c r="E501" s="156">
        <v>90</v>
      </c>
      <c r="G501">
        <v>12478</v>
      </c>
    </row>
    <row r="502" spans="1:7" ht="20.399999999999999" x14ac:dyDescent="0.3">
      <c r="A502" s="153">
        <v>12937</v>
      </c>
      <c r="B502" s="154" t="s">
        <v>1947</v>
      </c>
      <c r="C502" s="154" t="s">
        <v>2395</v>
      </c>
      <c r="D502" s="155">
        <v>3</v>
      </c>
      <c r="E502" s="156">
        <v>90</v>
      </c>
      <c r="G502">
        <v>12937</v>
      </c>
    </row>
    <row r="503" spans="1:7" x14ac:dyDescent="0.3">
      <c r="A503" s="153">
        <v>12639</v>
      </c>
      <c r="B503" s="154" t="s">
        <v>1948</v>
      </c>
      <c r="C503" s="154" t="s">
        <v>2395</v>
      </c>
      <c r="D503" s="155">
        <v>94</v>
      </c>
      <c r="E503" s="156">
        <v>90</v>
      </c>
      <c r="G503">
        <v>12639</v>
      </c>
    </row>
    <row r="504" spans="1:7" ht="20.399999999999999" x14ac:dyDescent="0.3">
      <c r="A504" s="153">
        <v>12944</v>
      </c>
      <c r="B504" s="154" t="s">
        <v>1949</v>
      </c>
      <c r="C504" s="154" t="s">
        <v>2395</v>
      </c>
      <c r="D504" s="155">
        <v>64</v>
      </c>
      <c r="E504" s="156">
        <v>90</v>
      </c>
      <c r="G504">
        <v>12944</v>
      </c>
    </row>
    <row r="505" spans="1:7" ht="20.399999999999999" x14ac:dyDescent="0.3">
      <c r="A505" s="153">
        <v>12475</v>
      </c>
      <c r="B505" s="154" t="s">
        <v>916</v>
      </c>
      <c r="C505" s="154" t="s">
        <v>2395</v>
      </c>
      <c r="D505" s="155">
        <v>34</v>
      </c>
      <c r="E505" s="156">
        <v>90</v>
      </c>
      <c r="G505">
        <v>12475</v>
      </c>
    </row>
    <row r="506" spans="1:7" ht="20.399999999999999" x14ac:dyDescent="0.3">
      <c r="A506" s="153">
        <v>12943</v>
      </c>
      <c r="B506" s="154" t="s">
        <v>1953</v>
      </c>
      <c r="C506" s="154" t="s">
        <v>2395</v>
      </c>
      <c r="D506" s="155">
        <v>42</v>
      </c>
      <c r="E506" s="156">
        <v>90</v>
      </c>
      <c r="G506">
        <v>12943</v>
      </c>
    </row>
    <row r="507" spans="1:7" x14ac:dyDescent="0.3">
      <c r="A507" s="153">
        <v>12480</v>
      </c>
      <c r="B507" s="154" t="s">
        <v>917</v>
      </c>
      <c r="C507" s="154" t="s">
        <v>2395</v>
      </c>
      <c r="D507" s="155">
        <v>8</v>
      </c>
      <c r="E507" s="156">
        <v>90</v>
      </c>
      <c r="G507">
        <v>12480</v>
      </c>
    </row>
    <row r="508" spans="1:7" x14ac:dyDescent="0.3">
      <c r="A508" s="147">
        <v>12202</v>
      </c>
      <c r="B508" s="148" t="s">
        <v>360</v>
      </c>
      <c r="C508" s="148"/>
      <c r="D508" s="151">
        <v>331</v>
      </c>
      <c r="E508" s="152">
        <v>450</v>
      </c>
      <c r="G508">
        <v>12202</v>
      </c>
    </row>
    <row r="509" spans="1:7" x14ac:dyDescent="0.3">
      <c r="A509" s="153">
        <v>12203</v>
      </c>
      <c r="B509" s="154" t="s">
        <v>361</v>
      </c>
      <c r="C509" s="154" t="s">
        <v>2395</v>
      </c>
      <c r="D509" s="155">
        <v>44</v>
      </c>
      <c r="E509" s="156">
        <v>450</v>
      </c>
      <c r="G509">
        <v>12203</v>
      </c>
    </row>
    <row r="510" spans="1:7" ht="20.399999999999999" x14ac:dyDescent="0.3">
      <c r="A510" s="153">
        <v>12309</v>
      </c>
      <c r="B510" s="154" t="s">
        <v>1956</v>
      </c>
      <c r="C510" s="154" t="s">
        <v>2395</v>
      </c>
      <c r="D510" s="155">
        <v>48</v>
      </c>
      <c r="E510" s="156">
        <v>450</v>
      </c>
      <c r="G510">
        <v>12309</v>
      </c>
    </row>
    <row r="511" spans="1:7" ht="20.399999999999999" x14ac:dyDescent="0.3">
      <c r="A511" s="153">
        <v>12487</v>
      </c>
      <c r="B511" s="154" t="s">
        <v>1957</v>
      </c>
      <c r="C511" s="154" t="s">
        <v>2395</v>
      </c>
      <c r="D511" s="155">
        <v>12</v>
      </c>
      <c r="E511" s="156">
        <v>450</v>
      </c>
      <c r="G511">
        <v>12487</v>
      </c>
    </row>
    <row r="512" spans="1:7" x14ac:dyDescent="0.3">
      <c r="A512" s="153">
        <v>12204</v>
      </c>
      <c r="B512" s="154" t="s">
        <v>1958</v>
      </c>
      <c r="C512" s="154" t="s">
        <v>2395</v>
      </c>
      <c r="D512" s="155">
        <v>14</v>
      </c>
      <c r="E512" s="156">
        <v>450</v>
      </c>
      <c r="G512">
        <v>12204</v>
      </c>
    </row>
    <row r="513" spans="1:7" ht="20.399999999999999" x14ac:dyDescent="0.3">
      <c r="A513" s="153">
        <v>13208</v>
      </c>
      <c r="B513" s="154" t="s">
        <v>1960</v>
      </c>
      <c r="C513" s="154" t="s">
        <v>2395</v>
      </c>
      <c r="D513" s="155">
        <v>13</v>
      </c>
      <c r="E513" s="156">
        <v>450</v>
      </c>
      <c r="G513">
        <v>13208</v>
      </c>
    </row>
    <row r="514" spans="1:7" x14ac:dyDescent="0.3">
      <c r="A514" s="153">
        <v>14535</v>
      </c>
      <c r="B514" s="154" t="s">
        <v>2710</v>
      </c>
      <c r="C514" s="154" t="s">
        <v>2395</v>
      </c>
      <c r="D514" s="155">
        <v>16</v>
      </c>
      <c r="E514" s="156">
        <v>450</v>
      </c>
      <c r="G514">
        <v>14535</v>
      </c>
    </row>
    <row r="515" spans="1:7" x14ac:dyDescent="0.3">
      <c r="A515" s="153">
        <v>14536</v>
      </c>
      <c r="B515" s="154" t="s">
        <v>2711</v>
      </c>
      <c r="C515" s="154" t="s">
        <v>2395</v>
      </c>
      <c r="D515" s="155">
        <v>9</v>
      </c>
      <c r="E515" s="156">
        <v>450</v>
      </c>
      <c r="G515">
        <v>14536</v>
      </c>
    </row>
    <row r="516" spans="1:7" x14ac:dyDescent="0.3">
      <c r="A516" s="153">
        <v>14534</v>
      </c>
      <c r="B516" s="154" t="s">
        <v>2712</v>
      </c>
      <c r="C516" s="154" t="s">
        <v>2395</v>
      </c>
      <c r="D516" s="155">
        <v>18</v>
      </c>
      <c r="E516" s="156">
        <v>450</v>
      </c>
      <c r="G516">
        <v>14534</v>
      </c>
    </row>
    <row r="517" spans="1:7" ht="20.399999999999999" x14ac:dyDescent="0.3">
      <c r="A517" s="153">
        <v>12488</v>
      </c>
      <c r="B517" s="154" t="s">
        <v>1962</v>
      </c>
      <c r="C517" s="154" t="s">
        <v>2395</v>
      </c>
      <c r="D517" s="155">
        <v>25</v>
      </c>
      <c r="E517" s="156">
        <v>450</v>
      </c>
      <c r="G517">
        <v>12488</v>
      </c>
    </row>
    <row r="518" spans="1:7" ht="20.399999999999999" x14ac:dyDescent="0.3">
      <c r="A518" s="153">
        <v>12740</v>
      </c>
      <c r="B518" s="154" t="s">
        <v>1965</v>
      </c>
      <c r="C518" s="154" t="s">
        <v>2395</v>
      </c>
      <c r="D518" s="155">
        <v>39</v>
      </c>
      <c r="E518" s="156">
        <v>450</v>
      </c>
      <c r="G518">
        <v>12740</v>
      </c>
    </row>
    <row r="519" spans="1:7" x14ac:dyDescent="0.3">
      <c r="A519" s="153">
        <v>12214</v>
      </c>
      <c r="B519" s="154" t="s">
        <v>1966</v>
      </c>
      <c r="C519" s="154" t="s">
        <v>2395</v>
      </c>
      <c r="D519" s="155">
        <v>22</v>
      </c>
      <c r="E519" s="156">
        <v>450</v>
      </c>
      <c r="G519">
        <v>12214</v>
      </c>
    </row>
    <row r="520" spans="1:7" ht="20.399999999999999" x14ac:dyDescent="0.3">
      <c r="A520" s="153">
        <v>13209</v>
      </c>
      <c r="B520" s="154" t="s">
        <v>362</v>
      </c>
      <c r="C520" s="154" t="s">
        <v>2395</v>
      </c>
      <c r="D520" s="155">
        <v>3</v>
      </c>
      <c r="E520" s="156">
        <v>450</v>
      </c>
      <c r="G520">
        <v>13209</v>
      </c>
    </row>
    <row r="521" spans="1:7" ht="20.399999999999999" x14ac:dyDescent="0.3">
      <c r="A521" s="153">
        <v>12310</v>
      </c>
      <c r="B521" s="154" t="s">
        <v>1968</v>
      </c>
      <c r="C521" s="154" t="s">
        <v>2395</v>
      </c>
      <c r="D521" s="155">
        <v>30</v>
      </c>
      <c r="E521" s="156">
        <v>450</v>
      </c>
      <c r="G521">
        <v>12310</v>
      </c>
    </row>
    <row r="522" spans="1:7" ht="20.399999999999999" x14ac:dyDescent="0.3">
      <c r="A522" s="153">
        <v>12312</v>
      </c>
      <c r="B522" s="154" t="s">
        <v>1969</v>
      </c>
      <c r="C522" s="154" t="s">
        <v>2395</v>
      </c>
      <c r="D522" s="155">
        <v>38</v>
      </c>
      <c r="E522" s="156">
        <v>450</v>
      </c>
      <c r="G522">
        <v>12312</v>
      </c>
    </row>
    <row r="523" spans="1:7" x14ac:dyDescent="0.3">
      <c r="A523" s="147">
        <v>12375</v>
      </c>
      <c r="B523" s="148" t="s">
        <v>366</v>
      </c>
      <c r="C523" s="148"/>
      <c r="D523" s="151">
        <v>383</v>
      </c>
      <c r="E523" s="152">
        <v>850</v>
      </c>
      <c r="G523">
        <v>12375</v>
      </c>
    </row>
    <row r="524" spans="1:7" x14ac:dyDescent="0.3">
      <c r="A524" s="147">
        <v>13916</v>
      </c>
      <c r="B524" s="148" t="s">
        <v>367</v>
      </c>
      <c r="C524" s="148"/>
      <c r="D524" s="151">
        <v>63</v>
      </c>
      <c r="E524" s="152">
        <v>400</v>
      </c>
      <c r="G524">
        <v>13916</v>
      </c>
    </row>
    <row r="525" spans="1:7" x14ac:dyDescent="0.3">
      <c r="A525" s="153">
        <v>13918</v>
      </c>
      <c r="B525" s="154" t="s">
        <v>368</v>
      </c>
      <c r="C525" s="154"/>
      <c r="D525" s="155">
        <v>38</v>
      </c>
      <c r="E525" s="156">
        <v>400</v>
      </c>
      <c r="G525">
        <v>13918</v>
      </c>
    </row>
    <row r="526" spans="1:7" x14ac:dyDescent="0.3">
      <c r="A526" s="153">
        <v>13917</v>
      </c>
      <c r="B526" s="154" t="s">
        <v>369</v>
      </c>
      <c r="C526" s="154"/>
      <c r="D526" s="155">
        <v>25</v>
      </c>
      <c r="E526" s="156">
        <v>400</v>
      </c>
      <c r="G526">
        <v>13917</v>
      </c>
    </row>
    <row r="527" spans="1:7" x14ac:dyDescent="0.3">
      <c r="A527" s="147">
        <v>12948</v>
      </c>
      <c r="B527" s="148" t="s">
        <v>370</v>
      </c>
      <c r="C527" s="148"/>
      <c r="D527" s="151">
        <v>61</v>
      </c>
      <c r="E527" s="152">
        <v>350</v>
      </c>
      <c r="G527">
        <v>12948</v>
      </c>
    </row>
    <row r="528" spans="1:7" x14ac:dyDescent="0.3">
      <c r="A528" s="153">
        <v>13935</v>
      </c>
      <c r="B528" s="154" t="s">
        <v>373</v>
      </c>
      <c r="C528" s="154" t="s">
        <v>2393</v>
      </c>
      <c r="D528" s="155">
        <v>16</v>
      </c>
      <c r="E528" s="156">
        <v>350</v>
      </c>
      <c r="G528">
        <v>13935</v>
      </c>
    </row>
    <row r="529" spans="1:7" x14ac:dyDescent="0.3">
      <c r="A529" s="153">
        <v>13934</v>
      </c>
      <c r="B529" s="154" t="s">
        <v>374</v>
      </c>
      <c r="C529" s="154" t="s">
        <v>2393</v>
      </c>
      <c r="D529" s="155">
        <v>9</v>
      </c>
      <c r="E529" s="156">
        <v>350</v>
      </c>
      <c r="G529">
        <v>13934</v>
      </c>
    </row>
    <row r="530" spans="1:7" x14ac:dyDescent="0.3">
      <c r="A530" s="153">
        <v>13909</v>
      </c>
      <c r="B530" s="154" t="s">
        <v>375</v>
      </c>
      <c r="C530" s="154" t="s">
        <v>2393</v>
      </c>
      <c r="D530" s="155">
        <v>25</v>
      </c>
      <c r="E530" s="156">
        <v>350</v>
      </c>
      <c r="G530">
        <v>13909</v>
      </c>
    </row>
    <row r="531" spans="1:7" x14ac:dyDescent="0.3">
      <c r="A531" s="153">
        <v>13216</v>
      </c>
      <c r="B531" s="154" t="s">
        <v>376</v>
      </c>
      <c r="C531" s="154" t="s">
        <v>2395</v>
      </c>
      <c r="D531" s="155">
        <v>11</v>
      </c>
      <c r="E531" s="156">
        <v>250</v>
      </c>
      <c r="G531">
        <v>13216</v>
      </c>
    </row>
    <row r="532" spans="1:7" ht="20.399999999999999" x14ac:dyDescent="0.3">
      <c r="A532" s="153">
        <v>13933</v>
      </c>
      <c r="B532" s="154" t="s">
        <v>379</v>
      </c>
      <c r="C532" s="154" t="s">
        <v>2395</v>
      </c>
      <c r="D532" s="155">
        <v>8</v>
      </c>
      <c r="E532" s="156">
        <v>700</v>
      </c>
      <c r="G532">
        <v>13933</v>
      </c>
    </row>
    <row r="533" spans="1:7" x14ac:dyDescent="0.3">
      <c r="A533" s="153">
        <v>12729</v>
      </c>
      <c r="B533" s="154" t="s">
        <v>1986</v>
      </c>
      <c r="C533" s="154" t="s">
        <v>2395</v>
      </c>
      <c r="D533" s="155">
        <v>3</v>
      </c>
      <c r="E533" s="156">
        <v>700</v>
      </c>
      <c r="G533">
        <v>12729</v>
      </c>
    </row>
    <row r="534" spans="1:7" ht="20.399999999999999" x14ac:dyDescent="0.3">
      <c r="A534" s="153">
        <v>12952</v>
      </c>
      <c r="B534" s="154" t="s">
        <v>1987</v>
      </c>
      <c r="C534" s="154" t="s">
        <v>2395</v>
      </c>
      <c r="D534" s="155">
        <v>61</v>
      </c>
      <c r="E534" s="156">
        <v>700</v>
      </c>
      <c r="G534">
        <v>12952</v>
      </c>
    </row>
    <row r="535" spans="1:7" ht="20.399999999999999" x14ac:dyDescent="0.3">
      <c r="A535" s="153">
        <v>13603</v>
      </c>
      <c r="B535" s="154" t="s">
        <v>380</v>
      </c>
      <c r="C535" s="154" t="s">
        <v>2395</v>
      </c>
      <c r="D535" s="155">
        <v>43</v>
      </c>
      <c r="E535" s="156">
        <v>700</v>
      </c>
      <c r="G535">
        <v>13603</v>
      </c>
    </row>
    <row r="536" spans="1:7" x14ac:dyDescent="0.3">
      <c r="A536" s="153">
        <v>14376</v>
      </c>
      <c r="B536" s="154" t="s">
        <v>2407</v>
      </c>
      <c r="C536" s="154" t="s">
        <v>2395</v>
      </c>
      <c r="D536" s="155">
        <v>5</v>
      </c>
      <c r="E536" s="156">
        <v>700</v>
      </c>
      <c r="G536">
        <v>14376</v>
      </c>
    </row>
    <row r="537" spans="1:7" x14ac:dyDescent="0.3">
      <c r="A537" s="153">
        <v>12957</v>
      </c>
      <c r="B537" s="154" t="s">
        <v>2543</v>
      </c>
      <c r="C537" s="154" t="s">
        <v>2395</v>
      </c>
      <c r="D537" s="155">
        <v>1</v>
      </c>
      <c r="E537" s="156">
        <v>850</v>
      </c>
      <c r="G537">
        <v>12957</v>
      </c>
    </row>
    <row r="538" spans="1:7" ht="20.399999999999999" x14ac:dyDescent="0.3">
      <c r="A538" s="153">
        <v>13924</v>
      </c>
      <c r="B538" s="154" t="s">
        <v>382</v>
      </c>
      <c r="C538" s="154" t="s">
        <v>2395</v>
      </c>
      <c r="D538" s="155">
        <v>4</v>
      </c>
      <c r="E538" s="156">
        <v>850</v>
      </c>
      <c r="G538">
        <v>13924</v>
      </c>
    </row>
    <row r="539" spans="1:7" x14ac:dyDescent="0.3">
      <c r="A539" s="153">
        <v>12888</v>
      </c>
      <c r="B539" s="154" t="s">
        <v>1994</v>
      </c>
      <c r="C539" s="154" t="s">
        <v>2395</v>
      </c>
      <c r="D539" s="155">
        <v>12</v>
      </c>
      <c r="E539" s="156">
        <v>700</v>
      </c>
      <c r="G539">
        <v>12888</v>
      </c>
    </row>
    <row r="540" spans="1:7" x14ac:dyDescent="0.3">
      <c r="A540" s="153">
        <v>12727</v>
      </c>
      <c r="B540" s="154" t="s">
        <v>1995</v>
      </c>
      <c r="C540" s="154" t="s">
        <v>2395</v>
      </c>
      <c r="D540" s="155">
        <v>12</v>
      </c>
      <c r="E540" s="156">
        <v>700</v>
      </c>
      <c r="G540">
        <v>12727</v>
      </c>
    </row>
    <row r="541" spans="1:7" x14ac:dyDescent="0.3">
      <c r="A541" s="153">
        <v>12737</v>
      </c>
      <c r="B541" s="154" t="s">
        <v>383</v>
      </c>
      <c r="C541" s="154" t="s">
        <v>2395</v>
      </c>
      <c r="D541" s="155">
        <v>5</v>
      </c>
      <c r="E541" s="156">
        <v>700</v>
      </c>
      <c r="G541">
        <v>12737</v>
      </c>
    </row>
    <row r="542" spans="1:7" ht="20.399999999999999" x14ac:dyDescent="0.3">
      <c r="A542" s="153">
        <v>12726</v>
      </c>
      <c r="B542" s="154" t="s">
        <v>384</v>
      </c>
      <c r="C542" s="154" t="s">
        <v>2395</v>
      </c>
      <c r="D542" s="155">
        <v>3</v>
      </c>
      <c r="E542" s="156">
        <v>700</v>
      </c>
      <c r="G542">
        <v>12726</v>
      </c>
    </row>
    <row r="543" spans="1:7" x14ac:dyDescent="0.3">
      <c r="A543" s="153">
        <v>12317</v>
      </c>
      <c r="B543" s="154" t="s">
        <v>386</v>
      </c>
      <c r="C543" s="154" t="s">
        <v>2395</v>
      </c>
      <c r="D543" s="155">
        <v>16</v>
      </c>
      <c r="E543" s="156">
        <v>850</v>
      </c>
      <c r="G543">
        <v>12317</v>
      </c>
    </row>
    <row r="544" spans="1:7" x14ac:dyDescent="0.3">
      <c r="A544" s="153">
        <v>12736</v>
      </c>
      <c r="B544" s="154" t="s">
        <v>2000</v>
      </c>
      <c r="C544" s="154" t="s">
        <v>2395</v>
      </c>
      <c r="D544" s="155">
        <v>24</v>
      </c>
      <c r="E544" s="156">
        <v>800</v>
      </c>
      <c r="G544">
        <v>12736</v>
      </c>
    </row>
    <row r="545" spans="1:7" ht="20.399999999999999" x14ac:dyDescent="0.3">
      <c r="A545" s="153">
        <v>12954</v>
      </c>
      <c r="B545" s="154" t="s">
        <v>388</v>
      </c>
      <c r="C545" s="154" t="s">
        <v>2395</v>
      </c>
      <c r="D545" s="155">
        <v>16</v>
      </c>
      <c r="E545" s="156">
        <v>700</v>
      </c>
      <c r="G545">
        <v>12954</v>
      </c>
    </row>
    <row r="546" spans="1:7" x14ac:dyDescent="0.3">
      <c r="A546" s="153">
        <v>12316</v>
      </c>
      <c r="B546" s="154" t="s">
        <v>2001</v>
      </c>
      <c r="C546" s="154" t="s">
        <v>2395</v>
      </c>
      <c r="D546" s="155">
        <v>11</v>
      </c>
      <c r="E546" s="156">
        <v>800</v>
      </c>
      <c r="G546">
        <v>12316</v>
      </c>
    </row>
    <row r="547" spans="1:7" x14ac:dyDescent="0.3">
      <c r="A547" s="153">
        <v>12921</v>
      </c>
      <c r="B547" s="154" t="s">
        <v>2433</v>
      </c>
      <c r="C547" s="154" t="s">
        <v>2395</v>
      </c>
      <c r="D547" s="155">
        <v>34</v>
      </c>
      <c r="E547" s="156">
        <v>800</v>
      </c>
      <c r="G547">
        <v>12921</v>
      </c>
    </row>
    <row r="548" spans="1:7" x14ac:dyDescent="0.3">
      <c r="A548" s="153">
        <v>12953</v>
      </c>
      <c r="B548" s="154" t="s">
        <v>389</v>
      </c>
      <c r="C548" s="154" t="s">
        <v>2395</v>
      </c>
      <c r="D548" s="155">
        <v>1</v>
      </c>
      <c r="E548" s="156">
        <v>800</v>
      </c>
      <c r="G548">
        <v>12953</v>
      </c>
    </row>
    <row r="549" spans="1:7" x14ac:dyDescent="0.3">
      <c r="A549" s="147">
        <v>14068</v>
      </c>
      <c r="B549" s="148" t="s">
        <v>391</v>
      </c>
      <c r="C549" s="148"/>
      <c r="D549" s="151">
        <v>514</v>
      </c>
      <c r="E549" s="152">
        <v>135</v>
      </c>
      <c r="G549">
        <v>14068</v>
      </c>
    </row>
    <row r="550" spans="1:7" x14ac:dyDescent="0.3">
      <c r="A550" s="153">
        <v>14086</v>
      </c>
      <c r="B550" s="154" t="s">
        <v>2010</v>
      </c>
      <c r="C550" s="154" t="s">
        <v>2395</v>
      </c>
      <c r="D550" s="155">
        <v>27</v>
      </c>
      <c r="E550" s="156">
        <v>135</v>
      </c>
      <c r="G550">
        <v>14086</v>
      </c>
    </row>
    <row r="551" spans="1:7" x14ac:dyDescent="0.3">
      <c r="A551" s="153">
        <v>14088</v>
      </c>
      <c r="B551" s="154" t="s">
        <v>2011</v>
      </c>
      <c r="C551" s="154" t="s">
        <v>2395</v>
      </c>
      <c r="D551" s="155">
        <v>25</v>
      </c>
      <c r="E551" s="156">
        <v>135</v>
      </c>
      <c r="G551">
        <v>14088</v>
      </c>
    </row>
    <row r="552" spans="1:7" x14ac:dyDescent="0.3">
      <c r="A552" s="153">
        <v>14090</v>
      </c>
      <c r="B552" s="154" t="s">
        <v>2012</v>
      </c>
      <c r="C552" s="154" t="s">
        <v>2395</v>
      </c>
      <c r="D552" s="155">
        <v>22</v>
      </c>
      <c r="E552" s="156">
        <v>135</v>
      </c>
      <c r="G552">
        <v>14090</v>
      </c>
    </row>
    <row r="553" spans="1:7" x14ac:dyDescent="0.3">
      <c r="A553" s="153">
        <v>14091</v>
      </c>
      <c r="B553" s="154" t="s">
        <v>2013</v>
      </c>
      <c r="C553" s="154" t="s">
        <v>2395</v>
      </c>
      <c r="D553" s="155">
        <v>20</v>
      </c>
      <c r="E553" s="156">
        <v>135</v>
      </c>
      <c r="G553">
        <v>14091</v>
      </c>
    </row>
    <row r="554" spans="1:7" x14ac:dyDescent="0.3">
      <c r="A554" s="153">
        <v>14089</v>
      </c>
      <c r="B554" s="154" t="s">
        <v>392</v>
      </c>
      <c r="C554" s="154" t="s">
        <v>2395</v>
      </c>
      <c r="D554" s="155">
        <v>17</v>
      </c>
      <c r="E554" s="156">
        <v>135</v>
      </c>
      <c r="G554">
        <v>14089</v>
      </c>
    </row>
    <row r="555" spans="1:7" x14ac:dyDescent="0.3">
      <c r="A555" s="153">
        <v>14092</v>
      </c>
      <c r="B555" s="154" t="s">
        <v>393</v>
      </c>
      <c r="C555" s="154" t="s">
        <v>2395</v>
      </c>
      <c r="D555" s="155">
        <v>27</v>
      </c>
      <c r="E555" s="156">
        <v>135</v>
      </c>
      <c r="G555">
        <v>14092</v>
      </c>
    </row>
    <row r="556" spans="1:7" x14ac:dyDescent="0.3">
      <c r="A556" s="153">
        <v>14093</v>
      </c>
      <c r="B556" s="154" t="s">
        <v>394</v>
      </c>
      <c r="C556" s="154" t="s">
        <v>2395</v>
      </c>
      <c r="D556" s="155">
        <v>19</v>
      </c>
      <c r="E556" s="156">
        <v>135</v>
      </c>
      <c r="G556">
        <v>14093</v>
      </c>
    </row>
    <row r="557" spans="1:7" x14ac:dyDescent="0.3">
      <c r="A557" s="153">
        <v>14087</v>
      </c>
      <c r="B557" s="154" t="s">
        <v>395</v>
      </c>
      <c r="C557" s="154" t="s">
        <v>2395</v>
      </c>
      <c r="D557" s="155">
        <v>18</v>
      </c>
      <c r="E557" s="156">
        <v>135</v>
      </c>
      <c r="G557">
        <v>14087</v>
      </c>
    </row>
    <row r="558" spans="1:7" x14ac:dyDescent="0.3">
      <c r="A558" s="153">
        <v>14079</v>
      </c>
      <c r="B558" s="154" t="s">
        <v>906</v>
      </c>
      <c r="C558" s="154" t="s">
        <v>2395</v>
      </c>
      <c r="D558" s="155">
        <v>29</v>
      </c>
      <c r="E558" s="156">
        <v>135</v>
      </c>
      <c r="G558">
        <v>14079</v>
      </c>
    </row>
    <row r="559" spans="1:7" x14ac:dyDescent="0.3">
      <c r="A559" s="153">
        <v>14468</v>
      </c>
      <c r="B559" s="154" t="s">
        <v>2544</v>
      </c>
      <c r="C559" s="154" t="s">
        <v>2395</v>
      </c>
      <c r="D559" s="155">
        <v>12</v>
      </c>
      <c r="E559" s="156">
        <v>135</v>
      </c>
      <c r="G559">
        <v>14468</v>
      </c>
    </row>
    <row r="560" spans="1:7" x14ac:dyDescent="0.3">
      <c r="A560" s="153">
        <v>14084</v>
      </c>
      <c r="B560" s="154" t="s">
        <v>2014</v>
      </c>
      <c r="C560" s="154" t="s">
        <v>2395</v>
      </c>
      <c r="D560" s="155">
        <v>10</v>
      </c>
      <c r="E560" s="156">
        <v>135</v>
      </c>
      <c r="G560">
        <v>14084</v>
      </c>
    </row>
    <row r="561" spans="1:7" x14ac:dyDescent="0.3">
      <c r="A561" s="153">
        <v>14071</v>
      </c>
      <c r="B561" s="154" t="s">
        <v>397</v>
      </c>
      <c r="C561" s="154" t="s">
        <v>2395</v>
      </c>
      <c r="D561" s="155">
        <v>25</v>
      </c>
      <c r="E561" s="156">
        <v>135</v>
      </c>
      <c r="G561">
        <v>14071</v>
      </c>
    </row>
    <row r="562" spans="1:7" x14ac:dyDescent="0.3">
      <c r="A562" s="153">
        <v>14075</v>
      </c>
      <c r="B562" s="154" t="s">
        <v>2015</v>
      </c>
      <c r="C562" s="154" t="s">
        <v>2395</v>
      </c>
      <c r="D562" s="155">
        <v>18</v>
      </c>
      <c r="E562" s="156">
        <v>135</v>
      </c>
      <c r="G562">
        <v>14075</v>
      </c>
    </row>
    <row r="563" spans="1:7" x14ac:dyDescent="0.3">
      <c r="A563" s="153">
        <v>14469</v>
      </c>
      <c r="B563" s="154" t="s">
        <v>2545</v>
      </c>
      <c r="C563" s="154" t="s">
        <v>2395</v>
      </c>
      <c r="D563" s="155">
        <v>8</v>
      </c>
      <c r="E563" s="156">
        <v>135</v>
      </c>
      <c r="G563">
        <v>14469</v>
      </c>
    </row>
    <row r="564" spans="1:7" x14ac:dyDescent="0.3">
      <c r="A564" s="153">
        <v>14074</v>
      </c>
      <c r="B564" s="154" t="s">
        <v>399</v>
      </c>
      <c r="C564" s="154" t="s">
        <v>2395</v>
      </c>
      <c r="D564" s="155">
        <v>19</v>
      </c>
      <c r="E564" s="156">
        <v>135</v>
      </c>
      <c r="G564">
        <v>14074</v>
      </c>
    </row>
    <row r="565" spans="1:7" x14ac:dyDescent="0.3">
      <c r="A565" s="153">
        <v>14085</v>
      </c>
      <c r="B565" s="154" t="s">
        <v>2016</v>
      </c>
      <c r="C565" s="154" t="s">
        <v>2395</v>
      </c>
      <c r="D565" s="155">
        <v>22</v>
      </c>
      <c r="E565" s="156">
        <v>135</v>
      </c>
      <c r="G565">
        <v>14085</v>
      </c>
    </row>
    <row r="566" spans="1:7" x14ac:dyDescent="0.3">
      <c r="A566" s="153">
        <v>14069</v>
      </c>
      <c r="B566" s="154" t="s">
        <v>2017</v>
      </c>
      <c r="C566" s="154" t="s">
        <v>2395</v>
      </c>
      <c r="D566" s="155">
        <v>19</v>
      </c>
      <c r="E566" s="156">
        <v>135</v>
      </c>
      <c r="G566">
        <v>14069</v>
      </c>
    </row>
    <row r="567" spans="1:7" x14ac:dyDescent="0.3">
      <c r="A567" s="153">
        <v>14073</v>
      </c>
      <c r="B567" s="154" t="s">
        <v>2018</v>
      </c>
      <c r="C567" s="154" t="s">
        <v>2395</v>
      </c>
      <c r="D567" s="155">
        <v>11</v>
      </c>
      <c r="E567" s="156">
        <v>135</v>
      </c>
      <c r="G567">
        <v>14073</v>
      </c>
    </row>
    <row r="568" spans="1:7" x14ac:dyDescent="0.3">
      <c r="A568" s="153">
        <v>14077</v>
      </c>
      <c r="B568" s="154" t="s">
        <v>400</v>
      </c>
      <c r="C568" s="154" t="s">
        <v>2395</v>
      </c>
      <c r="D568" s="155">
        <v>63</v>
      </c>
      <c r="E568" s="156">
        <v>135</v>
      </c>
      <c r="G568">
        <v>14077</v>
      </c>
    </row>
    <row r="569" spans="1:7" x14ac:dyDescent="0.3">
      <c r="A569" s="153">
        <v>14082</v>
      </c>
      <c r="B569" s="154" t="s">
        <v>401</v>
      </c>
      <c r="C569" s="154" t="s">
        <v>2395</v>
      </c>
      <c r="D569" s="155">
        <v>22</v>
      </c>
      <c r="E569" s="156">
        <v>135</v>
      </c>
      <c r="G569">
        <v>14082</v>
      </c>
    </row>
    <row r="570" spans="1:7" x14ac:dyDescent="0.3">
      <c r="A570" s="153">
        <v>14078</v>
      </c>
      <c r="B570" s="154" t="s">
        <v>2019</v>
      </c>
      <c r="C570" s="154" t="s">
        <v>2395</v>
      </c>
      <c r="D570" s="155">
        <v>14</v>
      </c>
      <c r="E570" s="156">
        <v>135</v>
      </c>
      <c r="G570">
        <v>14078</v>
      </c>
    </row>
    <row r="571" spans="1:7" x14ac:dyDescent="0.3">
      <c r="A571" s="153">
        <v>14072</v>
      </c>
      <c r="B571" s="154" t="s">
        <v>402</v>
      </c>
      <c r="C571" s="154" t="s">
        <v>2395</v>
      </c>
      <c r="D571" s="155">
        <v>24</v>
      </c>
      <c r="E571" s="156">
        <v>135</v>
      </c>
      <c r="G571">
        <v>14072</v>
      </c>
    </row>
    <row r="572" spans="1:7" x14ac:dyDescent="0.3">
      <c r="A572" s="153">
        <v>14083</v>
      </c>
      <c r="B572" s="154" t="s">
        <v>403</v>
      </c>
      <c r="C572" s="154" t="s">
        <v>2395</v>
      </c>
      <c r="D572" s="155">
        <v>20</v>
      </c>
      <c r="E572" s="156">
        <v>135</v>
      </c>
      <c r="G572">
        <v>14083</v>
      </c>
    </row>
    <row r="573" spans="1:7" x14ac:dyDescent="0.3">
      <c r="A573" s="153">
        <v>14080</v>
      </c>
      <c r="B573" s="154" t="s">
        <v>404</v>
      </c>
      <c r="C573" s="154" t="s">
        <v>2395</v>
      </c>
      <c r="D573" s="155">
        <v>23</v>
      </c>
      <c r="E573" s="156">
        <v>135</v>
      </c>
      <c r="G573">
        <v>14080</v>
      </c>
    </row>
    <row r="574" spans="1:7" x14ac:dyDescent="0.3">
      <c r="A574" s="147">
        <v>13255</v>
      </c>
      <c r="B574" s="148" t="s">
        <v>406</v>
      </c>
      <c r="C574" s="148"/>
      <c r="D574" s="151">
        <v>113</v>
      </c>
      <c r="E574" s="150">
        <v>6400</v>
      </c>
      <c r="G574">
        <v>13255</v>
      </c>
    </row>
    <row r="575" spans="1:7" x14ac:dyDescent="0.3">
      <c r="A575" s="153">
        <v>13759</v>
      </c>
      <c r="B575" s="154" t="s">
        <v>407</v>
      </c>
      <c r="C575" s="154" t="s">
        <v>2393</v>
      </c>
      <c r="D575" s="155">
        <v>2</v>
      </c>
      <c r="E575" s="158">
        <v>4800</v>
      </c>
      <c r="G575">
        <v>13759</v>
      </c>
    </row>
    <row r="576" spans="1:7" x14ac:dyDescent="0.3">
      <c r="A576" s="153">
        <v>13769</v>
      </c>
      <c r="B576" s="154" t="s">
        <v>409</v>
      </c>
      <c r="C576" s="154" t="s">
        <v>2393</v>
      </c>
      <c r="D576" s="155">
        <v>13</v>
      </c>
      <c r="E576" s="158">
        <v>3310</v>
      </c>
      <c r="G576">
        <v>13769</v>
      </c>
    </row>
    <row r="577" spans="1:7" x14ac:dyDescent="0.3">
      <c r="A577" s="153">
        <v>13761</v>
      </c>
      <c r="B577" s="154" t="s">
        <v>410</v>
      </c>
      <c r="C577" s="154" t="s">
        <v>2393</v>
      </c>
      <c r="D577" s="155">
        <v>19</v>
      </c>
      <c r="E577" s="158">
        <v>3942</v>
      </c>
      <c r="G577">
        <v>13761</v>
      </c>
    </row>
    <row r="578" spans="1:7" x14ac:dyDescent="0.3">
      <c r="A578" s="153">
        <v>13776</v>
      </c>
      <c r="B578" s="154" t="s">
        <v>2022</v>
      </c>
      <c r="C578" s="154" t="s">
        <v>2393</v>
      </c>
      <c r="D578" s="155">
        <v>1</v>
      </c>
      <c r="E578" s="158">
        <v>6400</v>
      </c>
      <c r="G578">
        <v>13776</v>
      </c>
    </row>
    <row r="579" spans="1:7" x14ac:dyDescent="0.3">
      <c r="A579" s="153">
        <v>13766</v>
      </c>
      <c r="B579" s="154" t="s">
        <v>412</v>
      </c>
      <c r="C579" s="154" t="s">
        <v>2393</v>
      </c>
      <c r="D579" s="155">
        <v>8</v>
      </c>
      <c r="E579" s="158">
        <v>2044</v>
      </c>
      <c r="G579">
        <v>13766</v>
      </c>
    </row>
    <row r="580" spans="1:7" x14ac:dyDescent="0.3">
      <c r="A580" s="153">
        <v>13760</v>
      </c>
      <c r="B580" s="154" t="s">
        <v>413</v>
      </c>
      <c r="C580" s="154" t="s">
        <v>2393</v>
      </c>
      <c r="D580" s="155">
        <v>3</v>
      </c>
      <c r="E580" s="158">
        <v>3942</v>
      </c>
      <c r="G580">
        <v>13760</v>
      </c>
    </row>
    <row r="581" spans="1:7" x14ac:dyDescent="0.3">
      <c r="A581" s="153">
        <v>13753</v>
      </c>
      <c r="B581" s="154" t="s">
        <v>414</v>
      </c>
      <c r="C581" s="154" t="s">
        <v>2393</v>
      </c>
      <c r="D581" s="155">
        <v>7</v>
      </c>
      <c r="E581" s="158">
        <v>3942</v>
      </c>
      <c r="G581">
        <v>13753</v>
      </c>
    </row>
    <row r="582" spans="1:7" ht="20.399999999999999" x14ac:dyDescent="0.3">
      <c r="A582" s="153">
        <v>13762</v>
      </c>
      <c r="B582" s="154" t="s">
        <v>415</v>
      </c>
      <c r="C582" s="154" t="s">
        <v>2393</v>
      </c>
      <c r="D582" s="155">
        <v>1</v>
      </c>
      <c r="E582" s="158">
        <v>3310</v>
      </c>
      <c r="G582">
        <v>13762</v>
      </c>
    </row>
    <row r="583" spans="1:7" x14ac:dyDescent="0.3">
      <c r="A583" s="153">
        <v>13258</v>
      </c>
      <c r="B583" s="154" t="s">
        <v>416</v>
      </c>
      <c r="C583" s="154" t="s">
        <v>2393</v>
      </c>
      <c r="D583" s="155">
        <v>10</v>
      </c>
      <c r="E583" s="158">
        <v>3942</v>
      </c>
      <c r="G583">
        <v>13258</v>
      </c>
    </row>
    <row r="584" spans="1:7" x14ac:dyDescent="0.3">
      <c r="A584" s="147">
        <v>13775</v>
      </c>
      <c r="B584" s="148" t="s">
        <v>418</v>
      </c>
      <c r="C584" s="148"/>
      <c r="D584" s="151">
        <v>49</v>
      </c>
      <c r="E584" s="150">
        <v>4480</v>
      </c>
      <c r="G584">
        <v>13775</v>
      </c>
    </row>
    <row r="585" spans="1:7" x14ac:dyDescent="0.3">
      <c r="A585" s="153">
        <v>13768</v>
      </c>
      <c r="B585" s="154" t="s">
        <v>419</v>
      </c>
      <c r="C585" s="154"/>
      <c r="D585" s="155">
        <v>3</v>
      </c>
      <c r="E585" s="158">
        <v>3310</v>
      </c>
      <c r="G585">
        <v>13768</v>
      </c>
    </row>
    <row r="586" spans="1:7" x14ac:dyDescent="0.3">
      <c r="A586" s="153">
        <v>13779</v>
      </c>
      <c r="B586" s="154" t="s">
        <v>420</v>
      </c>
      <c r="C586" s="154"/>
      <c r="D586" s="155">
        <v>8</v>
      </c>
      <c r="E586" s="158">
        <v>3310</v>
      </c>
      <c r="G586">
        <v>13779</v>
      </c>
    </row>
    <row r="587" spans="1:7" ht="20.399999999999999" x14ac:dyDescent="0.3">
      <c r="A587" s="153">
        <v>13765</v>
      </c>
      <c r="B587" s="154" t="s">
        <v>421</v>
      </c>
      <c r="C587" s="154"/>
      <c r="D587" s="155">
        <v>5</v>
      </c>
      <c r="E587" s="158">
        <v>2044</v>
      </c>
      <c r="G587">
        <v>13765</v>
      </c>
    </row>
    <row r="588" spans="1:7" ht="20.399999999999999" x14ac:dyDescent="0.3">
      <c r="A588" s="153">
        <v>13770</v>
      </c>
      <c r="B588" s="154" t="s">
        <v>422</v>
      </c>
      <c r="C588" s="154"/>
      <c r="D588" s="155">
        <v>1</v>
      </c>
      <c r="E588" s="158">
        <v>3310</v>
      </c>
      <c r="G588">
        <v>13770</v>
      </c>
    </row>
    <row r="589" spans="1:7" x14ac:dyDescent="0.3">
      <c r="A589" s="153">
        <v>13754</v>
      </c>
      <c r="B589" s="154" t="s">
        <v>423</v>
      </c>
      <c r="C589" s="154"/>
      <c r="D589" s="155">
        <v>8</v>
      </c>
      <c r="E589" s="158">
        <v>3310</v>
      </c>
      <c r="G589">
        <v>13754</v>
      </c>
    </row>
    <row r="590" spans="1:7" x14ac:dyDescent="0.3">
      <c r="A590" s="153">
        <v>13755</v>
      </c>
      <c r="B590" s="154" t="s">
        <v>425</v>
      </c>
      <c r="C590" s="154"/>
      <c r="D590" s="155">
        <v>7</v>
      </c>
      <c r="E590" s="158">
        <v>3310</v>
      </c>
      <c r="G590">
        <v>13755</v>
      </c>
    </row>
    <row r="591" spans="1:7" x14ac:dyDescent="0.3">
      <c r="A591" s="153">
        <v>13757</v>
      </c>
      <c r="B591" s="154" t="s">
        <v>426</v>
      </c>
      <c r="C591" s="154"/>
      <c r="D591" s="155">
        <v>1</v>
      </c>
      <c r="E591" s="158">
        <v>3310</v>
      </c>
      <c r="G591">
        <v>13757</v>
      </c>
    </row>
    <row r="592" spans="1:7" x14ac:dyDescent="0.3">
      <c r="A592" s="153">
        <v>13756</v>
      </c>
      <c r="B592" s="154" t="s">
        <v>2434</v>
      </c>
      <c r="C592" s="154"/>
      <c r="D592" s="155">
        <v>1</v>
      </c>
      <c r="E592" s="158">
        <v>3310</v>
      </c>
      <c r="G592">
        <v>13756</v>
      </c>
    </row>
    <row r="593" spans="1:7" x14ac:dyDescent="0.3">
      <c r="A593" s="153">
        <v>13777</v>
      </c>
      <c r="B593" s="154" t="s">
        <v>428</v>
      </c>
      <c r="C593" s="154"/>
      <c r="D593" s="155">
        <v>4</v>
      </c>
      <c r="E593" s="158">
        <v>2044</v>
      </c>
      <c r="G593">
        <v>13777</v>
      </c>
    </row>
    <row r="594" spans="1:7" x14ac:dyDescent="0.3">
      <c r="A594" s="153">
        <v>13772</v>
      </c>
      <c r="B594" s="154" t="s">
        <v>430</v>
      </c>
      <c r="C594" s="154"/>
      <c r="D594" s="155">
        <v>8</v>
      </c>
      <c r="E594" s="158">
        <v>4480</v>
      </c>
      <c r="G594">
        <v>13772</v>
      </c>
    </row>
    <row r="595" spans="1:7" x14ac:dyDescent="0.3">
      <c r="A595" s="153">
        <v>13778</v>
      </c>
      <c r="B595" s="154" t="s">
        <v>431</v>
      </c>
      <c r="C595" s="154"/>
      <c r="D595" s="155">
        <v>3</v>
      </c>
      <c r="E595" s="158">
        <v>2360</v>
      </c>
      <c r="G595">
        <v>13778</v>
      </c>
    </row>
    <row r="596" spans="1:7" x14ac:dyDescent="0.3">
      <c r="A596" s="147">
        <v>14095</v>
      </c>
      <c r="B596" s="148" t="s">
        <v>432</v>
      </c>
      <c r="C596" s="148"/>
      <c r="D596" s="151">
        <v>7</v>
      </c>
      <c r="E596" s="152">
        <v>830</v>
      </c>
      <c r="G596">
        <v>14095</v>
      </c>
    </row>
    <row r="597" spans="1:7" x14ac:dyDescent="0.3">
      <c r="A597" s="153">
        <v>14101</v>
      </c>
      <c r="B597" s="154" t="s">
        <v>433</v>
      </c>
      <c r="C597" s="154" t="s">
        <v>2393</v>
      </c>
      <c r="D597" s="155">
        <v>1</v>
      </c>
      <c r="E597" s="156">
        <v>830</v>
      </c>
      <c r="G597">
        <v>14101</v>
      </c>
    </row>
    <row r="598" spans="1:7" x14ac:dyDescent="0.3">
      <c r="A598" s="153">
        <v>14099</v>
      </c>
      <c r="B598" s="154" t="s">
        <v>2030</v>
      </c>
      <c r="C598" s="154" t="s">
        <v>2393</v>
      </c>
      <c r="D598" s="155">
        <v>2</v>
      </c>
      <c r="E598" s="156">
        <v>830</v>
      </c>
      <c r="G598">
        <v>14099</v>
      </c>
    </row>
    <row r="599" spans="1:7" x14ac:dyDescent="0.3">
      <c r="A599" s="153">
        <v>14097</v>
      </c>
      <c r="B599" s="154" t="s">
        <v>434</v>
      </c>
      <c r="C599" s="154" t="s">
        <v>2393</v>
      </c>
      <c r="D599" s="155">
        <v>2</v>
      </c>
      <c r="E599" s="156">
        <v>830</v>
      </c>
      <c r="G599">
        <v>14097</v>
      </c>
    </row>
    <row r="600" spans="1:7" x14ac:dyDescent="0.3">
      <c r="A600" s="153">
        <v>14098</v>
      </c>
      <c r="B600" s="154" t="s">
        <v>435</v>
      </c>
      <c r="C600" s="154" t="s">
        <v>2393</v>
      </c>
      <c r="D600" s="155">
        <v>2</v>
      </c>
      <c r="E600" s="156">
        <v>830</v>
      </c>
      <c r="G600">
        <v>14098</v>
      </c>
    </row>
    <row r="601" spans="1:7" x14ac:dyDescent="0.3">
      <c r="A601" s="147">
        <v>13876</v>
      </c>
      <c r="B601" s="148" t="s">
        <v>436</v>
      </c>
      <c r="C601" s="148"/>
      <c r="D601" s="151">
        <v>354</v>
      </c>
      <c r="E601" s="152">
        <v>960</v>
      </c>
      <c r="G601">
        <v>13876</v>
      </c>
    </row>
    <row r="602" spans="1:7" x14ac:dyDescent="0.3">
      <c r="A602" s="153">
        <v>13880</v>
      </c>
      <c r="B602" s="154" t="s">
        <v>2032</v>
      </c>
      <c r="C602" s="154" t="s">
        <v>2393</v>
      </c>
      <c r="D602" s="155">
        <v>25</v>
      </c>
      <c r="E602" s="156">
        <v>960</v>
      </c>
      <c r="G602">
        <v>13880</v>
      </c>
    </row>
    <row r="603" spans="1:7" x14ac:dyDescent="0.3">
      <c r="A603" s="153">
        <v>14437</v>
      </c>
      <c r="B603" s="154" t="s">
        <v>2435</v>
      </c>
      <c r="C603" s="154" t="s">
        <v>2393</v>
      </c>
      <c r="D603" s="155">
        <v>28</v>
      </c>
      <c r="E603" s="156">
        <v>960</v>
      </c>
      <c r="G603">
        <v>14437</v>
      </c>
    </row>
    <row r="604" spans="1:7" x14ac:dyDescent="0.3">
      <c r="A604" s="153">
        <v>13883</v>
      </c>
      <c r="B604" s="154" t="s">
        <v>437</v>
      </c>
      <c r="C604" s="154" t="s">
        <v>2393</v>
      </c>
      <c r="D604" s="155">
        <v>19</v>
      </c>
      <c r="E604" s="156">
        <v>960</v>
      </c>
      <c r="G604">
        <v>13883</v>
      </c>
    </row>
    <row r="605" spans="1:7" x14ac:dyDescent="0.3">
      <c r="A605" s="153">
        <v>13878</v>
      </c>
      <c r="B605" s="154" t="s">
        <v>2033</v>
      </c>
      <c r="C605" s="154" t="s">
        <v>2393</v>
      </c>
      <c r="D605" s="155">
        <v>42</v>
      </c>
      <c r="E605" s="156">
        <v>820</v>
      </c>
      <c r="G605">
        <v>13878</v>
      </c>
    </row>
    <row r="606" spans="1:7" x14ac:dyDescent="0.3">
      <c r="A606" s="153">
        <v>14371</v>
      </c>
      <c r="B606" s="154" t="s">
        <v>2420</v>
      </c>
      <c r="C606" s="154" t="s">
        <v>2393</v>
      </c>
      <c r="D606" s="155">
        <v>38</v>
      </c>
      <c r="E606" s="156">
        <v>960</v>
      </c>
      <c r="G606">
        <v>14371</v>
      </c>
    </row>
    <row r="607" spans="1:7" x14ac:dyDescent="0.3">
      <c r="A607" s="153">
        <v>14369</v>
      </c>
      <c r="B607" s="154" t="s">
        <v>2421</v>
      </c>
      <c r="C607" s="154" t="s">
        <v>2393</v>
      </c>
      <c r="D607" s="155">
        <v>4</v>
      </c>
      <c r="E607" s="156">
        <v>960</v>
      </c>
      <c r="G607">
        <v>14369</v>
      </c>
    </row>
    <row r="608" spans="1:7" x14ac:dyDescent="0.3">
      <c r="A608" s="153">
        <v>13884</v>
      </c>
      <c r="B608" s="154" t="s">
        <v>439</v>
      </c>
      <c r="C608" s="154" t="s">
        <v>2393</v>
      </c>
      <c r="D608" s="155">
        <v>24</v>
      </c>
      <c r="E608" s="156">
        <v>960</v>
      </c>
      <c r="G608">
        <v>13884</v>
      </c>
    </row>
    <row r="609" spans="1:7" x14ac:dyDescent="0.3">
      <c r="A609" s="153">
        <v>14367</v>
      </c>
      <c r="B609" s="154" t="s">
        <v>2422</v>
      </c>
      <c r="C609" s="154" t="s">
        <v>2393</v>
      </c>
      <c r="D609" s="155">
        <v>13</v>
      </c>
      <c r="E609" s="156">
        <v>800</v>
      </c>
      <c r="G609">
        <v>14367</v>
      </c>
    </row>
    <row r="610" spans="1:7" x14ac:dyDescent="0.3">
      <c r="A610" s="153">
        <v>13882</v>
      </c>
      <c r="B610" s="154" t="s">
        <v>2034</v>
      </c>
      <c r="C610" s="154" t="s">
        <v>2393</v>
      </c>
      <c r="D610" s="155">
        <v>44</v>
      </c>
      <c r="E610" s="156">
        <v>960</v>
      </c>
      <c r="G610">
        <v>13882</v>
      </c>
    </row>
    <row r="611" spans="1:7" x14ac:dyDescent="0.3">
      <c r="A611" s="153">
        <v>14372</v>
      </c>
      <c r="B611" s="154" t="s">
        <v>2423</v>
      </c>
      <c r="C611" s="154" t="s">
        <v>2393</v>
      </c>
      <c r="D611" s="155">
        <v>21</v>
      </c>
      <c r="E611" s="156">
        <v>960</v>
      </c>
      <c r="G611">
        <v>14372</v>
      </c>
    </row>
    <row r="612" spans="1:7" x14ac:dyDescent="0.3">
      <c r="A612" s="153">
        <v>13879</v>
      </c>
      <c r="B612" s="154" t="s">
        <v>440</v>
      </c>
      <c r="C612" s="154" t="s">
        <v>2393</v>
      </c>
      <c r="D612" s="155">
        <v>38</v>
      </c>
      <c r="E612" s="156">
        <v>960</v>
      </c>
      <c r="G612">
        <v>13879</v>
      </c>
    </row>
    <row r="613" spans="1:7" x14ac:dyDescent="0.3">
      <c r="A613" s="153">
        <v>14368</v>
      </c>
      <c r="B613" s="154" t="s">
        <v>2424</v>
      </c>
      <c r="C613" s="154" t="s">
        <v>2393</v>
      </c>
      <c r="D613" s="155">
        <v>12</v>
      </c>
      <c r="E613" s="156">
        <v>960</v>
      </c>
      <c r="G613">
        <v>14368</v>
      </c>
    </row>
    <row r="614" spans="1:7" x14ac:dyDescent="0.3">
      <c r="A614" s="153">
        <v>14430</v>
      </c>
      <c r="B614" s="154" t="s">
        <v>2425</v>
      </c>
      <c r="C614" s="154" t="s">
        <v>2393</v>
      </c>
      <c r="D614" s="155">
        <v>1</v>
      </c>
      <c r="E614" s="156">
        <v>800</v>
      </c>
      <c r="G614">
        <v>14430</v>
      </c>
    </row>
    <row r="615" spans="1:7" x14ac:dyDescent="0.3">
      <c r="A615" s="153">
        <v>13877</v>
      </c>
      <c r="B615" s="154" t="s">
        <v>2035</v>
      </c>
      <c r="C615" s="154" t="s">
        <v>2393</v>
      </c>
      <c r="D615" s="155">
        <v>32</v>
      </c>
      <c r="E615" s="156">
        <v>960</v>
      </c>
      <c r="G615">
        <v>13877</v>
      </c>
    </row>
    <row r="616" spans="1:7" ht="20.399999999999999" x14ac:dyDescent="0.3">
      <c r="A616" s="153">
        <v>14373</v>
      </c>
      <c r="B616" s="154" t="s">
        <v>2713</v>
      </c>
      <c r="C616" s="154" t="s">
        <v>2393</v>
      </c>
      <c r="D616" s="155">
        <v>13</v>
      </c>
      <c r="E616" s="156">
        <v>960</v>
      </c>
      <c r="G616">
        <v>14373</v>
      </c>
    </row>
    <row r="617" spans="1:7" x14ac:dyDescent="0.3">
      <c r="A617" s="147">
        <v>13472</v>
      </c>
      <c r="B617" s="148" t="s">
        <v>441</v>
      </c>
      <c r="C617" s="148"/>
      <c r="D617" s="149">
        <v>3984</v>
      </c>
      <c r="E617" s="152">
        <v>880</v>
      </c>
      <c r="G617">
        <v>13472</v>
      </c>
    </row>
    <row r="618" spans="1:7" x14ac:dyDescent="0.3">
      <c r="A618" s="147">
        <v>14420</v>
      </c>
      <c r="B618" s="148" t="s">
        <v>898</v>
      </c>
      <c r="C618" s="148"/>
      <c r="D618" s="151">
        <v>106</v>
      </c>
      <c r="E618" s="152">
        <v>750</v>
      </c>
      <c r="G618">
        <v>14420</v>
      </c>
    </row>
    <row r="619" spans="1:7" x14ac:dyDescent="0.3">
      <c r="A619" s="153">
        <v>13481</v>
      </c>
      <c r="B619" s="154" t="s">
        <v>442</v>
      </c>
      <c r="C619" s="154" t="s">
        <v>2395</v>
      </c>
      <c r="D619" s="155">
        <v>16</v>
      </c>
      <c r="E619" s="156">
        <v>750</v>
      </c>
      <c r="G619">
        <v>13481</v>
      </c>
    </row>
    <row r="620" spans="1:7" x14ac:dyDescent="0.3">
      <c r="A620" s="153">
        <v>14137</v>
      </c>
      <c r="B620" s="154" t="s">
        <v>445</v>
      </c>
      <c r="C620" s="154" t="s">
        <v>2395</v>
      </c>
      <c r="D620" s="155">
        <v>41</v>
      </c>
      <c r="E620" s="156">
        <v>650</v>
      </c>
      <c r="G620">
        <v>14137</v>
      </c>
    </row>
    <row r="621" spans="1:7" x14ac:dyDescent="0.3">
      <c r="A621" s="153">
        <v>13482</v>
      </c>
      <c r="B621" s="154" t="s">
        <v>471</v>
      </c>
      <c r="C621" s="154" t="s">
        <v>2395</v>
      </c>
      <c r="D621" s="155">
        <v>49</v>
      </c>
      <c r="E621" s="156">
        <v>650</v>
      </c>
      <c r="G621">
        <v>13482</v>
      </c>
    </row>
    <row r="622" spans="1:7" x14ac:dyDescent="0.3">
      <c r="A622" s="147">
        <v>13496</v>
      </c>
      <c r="B622" s="148" t="s">
        <v>451</v>
      </c>
      <c r="C622" s="148"/>
      <c r="D622" s="151">
        <v>656</v>
      </c>
      <c r="E622" s="152">
        <v>400</v>
      </c>
      <c r="G622">
        <v>13496</v>
      </c>
    </row>
    <row r="623" spans="1:7" x14ac:dyDescent="0.3">
      <c r="A623" s="153">
        <v>14157</v>
      </c>
      <c r="B623" s="154" t="s">
        <v>452</v>
      </c>
      <c r="C623" s="154" t="s">
        <v>2395</v>
      </c>
      <c r="D623" s="155">
        <v>63</v>
      </c>
      <c r="E623" s="156">
        <v>400</v>
      </c>
      <c r="G623">
        <v>14157</v>
      </c>
    </row>
    <row r="624" spans="1:7" x14ac:dyDescent="0.3">
      <c r="A624" s="153">
        <v>14148</v>
      </c>
      <c r="B624" s="154" t="s">
        <v>453</v>
      </c>
      <c r="C624" s="154" t="s">
        <v>2395</v>
      </c>
      <c r="D624" s="155">
        <v>11</v>
      </c>
      <c r="E624" s="156">
        <v>400</v>
      </c>
      <c r="G624">
        <v>14148</v>
      </c>
    </row>
    <row r="625" spans="1:7" ht="20.399999999999999" x14ac:dyDescent="0.3">
      <c r="A625" s="153">
        <v>14149</v>
      </c>
      <c r="B625" s="154" t="s">
        <v>454</v>
      </c>
      <c r="C625" s="154" t="s">
        <v>2395</v>
      </c>
      <c r="D625" s="155">
        <v>32</v>
      </c>
      <c r="E625" s="156">
        <v>400</v>
      </c>
      <c r="G625">
        <v>14149</v>
      </c>
    </row>
    <row r="626" spans="1:7" x14ac:dyDescent="0.3">
      <c r="A626" s="153">
        <v>13490</v>
      </c>
      <c r="B626" s="154" t="s">
        <v>455</v>
      </c>
      <c r="C626" s="154" t="s">
        <v>2395</v>
      </c>
      <c r="D626" s="155">
        <v>5</v>
      </c>
      <c r="E626" s="156">
        <v>400</v>
      </c>
      <c r="G626">
        <v>13490</v>
      </c>
    </row>
    <row r="627" spans="1:7" x14ac:dyDescent="0.3">
      <c r="A627" s="153">
        <v>13491</v>
      </c>
      <c r="B627" s="154" t="s">
        <v>456</v>
      </c>
      <c r="C627" s="154" t="s">
        <v>2395</v>
      </c>
      <c r="D627" s="155">
        <v>51</v>
      </c>
      <c r="E627" s="156">
        <v>400</v>
      </c>
      <c r="G627">
        <v>13491</v>
      </c>
    </row>
    <row r="628" spans="1:7" x14ac:dyDescent="0.3">
      <c r="A628" s="153">
        <v>14147</v>
      </c>
      <c r="B628" s="154" t="s">
        <v>457</v>
      </c>
      <c r="C628" s="154" t="s">
        <v>2395</v>
      </c>
      <c r="D628" s="155">
        <v>45</v>
      </c>
      <c r="E628" s="156">
        <v>400</v>
      </c>
      <c r="G628">
        <v>14147</v>
      </c>
    </row>
    <row r="629" spans="1:7" x14ac:dyDescent="0.3">
      <c r="A629" s="153">
        <v>14150</v>
      </c>
      <c r="B629" s="154" t="s">
        <v>458</v>
      </c>
      <c r="C629" s="154" t="s">
        <v>2395</v>
      </c>
      <c r="D629" s="155">
        <v>69</v>
      </c>
      <c r="E629" s="156">
        <v>400</v>
      </c>
      <c r="G629">
        <v>14150</v>
      </c>
    </row>
    <row r="630" spans="1:7" x14ac:dyDescent="0.3">
      <c r="A630" s="153">
        <v>14152</v>
      </c>
      <c r="B630" s="154" t="s">
        <v>460</v>
      </c>
      <c r="C630" s="154" t="s">
        <v>2395</v>
      </c>
      <c r="D630" s="155">
        <v>58</v>
      </c>
      <c r="E630" s="156">
        <v>400</v>
      </c>
      <c r="G630">
        <v>14152</v>
      </c>
    </row>
    <row r="631" spans="1:7" x14ac:dyDescent="0.3">
      <c r="A631" s="153">
        <v>13485</v>
      </c>
      <c r="B631" s="154" t="s">
        <v>461</v>
      </c>
      <c r="C631" s="154" t="s">
        <v>2395</v>
      </c>
      <c r="D631" s="155">
        <v>47</v>
      </c>
      <c r="E631" s="156">
        <v>400</v>
      </c>
      <c r="G631">
        <v>13485</v>
      </c>
    </row>
    <row r="632" spans="1:7" x14ac:dyDescent="0.3">
      <c r="A632" s="153">
        <v>14155</v>
      </c>
      <c r="B632" s="154" t="s">
        <v>464</v>
      </c>
      <c r="C632" s="154" t="s">
        <v>2395</v>
      </c>
      <c r="D632" s="155">
        <v>30</v>
      </c>
      <c r="E632" s="156">
        <v>400</v>
      </c>
      <c r="G632">
        <v>14155</v>
      </c>
    </row>
    <row r="633" spans="1:7" x14ac:dyDescent="0.3">
      <c r="A633" s="153">
        <v>14153</v>
      </c>
      <c r="B633" s="154" t="s">
        <v>465</v>
      </c>
      <c r="C633" s="154" t="s">
        <v>2395</v>
      </c>
      <c r="D633" s="155">
        <v>50</v>
      </c>
      <c r="E633" s="156">
        <v>400</v>
      </c>
      <c r="G633">
        <v>14153</v>
      </c>
    </row>
    <row r="634" spans="1:7" x14ac:dyDescent="0.3">
      <c r="A634" s="153">
        <v>14154</v>
      </c>
      <c r="B634" s="154" t="s">
        <v>466</v>
      </c>
      <c r="C634" s="154" t="s">
        <v>2395</v>
      </c>
      <c r="D634" s="155">
        <v>63</v>
      </c>
      <c r="E634" s="156">
        <v>400</v>
      </c>
      <c r="G634">
        <v>14154</v>
      </c>
    </row>
    <row r="635" spans="1:7" x14ac:dyDescent="0.3">
      <c r="A635" s="153">
        <v>14156</v>
      </c>
      <c r="B635" s="154" t="s">
        <v>467</v>
      </c>
      <c r="C635" s="154" t="s">
        <v>2395</v>
      </c>
      <c r="D635" s="155">
        <v>61</v>
      </c>
      <c r="E635" s="156">
        <v>400</v>
      </c>
      <c r="G635">
        <v>14156</v>
      </c>
    </row>
    <row r="636" spans="1:7" x14ac:dyDescent="0.3">
      <c r="A636" s="153">
        <v>13489</v>
      </c>
      <c r="B636" s="154" t="s">
        <v>468</v>
      </c>
      <c r="C636" s="154" t="s">
        <v>2395</v>
      </c>
      <c r="D636" s="155">
        <v>33</v>
      </c>
      <c r="E636" s="156">
        <v>400</v>
      </c>
      <c r="G636">
        <v>13489</v>
      </c>
    </row>
    <row r="637" spans="1:7" x14ac:dyDescent="0.3">
      <c r="A637" s="153">
        <v>13492</v>
      </c>
      <c r="B637" s="154" t="s">
        <v>469</v>
      </c>
      <c r="C637" s="154" t="s">
        <v>2395</v>
      </c>
      <c r="D637" s="155">
        <v>16</v>
      </c>
      <c r="E637" s="156">
        <v>400</v>
      </c>
      <c r="G637">
        <v>13492</v>
      </c>
    </row>
    <row r="638" spans="1:7" x14ac:dyDescent="0.3">
      <c r="A638" s="153">
        <v>13486</v>
      </c>
      <c r="B638" s="154" t="s">
        <v>470</v>
      </c>
      <c r="C638" s="154" t="s">
        <v>2395</v>
      </c>
      <c r="D638" s="155">
        <v>22</v>
      </c>
      <c r="E638" s="156">
        <v>400</v>
      </c>
      <c r="G638">
        <v>13486</v>
      </c>
    </row>
    <row r="639" spans="1:7" x14ac:dyDescent="0.3">
      <c r="A639" s="147">
        <v>14421</v>
      </c>
      <c r="B639" s="148" t="s">
        <v>441</v>
      </c>
      <c r="C639" s="148"/>
      <c r="D639" s="151">
        <v>495</v>
      </c>
      <c r="E639" s="152">
        <v>880</v>
      </c>
      <c r="G639">
        <v>14421</v>
      </c>
    </row>
    <row r="640" spans="1:7" x14ac:dyDescent="0.3">
      <c r="A640" s="153">
        <v>14144</v>
      </c>
      <c r="B640" s="154" t="s">
        <v>444</v>
      </c>
      <c r="C640" s="154" t="s">
        <v>2395</v>
      </c>
      <c r="D640" s="155">
        <v>30</v>
      </c>
      <c r="E640" s="156">
        <v>650</v>
      </c>
      <c r="G640">
        <v>14144</v>
      </c>
    </row>
    <row r="641" spans="1:7" x14ac:dyDescent="0.3">
      <c r="A641" s="153">
        <v>14136</v>
      </c>
      <c r="B641" s="154" t="s">
        <v>446</v>
      </c>
      <c r="C641" s="154" t="s">
        <v>2395</v>
      </c>
      <c r="D641" s="155">
        <v>26</v>
      </c>
      <c r="E641" s="156">
        <v>880</v>
      </c>
      <c r="G641">
        <v>14136</v>
      </c>
    </row>
    <row r="642" spans="1:7" x14ac:dyDescent="0.3">
      <c r="A642" s="153">
        <v>13494</v>
      </c>
      <c r="B642" s="154" t="s">
        <v>448</v>
      </c>
      <c r="C642" s="154" t="s">
        <v>2395</v>
      </c>
      <c r="D642" s="155">
        <v>160</v>
      </c>
      <c r="E642" s="156">
        <v>800</v>
      </c>
      <c r="G642">
        <v>13494</v>
      </c>
    </row>
    <row r="643" spans="1:7" x14ac:dyDescent="0.3">
      <c r="A643" s="153">
        <v>14145</v>
      </c>
      <c r="B643" s="154" t="s">
        <v>449</v>
      </c>
      <c r="C643" s="154" t="s">
        <v>2395</v>
      </c>
      <c r="D643" s="155">
        <v>21</v>
      </c>
      <c r="E643" s="156">
        <v>700</v>
      </c>
      <c r="G643">
        <v>14145</v>
      </c>
    </row>
    <row r="644" spans="1:7" x14ac:dyDescent="0.3">
      <c r="A644" s="153">
        <v>14146</v>
      </c>
      <c r="B644" s="154" t="s">
        <v>450</v>
      </c>
      <c r="C644" s="154" t="s">
        <v>2395</v>
      </c>
      <c r="D644" s="155">
        <v>13</v>
      </c>
      <c r="E644" s="156">
        <v>700</v>
      </c>
      <c r="G644">
        <v>14146</v>
      </c>
    </row>
    <row r="645" spans="1:7" x14ac:dyDescent="0.3">
      <c r="A645" s="153">
        <v>14143</v>
      </c>
      <c r="B645" s="154" t="s">
        <v>472</v>
      </c>
      <c r="C645" s="154" t="s">
        <v>2395</v>
      </c>
      <c r="D645" s="155">
        <v>54</v>
      </c>
      <c r="E645" s="156">
        <v>650</v>
      </c>
      <c r="G645">
        <v>14143</v>
      </c>
    </row>
    <row r="646" spans="1:7" x14ac:dyDescent="0.3">
      <c r="A646" s="153">
        <v>14340</v>
      </c>
      <c r="B646" s="154" t="s">
        <v>473</v>
      </c>
      <c r="C646" s="154" t="s">
        <v>2395</v>
      </c>
      <c r="D646" s="155">
        <v>40</v>
      </c>
      <c r="E646" s="156">
        <v>600</v>
      </c>
      <c r="G646">
        <v>14340</v>
      </c>
    </row>
    <row r="647" spans="1:7" x14ac:dyDescent="0.3">
      <c r="A647" s="153">
        <v>13483</v>
      </c>
      <c r="B647" s="154" t="s">
        <v>474</v>
      </c>
      <c r="C647" s="154" t="s">
        <v>2395</v>
      </c>
      <c r="D647" s="155">
        <v>32</v>
      </c>
      <c r="E647" s="156">
        <v>800</v>
      </c>
      <c r="G647">
        <v>13483</v>
      </c>
    </row>
    <row r="648" spans="1:7" x14ac:dyDescent="0.3">
      <c r="A648" s="153">
        <v>13874</v>
      </c>
      <c r="B648" s="154" t="s">
        <v>475</v>
      </c>
      <c r="C648" s="154" t="s">
        <v>2395</v>
      </c>
      <c r="D648" s="155">
        <v>26</v>
      </c>
      <c r="E648" s="156">
        <v>650</v>
      </c>
      <c r="G648">
        <v>13874</v>
      </c>
    </row>
    <row r="649" spans="1:7" x14ac:dyDescent="0.3">
      <c r="A649" s="153">
        <v>13253</v>
      </c>
      <c r="B649" s="154" t="s">
        <v>2036</v>
      </c>
      <c r="C649" s="154" t="s">
        <v>2395</v>
      </c>
      <c r="D649" s="155">
        <v>3</v>
      </c>
      <c r="E649" s="156">
        <v>850</v>
      </c>
      <c r="G649">
        <v>13253</v>
      </c>
    </row>
    <row r="650" spans="1:7" x14ac:dyDescent="0.3">
      <c r="A650" s="153">
        <v>14141</v>
      </c>
      <c r="B650" s="154" t="s">
        <v>476</v>
      </c>
      <c r="C650" s="154" t="s">
        <v>2395</v>
      </c>
      <c r="D650" s="155">
        <v>21</v>
      </c>
      <c r="E650" s="156">
        <v>700</v>
      </c>
      <c r="G650">
        <v>14141</v>
      </c>
    </row>
    <row r="651" spans="1:7" x14ac:dyDescent="0.3">
      <c r="A651" s="153">
        <v>14142</v>
      </c>
      <c r="B651" s="154" t="s">
        <v>477</v>
      </c>
      <c r="C651" s="154" t="s">
        <v>2395</v>
      </c>
      <c r="D651" s="155">
        <v>24</v>
      </c>
      <c r="E651" s="156">
        <v>700</v>
      </c>
      <c r="G651">
        <v>14142</v>
      </c>
    </row>
    <row r="652" spans="1:7" x14ac:dyDescent="0.3">
      <c r="A652" s="153">
        <v>14138</v>
      </c>
      <c r="B652" s="154" t="s">
        <v>478</v>
      </c>
      <c r="C652" s="154" t="s">
        <v>2395</v>
      </c>
      <c r="D652" s="155">
        <v>43</v>
      </c>
      <c r="E652" s="156">
        <v>750</v>
      </c>
      <c r="G652">
        <v>14138</v>
      </c>
    </row>
    <row r="653" spans="1:7" x14ac:dyDescent="0.3">
      <c r="A653" s="153">
        <v>14104</v>
      </c>
      <c r="B653" s="154" t="s">
        <v>2038</v>
      </c>
      <c r="C653" s="154" t="s">
        <v>2395</v>
      </c>
      <c r="D653" s="155">
        <v>1</v>
      </c>
      <c r="E653" s="156">
        <v>750</v>
      </c>
      <c r="G653">
        <v>14104</v>
      </c>
    </row>
    <row r="654" spans="1:7" x14ac:dyDescent="0.3">
      <c r="A654" s="153">
        <v>13873</v>
      </c>
      <c r="B654" s="154" t="s">
        <v>518</v>
      </c>
      <c r="C654" s="154" t="s">
        <v>2395</v>
      </c>
      <c r="D654" s="155">
        <v>1</v>
      </c>
      <c r="E654" s="156">
        <v>750</v>
      </c>
      <c r="G654">
        <v>13873</v>
      </c>
    </row>
    <row r="655" spans="1:7" x14ac:dyDescent="0.3">
      <c r="A655" s="147">
        <v>14177</v>
      </c>
      <c r="B655" s="148" t="s">
        <v>479</v>
      </c>
      <c r="C655" s="148"/>
      <c r="D655" s="149">
        <v>1638</v>
      </c>
      <c r="E655" s="152">
        <v>300</v>
      </c>
      <c r="G655">
        <v>14177</v>
      </c>
    </row>
    <row r="656" spans="1:7" x14ac:dyDescent="0.3">
      <c r="A656" s="153">
        <v>14288</v>
      </c>
      <c r="B656" s="154" t="s">
        <v>480</v>
      </c>
      <c r="C656" s="154" t="s">
        <v>2395</v>
      </c>
      <c r="D656" s="155">
        <v>235</v>
      </c>
      <c r="E656" s="156">
        <v>300</v>
      </c>
      <c r="G656">
        <v>14288</v>
      </c>
    </row>
    <row r="657" spans="1:7" x14ac:dyDescent="0.3">
      <c r="A657" s="153">
        <v>14287</v>
      </c>
      <c r="B657" s="154" t="s">
        <v>481</v>
      </c>
      <c r="C657" s="154" t="s">
        <v>2395</v>
      </c>
      <c r="D657" s="155">
        <v>150</v>
      </c>
      <c r="E657" s="156">
        <v>300</v>
      </c>
      <c r="G657">
        <v>14287</v>
      </c>
    </row>
    <row r="658" spans="1:7" x14ac:dyDescent="0.3">
      <c r="A658" s="153">
        <v>14286</v>
      </c>
      <c r="B658" s="154" t="s">
        <v>482</v>
      </c>
      <c r="C658" s="154" t="s">
        <v>2395</v>
      </c>
      <c r="D658" s="155">
        <v>165</v>
      </c>
      <c r="E658" s="156">
        <v>300</v>
      </c>
      <c r="G658">
        <v>14286</v>
      </c>
    </row>
    <row r="659" spans="1:7" x14ac:dyDescent="0.3">
      <c r="A659" s="153">
        <v>14178</v>
      </c>
      <c r="B659" s="154" t="s">
        <v>483</v>
      </c>
      <c r="C659" s="154" t="s">
        <v>2395</v>
      </c>
      <c r="D659" s="155">
        <v>155</v>
      </c>
      <c r="E659" s="156">
        <v>300</v>
      </c>
      <c r="G659">
        <v>14178</v>
      </c>
    </row>
    <row r="660" spans="1:7" x14ac:dyDescent="0.3">
      <c r="A660" s="153">
        <v>14285</v>
      </c>
      <c r="B660" s="154" t="s">
        <v>484</v>
      </c>
      <c r="C660" s="154" t="s">
        <v>2395</v>
      </c>
      <c r="D660" s="155">
        <v>159</v>
      </c>
      <c r="E660" s="156">
        <v>300</v>
      </c>
      <c r="G660">
        <v>14285</v>
      </c>
    </row>
    <row r="661" spans="1:7" x14ac:dyDescent="0.3">
      <c r="A661" s="153">
        <v>14295</v>
      </c>
      <c r="B661" s="154" t="s">
        <v>485</v>
      </c>
      <c r="C661" s="154" t="s">
        <v>2395</v>
      </c>
      <c r="D661" s="155">
        <v>158</v>
      </c>
      <c r="E661" s="156">
        <v>300</v>
      </c>
      <c r="G661">
        <v>14295</v>
      </c>
    </row>
    <row r="662" spans="1:7" x14ac:dyDescent="0.3">
      <c r="A662" s="153">
        <v>14298</v>
      </c>
      <c r="B662" s="154" t="s">
        <v>486</v>
      </c>
      <c r="C662" s="154" t="s">
        <v>2395</v>
      </c>
      <c r="D662" s="155">
        <v>150</v>
      </c>
      <c r="E662" s="156">
        <v>300</v>
      </c>
      <c r="G662">
        <v>14298</v>
      </c>
    </row>
    <row r="663" spans="1:7" x14ac:dyDescent="0.3">
      <c r="A663" s="153">
        <v>14299</v>
      </c>
      <c r="B663" s="154" t="s">
        <v>487</v>
      </c>
      <c r="C663" s="154" t="s">
        <v>2395</v>
      </c>
      <c r="D663" s="155">
        <v>149</v>
      </c>
      <c r="E663" s="156">
        <v>300</v>
      </c>
      <c r="G663">
        <v>14299</v>
      </c>
    </row>
    <row r="664" spans="1:7" x14ac:dyDescent="0.3">
      <c r="A664" s="153">
        <v>14296</v>
      </c>
      <c r="B664" s="154" t="s">
        <v>488</v>
      </c>
      <c r="C664" s="154" t="s">
        <v>2395</v>
      </c>
      <c r="D664" s="155">
        <v>152</v>
      </c>
      <c r="E664" s="156">
        <v>300</v>
      </c>
      <c r="G664">
        <v>14296</v>
      </c>
    </row>
    <row r="665" spans="1:7" x14ac:dyDescent="0.3">
      <c r="A665" s="153">
        <v>14297</v>
      </c>
      <c r="B665" s="154" t="s">
        <v>489</v>
      </c>
      <c r="C665" s="154" t="s">
        <v>2395</v>
      </c>
      <c r="D665" s="155">
        <v>165</v>
      </c>
      <c r="E665" s="156">
        <v>300</v>
      </c>
      <c r="G665">
        <v>14297</v>
      </c>
    </row>
    <row r="666" spans="1:7" x14ac:dyDescent="0.3">
      <c r="A666" s="147">
        <v>13497</v>
      </c>
      <c r="B666" s="148" t="s">
        <v>490</v>
      </c>
      <c r="C666" s="148"/>
      <c r="D666" s="151">
        <v>460</v>
      </c>
      <c r="E666" s="152">
        <v>750</v>
      </c>
      <c r="G666">
        <v>13497</v>
      </c>
    </row>
    <row r="667" spans="1:7" x14ac:dyDescent="0.3">
      <c r="A667" s="153">
        <v>13484</v>
      </c>
      <c r="B667" s="154" t="s">
        <v>443</v>
      </c>
      <c r="C667" s="154" t="s">
        <v>2395</v>
      </c>
      <c r="D667" s="155">
        <v>15</v>
      </c>
      <c r="E667" s="156">
        <v>750</v>
      </c>
      <c r="G667">
        <v>13484</v>
      </c>
    </row>
    <row r="668" spans="1:7" x14ac:dyDescent="0.3">
      <c r="A668" s="153">
        <v>14139</v>
      </c>
      <c r="B668" s="154" t="s">
        <v>447</v>
      </c>
      <c r="C668" s="154" t="s">
        <v>2395</v>
      </c>
      <c r="D668" s="155">
        <v>35</v>
      </c>
      <c r="E668" s="156">
        <v>700</v>
      </c>
      <c r="G668">
        <v>14139</v>
      </c>
    </row>
    <row r="669" spans="1:7" x14ac:dyDescent="0.3">
      <c r="A669" s="153">
        <v>13475</v>
      </c>
      <c r="B669" s="154" t="s">
        <v>491</v>
      </c>
      <c r="C669" s="154" t="s">
        <v>2395</v>
      </c>
      <c r="D669" s="155">
        <v>48</v>
      </c>
      <c r="E669" s="156">
        <v>700</v>
      </c>
      <c r="G669">
        <v>13475</v>
      </c>
    </row>
    <row r="670" spans="1:7" x14ac:dyDescent="0.3">
      <c r="A670" s="153">
        <v>13476</v>
      </c>
      <c r="B670" s="154" t="s">
        <v>492</v>
      </c>
      <c r="C670" s="154" t="s">
        <v>2395</v>
      </c>
      <c r="D670" s="155">
        <v>54</v>
      </c>
      <c r="E670" s="156">
        <v>700</v>
      </c>
      <c r="G670">
        <v>13476</v>
      </c>
    </row>
    <row r="671" spans="1:7" x14ac:dyDescent="0.3">
      <c r="A671" s="153">
        <v>13474</v>
      </c>
      <c r="B671" s="154" t="s">
        <v>493</v>
      </c>
      <c r="C671" s="154" t="s">
        <v>2395</v>
      </c>
      <c r="D671" s="155">
        <v>42</v>
      </c>
      <c r="E671" s="156">
        <v>700</v>
      </c>
      <c r="G671">
        <v>13474</v>
      </c>
    </row>
    <row r="672" spans="1:7" x14ac:dyDescent="0.3">
      <c r="A672" s="153">
        <v>13473</v>
      </c>
      <c r="B672" s="154" t="s">
        <v>494</v>
      </c>
      <c r="C672" s="154" t="s">
        <v>2395</v>
      </c>
      <c r="D672" s="155">
        <v>66</v>
      </c>
      <c r="E672" s="156">
        <v>700</v>
      </c>
      <c r="G672">
        <v>13473</v>
      </c>
    </row>
    <row r="673" spans="1:7" x14ac:dyDescent="0.3">
      <c r="A673" s="153">
        <v>13479</v>
      </c>
      <c r="B673" s="154" t="s">
        <v>495</v>
      </c>
      <c r="C673" s="154" t="s">
        <v>2395</v>
      </c>
      <c r="D673" s="155">
        <v>50</v>
      </c>
      <c r="E673" s="156">
        <v>700</v>
      </c>
      <c r="G673">
        <v>13479</v>
      </c>
    </row>
    <row r="674" spans="1:7" x14ac:dyDescent="0.3">
      <c r="A674" s="153">
        <v>13480</v>
      </c>
      <c r="B674" s="154" t="s">
        <v>496</v>
      </c>
      <c r="C674" s="154" t="s">
        <v>2395</v>
      </c>
      <c r="D674" s="155">
        <v>47</v>
      </c>
      <c r="E674" s="156">
        <v>700</v>
      </c>
      <c r="G674">
        <v>13480</v>
      </c>
    </row>
    <row r="675" spans="1:7" x14ac:dyDescent="0.3">
      <c r="A675" s="153">
        <v>13477</v>
      </c>
      <c r="B675" s="154" t="s">
        <v>497</v>
      </c>
      <c r="C675" s="154" t="s">
        <v>2395</v>
      </c>
      <c r="D675" s="155">
        <v>53</v>
      </c>
      <c r="E675" s="156">
        <v>700</v>
      </c>
      <c r="G675">
        <v>13477</v>
      </c>
    </row>
    <row r="676" spans="1:7" x14ac:dyDescent="0.3">
      <c r="A676" s="153">
        <v>13478</v>
      </c>
      <c r="B676" s="154" t="s">
        <v>498</v>
      </c>
      <c r="C676" s="154" t="s">
        <v>2395</v>
      </c>
      <c r="D676" s="155">
        <v>50</v>
      </c>
      <c r="E676" s="156">
        <v>700</v>
      </c>
      <c r="G676">
        <v>13478</v>
      </c>
    </row>
    <row r="677" spans="1:7" x14ac:dyDescent="0.3">
      <c r="A677" s="147">
        <v>14158</v>
      </c>
      <c r="B677" s="148" t="s">
        <v>499</v>
      </c>
      <c r="C677" s="148"/>
      <c r="D677" s="151">
        <v>366</v>
      </c>
      <c r="E677" s="152">
        <v>200</v>
      </c>
      <c r="G677">
        <v>14158</v>
      </c>
    </row>
    <row r="678" spans="1:7" ht="20.399999999999999" x14ac:dyDescent="0.3">
      <c r="A678" s="153">
        <v>14161</v>
      </c>
      <c r="B678" s="154" t="s">
        <v>500</v>
      </c>
      <c r="C678" s="154" t="s">
        <v>2395</v>
      </c>
      <c r="D678" s="155">
        <v>57</v>
      </c>
      <c r="E678" s="156">
        <v>200</v>
      </c>
      <c r="G678">
        <v>14161</v>
      </c>
    </row>
    <row r="679" spans="1:7" ht="20.399999999999999" x14ac:dyDescent="0.3">
      <c r="A679" s="153">
        <v>14167</v>
      </c>
      <c r="B679" s="154" t="s">
        <v>501</v>
      </c>
      <c r="C679" s="154" t="s">
        <v>2395</v>
      </c>
      <c r="D679" s="155">
        <v>52</v>
      </c>
      <c r="E679" s="156">
        <v>200</v>
      </c>
      <c r="G679">
        <v>14167</v>
      </c>
    </row>
    <row r="680" spans="1:7" ht="20.399999999999999" x14ac:dyDescent="0.3">
      <c r="A680" s="153">
        <v>14166</v>
      </c>
      <c r="B680" s="154" t="s">
        <v>502</v>
      </c>
      <c r="C680" s="154" t="s">
        <v>2395</v>
      </c>
      <c r="D680" s="155">
        <v>43</v>
      </c>
      <c r="E680" s="156">
        <v>200</v>
      </c>
      <c r="G680">
        <v>14166</v>
      </c>
    </row>
    <row r="681" spans="1:7" x14ac:dyDescent="0.3">
      <c r="A681" s="153">
        <v>14168</v>
      </c>
      <c r="B681" s="154" t="s">
        <v>503</v>
      </c>
      <c r="C681" s="154" t="s">
        <v>2395</v>
      </c>
      <c r="D681" s="155">
        <v>2</v>
      </c>
      <c r="E681" s="156">
        <v>200</v>
      </c>
      <c r="G681">
        <v>14168</v>
      </c>
    </row>
    <row r="682" spans="1:7" ht="20.399999999999999" x14ac:dyDescent="0.3">
      <c r="A682" s="153">
        <v>14163</v>
      </c>
      <c r="B682" s="154" t="s">
        <v>504</v>
      </c>
      <c r="C682" s="154" t="s">
        <v>2395</v>
      </c>
      <c r="D682" s="155">
        <v>33</v>
      </c>
      <c r="E682" s="156">
        <v>200</v>
      </c>
      <c r="G682">
        <v>14163</v>
      </c>
    </row>
    <row r="683" spans="1:7" ht="20.399999999999999" x14ac:dyDescent="0.3">
      <c r="A683" s="153">
        <v>14165</v>
      </c>
      <c r="B683" s="154" t="s">
        <v>505</v>
      </c>
      <c r="C683" s="154" t="s">
        <v>2395</v>
      </c>
      <c r="D683" s="155">
        <v>44</v>
      </c>
      <c r="E683" s="156">
        <v>200</v>
      </c>
      <c r="G683">
        <v>14165</v>
      </c>
    </row>
    <row r="684" spans="1:7" x14ac:dyDescent="0.3">
      <c r="A684" s="153">
        <v>14162</v>
      </c>
      <c r="B684" s="154" t="s">
        <v>506</v>
      </c>
      <c r="C684" s="154" t="s">
        <v>2395</v>
      </c>
      <c r="D684" s="155">
        <v>52</v>
      </c>
      <c r="E684" s="156">
        <v>200</v>
      </c>
      <c r="G684">
        <v>14162</v>
      </c>
    </row>
    <row r="685" spans="1:7" ht="20.399999999999999" x14ac:dyDescent="0.3">
      <c r="A685" s="153">
        <v>14164</v>
      </c>
      <c r="B685" s="154" t="s">
        <v>507</v>
      </c>
      <c r="C685" s="154" t="s">
        <v>2395</v>
      </c>
      <c r="D685" s="155">
        <v>54</v>
      </c>
      <c r="E685" s="156">
        <v>200</v>
      </c>
      <c r="G685">
        <v>14164</v>
      </c>
    </row>
    <row r="686" spans="1:7" ht="20.399999999999999" x14ac:dyDescent="0.3">
      <c r="A686" s="153">
        <v>14159</v>
      </c>
      <c r="B686" s="154" t="s">
        <v>508</v>
      </c>
      <c r="C686" s="154" t="s">
        <v>2395</v>
      </c>
      <c r="D686" s="155">
        <v>9</v>
      </c>
      <c r="E686" s="156">
        <v>200</v>
      </c>
      <c r="G686">
        <v>14159</v>
      </c>
    </row>
    <row r="687" spans="1:7" x14ac:dyDescent="0.3">
      <c r="A687" s="153">
        <v>14160</v>
      </c>
      <c r="B687" s="154" t="s">
        <v>509</v>
      </c>
      <c r="C687" s="154" t="s">
        <v>2395</v>
      </c>
      <c r="D687" s="155">
        <v>20</v>
      </c>
      <c r="E687" s="156">
        <v>200</v>
      </c>
      <c r="G687">
        <v>14160</v>
      </c>
    </row>
    <row r="688" spans="1:7" x14ac:dyDescent="0.3">
      <c r="A688" s="147">
        <v>14170</v>
      </c>
      <c r="B688" s="148" t="s">
        <v>510</v>
      </c>
      <c r="C688" s="148"/>
      <c r="D688" s="151">
        <v>263</v>
      </c>
      <c r="E688" s="152">
        <v>180</v>
      </c>
      <c r="G688">
        <v>14170</v>
      </c>
    </row>
    <row r="689" spans="1:7" ht="20.399999999999999" x14ac:dyDescent="0.3">
      <c r="A689" s="153">
        <v>14172</v>
      </c>
      <c r="B689" s="154" t="s">
        <v>511</v>
      </c>
      <c r="C689" s="154" t="s">
        <v>2395</v>
      </c>
      <c r="D689" s="155">
        <v>49</v>
      </c>
      <c r="E689" s="156">
        <v>180</v>
      </c>
      <c r="G689">
        <v>14172</v>
      </c>
    </row>
    <row r="690" spans="1:7" ht="20.399999999999999" x14ac:dyDescent="0.3">
      <c r="A690" s="153">
        <v>14173</v>
      </c>
      <c r="B690" s="154" t="s">
        <v>512</v>
      </c>
      <c r="C690" s="154" t="s">
        <v>2395</v>
      </c>
      <c r="D690" s="155">
        <v>43</v>
      </c>
      <c r="E690" s="156">
        <v>160</v>
      </c>
      <c r="G690">
        <v>14173</v>
      </c>
    </row>
    <row r="691" spans="1:7" ht="20.399999999999999" x14ac:dyDescent="0.3">
      <c r="A691" s="153">
        <v>14175</v>
      </c>
      <c r="B691" s="154" t="s">
        <v>513</v>
      </c>
      <c r="C691" s="154" t="s">
        <v>2395</v>
      </c>
      <c r="D691" s="155">
        <v>47</v>
      </c>
      <c r="E691" s="156">
        <v>160</v>
      </c>
      <c r="G691">
        <v>14175</v>
      </c>
    </row>
    <row r="692" spans="1:7" x14ac:dyDescent="0.3">
      <c r="A692" s="153">
        <v>14174</v>
      </c>
      <c r="B692" s="154" t="s">
        <v>514</v>
      </c>
      <c r="C692" s="154" t="s">
        <v>2395</v>
      </c>
      <c r="D692" s="155">
        <v>48</v>
      </c>
      <c r="E692" s="156">
        <v>180</v>
      </c>
      <c r="G692">
        <v>14174</v>
      </c>
    </row>
    <row r="693" spans="1:7" ht="20.399999999999999" x14ac:dyDescent="0.3">
      <c r="A693" s="153">
        <v>14176</v>
      </c>
      <c r="B693" s="154" t="s">
        <v>515</v>
      </c>
      <c r="C693" s="154" t="s">
        <v>2395</v>
      </c>
      <c r="D693" s="155">
        <v>34</v>
      </c>
      <c r="E693" s="156">
        <v>180</v>
      </c>
      <c r="G693">
        <v>14176</v>
      </c>
    </row>
    <row r="694" spans="1:7" x14ac:dyDescent="0.3">
      <c r="A694" s="153">
        <v>14171</v>
      </c>
      <c r="B694" s="154" t="s">
        <v>516</v>
      </c>
      <c r="C694" s="154" t="s">
        <v>2395</v>
      </c>
      <c r="D694" s="155">
        <v>42</v>
      </c>
      <c r="E694" s="156">
        <v>160</v>
      </c>
      <c r="G694">
        <v>14171</v>
      </c>
    </row>
    <row r="695" spans="1:7" x14ac:dyDescent="0.3">
      <c r="A695" s="147">
        <v>14105</v>
      </c>
      <c r="B695" s="148" t="s">
        <v>519</v>
      </c>
      <c r="C695" s="148"/>
      <c r="D695" s="151">
        <v>5</v>
      </c>
      <c r="E695" s="152">
        <v>860</v>
      </c>
      <c r="G695">
        <v>14105</v>
      </c>
    </row>
    <row r="696" spans="1:7" x14ac:dyDescent="0.3">
      <c r="A696" s="153">
        <v>14107</v>
      </c>
      <c r="B696" s="154" t="s">
        <v>899</v>
      </c>
      <c r="C696" s="154" t="s">
        <v>2393</v>
      </c>
      <c r="D696" s="155">
        <v>2</v>
      </c>
      <c r="E696" s="156">
        <v>860</v>
      </c>
      <c r="G696">
        <v>14107</v>
      </c>
    </row>
    <row r="697" spans="1:7" x14ac:dyDescent="0.3">
      <c r="A697" s="153">
        <v>14108</v>
      </c>
      <c r="B697" s="154" t="s">
        <v>2043</v>
      </c>
      <c r="C697" s="154" t="s">
        <v>2393</v>
      </c>
      <c r="D697" s="155">
        <v>6</v>
      </c>
      <c r="E697" s="156">
        <v>860</v>
      </c>
      <c r="G697">
        <v>14108</v>
      </c>
    </row>
    <row r="698" spans="1:7" x14ac:dyDescent="0.3">
      <c r="A698" s="153">
        <v>14114</v>
      </c>
      <c r="B698" s="154" t="s">
        <v>2047</v>
      </c>
      <c r="C698" s="154" t="s">
        <v>2393</v>
      </c>
      <c r="D698" s="155">
        <v>1</v>
      </c>
      <c r="E698" s="156">
        <v>860</v>
      </c>
      <c r="G698">
        <v>14114</v>
      </c>
    </row>
    <row r="699" spans="1:7" x14ac:dyDescent="0.3">
      <c r="A699" s="153">
        <v>14116</v>
      </c>
      <c r="B699" s="154" t="s">
        <v>2048</v>
      </c>
      <c r="C699" s="154" t="s">
        <v>2393</v>
      </c>
      <c r="D699" s="155">
        <v>-4</v>
      </c>
      <c r="E699" s="156">
        <v>860</v>
      </c>
      <c r="G699">
        <v>14116</v>
      </c>
    </row>
    <row r="700" spans="1:7" x14ac:dyDescent="0.3">
      <c r="A700" s="147">
        <v>11308</v>
      </c>
      <c r="B700" s="148" t="s">
        <v>521</v>
      </c>
      <c r="C700" s="148"/>
      <c r="D700" s="151">
        <v>45</v>
      </c>
      <c r="E700" s="150">
        <v>2952</v>
      </c>
      <c r="G700">
        <v>11308</v>
      </c>
    </row>
    <row r="701" spans="1:7" x14ac:dyDescent="0.3">
      <c r="A701" s="153">
        <v>14127</v>
      </c>
      <c r="B701" s="154" t="s">
        <v>2051</v>
      </c>
      <c r="C701" s="154" t="s">
        <v>2393</v>
      </c>
      <c r="D701" s="155">
        <v>1</v>
      </c>
      <c r="E701" s="158">
        <v>1030</v>
      </c>
      <c r="G701">
        <v>14127</v>
      </c>
    </row>
    <row r="702" spans="1:7" x14ac:dyDescent="0.3">
      <c r="A702" s="153">
        <v>11273</v>
      </c>
      <c r="B702" s="154" t="s">
        <v>919</v>
      </c>
      <c r="C702" s="154" t="s">
        <v>2393</v>
      </c>
      <c r="D702" s="155">
        <v>-1</v>
      </c>
      <c r="E702" s="158">
        <v>1755</v>
      </c>
      <c r="G702">
        <v>11273</v>
      </c>
    </row>
    <row r="703" spans="1:7" x14ac:dyDescent="0.3">
      <c r="A703" s="153">
        <v>14129</v>
      </c>
      <c r="B703" s="154" t="s">
        <v>922</v>
      </c>
      <c r="C703" s="154" t="s">
        <v>2393</v>
      </c>
      <c r="D703" s="155">
        <v>1</v>
      </c>
      <c r="E703" s="158">
        <v>2952</v>
      </c>
      <c r="G703">
        <v>14129</v>
      </c>
    </row>
    <row r="704" spans="1:7" x14ac:dyDescent="0.3">
      <c r="A704" s="147">
        <v>13334</v>
      </c>
      <c r="B704" s="148" t="s">
        <v>370</v>
      </c>
      <c r="C704" s="148"/>
      <c r="D704" s="151">
        <v>42</v>
      </c>
      <c r="E704" s="152">
        <v>420</v>
      </c>
      <c r="G704">
        <v>13334</v>
      </c>
    </row>
    <row r="705" spans="1:7" x14ac:dyDescent="0.3">
      <c r="A705" s="153">
        <v>14015</v>
      </c>
      <c r="B705" s="154" t="s">
        <v>2056</v>
      </c>
      <c r="C705" s="154" t="s">
        <v>2394</v>
      </c>
      <c r="D705" s="155">
        <v>3</v>
      </c>
      <c r="E705" s="156">
        <v>420</v>
      </c>
      <c r="G705">
        <v>14015</v>
      </c>
    </row>
    <row r="706" spans="1:7" x14ac:dyDescent="0.3">
      <c r="A706" s="153">
        <v>14016</v>
      </c>
      <c r="B706" s="154" t="s">
        <v>524</v>
      </c>
      <c r="C706" s="154" t="s">
        <v>2394</v>
      </c>
      <c r="D706" s="155">
        <v>6</v>
      </c>
      <c r="E706" s="156">
        <v>420</v>
      </c>
      <c r="G706">
        <v>14016</v>
      </c>
    </row>
    <row r="707" spans="1:7" x14ac:dyDescent="0.3">
      <c r="A707" s="153">
        <v>13343</v>
      </c>
      <c r="B707" s="154" t="s">
        <v>2057</v>
      </c>
      <c r="C707" s="154" t="s">
        <v>2394</v>
      </c>
      <c r="D707" s="155">
        <v>5</v>
      </c>
      <c r="E707" s="156">
        <v>420</v>
      </c>
      <c r="G707">
        <v>13343</v>
      </c>
    </row>
    <row r="708" spans="1:7" x14ac:dyDescent="0.3">
      <c r="A708" s="153">
        <v>13341</v>
      </c>
      <c r="B708" s="154" t="s">
        <v>2058</v>
      </c>
      <c r="C708" s="154" t="s">
        <v>2394</v>
      </c>
      <c r="D708" s="155">
        <v>4</v>
      </c>
      <c r="E708" s="156">
        <v>420</v>
      </c>
      <c r="G708">
        <v>13341</v>
      </c>
    </row>
    <row r="709" spans="1:7" x14ac:dyDescent="0.3">
      <c r="A709" s="153">
        <v>14034</v>
      </c>
      <c r="B709" s="154" t="s">
        <v>529</v>
      </c>
      <c r="C709" s="154" t="s">
        <v>2394</v>
      </c>
      <c r="D709" s="155">
        <v>2</v>
      </c>
      <c r="E709" s="156">
        <v>420</v>
      </c>
      <c r="G709">
        <v>14034</v>
      </c>
    </row>
    <row r="710" spans="1:7" x14ac:dyDescent="0.3">
      <c r="A710" s="153">
        <v>14035</v>
      </c>
      <c r="B710" s="154" t="s">
        <v>530</v>
      </c>
      <c r="C710" s="154" t="s">
        <v>2394</v>
      </c>
      <c r="D710" s="155">
        <v>1</v>
      </c>
      <c r="E710" s="156">
        <v>420</v>
      </c>
      <c r="G710">
        <v>14035</v>
      </c>
    </row>
    <row r="711" spans="1:7" x14ac:dyDescent="0.3">
      <c r="A711" s="153">
        <v>13336</v>
      </c>
      <c r="B711" s="154" t="s">
        <v>532</v>
      </c>
      <c r="C711" s="154" t="s">
        <v>2394</v>
      </c>
      <c r="D711" s="155">
        <v>4</v>
      </c>
      <c r="E711" s="156">
        <v>420</v>
      </c>
      <c r="G711">
        <v>13336</v>
      </c>
    </row>
    <row r="712" spans="1:7" x14ac:dyDescent="0.3">
      <c r="A712" s="153">
        <v>13338</v>
      </c>
      <c r="B712" s="154" t="s">
        <v>533</v>
      </c>
      <c r="C712" s="154" t="s">
        <v>2394</v>
      </c>
      <c r="D712" s="155">
        <v>2</v>
      </c>
      <c r="E712" s="156">
        <v>420</v>
      </c>
      <c r="G712">
        <v>13338</v>
      </c>
    </row>
    <row r="713" spans="1:7" x14ac:dyDescent="0.3">
      <c r="A713" s="153">
        <v>14028</v>
      </c>
      <c r="B713" s="154" t="s">
        <v>534</v>
      </c>
      <c r="C713" s="154" t="s">
        <v>2394</v>
      </c>
      <c r="D713" s="155">
        <v>8</v>
      </c>
      <c r="E713" s="156">
        <v>420</v>
      </c>
      <c r="G713">
        <v>14028</v>
      </c>
    </row>
    <row r="714" spans="1:7" x14ac:dyDescent="0.3">
      <c r="A714" s="153">
        <v>13346</v>
      </c>
      <c r="B714" s="154" t="s">
        <v>535</v>
      </c>
      <c r="C714" s="154" t="s">
        <v>2394</v>
      </c>
      <c r="D714" s="155">
        <v>1</v>
      </c>
      <c r="E714" s="156">
        <v>420</v>
      </c>
      <c r="G714">
        <v>13346</v>
      </c>
    </row>
    <row r="715" spans="1:7" x14ac:dyDescent="0.3">
      <c r="A715" s="153">
        <v>14030</v>
      </c>
      <c r="B715" s="154" t="s">
        <v>538</v>
      </c>
      <c r="C715" s="154" t="s">
        <v>2394</v>
      </c>
      <c r="D715" s="155">
        <v>2</v>
      </c>
      <c r="E715" s="156">
        <v>420</v>
      </c>
      <c r="G715">
        <v>14030</v>
      </c>
    </row>
    <row r="716" spans="1:7" ht="20.399999999999999" x14ac:dyDescent="0.3">
      <c r="A716" s="153">
        <v>13345</v>
      </c>
      <c r="B716" s="154" t="s">
        <v>540</v>
      </c>
      <c r="C716" s="154" t="s">
        <v>2394</v>
      </c>
      <c r="D716" s="155">
        <v>4</v>
      </c>
      <c r="E716" s="156">
        <v>420</v>
      </c>
      <c r="G716">
        <v>13345</v>
      </c>
    </row>
    <row r="717" spans="1:7" x14ac:dyDescent="0.3">
      <c r="A717" s="147">
        <v>14121</v>
      </c>
      <c r="B717" s="148" t="s">
        <v>418</v>
      </c>
      <c r="C717" s="148"/>
      <c r="D717" s="151">
        <v>2</v>
      </c>
      <c r="E717" s="152">
        <v>685</v>
      </c>
      <c r="G717">
        <v>14121</v>
      </c>
    </row>
    <row r="718" spans="1:7" x14ac:dyDescent="0.3">
      <c r="A718" s="153">
        <v>12968</v>
      </c>
      <c r="B718" s="154" t="s">
        <v>2649</v>
      </c>
      <c r="C718" s="154" t="s">
        <v>2393</v>
      </c>
      <c r="D718" s="155">
        <v>2</v>
      </c>
      <c r="E718" s="156">
        <v>685</v>
      </c>
      <c r="G718">
        <v>12968</v>
      </c>
    </row>
    <row r="719" spans="1:7" x14ac:dyDescent="0.3">
      <c r="A719" s="147">
        <v>12196</v>
      </c>
      <c r="B719" s="148" t="s">
        <v>542</v>
      </c>
      <c r="C719" s="148"/>
      <c r="D719" s="149">
        <v>23411</v>
      </c>
      <c r="E719" s="150">
        <v>1820</v>
      </c>
      <c r="G719">
        <v>12196</v>
      </c>
    </row>
    <row r="720" spans="1:7" x14ac:dyDescent="0.3">
      <c r="A720" s="153">
        <v>13378</v>
      </c>
      <c r="B720" s="154" t="s">
        <v>2068</v>
      </c>
      <c r="C720" s="154" t="s">
        <v>2394</v>
      </c>
      <c r="D720" s="155">
        <v>216</v>
      </c>
      <c r="E720" s="156">
        <v>100</v>
      </c>
      <c r="G720">
        <v>13378</v>
      </c>
    </row>
    <row r="721" spans="1:7" x14ac:dyDescent="0.3">
      <c r="A721" s="153">
        <v>13965</v>
      </c>
      <c r="B721" s="154" t="s">
        <v>930</v>
      </c>
      <c r="C721" s="154" t="s">
        <v>2394</v>
      </c>
      <c r="D721" s="155">
        <v>296</v>
      </c>
      <c r="E721" s="156">
        <v>100</v>
      </c>
      <c r="G721">
        <v>13965</v>
      </c>
    </row>
    <row r="722" spans="1:7" x14ac:dyDescent="0.3">
      <c r="A722" s="153">
        <v>12608</v>
      </c>
      <c r="B722" s="154" t="s">
        <v>931</v>
      </c>
      <c r="C722" s="154" t="s">
        <v>2394</v>
      </c>
      <c r="D722" s="155">
        <v>30</v>
      </c>
      <c r="E722" s="156">
        <v>100</v>
      </c>
      <c r="G722">
        <v>12608</v>
      </c>
    </row>
    <row r="723" spans="1:7" x14ac:dyDescent="0.3">
      <c r="A723" s="153">
        <v>13966</v>
      </c>
      <c r="B723" s="154" t="s">
        <v>932</v>
      </c>
      <c r="C723" s="154" t="s">
        <v>2394</v>
      </c>
      <c r="D723" s="155">
        <v>61</v>
      </c>
      <c r="E723" s="156">
        <v>100</v>
      </c>
      <c r="G723">
        <v>13966</v>
      </c>
    </row>
    <row r="724" spans="1:7" x14ac:dyDescent="0.3">
      <c r="A724" s="153">
        <v>13967</v>
      </c>
      <c r="B724" s="154" t="s">
        <v>933</v>
      </c>
      <c r="C724" s="154" t="s">
        <v>2394</v>
      </c>
      <c r="D724" s="155">
        <v>350</v>
      </c>
      <c r="E724" s="156">
        <v>100</v>
      </c>
      <c r="G724">
        <v>13967</v>
      </c>
    </row>
    <row r="725" spans="1:7" x14ac:dyDescent="0.3">
      <c r="A725" s="153">
        <v>13969</v>
      </c>
      <c r="B725" s="154" t="s">
        <v>934</v>
      </c>
      <c r="C725" s="154" t="s">
        <v>2394</v>
      </c>
      <c r="D725" s="155">
        <v>35</v>
      </c>
      <c r="E725" s="156">
        <v>100</v>
      </c>
      <c r="G725">
        <v>13969</v>
      </c>
    </row>
    <row r="726" spans="1:7" x14ac:dyDescent="0.3">
      <c r="A726" s="153">
        <v>13968</v>
      </c>
      <c r="B726" s="154" t="s">
        <v>543</v>
      </c>
      <c r="C726" s="154" t="s">
        <v>2394</v>
      </c>
      <c r="D726" s="155">
        <v>304</v>
      </c>
      <c r="E726" s="156">
        <v>100</v>
      </c>
      <c r="G726">
        <v>13968</v>
      </c>
    </row>
    <row r="727" spans="1:7" x14ac:dyDescent="0.3">
      <c r="A727" s="153">
        <v>13995</v>
      </c>
      <c r="B727" s="154" t="s">
        <v>935</v>
      </c>
      <c r="C727" s="154" t="s">
        <v>2394</v>
      </c>
      <c r="D727" s="155">
        <v>17</v>
      </c>
      <c r="E727" s="156">
        <v>100</v>
      </c>
      <c r="G727">
        <v>13995</v>
      </c>
    </row>
    <row r="728" spans="1:7" x14ac:dyDescent="0.3">
      <c r="A728" s="153">
        <v>13372</v>
      </c>
      <c r="B728" s="154" t="s">
        <v>544</v>
      </c>
      <c r="C728" s="154" t="s">
        <v>2394</v>
      </c>
      <c r="D728" s="155">
        <v>30</v>
      </c>
      <c r="E728" s="156">
        <v>100</v>
      </c>
      <c r="G728">
        <v>13372</v>
      </c>
    </row>
    <row r="729" spans="1:7" x14ac:dyDescent="0.3">
      <c r="A729" s="153">
        <v>13971</v>
      </c>
      <c r="B729" s="154" t="s">
        <v>936</v>
      </c>
      <c r="C729" s="154" t="s">
        <v>2394</v>
      </c>
      <c r="D729" s="155">
        <v>17</v>
      </c>
      <c r="E729" s="156">
        <v>100</v>
      </c>
      <c r="G729">
        <v>13971</v>
      </c>
    </row>
    <row r="730" spans="1:7" x14ac:dyDescent="0.3">
      <c r="A730" s="153">
        <v>13972</v>
      </c>
      <c r="B730" s="154" t="s">
        <v>545</v>
      </c>
      <c r="C730" s="154" t="s">
        <v>2394</v>
      </c>
      <c r="D730" s="155">
        <v>44</v>
      </c>
      <c r="E730" s="156">
        <v>100</v>
      </c>
      <c r="G730">
        <v>13972</v>
      </c>
    </row>
    <row r="731" spans="1:7" x14ac:dyDescent="0.3">
      <c r="A731" s="153">
        <v>13973</v>
      </c>
      <c r="B731" s="154" t="s">
        <v>937</v>
      </c>
      <c r="C731" s="154" t="s">
        <v>2394</v>
      </c>
      <c r="D731" s="155">
        <v>361</v>
      </c>
      <c r="E731" s="156">
        <v>100</v>
      </c>
      <c r="G731">
        <v>13973</v>
      </c>
    </row>
    <row r="732" spans="1:7" x14ac:dyDescent="0.3">
      <c r="A732" s="153">
        <v>13974</v>
      </c>
      <c r="B732" s="154" t="s">
        <v>546</v>
      </c>
      <c r="C732" s="154" t="s">
        <v>2394</v>
      </c>
      <c r="D732" s="155">
        <v>31</v>
      </c>
      <c r="E732" s="156">
        <v>100</v>
      </c>
      <c r="G732">
        <v>13974</v>
      </c>
    </row>
    <row r="733" spans="1:7" x14ac:dyDescent="0.3">
      <c r="A733" s="153">
        <v>13975</v>
      </c>
      <c r="B733" s="154" t="s">
        <v>938</v>
      </c>
      <c r="C733" s="154" t="s">
        <v>2394</v>
      </c>
      <c r="D733" s="155">
        <v>30</v>
      </c>
      <c r="E733" s="156">
        <v>100</v>
      </c>
      <c r="G733">
        <v>13975</v>
      </c>
    </row>
    <row r="734" spans="1:7" x14ac:dyDescent="0.3">
      <c r="A734" s="153">
        <v>12353</v>
      </c>
      <c r="B734" s="154" t="s">
        <v>547</v>
      </c>
      <c r="C734" s="154" t="s">
        <v>2394</v>
      </c>
      <c r="D734" s="155">
        <v>529</v>
      </c>
      <c r="E734" s="156">
        <v>100</v>
      </c>
      <c r="G734">
        <v>12353</v>
      </c>
    </row>
    <row r="735" spans="1:7" x14ac:dyDescent="0.3">
      <c r="A735" s="153">
        <v>13976</v>
      </c>
      <c r="B735" s="154" t="s">
        <v>548</v>
      </c>
      <c r="C735" s="154" t="s">
        <v>2394</v>
      </c>
      <c r="D735" s="155">
        <v>30</v>
      </c>
      <c r="E735" s="156">
        <v>100</v>
      </c>
      <c r="G735">
        <v>13976</v>
      </c>
    </row>
    <row r="736" spans="1:7" x14ac:dyDescent="0.3">
      <c r="A736" s="153">
        <v>13977</v>
      </c>
      <c r="B736" s="154" t="s">
        <v>549</v>
      </c>
      <c r="C736" s="154" t="s">
        <v>2394</v>
      </c>
      <c r="D736" s="155">
        <v>216</v>
      </c>
      <c r="E736" s="156">
        <v>100</v>
      </c>
      <c r="G736">
        <v>13977</v>
      </c>
    </row>
    <row r="737" spans="1:7" x14ac:dyDescent="0.3">
      <c r="A737" s="153">
        <v>13978</v>
      </c>
      <c r="B737" s="154" t="s">
        <v>939</v>
      </c>
      <c r="C737" s="154" t="s">
        <v>2394</v>
      </c>
      <c r="D737" s="155">
        <v>466</v>
      </c>
      <c r="E737" s="156">
        <v>100</v>
      </c>
      <c r="G737">
        <v>13978</v>
      </c>
    </row>
    <row r="738" spans="1:7" x14ac:dyDescent="0.3">
      <c r="A738" s="153">
        <v>12355</v>
      </c>
      <c r="B738" s="154" t="s">
        <v>550</v>
      </c>
      <c r="C738" s="154" t="s">
        <v>2394</v>
      </c>
      <c r="D738" s="155">
        <v>218</v>
      </c>
      <c r="E738" s="156">
        <v>100</v>
      </c>
      <c r="G738">
        <v>12355</v>
      </c>
    </row>
    <row r="739" spans="1:7" x14ac:dyDescent="0.3">
      <c r="A739" s="153">
        <v>12611</v>
      </c>
      <c r="B739" s="154" t="s">
        <v>551</v>
      </c>
      <c r="C739" s="154" t="s">
        <v>2394</v>
      </c>
      <c r="D739" s="155">
        <v>216</v>
      </c>
      <c r="E739" s="156">
        <v>100</v>
      </c>
      <c r="G739">
        <v>12611</v>
      </c>
    </row>
    <row r="740" spans="1:7" x14ac:dyDescent="0.3">
      <c r="A740" s="153">
        <v>12351</v>
      </c>
      <c r="B740" s="154" t="s">
        <v>553</v>
      </c>
      <c r="C740" s="154" t="s">
        <v>2394</v>
      </c>
      <c r="D740" s="155">
        <v>432</v>
      </c>
      <c r="E740" s="156">
        <v>100</v>
      </c>
      <c r="G740">
        <v>12351</v>
      </c>
    </row>
    <row r="741" spans="1:7" x14ac:dyDescent="0.3">
      <c r="A741" s="153">
        <v>13921</v>
      </c>
      <c r="B741" s="154" t="s">
        <v>555</v>
      </c>
      <c r="C741" s="154" t="s">
        <v>2394</v>
      </c>
      <c r="D741" s="155">
        <v>455</v>
      </c>
      <c r="E741" s="156">
        <v>100</v>
      </c>
      <c r="G741">
        <v>13921</v>
      </c>
    </row>
    <row r="742" spans="1:7" x14ac:dyDescent="0.3">
      <c r="A742" s="153">
        <v>12609</v>
      </c>
      <c r="B742" s="154" t="s">
        <v>556</v>
      </c>
      <c r="C742" s="154" t="s">
        <v>2394</v>
      </c>
      <c r="D742" s="155">
        <v>432</v>
      </c>
      <c r="E742" s="156">
        <v>100</v>
      </c>
      <c r="G742">
        <v>12609</v>
      </c>
    </row>
    <row r="743" spans="1:7" x14ac:dyDescent="0.3">
      <c r="A743" s="153">
        <v>13321</v>
      </c>
      <c r="B743" s="154" t="s">
        <v>2069</v>
      </c>
      <c r="C743" s="154" t="s">
        <v>2394</v>
      </c>
      <c r="D743" s="155">
        <v>430</v>
      </c>
      <c r="E743" s="156">
        <v>100</v>
      </c>
      <c r="G743">
        <v>13321</v>
      </c>
    </row>
    <row r="744" spans="1:7" x14ac:dyDescent="0.3">
      <c r="A744" s="153">
        <v>12663</v>
      </c>
      <c r="B744" s="154" t="s">
        <v>557</v>
      </c>
      <c r="C744" s="154" t="s">
        <v>2394</v>
      </c>
      <c r="D744" s="155">
        <v>218</v>
      </c>
      <c r="E744" s="156">
        <v>100</v>
      </c>
      <c r="G744">
        <v>12663</v>
      </c>
    </row>
    <row r="745" spans="1:7" x14ac:dyDescent="0.3">
      <c r="A745" s="153">
        <v>13982</v>
      </c>
      <c r="B745" s="154" t="s">
        <v>558</v>
      </c>
      <c r="C745" s="154" t="s">
        <v>2394</v>
      </c>
      <c r="D745" s="155">
        <v>775</v>
      </c>
      <c r="E745" s="156">
        <v>100</v>
      </c>
      <c r="G745">
        <v>13982</v>
      </c>
    </row>
    <row r="746" spans="1:7" x14ac:dyDescent="0.3">
      <c r="A746" s="153">
        <v>13993</v>
      </c>
      <c r="B746" s="154" t="s">
        <v>559</v>
      </c>
      <c r="C746" s="154" t="s">
        <v>2394</v>
      </c>
      <c r="D746" s="155">
        <v>278</v>
      </c>
      <c r="E746" s="156">
        <v>100</v>
      </c>
      <c r="G746">
        <v>13993</v>
      </c>
    </row>
    <row r="747" spans="1:7" x14ac:dyDescent="0.3">
      <c r="A747" s="153">
        <v>12850</v>
      </c>
      <c r="B747" s="154" t="s">
        <v>560</v>
      </c>
      <c r="C747" s="154" t="s">
        <v>2394</v>
      </c>
      <c r="D747" s="155">
        <v>314</v>
      </c>
      <c r="E747" s="156">
        <v>100</v>
      </c>
      <c r="G747">
        <v>12850</v>
      </c>
    </row>
    <row r="748" spans="1:7" x14ac:dyDescent="0.3">
      <c r="A748" s="153">
        <v>13318</v>
      </c>
      <c r="B748" s="154" t="s">
        <v>561</v>
      </c>
      <c r="C748" s="154" t="s">
        <v>2394</v>
      </c>
      <c r="D748" s="155">
        <v>131</v>
      </c>
      <c r="E748" s="156">
        <v>100</v>
      </c>
      <c r="G748">
        <v>13318</v>
      </c>
    </row>
    <row r="749" spans="1:7" x14ac:dyDescent="0.3">
      <c r="A749" s="153">
        <v>13320</v>
      </c>
      <c r="B749" s="154" t="s">
        <v>563</v>
      </c>
      <c r="C749" s="154" t="s">
        <v>2394</v>
      </c>
      <c r="D749" s="155">
        <v>432</v>
      </c>
      <c r="E749" s="156">
        <v>100</v>
      </c>
      <c r="G749">
        <v>13320</v>
      </c>
    </row>
    <row r="750" spans="1:7" x14ac:dyDescent="0.3">
      <c r="A750" s="153">
        <v>12357</v>
      </c>
      <c r="B750" s="154" t="s">
        <v>564</v>
      </c>
      <c r="C750" s="154" t="s">
        <v>2394</v>
      </c>
      <c r="D750" s="155">
        <v>214</v>
      </c>
      <c r="E750" s="156">
        <v>100</v>
      </c>
      <c r="G750">
        <v>12357</v>
      </c>
    </row>
    <row r="751" spans="1:7" x14ac:dyDescent="0.3">
      <c r="A751" s="153">
        <v>13985</v>
      </c>
      <c r="B751" s="154" t="s">
        <v>2072</v>
      </c>
      <c r="C751" s="154" t="s">
        <v>2394</v>
      </c>
      <c r="D751" s="155">
        <v>739</v>
      </c>
      <c r="E751" s="156">
        <v>100</v>
      </c>
      <c r="G751">
        <v>13985</v>
      </c>
    </row>
    <row r="752" spans="1:7" x14ac:dyDescent="0.3">
      <c r="A752" s="153">
        <v>13986</v>
      </c>
      <c r="B752" s="154" t="s">
        <v>941</v>
      </c>
      <c r="C752" s="154" t="s">
        <v>2394</v>
      </c>
      <c r="D752" s="155">
        <v>369</v>
      </c>
      <c r="E752" s="156">
        <v>100</v>
      </c>
      <c r="G752">
        <v>13986</v>
      </c>
    </row>
    <row r="753" spans="1:7" x14ac:dyDescent="0.3">
      <c r="A753" s="153">
        <v>13987</v>
      </c>
      <c r="B753" s="154" t="s">
        <v>565</v>
      </c>
      <c r="C753" s="154" t="s">
        <v>2394</v>
      </c>
      <c r="D753" s="155">
        <v>15</v>
      </c>
      <c r="E753" s="156">
        <v>100</v>
      </c>
      <c r="G753">
        <v>13987</v>
      </c>
    </row>
    <row r="754" spans="1:7" x14ac:dyDescent="0.3">
      <c r="A754" s="153">
        <v>14044</v>
      </c>
      <c r="B754" s="154" t="s">
        <v>567</v>
      </c>
      <c r="C754" s="154" t="s">
        <v>2394</v>
      </c>
      <c r="D754" s="155">
        <v>6</v>
      </c>
      <c r="E754" s="156">
        <v>100</v>
      </c>
      <c r="G754">
        <v>14044</v>
      </c>
    </row>
    <row r="755" spans="1:7" x14ac:dyDescent="0.3">
      <c r="A755" s="153">
        <v>12197</v>
      </c>
      <c r="B755" s="154" t="s">
        <v>568</v>
      </c>
      <c r="C755" s="154" t="s">
        <v>2394</v>
      </c>
      <c r="D755" s="157">
        <v>1252</v>
      </c>
      <c r="E755" s="156">
        <v>100</v>
      </c>
      <c r="G755">
        <v>12197</v>
      </c>
    </row>
    <row r="756" spans="1:7" x14ac:dyDescent="0.3">
      <c r="A756" s="153">
        <v>13325</v>
      </c>
      <c r="B756" s="154" t="s">
        <v>569</v>
      </c>
      <c r="C756" s="154" t="s">
        <v>2394</v>
      </c>
      <c r="D756" s="155">
        <v>328</v>
      </c>
      <c r="E756" s="156">
        <v>100</v>
      </c>
      <c r="G756">
        <v>13325</v>
      </c>
    </row>
    <row r="757" spans="1:7" x14ac:dyDescent="0.3">
      <c r="A757" s="153">
        <v>13990</v>
      </c>
      <c r="B757" s="154" t="s">
        <v>943</v>
      </c>
      <c r="C757" s="154" t="s">
        <v>2394</v>
      </c>
      <c r="D757" s="155">
        <v>357</v>
      </c>
      <c r="E757" s="156">
        <v>100</v>
      </c>
      <c r="G757">
        <v>13990</v>
      </c>
    </row>
    <row r="758" spans="1:7" x14ac:dyDescent="0.3">
      <c r="A758" s="153">
        <v>13254</v>
      </c>
      <c r="B758" s="154" t="s">
        <v>2074</v>
      </c>
      <c r="C758" s="154" t="s">
        <v>2394</v>
      </c>
      <c r="D758" s="155">
        <v>216</v>
      </c>
      <c r="E758" s="156">
        <v>100</v>
      </c>
      <c r="G758">
        <v>13254</v>
      </c>
    </row>
    <row r="759" spans="1:7" x14ac:dyDescent="0.3">
      <c r="A759" s="153">
        <v>12658</v>
      </c>
      <c r="B759" s="154" t="s">
        <v>571</v>
      </c>
      <c r="C759" s="154" t="s">
        <v>2394</v>
      </c>
      <c r="D759" s="155">
        <v>108</v>
      </c>
      <c r="E759" s="156">
        <v>100</v>
      </c>
      <c r="G759">
        <v>12658</v>
      </c>
    </row>
    <row r="760" spans="1:7" x14ac:dyDescent="0.3">
      <c r="A760" s="153">
        <v>14046</v>
      </c>
      <c r="B760" s="154" t="s">
        <v>945</v>
      </c>
      <c r="C760" s="154" t="s">
        <v>2394</v>
      </c>
      <c r="D760" s="155">
        <v>3</v>
      </c>
      <c r="E760" s="156">
        <v>100</v>
      </c>
      <c r="G760">
        <v>14046</v>
      </c>
    </row>
    <row r="761" spans="1:7" x14ac:dyDescent="0.3">
      <c r="A761" s="153">
        <v>13319</v>
      </c>
      <c r="B761" s="154" t="s">
        <v>572</v>
      </c>
      <c r="C761" s="154" t="s">
        <v>2394</v>
      </c>
      <c r="D761" s="155">
        <v>6</v>
      </c>
      <c r="E761" s="156">
        <v>100</v>
      </c>
      <c r="G761">
        <v>13319</v>
      </c>
    </row>
    <row r="762" spans="1:7" x14ac:dyDescent="0.3">
      <c r="A762" s="153">
        <v>14049</v>
      </c>
      <c r="B762" s="154" t="s">
        <v>573</v>
      </c>
      <c r="C762" s="154" t="s">
        <v>2394</v>
      </c>
      <c r="D762" s="155">
        <v>46</v>
      </c>
      <c r="E762" s="156">
        <v>100</v>
      </c>
      <c r="G762">
        <v>14049</v>
      </c>
    </row>
    <row r="763" spans="1:7" x14ac:dyDescent="0.3">
      <c r="A763" s="153">
        <v>12662</v>
      </c>
      <c r="B763" s="154" t="s">
        <v>574</v>
      </c>
      <c r="C763" s="154" t="s">
        <v>2394</v>
      </c>
      <c r="D763" s="155">
        <v>454</v>
      </c>
      <c r="E763" s="156">
        <v>100</v>
      </c>
      <c r="G763">
        <v>12662</v>
      </c>
    </row>
    <row r="764" spans="1:7" x14ac:dyDescent="0.3">
      <c r="A764" s="153">
        <v>13994</v>
      </c>
      <c r="B764" s="154" t="s">
        <v>949</v>
      </c>
      <c r="C764" s="154" t="s">
        <v>2394</v>
      </c>
      <c r="D764" s="155">
        <v>297</v>
      </c>
      <c r="E764" s="156">
        <v>100</v>
      </c>
      <c r="G764">
        <v>13994</v>
      </c>
    </row>
    <row r="765" spans="1:7" x14ac:dyDescent="0.3">
      <c r="A765" s="153">
        <v>14050</v>
      </c>
      <c r="B765" s="154" t="s">
        <v>575</v>
      </c>
      <c r="C765" s="154" t="s">
        <v>2394</v>
      </c>
      <c r="D765" s="155">
        <v>3</v>
      </c>
      <c r="E765" s="156">
        <v>100</v>
      </c>
      <c r="G765">
        <v>14050</v>
      </c>
    </row>
    <row r="766" spans="1:7" x14ac:dyDescent="0.3">
      <c r="A766" s="153">
        <v>12660</v>
      </c>
      <c r="B766" s="154" t="s">
        <v>577</v>
      </c>
      <c r="C766" s="154" t="s">
        <v>2394</v>
      </c>
      <c r="D766" s="155">
        <v>205</v>
      </c>
      <c r="E766" s="156">
        <v>100</v>
      </c>
      <c r="G766">
        <v>12660</v>
      </c>
    </row>
    <row r="767" spans="1:7" x14ac:dyDescent="0.3">
      <c r="A767" s="153">
        <v>14012</v>
      </c>
      <c r="B767" s="154" t="s">
        <v>951</v>
      </c>
      <c r="C767" s="154" t="s">
        <v>2394</v>
      </c>
      <c r="D767" s="155">
        <v>72</v>
      </c>
      <c r="E767" s="156">
        <v>100</v>
      </c>
      <c r="G767">
        <v>14012</v>
      </c>
    </row>
    <row r="768" spans="1:7" x14ac:dyDescent="0.3">
      <c r="A768" s="153">
        <v>14053</v>
      </c>
      <c r="B768" s="154" t="s">
        <v>952</v>
      </c>
      <c r="C768" s="154" t="s">
        <v>2394</v>
      </c>
      <c r="D768" s="155">
        <v>2</v>
      </c>
      <c r="E768" s="156">
        <v>100</v>
      </c>
      <c r="G768">
        <v>14053</v>
      </c>
    </row>
    <row r="769" spans="1:7" x14ac:dyDescent="0.3">
      <c r="A769" s="153">
        <v>13373</v>
      </c>
      <c r="B769" s="154" t="s">
        <v>578</v>
      </c>
      <c r="C769" s="154" t="s">
        <v>2394</v>
      </c>
      <c r="D769" s="157">
        <v>1118</v>
      </c>
      <c r="E769" s="156">
        <v>100</v>
      </c>
      <c r="G769">
        <v>13373</v>
      </c>
    </row>
    <row r="770" spans="1:7" x14ac:dyDescent="0.3">
      <c r="A770" s="153">
        <v>14054</v>
      </c>
      <c r="B770" s="154" t="s">
        <v>953</v>
      </c>
      <c r="C770" s="154" t="s">
        <v>2394</v>
      </c>
      <c r="D770" s="155">
        <v>24</v>
      </c>
      <c r="E770" s="156">
        <v>100</v>
      </c>
      <c r="G770">
        <v>14054</v>
      </c>
    </row>
    <row r="771" spans="1:7" x14ac:dyDescent="0.3">
      <c r="A771" s="153">
        <v>14375</v>
      </c>
      <c r="B771" s="154" t="s">
        <v>2463</v>
      </c>
      <c r="C771" s="154" t="s">
        <v>2394</v>
      </c>
      <c r="D771" s="155">
        <v>294</v>
      </c>
      <c r="E771" s="156">
        <v>100</v>
      </c>
      <c r="G771">
        <v>14375</v>
      </c>
    </row>
    <row r="772" spans="1:7" x14ac:dyDescent="0.3">
      <c r="A772" s="153">
        <v>14013</v>
      </c>
      <c r="B772" s="154" t="s">
        <v>955</v>
      </c>
      <c r="C772" s="154" t="s">
        <v>2394</v>
      </c>
      <c r="D772" s="155">
        <v>5</v>
      </c>
      <c r="E772" s="156">
        <v>100</v>
      </c>
      <c r="G772">
        <v>14013</v>
      </c>
    </row>
    <row r="773" spans="1:7" x14ac:dyDescent="0.3">
      <c r="A773" s="153">
        <v>12352</v>
      </c>
      <c r="B773" s="154" t="s">
        <v>2077</v>
      </c>
      <c r="C773" s="154" t="s">
        <v>2394</v>
      </c>
      <c r="D773" s="155">
        <v>924</v>
      </c>
      <c r="E773" s="156">
        <v>100</v>
      </c>
      <c r="G773">
        <v>12352</v>
      </c>
    </row>
    <row r="774" spans="1:7" x14ac:dyDescent="0.3">
      <c r="A774" s="153">
        <v>12664</v>
      </c>
      <c r="B774" s="154" t="s">
        <v>580</v>
      </c>
      <c r="C774" s="154" t="s">
        <v>2394</v>
      </c>
      <c r="D774" s="155">
        <v>668</v>
      </c>
      <c r="E774" s="156">
        <v>100</v>
      </c>
      <c r="G774">
        <v>12664</v>
      </c>
    </row>
    <row r="775" spans="1:7" x14ac:dyDescent="0.3">
      <c r="A775" s="153">
        <v>14057</v>
      </c>
      <c r="B775" s="154" t="s">
        <v>956</v>
      </c>
      <c r="C775" s="154" t="s">
        <v>2394</v>
      </c>
      <c r="D775" s="155">
        <v>578</v>
      </c>
      <c r="E775" s="156">
        <v>100</v>
      </c>
      <c r="G775">
        <v>14057</v>
      </c>
    </row>
    <row r="776" spans="1:7" x14ac:dyDescent="0.3">
      <c r="A776" s="153">
        <v>14058</v>
      </c>
      <c r="B776" s="154" t="s">
        <v>957</v>
      </c>
      <c r="C776" s="154" t="s">
        <v>2394</v>
      </c>
      <c r="D776" s="155">
        <v>38</v>
      </c>
      <c r="E776" s="156">
        <v>100</v>
      </c>
      <c r="G776">
        <v>14058</v>
      </c>
    </row>
    <row r="777" spans="1:7" x14ac:dyDescent="0.3">
      <c r="A777" s="153">
        <v>14059</v>
      </c>
      <c r="B777" s="154" t="s">
        <v>958</v>
      </c>
      <c r="C777" s="154" t="s">
        <v>2394</v>
      </c>
      <c r="D777" s="155">
        <v>36</v>
      </c>
      <c r="E777" s="156">
        <v>100</v>
      </c>
      <c r="G777">
        <v>14059</v>
      </c>
    </row>
    <row r="778" spans="1:7" x14ac:dyDescent="0.3">
      <c r="A778" s="153">
        <v>12622</v>
      </c>
      <c r="B778" s="154" t="s">
        <v>581</v>
      </c>
      <c r="C778" s="154" t="s">
        <v>2394</v>
      </c>
      <c r="D778" s="155">
        <v>143</v>
      </c>
      <c r="E778" s="156">
        <v>100</v>
      </c>
      <c r="G778">
        <v>12622</v>
      </c>
    </row>
    <row r="779" spans="1:7" x14ac:dyDescent="0.3">
      <c r="A779" s="153">
        <v>12659</v>
      </c>
      <c r="B779" s="154" t="s">
        <v>582</v>
      </c>
      <c r="C779" s="154" t="s">
        <v>2394</v>
      </c>
      <c r="D779" s="155">
        <v>625</v>
      </c>
      <c r="E779" s="156">
        <v>100</v>
      </c>
      <c r="G779">
        <v>12659</v>
      </c>
    </row>
    <row r="780" spans="1:7" x14ac:dyDescent="0.3">
      <c r="A780" s="153">
        <v>14014</v>
      </c>
      <c r="B780" s="154" t="s">
        <v>959</v>
      </c>
      <c r="C780" s="154" t="s">
        <v>2394</v>
      </c>
      <c r="D780" s="155">
        <v>441</v>
      </c>
      <c r="E780" s="156">
        <v>100</v>
      </c>
      <c r="G780">
        <v>14014</v>
      </c>
    </row>
    <row r="781" spans="1:7" x14ac:dyDescent="0.3">
      <c r="A781" s="153">
        <v>14374</v>
      </c>
      <c r="B781" s="154" t="s">
        <v>2464</v>
      </c>
      <c r="C781" s="154" t="s">
        <v>2394</v>
      </c>
      <c r="D781" s="155">
        <v>290</v>
      </c>
      <c r="E781" s="156">
        <v>100</v>
      </c>
      <c r="G781">
        <v>14374</v>
      </c>
    </row>
    <row r="782" spans="1:7" x14ac:dyDescent="0.3">
      <c r="A782" s="153">
        <v>12356</v>
      </c>
      <c r="B782" s="154" t="s">
        <v>960</v>
      </c>
      <c r="C782" s="154" t="s">
        <v>2394</v>
      </c>
      <c r="D782" s="155">
        <v>977</v>
      </c>
      <c r="E782" s="156">
        <v>100</v>
      </c>
      <c r="G782">
        <v>12356</v>
      </c>
    </row>
    <row r="783" spans="1:7" x14ac:dyDescent="0.3">
      <c r="A783" s="153">
        <v>13970</v>
      </c>
      <c r="B783" s="154" t="s">
        <v>962</v>
      </c>
      <c r="C783" s="154" t="s">
        <v>2394</v>
      </c>
      <c r="D783" s="155">
        <v>306</v>
      </c>
      <c r="E783" s="156">
        <v>100</v>
      </c>
      <c r="G783">
        <v>13970</v>
      </c>
    </row>
    <row r="784" spans="1:7" x14ac:dyDescent="0.3">
      <c r="A784" s="153">
        <v>14061</v>
      </c>
      <c r="B784" s="154" t="s">
        <v>583</v>
      </c>
      <c r="C784" s="154" t="s">
        <v>2394</v>
      </c>
      <c r="D784" s="155">
        <v>402</v>
      </c>
      <c r="E784" s="156">
        <v>100</v>
      </c>
      <c r="G784">
        <v>14061</v>
      </c>
    </row>
    <row r="785" spans="1:7" x14ac:dyDescent="0.3">
      <c r="A785" s="153">
        <v>12661</v>
      </c>
      <c r="B785" s="154" t="s">
        <v>584</v>
      </c>
      <c r="C785" s="154" t="s">
        <v>2394</v>
      </c>
      <c r="D785" s="155">
        <v>432</v>
      </c>
      <c r="E785" s="156">
        <v>100</v>
      </c>
      <c r="G785">
        <v>12661</v>
      </c>
    </row>
    <row r="786" spans="1:7" x14ac:dyDescent="0.3">
      <c r="A786" s="153">
        <v>13324</v>
      </c>
      <c r="B786" s="154" t="s">
        <v>585</v>
      </c>
      <c r="C786" s="154" t="s">
        <v>2394</v>
      </c>
      <c r="D786" s="155">
        <v>28</v>
      </c>
      <c r="E786" s="156">
        <v>100</v>
      </c>
      <c r="G786">
        <v>13324</v>
      </c>
    </row>
    <row r="787" spans="1:7" x14ac:dyDescent="0.3">
      <c r="A787" s="153">
        <v>14062</v>
      </c>
      <c r="B787" s="154" t="s">
        <v>586</v>
      </c>
      <c r="C787" s="154" t="s">
        <v>2394</v>
      </c>
      <c r="D787" s="155">
        <v>134</v>
      </c>
      <c r="E787" s="156">
        <v>100</v>
      </c>
      <c r="G787">
        <v>14062</v>
      </c>
    </row>
    <row r="788" spans="1:7" x14ac:dyDescent="0.3">
      <c r="A788" s="153">
        <v>12657</v>
      </c>
      <c r="B788" s="154" t="s">
        <v>587</v>
      </c>
      <c r="C788" s="154" t="s">
        <v>2394</v>
      </c>
      <c r="D788" s="157">
        <v>1120</v>
      </c>
      <c r="E788" s="156">
        <v>100</v>
      </c>
      <c r="G788">
        <v>12657</v>
      </c>
    </row>
    <row r="789" spans="1:7" x14ac:dyDescent="0.3">
      <c r="A789" s="153">
        <v>12354</v>
      </c>
      <c r="B789" s="154" t="s">
        <v>590</v>
      </c>
      <c r="C789" s="154" t="s">
        <v>2394</v>
      </c>
      <c r="D789" s="155">
        <v>2</v>
      </c>
      <c r="E789" s="156">
        <v>100</v>
      </c>
      <c r="G789">
        <v>12354</v>
      </c>
    </row>
    <row r="790" spans="1:7" x14ac:dyDescent="0.3">
      <c r="A790" s="153">
        <v>14065</v>
      </c>
      <c r="B790" s="154" t="s">
        <v>591</v>
      </c>
      <c r="C790" s="154" t="s">
        <v>2394</v>
      </c>
      <c r="D790" s="155">
        <v>443</v>
      </c>
      <c r="E790" s="156">
        <v>100</v>
      </c>
      <c r="G790">
        <v>14065</v>
      </c>
    </row>
    <row r="791" spans="1:7" x14ac:dyDescent="0.3">
      <c r="A791" s="153">
        <v>12621</v>
      </c>
      <c r="B791" s="154" t="s">
        <v>2078</v>
      </c>
      <c r="C791" s="154" t="s">
        <v>2394</v>
      </c>
      <c r="D791" s="157">
        <v>1128</v>
      </c>
      <c r="E791" s="156">
        <v>100</v>
      </c>
      <c r="G791">
        <v>12621</v>
      </c>
    </row>
    <row r="792" spans="1:7" x14ac:dyDescent="0.3">
      <c r="A792" s="147">
        <v>13941</v>
      </c>
      <c r="B792" s="148" t="s">
        <v>592</v>
      </c>
      <c r="C792" s="148"/>
      <c r="D792" s="151">
        <v>647</v>
      </c>
      <c r="E792" s="152">
        <v>300</v>
      </c>
      <c r="G792">
        <v>13941</v>
      </c>
    </row>
    <row r="793" spans="1:7" ht="20.399999999999999" x14ac:dyDescent="0.3">
      <c r="A793" s="153">
        <v>13942</v>
      </c>
      <c r="B793" s="154" t="s">
        <v>2609</v>
      </c>
      <c r="C793" s="154"/>
      <c r="D793" s="155">
        <v>423</v>
      </c>
      <c r="E793" s="156">
        <v>300</v>
      </c>
      <c r="G793">
        <v>13942</v>
      </c>
    </row>
    <row r="794" spans="1:7" x14ac:dyDescent="0.3">
      <c r="A794" s="153">
        <v>13943</v>
      </c>
      <c r="B794" s="154" t="s">
        <v>594</v>
      </c>
      <c r="C794" s="154"/>
      <c r="D794" s="155">
        <v>224</v>
      </c>
      <c r="E794" s="156">
        <v>300</v>
      </c>
      <c r="G794">
        <v>13943</v>
      </c>
    </row>
    <row r="795" spans="1:7" x14ac:dyDescent="0.3">
      <c r="A795" s="147">
        <v>13379</v>
      </c>
      <c r="B795" s="148" t="s">
        <v>230</v>
      </c>
      <c r="C795" s="148"/>
      <c r="D795" s="151">
        <v>2</v>
      </c>
      <c r="E795" s="150">
        <v>1820</v>
      </c>
      <c r="G795">
        <v>13379</v>
      </c>
    </row>
    <row r="796" spans="1:7" x14ac:dyDescent="0.3">
      <c r="A796" s="153">
        <v>13381</v>
      </c>
      <c r="B796" s="154" t="s">
        <v>595</v>
      </c>
      <c r="C796" s="154"/>
      <c r="D796" s="155">
        <v>1</v>
      </c>
      <c r="E796" s="158">
        <v>1820</v>
      </c>
      <c r="G796">
        <v>13381</v>
      </c>
    </row>
    <row r="797" spans="1:7" x14ac:dyDescent="0.3">
      <c r="A797" s="153">
        <v>13383</v>
      </c>
      <c r="B797" s="154" t="s">
        <v>2081</v>
      </c>
      <c r="C797" s="154"/>
      <c r="D797" s="155">
        <v>1</v>
      </c>
      <c r="E797" s="158">
        <v>1200</v>
      </c>
      <c r="G797">
        <v>13383</v>
      </c>
    </row>
    <row r="798" spans="1:7" x14ac:dyDescent="0.3">
      <c r="A798" s="147">
        <v>13453</v>
      </c>
      <c r="B798" s="148" t="s">
        <v>418</v>
      </c>
      <c r="C798" s="148"/>
      <c r="D798" s="151">
        <v>520</v>
      </c>
      <c r="E798" s="152">
        <v>200</v>
      </c>
      <c r="G798">
        <v>13453</v>
      </c>
    </row>
    <row r="799" spans="1:7" x14ac:dyDescent="0.3">
      <c r="A799" s="153">
        <v>14134</v>
      </c>
      <c r="B799" s="154" t="s">
        <v>596</v>
      </c>
      <c r="C799" s="154"/>
      <c r="D799" s="155">
        <v>88</v>
      </c>
      <c r="E799" s="156">
        <v>170</v>
      </c>
      <c r="G799">
        <v>14134</v>
      </c>
    </row>
    <row r="800" spans="1:7" x14ac:dyDescent="0.3">
      <c r="A800" s="153">
        <v>13468</v>
      </c>
      <c r="B800" s="154" t="s">
        <v>597</v>
      </c>
      <c r="C800" s="154"/>
      <c r="D800" s="155">
        <v>56</v>
      </c>
      <c r="E800" s="156">
        <v>170</v>
      </c>
      <c r="G800">
        <v>13468</v>
      </c>
    </row>
    <row r="801" spans="1:7" x14ac:dyDescent="0.3">
      <c r="A801" s="153">
        <v>14135</v>
      </c>
      <c r="B801" s="154" t="s">
        <v>599</v>
      </c>
      <c r="C801" s="154"/>
      <c r="D801" s="155">
        <v>109</v>
      </c>
      <c r="E801" s="156">
        <v>170</v>
      </c>
      <c r="G801">
        <v>14135</v>
      </c>
    </row>
    <row r="802" spans="1:7" x14ac:dyDescent="0.3">
      <c r="A802" s="153">
        <v>13466</v>
      </c>
      <c r="B802" s="154" t="s">
        <v>601</v>
      </c>
      <c r="C802" s="154"/>
      <c r="D802" s="155">
        <v>64</v>
      </c>
      <c r="E802" s="156">
        <v>170</v>
      </c>
      <c r="G802">
        <v>13466</v>
      </c>
    </row>
    <row r="803" spans="1:7" x14ac:dyDescent="0.3">
      <c r="A803" s="153">
        <v>13455</v>
      </c>
      <c r="B803" s="154" t="s">
        <v>602</v>
      </c>
      <c r="C803" s="154"/>
      <c r="D803" s="155">
        <v>90</v>
      </c>
      <c r="E803" s="156">
        <v>170</v>
      </c>
      <c r="G803">
        <v>13455</v>
      </c>
    </row>
    <row r="804" spans="1:7" x14ac:dyDescent="0.3">
      <c r="A804" s="153">
        <v>13469</v>
      </c>
      <c r="B804" s="154" t="s">
        <v>603</v>
      </c>
      <c r="C804" s="154"/>
      <c r="D804" s="155">
        <v>37</v>
      </c>
      <c r="E804" s="156">
        <v>170</v>
      </c>
      <c r="G804">
        <v>13469</v>
      </c>
    </row>
    <row r="805" spans="1:7" x14ac:dyDescent="0.3">
      <c r="A805" s="153">
        <v>13464</v>
      </c>
      <c r="B805" s="154" t="s">
        <v>2083</v>
      </c>
      <c r="C805" s="154"/>
      <c r="D805" s="155">
        <v>24</v>
      </c>
      <c r="E805" s="156">
        <v>200</v>
      </c>
      <c r="G805">
        <v>13464</v>
      </c>
    </row>
    <row r="806" spans="1:7" x14ac:dyDescent="0.3">
      <c r="A806" s="153">
        <v>13456</v>
      </c>
      <c r="B806" s="154" t="s">
        <v>604</v>
      </c>
      <c r="C806" s="154"/>
      <c r="D806" s="155">
        <v>15</v>
      </c>
      <c r="E806" s="156">
        <v>170</v>
      </c>
      <c r="G806">
        <v>13456</v>
      </c>
    </row>
    <row r="807" spans="1:7" x14ac:dyDescent="0.3">
      <c r="A807" s="153">
        <v>13454</v>
      </c>
      <c r="B807" s="154" t="s">
        <v>605</v>
      </c>
      <c r="C807" s="154"/>
      <c r="D807" s="155">
        <v>37</v>
      </c>
      <c r="E807" s="156">
        <v>170</v>
      </c>
      <c r="G807">
        <v>13454</v>
      </c>
    </row>
    <row r="808" spans="1:7" x14ac:dyDescent="0.3">
      <c r="A808" s="147">
        <v>11307</v>
      </c>
      <c r="B808" s="148" t="s">
        <v>606</v>
      </c>
      <c r="C808" s="148"/>
      <c r="D808" s="151">
        <v>465</v>
      </c>
      <c r="E808" s="150">
        <v>5198</v>
      </c>
      <c r="G808">
        <v>11307</v>
      </c>
    </row>
    <row r="809" spans="1:7" x14ac:dyDescent="0.3">
      <c r="A809" s="153">
        <v>13781</v>
      </c>
      <c r="B809" s="154" t="s">
        <v>607</v>
      </c>
      <c r="C809" s="154" t="s">
        <v>2393</v>
      </c>
      <c r="D809" s="155">
        <v>9</v>
      </c>
      <c r="E809" s="156">
        <v>900</v>
      </c>
      <c r="G809">
        <v>13781</v>
      </c>
    </row>
    <row r="810" spans="1:7" x14ac:dyDescent="0.3">
      <c r="A810" s="153">
        <v>11268</v>
      </c>
      <c r="B810" s="154" t="s">
        <v>608</v>
      </c>
      <c r="C810" s="154" t="s">
        <v>2393</v>
      </c>
      <c r="D810" s="155">
        <v>10</v>
      </c>
      <c r="E810" s="156">
        <v>750</v>
      </c>
      <c r="G810">
        <v>11268</v>
      </c>
    </row>
    <row r="811" spans="1:7" x14ac:dyDescent="0.3">
      <c r="A811" s="153">
        <v>12838</v>
      </c>
      <c r="B811" s="154" t="s">
        <v>609</v>
      </c>
      <c r="C811" s="154" t="s">
        <v>2393</v>
      </c>
      <c r="D811" s="155">
        <v>2</v>
      </c>
      <c r="E811" s="158">
        <v>1632</v>
      </c>
      <c r="G811">
        <v>12838</v>
      </c>
    </row>
    <row r="812" spans="1:7" x14ac:dyDescent="0.3">
      <c r="A812" s="153">
        <v>12842</v>
      </c>
      <c r="B812" s="154" t="s">
        <v>610</v>
      </c>
      <c r="C812" s="154" t="s">
        <v>2393</v>
      </c>
      <c r="D812" s="155">
        <v>5</v>
      </c>
      <c r="E812" s="158">
        <v>5198</v>
      </c>
      <c r="G812">
        <v>12842</v>
      </c>
    </row>
    <row r="813" spans="1:7" x14ac:dyDescent="0.3">
      <c r="A813" s="153">
        <v>11269</v>
      </c>
      <c r="B813" s="154" t="s">
        <v>2088</v>
      </c>
      <c r="C813" s="154" t="s">
        <v>2393</v>
      </c>
      <c r="D813" s="155">
        <v>28</v>
      </c>
      <c r="E813" s="156">
        <v>750</v>
      </c>
      <c r="G813">
        <v>11269</v>
      </c>
    </row>
    <row r="814" spans="1:7" x14ac:dyDescent="0.3">
      <c r="A814" s="153">
        <v>12596</v>
      </c>
      <c r="B814" s="154" t="s">
        <v>2090</v>
      </c>
      <c r="C814" s="154" t="s">
        <v>2393</v>
      </c>
      <c r="D814" s="155">
        <v>15</v>
      </c>
      <c r="E814" s="156">
        <v>798</v>
      </c>
      <c r="G814">
        <v>12596</v>
      </c>
    </row>
    <row r="815" spans="1:7" x14ac:dyDescent="0.3">
      <c r="A815" s="153">
        <v>12597</v>
      </c>
      <c r="B815" s="154" t="s">
        <v>613</v>
      </c>
      <c r="C815" s="154" t="s">
        <v>2393</v>
      </c>
      <c r="D815" s="155">
        <v>1</v>
      </c>
      <c r="E815" s="156">
        <v>718</v>
      </c>
      <c r="G815">
        <v>12597</v>
      </c>
    </row>
    <row r="816" spans="1:7" x14ac:dyDescent="0.3">
      <c r="A816" s="153">
        <v>14130</v>
      </c>
      <c r="B816" s="154" t="s">
        <v>964</v>
      </c>
      <c r="C816" s="154" t="s">
        <v>2393</v>
      </c>
      <c r="D816" s="155">
        <v>1</v>
      </c>
      <c r="E816" s="158">
        <v>2815</v>
      </c>
      <c r="G816">
        <v>14130</v>
      </c>
    </row>
    <row r="817" spans="1:7" x14ac:dyDescent="0.3">
      <c r="A817" s="153">
        <v>11263</v>
      </c>
      <c r="B817" s="154" t="s">
        <v>2091</v>
      </c>
      <c r="C817" s="154" t="s">
        <v>2393</v>
      </c>
      <c r="D817" s="155">
        <v>288</v>
      </c>
      <c r="E817" s="156">
        <v>820</v>
      </c>
      <c r="G817">
        <v>11263</v>
      </c>
    </row>
    <row r="818" spans="1:7" x14ac:dyDescent="0.3">
      <c r="A818" s="153">
        <v>13906</v>
      </c>
      <c r="B818" s="154" t="s">
        <v>2758</v>
      </c>
      <c r="C818" s="154"/>
      <c r="D818" s="155">
        <v>2</v>
      </c>
      <c r="E818" s="156">
        <v>920</v>
      </c>
      <c r="G818">
        <v>13906</v>
      </c>
    </row>
    <row r="819" spans="1:7" x14ac:dyDescent="0.3">
      <c r="A819" s="153">
        <v>14131</v>
      </c>
      <c r="B819" s="154" t="s">
        <v>614</v>
      </c>
      <c r="C819" s="154" t="s">
        <v>2393</v>
      </c>
      <c r="D819" s="155">
        <v>4</v>
      </c>
      <c r="E819" s="156">
        <v>830</v>
      </c>
      <c r="G819">
        <v>14131</v>
      </c>
    </row>
    <row r="820" spans="1:7" x14ac:dyDescent="0.3">
      <c r="A820" s="153">
        <v>11262</v>
      </c>
      <c r="B820" s="154" t="s">
        <v>615</v>
      </c>
      <c r="C820" s="154" t="s">
        <v>2393</v>
      </c>
      <c r="D820" s="155">
        <v>1</v>
      </c>
      <c r="E820" s="156">
        <v>785</v>
      </c>
      <c r="G820">
        <v>11262</v>
      </c>
    </row>
    <row r="821" spans="1:7" x14ac:dyDescent="0.3">
      <c r="A821" s="153">
        <v>13903</v>
      </c>
      <c r="B821" s="154" t="s">
        <v>616</v>
      </c>
      <c r="C821" s="154" t="s">
        <v>2393</v>
      </c>
      <c r="D821" s="155">
        <v>7</v>
      </c>
      <c r="E821" s="156">
        <v>550</v>
      </c>
      <c r="G821">
        <v>13903</v>
      </c>
    </row>
    <row r="822" spans="1:7" x14ac:dyDescent="0.3">
      <c r="A822" s="153">
        <v>13904</v>
      </c>
      <c r="B822" s="154" t="s">
        <v>617</v>
      </c>
      <c r="C822" s="154" t="s">
        <v>2393</v>
      </c>
      <c r="D822" s="155">
        <v>7</v>
      </c>
      <c r="E822" s="156">
        <v>550</v>
      </c>
      <c r="G822">
        <v>13904</v>
      </c>
    </row>
    <row r="823" spans="1:7" x14ac:dyDescent="0.3">
      <c r="A823" s="153">
        <v>12839</v>
      </c>
      <c r="B823" s="154" t="s">
        <v>618</v>
      </c>
      <c r="C823" s="154" t="s">
        <v>2393</v>
      </c>
      <c r="D823" s="155">
        <v>28</v>
      </c>
      <c r="E823" s="156">
        <v>750</v>
      </c>
      <c r="G823">
        <v>12839</v>
      </c>
    </row>
    <row r="824" spans="1:7" x14ac:dyDescent="0.3">
      <c r="A824" s="153">
        <v>12595</v>
      </c>
      <c r="B824" s="154" t="s">
        <v>619</v>
      </c>
      <c r="C824" s="154" t="s">
        <v>2393</v>
      </c>
      <c r="D824" s="155">
        <v>31</v>
      </c>
      <c r="E824" s="156">
        <v>750</v>
      </c>
      <c r="G824">
        <v>12595</v>
      </c>
    </row>
    <row r="825" spans="1:7" x14ac:dyDescent="0.3">
      <c r="A825" s="153">
        <v>12835</v>
      </c>
      <c r="B825" s="154" t="s">
        <v>965</v>
      </c>
      <c r="C825" s="154" t="s">
        <v>2393</v>
      </c>
      <c r="D825" s="155">
        <v>25</v>
      </c>
      <c r="E825" s="156">
        <v>830</v>
      </c>
      <c r="G825">
        <v>12835</v>
      </c>
    </row>
    <row r="826" spans="1:7" x14ac:dyDescent="0.3">
      <c r="A826" s="153">
        <v>12599</v>
      </c>
      <c r="B826" s="154" t="s">
        <v>2098</v>
      </c>
      <c r="C826" s="154" t="s">
        <v>2393</v>
      </c>
      <c r="D826" s="155">
        <v>1</v>
      </c>
      <c r="E826" s="156">
        <v>785</v>
      </c>
      <c r="G826">
        <v>12599</v>
      </c>
    </row>
    <row r="827" spans="1:7" x14ac:dyDescent="0.3">
      <c r="A827" s="147">
        <v>13225</v>
      </c>
      <c r="B827" s="148" t="s">
        <v>620</v>
      </c>
      <c r="C827" s="148"/>
      <c r="D827" s="149">
        <v>2097</v>
      </c>
      <c r="E827" s="150">
        <v>4000</v>
      </c>
      <c r="G827">
        <v>13225</v>
      </c>
    </row>
    <row r="828" spans="1:7" x14ac:dyDescent="0.3">
      <c r="A828" s="153">
        <v>14606</v>
      </c>
      <c r="B828" s="154" t="s">
        <v>2759</v>
      </c>
      <c r="C828" s="154"/>
      <c r="D828" s="155">
        <v>500</v>
      </c>
      <c r="E828" s="156">
        <v>30</v>
      </c>
      <c r="G828">
        <v>14606</v>
      </c>
    </row>
    <row r="829" spans="1:7" x14ac:dyDescent="0.3">
      <c r="A829" s="153">
        <v>14605</v>
      </c>
      <c r="B829" s="154" t="s">
        <v>2760</v>
      </c>
      <c r="C829" s="154"/>
      <c r="D829" s="155">
        <v>500</v>
      </c>
      <c r="E829" s="156">
        <v>30</v>
      </c>
      <c r="G829">
        <v>14605</v>
      </c>
    </row>
    <row r="830" spans="1:7" x14ac:dyDescent="0.3">
      <c r="A830" s="153">
        <v>14608</v>
      </c>
      <c r="B830" s="154" t="s">
        <v>2761</v>
      </c>
      <c r="C830" s="154"/>
      <c r="D830" s="155">
        <v>500</v>
      </c>
      <c r="E830" s="156">
        <v>30</v>
      </c>
      <c r="G830">
        <v>14608</v>
      </c>
    </row>
    <row r="831" spans="1:7" x14ac:dyDescent="0.3">
      <c r="A831" s="153">
        <v>14607</v>
      </c>
      <c r="B831" s="154" t="s">
        <v>2762</v>
      </c>
      <c r="C831" s="154"/>
      <c r="D831" s="155">
        <v>500</v>
      </c>
      <c r="E831" s="156">
        <v>30</v>
      </c>
      <c r="G831">
        <v>14607</v>
      </c>
    </row>
    <row r="832" spans="1:7" x14ac:dyDescent="0.3">
      <c r="A832" s="153">
        <v>13226</v>
      </c>
      <c r="B832" s="154" t="s">
        <v>621</v>
      </c>
      <c r="C832" s="154" t="s">
        <v>2393</v>
      </c>
      <c r="D832" s="155">
        <v>37</v>
      </c>
      <c r="E832" s="158">
        <v>4000</v>
      </c>
      <c r="G832">
        <v>13226</v>
      </c>
    </row>
    <row r="833" spans="1:7" x14ac:dyDescent="0.3">
      <c r="A833" s="153">
        <v>14439</v>
      </c>
      <c r="B833" s="154" t="s">
        <v>2436</v>
      </c>
      <c r="C833" s="154"/>
      <c r="D833" s="155">
        <v>12</v>
      </c>
      <c r="E833" s="158">
        <v>2600</v>
      </c>
      <c r="G833">
        <v>14439</v>
      </c>
    </row>
    <row r="834" spans="1:7" x14ac:dyDescent="0.3">
      <c r="A834" s="153">
        <v>13227</v>
      </c>
      <c r="B834" s="154" t="s">
        <v>2102</v>
      </c>
      <c r="C834" s="154" t="s">
        <v>2393</v>
      </c>
      <c r="D834" s="155">
        <v>12</v>
      </c>
      <c r="E834" s="158">
        <v>1280</v>
      </c>
      <c r="G834">
        <v>13227</v>
      </c>
    </row>
    <row r="835" spans="1:7" ht="20.399999999999999" x14ac:dyDescent="0.3">
      <c r="A835" s="153">
        <v>14609</v>
      </c>
      <c r="B835" s="154" t="s">
        <v>2763</v>
      </c>
      <c r="C835" s="154" t="s">
        <v>2393</v>
      </c>
      <c r="D835" s="155">
        <v>12</v>
      </c>
      <c r="E835" s="158">
        <v>2600</v>
      </c>
      <c r="G835">
        <v>14609</v>
      </c>
    </row>
    <row r="836" spans="1:7" x14ac:dyDescent="0.3">
      <c r="A836" s="153">
        <v>14433</v>
      </c>
      <c r="B836" s="154" t="s">
        <v>2437</v>
      </c>
      <c r="C836" s="154"/>
      <c r="D836" s="155">
        <v>12</v>
      </c>
      <c r="E836" s="158">
        <v>4000</v>
      </c>
      <c r="G836">
        <v>14433</v>
      </c>
    </row>
    <row r="837" spans="1:7" x14ac:dyDescent="0.3">
      <c r="A837" s="153">
        <v>14434</v>
      </c>
      <c r="B837" s="154" t="s">
        <v>2438</v>
      </c>
      <c r="C837" s="154"/>
      <c r="D837" s="155">
        <v>12</v>
      </c>
      <c r="E837" s="158">
        <v>2100</v>
      </c>
      <c r="G837">
        <v>14434</v>
      </c>
    </row>
    <row r="838" spans="1:7" x14ac:dyDescent="0.3">
      <c r="A838" s="147">
        <v>12820</v>
      </c>
      <c r="B838" s="148" t="s">
        <v>622</v>
      </c>
      <c r="C838" s="148"/>
      <c r="D838" s="149">
        <v>111497</v>
      </c>
      <c r="E838" s="152">
        <v>685</v>
      </c>
      <c r="G838">
        <v>12820</v>
      </c>
    </row>
    <row r="839" spans="1:7" x14ac:dyDescent="0.3">
      <c r="A839" s="147">
        <v>12109</v>
      </c>
      <c r="B839" s="148" t="s">
        <v>623</v>
      </c>
      <c r="C839" s="148"/>
      <c r="D839" s="149">
        <v>6530</v>
      </c>
      <c r="E839" s="152">
        <v>70</v>
      </c>
      <c r="G839">
        <v>12109</v>
      </c>
    </row>
    <row r="840" spans="1:7" x14ac:dyDescent="0.3">
      <c r="A840" s="153">
        <v>12223</v>
      </c>
      <c r="B840" s="154" t="s">
        <v>624</v>
      </c>
      <c r="C840" s="154" t="s">
        <v>2409</v>
      </c>
      <c r="D840" s="155">
        <v>200</v>
      </c>
      <c r="E840" s="156">
        <v>20</v>
      </c>
      <c r="G840">
        <v>12223</v>
      </c>
    </row>
    <row r="841" spans="1:7" x14ac:dyDescent="0.3">
      <c r="A841" s="153">
        <v>12218</v>
      </c>
      <c r="B841" s="154" t="s">
        <v>625</v>
      </c>
      <c r="C841" s="154" t="s">
        <v>2409</v>
      </c>
      <c r="D841" s="155">
        <v>630</v>
      </c>
      <c r="E841" s="156">
        <v>20</v>
      </c>
      <c r="G841">
        <v>12218</v>
      </c>
    </row>
    <row r="842" spans="1:7" x14ac:dyDescent="0.3">
      <c r="A842" s="153">
        <v>12930</v>
      </c>
      <c r="B842" s="154" t="s">
        <v>626</v>
      </c>
      <c r="C842" s="154" t="s">
        <v>2409</v>
      </c>
      <c r="D842" s="155">
        <v>52</v>
      </c>
      <c r="E842" s="156">
        <v>20</v>
      </c>
      <c r="G842">
        <v>12930</v>
      </c>
    </row>
    <row r="843" spans="1:7" ht="20.399999999999999" x14ac:dyDescent="0.3">
      <c r="A843" s="153">
        <v>12713</v>
      </c>
      <c r="B843" s="154" t="s">
        <v>627</v>
      </c>
      <c r="C843" s="154" t="s">
        <v>2409</v>
      </c>
      <c r="D843" s="155">
        <v>636</v>
      </c>
      <c r="E843" s="156">
        <v>20</v>
      </c>
      <c r="G843">
        <v>12713</v>
      </c>
    </row>
    <row r="844" spans="1:7" x14ac:dyDescent="0.3">
      <c r="A844" s="153">
        <v>12929</v>
      </c>
      <c r="B844" s="154" t="s">
        <v>628</v>
      </c>
      <c r="C844" s="154" t="s">
        <v>2409</v>
      </c>
      <c r="D844" s="155">
        <v>155</v>
      </c>
      <c r="E844" s="156">
        <v>20</v>
      </c>
      <c r="G844">
        <v>12929</v>
      </c>
    </row>
    <row r="845" spans="1:7" ht="20.399999999999999" x14ac:dyDescent="0.3">
      <c r="A845" s="153">
        <v>12813</v>
      </c>
      <c r="B845" s="154" t="s">
        <v>629</v>
      </c>
      <c r="C845" s="154" t="s">
        <v>2409</v>
      </c>
      <c r="D845" s="155">
        <v>70</v>
      </c>
      <c r="E845" s="156">
        <v>45</v>
      </c>
      <c r="G845">
        <v>12813</v>
      </c>
    </row>
    <row r="846" spans="1:7" x14ac:dyDescent="0.3">
      <c r="A846" s="153">
        <v>12373</v>
      </c>
      <c r="B846" s="154" t="s">
        <v>630</v>
      </c>
      <c r="C846" s="154" t="s">
        <v>2409</v>
      </c>
      <c r="D846" s="155">
        <v>400</v>
      </c>
      <c r="E846" s="156">
        <v>20</v>
      </c>
      <c r="G846">
        <v>12373</v>
      </c>
    </row>
    <row r="847" spans="1:7" x14ac:dyDescent="0.3">
      <c r="A847" s="153">
        <v>12372</v>
      </c>
      <c r="B847" s="154" t="s">
        <v>631</v>
      </c>
      <c r="C847" s="154" t="s">
        <v>2409</v>
      </c>
      <c r="D847" s="155">
        <v>450</v>
      </c>
      <c r="E847" s="156">
        <v>20</v>
      </c>
      <c r="G847">
        <v>12372</v>
      </c>
    </row>
    <row r="848" spans="1:7" x14ac:dyDescent="0.3">
      <c r="A848" s="153">
        <v>12219</v>
      </c>
      <c r="B848" s="154" t="s">
        <v>632</v>
      </c>
      <c r="C848" s="154" t="s">
        <v>2409</v>
      </c>
      <c r="D848" s="155">
        <v>500</v>
      </c>
      <c r="E848" s="156">
        <v>20</v>
      </c>
      <c r="G848">
        <v>12219</v>
      </c>
    </row>
    <row r="849" spans="1:7" ht="20.399999999999999" x14ac:dyDescent="0.3">
      <c r="A849" s="153">
        <v>12844</v>
      </c>
      <c r="B849" s="154" t="s">
        <v>633</v>
      </c>
      <c r="C849" s="154" t="s">
        <v>2409</v>
      </c>
      <c r="D849" s="157">
        <v>1000</v>
      </c>
      <c r="E849" s="156">
        <v>25</v>
      </c>
      <c r="G849">
        <v>12844</v>
      </c>
    </row>
    <row r="850" spans="1:7" x14ac:dyDescent="0.3">
      <c r="A850" s="153">
        <v>12116</v>
      </c>
      <c r="B850" s="154" t="s">
        <v>634</v>
      </c>
      <c r="C850" s="154" t="s">
        <v>2409</v>
      </c>
      <c r="D850" s="155">
        <v>233</v>
      </c>
      <c r="E850" s="156">
        <v>20</v>
      </c>
      <c r="G850">
        <v>12116</v>
      </c>
    </row>
    <row r="851" spans="1:7" x14ac:dyDescent="0.3">
      <c r="A851" s="153">
        <v>12113</v>
      </c>
      <c r="B851" s="154" t="s">
        <v>635</v>
      </c>
      <c r="C851" s="154" t="s">
        <v>2409</v>
      </c>
      <c r="D851" s="155">
        <v>627</v>
      </c>
      <c r="E851" s="156">
        <v>20</v>
      </c>
      <c r="G851">
        <v>12113</v>
      </c>
    </row>
    <row r="852" spans="1:7" x14ac:dyDescent="0.3">
      <c r="A852" s="153">
        <v>12810</v>
      </c>
      <c r="B852" s="154" t="s">
        <v>636</v>
      </c>
      <c r="C852" s="154" t="s">
        <v>2409</v>
      </c>
      <c r="D852" s="155">
        <v>275</v>
      </c>
      <c r="E852" s="156">
        <v>20</v>
      </c>
      <c r="G852">
        <v>12810</v>
      </c>
    </row>
    <row r="853" spans="1:7" ht="20.399999999999999" x14ac:dyDescent="0.3">
      <c r="A853" s="153">
        <v>12110</v>
      </c>
      <c r="B853" s="154" t="s">
        <v>637</v>
      </c>
      <c r="C853" s="154" t="s">
        <v>2409</v>
      </c>
      <c r="D853" s="155">
        <v>12</v>
      </c>
      <c r="E853" s="156">
        <v>70</v>
      </c>
      <c r="G853">
        <v>12110</v>
      </c>
    </row>
    <row r="854" spans="1:7" x14ac:dyDescent="0.3">
      <c r="A854" s="153">
        <v>12111</v>
      </c>
      <c r="B854" s="154" t="s">
        <v>2109</v>
      </c>
      <c r="C854" s="154" t="s">
        <v>2409</v>
      </c>
      <c r="D854" s="157">
        <v>1000</v>
      </c>
      <c r="E854" s="156">
        <v>20</v>
      </c>
      <c r="G854">
        <v>12111</v>
      </c>
    </row>
    <row r="855" spans="1:7" x14ac:dyDescent="0.3">
      <c r="A855" s="153">
        <v>12927</v>
      </c>
      <c r="B855" s="154" t="s">
        <v>638</v>
      </c>
      <c r="C855" s="154" t="s">
        <v>2409</v>
      </c>
      <c r="D855" s="155">
        <v>290</v>
      </c>
      <c r="E855" s="156">
        <v>20</v>
      </c>
      <c r="G855">
        <v>12927</v>
      </c>
    </row>
    <row r="856" spans="1:7" x14ac:dyDescent="0.3">
      <c r="A856" s="147">
        <v>11604</v>
      </c>
      <c r="B856" s="148" t="s">
        <v>639</v>
      </c>
      <c r="C856" s="148"/>
      <c r="D856" s="149">
        <v>4014</v>
      </c>
      <c r="E856" s="152">
        <v>35</v>
      </c>
      <c r="G856">
        <v>11604</v>
      </c>
    </row>
    <row r="857" spans="1:7" x14ac:dyDescent="0.3">
      <c r="A857" s="153">
        <v>14348</v>
      </c>
      <c r="B857" s="154" t="s">
        <v>2764</v>
      </c>
      <c r="C857" s="154"/>
      <c r="D857" s="155">
        <v>500</v>
      </c>
      <c r="E857" s="156">
        <v>28</v>
      </c>
      <c r="G857">
        <v>14348</v>
      </c>
    </row>
    <row r="858" spans="1:7" x14ac:dyDescent="0.3">
      <c r="A858" s="153">
        <v>12271</v>
      </c>
      <c r="B858" s="154" t="s">
        <v>640</v>
      </c>
      <c r="C858" s="154"/>
      <c r="D858" s="155">
        <v>20</v>
      </c>
      <c r="E858" s="156">
        <v>21</v>
      </c>
      <c r="G858">
        <v>12271</v>
      </c>
    </row>
    <row r="859" spans="1:7" x14ac:dyDescent="0.3">
      <c r="A859" s="153">
        <v>14349</v>
      </c>
      <c r="B859" s="154" t="s">
        <v>2765</v>
      </c>
      <c r="C859" s="154"/>
      <c r="D859" s="155">
        <v>500</v>
      </c>
      <c r="E859" s="156">
        <v>25</v>
      </c>
      <c r="G859">
        <v>14349</v>
      </c>
    </row>
    <row r="860" spans="1:7" x14ac:dyDescent="0.3">
      <c r="A860" s="153">
        <v>12566</v>
      </c>
      <c r="B860" s="154" t="s">
        <v>2766</v>
      </c>
      <c r="C860" s="154"/>
      <c r="D860" s="155">
        <v>500</v>
      </c>
      <c r="E860" s="156">
        <v>14</v>
      </c>
      <c r="G860">
        <v>12566</v>
      </c>
    </row>
    <row r="861" spans="1:7" x14ac:dyDescent="0.3">
      <c r="A861" s="153">
        <v>14347</v>
      </c>
      <c r="B861" s="154" t="s">
        <v>2767</v>
      </c>
      <c r="C861" s="154"/>
      <c r="D861" s="155">
        <v>500</v>
      </c>
      <c r="E861" s="156">
        <v>35</v>
      </c>
      <c r="G861">
        <v>14347</v>
      </c>
    </row>
    <row r="862" spans="1:7" x14ac:dyDescent="0.3">
      <c r="A862" s="153">
        <v>12269</v>
      </c>
      <c r="B862" s="154" t="s">
        <v>641</v>
      </c>
      <c r="C862" s="154"/>
      <c r="D862" s="155">
        <v>60</v>
      </c>
      <c r="E862" s="156">
        <v>14</v>
      </c>
      <c r="G862">
        <v>12269</v>
      </c>
    </row>
    <row r="863" spans="1:7" x14ac:dyDescent="0.3">
      <c r="A863" s="153">
        <v>12562</v>
      </c>
      <c r="B863" s="154" t="s">
        <v>642</v>
      </c>
      <c r="C863" s="154"/>
      <c r="D863" s="155">
        <v>120</v>
      </c>
      <c r="E863" s="156">
        <v>8</v>
      </c>
      <c r="G863">
        <v>12562</v>
      </c>
    </row>
    <row r="864" spans="1:7" x14ac:dyDescent="0.3">
      <c r="A864" s="153">
        <v>14351</v>
      </c>
      <c r="B864" s="154" t="s">
        <v>2768</v>
      </c>
      <c r="C864" s="154"/>
      <c r="D864" s="155">
        <v>250</v>
      </c>
      <c r="E864" s="156">
        <v>11</v>
      </c>
      <c r="G864">
        <v>14351</v>
      </c>
    </row>
    <row r="865" spans="1:7" x14ac:dyDescent="0.3">
      <c r="A865" s="153">
        <v>12570</v>
      </c>
      <c r="B865" s="154" t="s">
        <v>643</v>
      </c>
      <c r="C865" s="154"/>
      <c r="D865" s="155">
        <v>190</v>
      </c>
      <c r="E865" s="156">
        <v>10</v>
      </c>
      <c r="G865">
        <v>12570</v>
      </c>
    </row>
    <row r="866" spans="1:7" x14ac:dyDescent="0.3">
      <c r="A866" s="153">
        <v>12274</v>
      </c>
      <c r="B866" s="154" t="s">
        <v>644</v>
      </c>
      <c r="C866" s="154"/>
      <c r="D866" s="155">
        <v>84</v>
      </c>
      <c r="E866" s="156">
        <v>12</v>
      </c>
      <c r="G866">
        <v>12274</v>
      </c>
    </row>
    <row r="867" spans="1:7" x14ac:dyDescent="0.3">
      <c r="A867" s="153">
        <v>12273</v>
      </c>
      <c r="B867" s="154" t="s">
        <v>645</v>
      </c>
      <c r="C867" s="154"/>
      <c r="D867" s="155">
        <v>210</v>
      </c>
      <c r="E867" s="156">
        <v>14</v>
      </c>
      <c r="G867">
        <v>12273</v>
      </c>
    </row>
    <row r="868" spans="1:7" x14ac:dyDescent="0.3">
      <c r="A868" s="153">
        <v>12555</v>
      </c>
      <c r="B868" s="154" t="s">
        <v>2119</v>
      </c>
      <c r="C868" s="154"/>
      <c r="D868" s="155">
        <v>500</v>
      </c>
      <c r="E868" s="156">
        <v>25</v>
      </c>
      <c r="G868">
        <v>12555</v>
      </c>
    </row>
    <row r="869" spans="1:7" x14ac:dyDescent="0.3">
      <c r="A869" s="153">
        <v>14350</v>
      </c>
      <c r="B869" s="154" t="s">
        <v>2769</v>
      </c>
      <c r="C869" s="154"/>
      <c r="D869" s="155">
        <v>500</v>
      </c>
      <c r="E869" s="156">
        <v>25</v>
      </c>
      <c r="G869">
        <v>14350</v>
      </c>
    </row>
    <row r="870" spans="1:7" x14ac:dyDescent="0.3">
      <c r="A870" s="153">
        <v>12646</v>
      </c>
      <c r="B870" s="154" t="s">
        <v>646</v>
      </c>
      <c r="C870" s="154"/>
      <c r="D870" s="155">
        <v>80</v>
      </c>
      <c r="E870" s="156">
        <v>15</v>
      </c>
      <c r="G870">
        <v>12646</v>
      </c>
    </row>
    <row r="871" spans="1:7" x14ac:dyDescent="0.3">
      <c r="A871" s="147">
        <v>13403</v>
      </c>
      <c r="B871" s="148" t="s">
        <v>647</v>
      </c>
      <c r="C871" s="148"/>
      <c r="D871" s="151">
        <v>866</v>
      </c>
      <c r="E871" s="152">
        <v>685</v>
      </c>
      <c r="G871">
        <v>13403</v>
      </c>
    </row>
    <row r="872" spans="1:7" x14ac:dyDescent="0.3">
      <c r="A872" s="153">
        <v>13440</v>
      </c>
      <c r="B872" s="154" t="s">
        <v>648</v>
      </c>
      <c r="C872" s="154" t="s">
        <v>2393</v>
      </c>
      <c r="D872" s="155">
        <v>17</v>
      </c>
      <c r="E872" s="156">
        <v>550</v>
      </c>
      <c r="G872">
        <v>13440</v>
      </c>
    </row>
    <row r="873" spans="1:7" ht="20.399999999999999" x14ac:dyDescent="0.3">
      <c r="A873" s="153">
        <v>13446</v>
      </c>
      <c r="B873" s="154" t="s">
        <v>649</v>
      </c>
      <c r="C873" s="154" t="s">
        <v>2393</v>
      </c>
      <c r="D873" s="155">
        <v>7</v>
      </c>
      <c r="E873" s="156">
        <v>550</v>
      </c>
      <c r="G873">
        <v>13446</v>
      </c>
    </row>
    <row r="874" spans="1:7" x14ac:dyDescent="0.3">
      <c r="A874" s="153">
        <v>13443</v>
      </c>
      <c r="B874" s="154" t="s">
        <v>650</v>
      </c>
      <c r="C874" s="154" t="s">
        <v>2393</v>
      </c>
      <c r="D874" s="155">
        <v>20</v>
      </c>
      <c r="E874" s="156">
        <v>550</v>
      </c>
      <c r="G874">
        <v>13443</v>
      </c>
    </row>
    <row r="875" spans="1:7" x14ac:dyDescent="0.3">
      <c r="A875" s="153">
        <v>13441</v>
      </c>
      <c r="B875" s="154" t="s">
        <v>651</v>
      </c>
      <c r="C875" s="154" t="s">
        <v>2393</v>
      </c>
      <c r="D875" s="155">
        <v>15</v>
      </c>
      <c r="E875" s="156">
        <v>550</v>
      </c>
      <c r="G875">
        <v>13441</v>
      </c>
    </row>
    <row r="876" spans="1:7" ht="20.399999999999999" x14ac:dyDescent="0.3">
      <c r="A876" s="153">
        <v>13445</v>
      </c>
      <c r="B876" s="154" t="s">
        <v>652</v>
      </c>
      <c r="C876" s="154" t="s">
        <v>2393</v>
      </c>
      <c r="D876" s="155">
        <v>10</v>
      </c>
      <c r="E876" s="156">
        <v>550</v>
      </c>
      <c r="G876">
        <v>13445</v>
      </c>
    </row>
    <row r="877" spans="1:7" ht="20.399999999999999" x14ac:dyDescent="0.3">
      <c r="A877" s="153">
        <v>13448</v>
      </c>
      <c r="B877" s="154" t="s">
        <v>653</v>
      </c>
      <c r="C877" s="154" t="s">
        <v>2393</v>
      </c>
      <c r="D877" s="155">
        <v>15</v>
      </c>
      <c r="E877" s="156">
        <v>550</v>
      </c>
      <c r="G877">
        <v>13448</v>
      </c>
    </row>
    <row r="878" spans="1:7" x14ac:dyDescent="0.3">
      <c r="A878" s="153">
        <v>13449</v>
      </c>
      <c r="B878" s="154" t="s">
        <v>654</v>
      </c>
      <c r="C878" s="154" t="s">
        <v>2393</v>
      </c>
      <c r="D878" s="155">
        <v>20</v>
      </c>
      <c r="E878" s="156">
        <v>550</v>
      </c>
      <c r="G878">
        <v>13449</v>
      </c>
    </row>
    <row r="879" spans="1:7" x14ac:dyDescent="0.3">
      <c r="A879" s="153">
        <v>13444</v>
      </c>
      <c r="B879" s="154" t="s">
        <v>655</v>
      </c>
      <c r="C879" s="154" t="s">
        <v>2393</v>
      </c>
      <c r="D879" s="155">
        <v>15</v>
      </c>
      <c r="E879" s="156">
        <v>550</v>
      </c>
      <c r="G879">
        <v>13444</v>
      </c>
    </row>
    <row r="880" spans="1:7" ht="20.399999999999999" x14ac:dyDescent="0.3">
      <c r="A880" s="153">
        <v>13450</v>
      </c>
      <c r="B880" s="154" t="s">
        <v>656</v>
      </c>
      <c r="C880" s="154" t="s">
        <v>2393</v>
      </c>
      <c r="D880" s="155">
        <v>14</v>
      </c>
      <c r="E880" s="156">
        <v>550</v>
      </c>
      <c r="G880">
        <v>13450</v>
      </c>
    </row>
    <row r="881" spans="1:7" ht="20.399999999999999" x14ac:dyDescent="0.3">
      <c r="A881" s="153">
        <v>13451</v>
      </c>
      <c r="B881" s="154" t="s">
        <v>657</v>
      </c>
      <c r="C881" s="154" t="s">
        <v>2393</v>
      </c>
      <c r="D881" s="155">
        <v>17</v>
      </c>
      <c r="E881" s="156">
        <v>550</v>
      </c>
      <c r="G881">
        <v>13451</v>
      </c>
    </row>
    <row r="882" spans="1:7" x14ac:dyDescent="0.3">
      <c r="A882" s="153">
        <v>13439</v>
      </c>
      <c r="B882" s="154" t="s">
        <v>658</v>
      </c>
      <c r="C882" s="154" t="s">
        <v>2393</v>
      </c>
      <c r="D882" s="155">
        <v>15</v>
      </c>
      <c r="E882" s="156">
        <v>550</v>
      </c>
      <c r="G882">
        <v>13439</v>
      </c>
    </row>
    <row r="883" spans="1:7" x14ac:dyDescent="0.3">
      <c r="A883" s="153">
        <v>13442</v>
      </c>
      <c r="B883" s="154" t="s">
        <v>659</v>
      </c>
      <c r="C883" s="154" t="s">
        <v>2393</v>
      </c>
      <c r="D883" s="155">
        <v>17</v>
      </c>
      <c r="E883" s="156">
        <v>550</v>
      </c>
      <c r="G883">
        <v>13442</v>
      </c>
    </row>
    <row r="884" spans="1:7" x14ac:dyDescent="0.3">
      <c r="A884" s="153">
        <v>13404</v>
      </c>
      <c r="B884" s="154" t="s">
        <v>660</v>
      </c>
      <c r="C884" s="154" t="s">
        <v>2393</v>
      </c>
      <c r="D884" s="155">
        <v>20</v>
      </c>
      <c r="E884" s="156">
        <v>550</v>
      </c>
      <c r="G884">
        <v>13404</v>
      </c>
    </row>
    <row r="885" spans="1:7" x14ac:dyDescent="0.3">
      <c r="A885" s="153">
        <v>13405</v>
      </c>
      <c r="B885" s="154" t="s">
        <v>661</v>
      </c>
      <c r="C885" s="154" t="s">
        <v>2393</v>
      </c>
      <c r="D885" s="155">
        <v>19</v>
      </c>
      <c r="E885" s="156">
        <v>550</v>
      </c>
      <c r="G885">
        <v>13405</v>
      </c>
    </row>
    <row r="886" spans="1:7" x14ac:dyDescent="0.3">
      <c r="A886" s="147">
        <v>13452</v>
      </c>
      <c r="B886" s="148" t="s">
        <v>662</v>
      </c>
      <c r="C886" s="148"/>
      <c r="D886" s="151">
        <v>80</v>
      </c>
      <c r="E886" s="152">
        <v>685</v>
      </c>
      <c r="G886">
        <v>13452</v>
      </c>
    </row>
    <row r="887" spans="1:7" ht="20.399999999999999" x14ac:dyDescent="0.3">
      <c r="A887" s="153">
        <v>13273</v>
      </c>
      <c r="B887" s="154" t="s">
        <v>663</v>
      </c>
      <c r="C887" s="154"/>
      <c r="D887" s="155">
        <v>15</v>
      </c>
      <c r="E887" s="156">
        <v>685</v>
      </c>
      <c r="G887">
        <v>13273</v>
      </c>
    </row>
    <row r="888" spans="1:7" ht="20.399999999999999" x14ac:dyDescent="0.3">
      <c r="A888" s="153">
        <v>13331</v>
      </c>
      <c r="B888" s="154" t="s">
        <v>664</v>
      </c>
      <c r="C888" s="154"/>
      <c r="D888" s="155">
        <v>6</v>
      </c>
      <c r="E888" s="156">
        <v>685</v>
      </c>
      <c r="G888">
        <v>13331</v>
      </c>
    </row>
    <row r="889" spans="1:7" ht="20.399999999999999" x14ac:dyDescent="0.3">
      <c r="A889" s="153">
        <v>13274</v>
      </c>
      <c r="B889" s="154" t="s">
        <v>665</v>
      </c>
      <c r="C889" s="154"/>
      <c r="D889" s="155">
        <v>10</v>
      </c>
      <c r="E889" s="156">
        <v>685</v>
      </c>
      <c r="G889">
        <v>13274</v>
      </c>
    </row>
    <row r="890" spans="1:7" ht="20.399999999999999" x14ac:dyDescent="0.3">
      <c r="A890" s="153">
        <v>13275</v>
      </c>
      <c r="B890" s="154" t="s">
        <v>666</v>
      </c>
      <c r="C890" s="154"/>
      <c r="D890" s="155">
        <v>17</v>
      </c>
      <c r="E890" s="156">
        <v>685</v>
      </c>
      <c r="G890">
        <v>13275</v>
      </c>
    </row>
    <row r="891" spans="1:7" ht="20.399999999999999" x14ac:dyDescent="0.3">
      <c r="A891" s="153">
        <v>13277</v>
      </c>
      <c r="B891" s="154" t="s">
        <v>667</v>
      </c>
      <c r="C891" s="154"/>
      <c r="D891" s="155">
        <v>15</v>
      </c>
      <c r="E891" s="156">
        <v>685</v>
      </c>
      <c r="G891">
        <v>13277</v>
      </c>
    </row>
    <row r="892" spans="1:7" ht="20.399999999999999" x14ac:dyDescent="0.3">
      <c r="A892" s="153">
        <v>13276</v>
      </c>
      <c r="B892" s="154" t="s">
        <v>668</v>
      </c>
      <c r="C892" s="154"/>
      <c r="D892" s="155">
        <v>17</v>
      </c>
      <c r="E892" s="156">
        <v>685</v>
      </c>
      <c r="G892">
        <v>13276</v>
      </c>
    </row>
    <row r="893" spans="1:7" x14ac:dyDescent="0.3">
      <c r="A893" s="153">
        <v>13406</v>
      </c>
      <c r="B893" s="154" t="s">
        <v>669</v>
      </c>
      <c r="C893" s="154" t="s">
        <v>2393</v>
      </c>
      <c r="D893" s="155">
        <v>1</v>
      </c>
      <c r="E893" s="156">
        <v>550</v>
      </c>
      <c r="G893">
        <v>13406</v>
      </c>
    </row>
    <row r="894" spans="1:7" x14ac:dyDescent="0.3">
      <c r="A894" s="153">
        <v>13407</v>
      </c>
      <c r="B894" s="154" t="s">
        <v>670</v>
      </c>
      <c r="C894" s="154" t="s">
        <v>2393</v>
      </c>
      <c r="D894" s="155">
        <v>11</v>
      </c>
      <c r="E894" s="156">
        <v>550</v>
      </c>
      <c r="G894">
        <v>13407</v>
      </c>
    </row>
    <row r="895" spans="1:7" ht="20.399999999999999" x14ac:dyDescent="0.3">
      <c r="A895" s="153">
        <v>13411</v>
      </c>
      <c r="B895" s="154" t="s">
        <v>671</v>
      </c>
      <c r="C895" s="154" t="s">
        <v>2393</v>
      </c>
      <c r="D895" s="155">
        <v>17</v>
      </c>
      <c r="E895" s="156">
        <v>550</v>
      </c>
      <c r="G895">
        <v>13411</v>
      </c>
    </row>
    <row r="896" spans="1:7" ht="20.399999999999999" x14ac:dyDescent="0.3">
      <c r="A896" s="153">
        <v>13413</v>
      </c>
      <c r="B896" s="154" t="s">
        <v>672</v>
      </c>
      <c r="C896" s="154" t="s">
        <v>2393</v>
      </c>
      <c r="D896" s="155">
        <v>16</v>
      </c>
      <c r="E896" s="156">
        <v>550</v>
      </c>
      <c r="G896">
        <v>13413</v>
      </c>
    </row>
    <row r="897" spans="1:7" ht="20.399999999999999" x14ac:dyDescent="0.3">
      <c r="A897" s="153">
        <v>13414</v>
      </c>
      <c r="B897" s="154" t="s">
        <v>673</v>
      </c>
      <c r="C897" s="154" t="s">
        <v>2393</v>
      </c>
      <c r="D897" s="155">
        <v>14</v>
      </c>
      <c r="E897" s="156">
        <v>550</v>
      </c>
      <c r="G897">
        <v>13414</v>
      </c>
    </row>
    <row r="898" spans="1:7" ht="20.399999999999999" x14ac:dyDescent="0.3">
      <c r="A898" s="153">
        <v>13416</v>
      </c>
      <c r="B898" s="154" t="s">
        <v>674</v>
      </c>
      <c r="C898" s="154" t="s">
        <v>2393</v>
      </c>
      <c r="D898" s="155">
        <v>12</v>
      </c>
      <c r="E898" s="156">
        <v>550</v>
      </c>
      <c r="G898">
        <v>13416</v>
      </c>
    </row>
    <row r="899" spans="1:7" ht="20.399999999999999" x14ac:dyDescent="0.3">
      <c r="A899" s="153">
        <v>13417</v>
      </c>
      <c r="B899" s="154" t="s">
        <v>675</v>
      </c>
      <c r="C899" s="154" t="s">
        <v>2393</v>
      </c>
      <c r="D899" s="155">
        <v>16</v>
      </c>
      <c r="E899" s="156">
        <v>550</v>
      </c>
      <c r="G899">
        <v>13417</v>
      </c>
    </row>
    <row r="900" spans="1:7" ht="20.399999999999999" x14ac:dyDescent="0.3">
      <c r="A900" s="153">
        <v>13418</v>
      </c>
      <c r="B900" s="154" t="s">
        <v>676</v>
      </c>
      <c r="C900" s="154" t="s">
        <v>2393</v>
      </c>
      <c r="D900" s="155">
        <v>20</v>
      </c>
      <c r="E900" s="156">
        <v>550</v>
      </c>
      <c r="G900">
        <v>13418</v>
      </c>
    </row>
    <row r="901" spans="1:7" x14ac:dyDescent="0.3">
      <c r="A901" s="153">
        <v>13419</v>
      </c>
      <c r="B901" s="154" t="s">
        <v>677</v>
      </c>
      <c r="C901" s="154" t="s">
        <v>2393</v>
      </c>
      <c r="D901" s="155">
        <v>19</v>
      </c>
      <c r="E901" s="156">
        <v>550</v>
      </c>
      <c r="G901">
        <v>13419</v>
      </c>
    </row>
    <row r="902" spans="1:7" ht="20.399999999999999" x14ac:dyDescent="0.3">
      <c r="A902" s="153">
        <v>13420</v>
      </c>
      <c r="B902" s="154" t="s">
        <v>678</v>
      </c>
      <c r="C902" s="154" t="s">
        <v>2393</v>
      </c>
      <c r="D902" s="155">
        <v>15</v>
      </c>
      <c r="E902" s="156">
        <v>550</v>
      </c>
      <c r="G902">
        <v>13420</v>
      </c>
    </row>
    <row r="903" spans="1:7" ht="20.399999999999999" x14ac:dyDescent="0.3">
      <c r="A903" s="153">
        <v>13421</v>
      </c>
      <c r="B903" s="154" t="s">
        <v>679</v>
      </c>
      <c r="C903" s="154" t="s">
        <v>2393</v>
      </c>
      <c r="D903" s="155">
        <v>5</v>
      </c>
      <c r="E903" s="156">
        <v>550</v>
      </c>
      <c r="G903">
        <v>13421</v>
      </c>
    </row>
    <row r="904" spans="1:7" ht="20.399999999999999" x14ac:dyDescent="0.3">
      <c r="A904" s="153">
        <v>13422</v>
      </c>
      <c r="B904" s="154" t="s">
        <v>680</v>
      </c>
      <c r="C904" s="154" t="s">
        <v>2393</v>
      </c>
      <c r="D904" s="155">
        <v>12</v>
      </c>
      <c r="E904" s="156">
        <v>550</v>
      </c>
      <c r="G904">
        <v>13422</v>
      </c>
    </row>
    <row r="905" spans="1:7" ht="20.399999999999999" x14ac:dyDescent="0.3">
      <c r="A905" s="153">
        <v>13936</v>
      </c>
      <c r="B905" s="154" t="s">
        <v>681</v>
      </c>
      <c r="C905" s="154" t="s">
        <v>2393</v>
      </c>
      <c r="D905" s="155">
        <v>14</v>
      </c>
      <c r="E905" s="159"/>
      <c r="G905">
        <v>13936</v>
      </c>
    </row>
    <row r="906" spans="1:7" ht="20.399999999999999" x14ac:dyDescent="0.3">
      <c r="A906" s="153">
        <v>13423</v>
      </c>
      <c r="B906" s="154" t="s">
        <v>682</v>
      </c>
      <c r="C906" s="154" t="s">
        <v>2393</v>
      </c>
      <c r="D906" s="155">
        <v>20</v>
      </c>
      <c r="E906" s="156">
        <v>550</v>
      </c>
      <c r="G906">
        <v>13423</v>
      </c>
    </row>
    <row r="907" spans="1:7" ht="20.399999999999999" x14ac:dyDescent="0.3">
      <c r="A907" s="153">
        <v>13424</v>
      </c>
      <c r="B907" s="154" t="s">
        <v>683</v>
      </c>
      <c r="C907" s="154" t="s">
        <v>2393</v>
      </c>
      <c r="D907" s="155">
        <v>20</v>
      </c>
      <c r="E907" s="156">
        <v>550</v>
      </c>
      <c r="G907">
        <v>13424</v>
      </c>
    </row>
    <row r="908" spans="1:7" ht="20.399999999999999" x14ac:dyDescent="0.3">
      <c r="A908" s="153">
        <v>14484</v>
      </c>
      <c r="B908" s="154" t="s">
        <v>2532</v>
      </c>
      <c r="C908" s="154" t="s">
        <v>2409</v>
      </c>
      <c r="D908" s="155">
        <v>1</v>
      </c>
      <c r="E908" s="156">
        <v>550</v>
      </c>
      <c r="G908">
        <v>14484</v>
      </c>
    </row>
    <row r="909" spans="1:7" x14ac:dyDescent="0.3">
      <c r="A909" s="153">
        <v>14486</v>
      </c>
      <c r="B909" s="154" t="s">
        <v>2533</v>
      </c>
      <c r="C909" s="154" t="s">
        <v>2409</v>
      </c>
      <c r="D909" s="155">
        <v>1</v>
      </c>
      <c r="E909" s="156">
        <v>550</v>
      </c>
      <c r="G909">
        <v>14486</v>
      </c>
    </row>
    <row r="910" spans="1:7" x14ac:dyDescent="0.3">
      <c r="A910" s="153">
        <v>14489</v>
      </c>
      <c r="B910" s="154" t="s">
        <v>2534</v>
      </c>
      <c r="C910" s="154" t="s">
        <v>2409</v>
      </c>
      <c r="D910" s="155">
        <v>1</v>
      </c>
      <c r="E910" s="156">
        <v>550</v>
      </c>
      <c r="G910">
        <v>14489</v>
      </c>
    </row>
    <row r="911" spans="1:7" ht="20.399999999999999" x14ac:dyDescent="0.3">
      <c r="A911" s="153">
        <v>14485</v>
      </c>
      <c r="B911" s="154" t="s">
        <v>2551</v>
      </c>
      <c r="C911" s="154" t="s">
        <v>2409</v>
      </c>
      <c r="D911" s="155">
        <v>3</v>
      </c>
      <c r="E911" s="156">
        <v>550</v>
      </c>
      <c r="G911">
        <v>14485</v>
      </c>
    </row>
    <row r="912" spans="1:7" x14ac:dyDescent="0.3">
      <c r="A912" s="153">
        <v>13425</v>
      </c>
      <c r="B912" s="154" t="s">
        <v>684</v>
      </c>
      <c r="C912" s="154" t="s">
        <v>2393</v>
      </c>
      <c r="D912" s="155">
        <v>16</v>
      </c>
      <c r="E912" s="156">
        <v>550</v>
      </c>
      <c r="G912">
        <v>13425</v>
      </c>
    </row>
    <row r="913" spans="1:7" ht="20.399999999999999" x14ac:dyDescent="0.3">
      <c r="A913" s="153">
        <v>13426</v>
      </c>
      <c r="B913" s="154" t="s">
        <v>685</v>
      </c>
      <c r="C913" s="154" t="s">
        <v>2393</v>
      </c>
      <c r="D913" s="155">
        <v>19</v>
      </c>
      <c r="E913" s="156">
        <v>550</v>
      </c>
      <c r="G913">
        <v>13426</v>
      </c>
    </row>
    <row r="914" spans="1:7" ht="20.399999999999999" x14ac:dyDescent="0.3">
      <c r="A914" s="153">
        <v>13427</v>
      </c>
      <c r="B914" s="154" t="s">
        <v>686</v>
      </c>
      <c r="C914" s="154" t="s">
        <v>2393</v>
      </c>
      <c r="D914" s="155">
        <v>16</v>
      </c>
      <c r="E914" s="156">
        <v>550</v>
      </c>
      <c r="G914">
        <v>13427</v>
      </c>
    </row>
    <row r="915" spans="1:7" ht="20.399999999999999" x14ac:dyDescent="0.3">
      <c r="A915" s="153">
        <v>13428</v>
      </c>
      <c r="B915" s="154" t="s">
        <v>687</v>
      </c>
      <c r="C915" s="154" t="s">
        <v>2393</v>
      </c>
      <c r="D915" s="155">
        <v>19</v>
      </c>
      <c r="E915" s="156">
        <v>550</v>
      </c>
      <c r="G915">
        <v>13428</v>
      </c>
    </row>
    <row r="916" spans="1:7" x14ac:dyDescent="0.3">
      <c r="A916" s="153">
        <v>13429</v>
      </c>
      <c r="B916" s="154" t="s">
        <v>688</v>
      </c>
      <c r="C916" s="154" t="s">
        <v>2393</v>
      </c>
      <c r="D916" s="155">
        <v>19</v>
      </c>
      <c r="E916" s="156">
        <v>550</v>
      </c>
      <c r="G916">
        <v>13429</v>
      </c>
    </row>
    <row r="917" spans="1:7" x14ac:dyDescent="0.3">
      <c r="A917" s="153">
        <v>14491</v>
      </c>
      <c r="B917" s="154" t="s">
        <v>2535</v>
      </c>
      <c r="C917" s="154" t="s">
        <v>2409</v>
      </c>
      <c r="D917" s="155">
        <v>1</v>
      </c>
      <c r="E917" s="156">
        <v>550</v>
      </c>
      <c r="G917">
        <v>14491</v>
      </c>
    </row>
    <row r="918" spans="1:7" x14ac:dyDescent="0.3">
      <c r="A918" s="153">
        <v>13430</v>
      </c>
      <c r="B918" s="154" t="s">
        <v>689</v>
      </c>
      <c r="C918" s="154" t="s">
        <v>2393</v>
      </c>
      <c r="D918" s="155">
        <v>17</v>
      </c>
      <c r="E918" s="156">
        <v>550</v>
      </c>
      <c r="G918">
        <v>13430</v>
      </c>
    </row>
    <row r="919" spans="1:7" ht="20.399999999999999" x14ac:dyDescent="0.3">
      <c r="A919" s="153">
        <v>14488</v>
      </c>
      <c r="B919" s="154" t="s">
        <v>2536</v>
      </c>
      <c r="C919" s="154" t="s">
        <v>2409</v>
      </c>
      <c r="D919" s="155">
        <v>1</v>
      </c>
      <c r="E919" s="156">
        <v>550</v>
      </c>
      <c r="G919">
        <v>14488</v>
      </c>
    </row>
    <row r="920" spans="1:7" ht="20.399999999999999" x14ac:dyDescent="0.3">
      <c r="A920" s="153">
        <v>14487</v>
      </c>
      <c r="B920" s="154" t="s">
        <v>2537</v>
      </c>
      <c r="C920" s="154" t="s">
        <v>2409</v>
      </c>
      <c r="D920" s="155">
        <v>1</v>
      </c>
      <c r="E920" s="156">
        <v>550</v>
      </c>
      <c r="G920">
        <v>14487</v>
      </c>
    </row>
    <row r="921" spans="1:7" ht="20.399999999999999" x14ac:dyDescent="0.3">
      <c r="A921" s="153">
        <v>13431</v>
      </c>
      <c r="B921" s="154" t="s">
        <v>690</v>
      </c>
      <c r="C921" s="154" t="s">
        <v>2393</v>
      </c>
      <c r="D921" s="155">
        <v>19</v>
      </c>
      <c r="E921" s="156">
        <v>550</v>
      </c>
      <c r="G921">
        <v>13431</v>
      </c>
    </row>
    <row r="922" spans="1:7" x14ac:dyDescent="0.3">
      <c r="A922" s="153">
        <v>13297</v>
      </c>
      <c r="B922" s="154" t="s">
        <v>691</v>
      </c>
      <c r="C922" s="154" t="s">
        <v>2393</v>
      </c>
      <c r="D922" s="155">
        <v>14</v>
      </c>
      <c r="E922" s="156">
        <v>550</v>
      </c>
      <c r="G922">
        <v>13297</v>
      </c>
    </row>
    <row r="923" spans="1:7" ht="20.399999999999999" x14ac:dyDescent="0.3">
      <c r="A923" s="153">
        <v>13432</v>
      </c>
      <c r="B923" s="154" t="s">
        <v>692</v>
      </c>
      <c r="C923" s="154" t="s">
        <v>2393</v>
      </c>
      <c r="D923" s="155">
        <v>10</v>
      </c>
      <c r="E923" s="156">
        <v>550</v>
      </c>
      <c r="G923">
        <v>13432</v>
      </c>
    </row>
    <row r="924" spans="1:7" x14ac:dyDescent="0.3">
      <c r="A924" s="153">
        <v>14490</v>
      </c>
      <c r="B924" s="154" t="s">
        <v>2538</v>
      </c>
      <c r="C924" s="154" t="s">
        <v>2409</v>
      </c>
      <c r="D924" s="155">
        <v>1</v>
      </c>
      <c r="E924" s="156">
        <v>550</v>
      </c>
      <c r="G924">
        <v>14490</v>
      </c>
    </row>
    <row r="925" spans="1:7" ht="20.399999999999999" x14ac:dyDescent="0.3">
      <c r="A925" s="153">
        <v>13433</v>
      </c>
      <c r="B925" s="154" t="s">
        <v>693</v>
      </c>
      <c r="C925" s="154" t="s">
        <v>2393</v>
      </c>
      <c r="D925" s="155">
        <v>20</v>
      </c>
      <c r="E925" s="156">
        <v>550</v>
      </c>
      <c r="G925">
        <v>13433</v>
      </c>
    </row>
    <row r="926" spans="1:7" ht="20.399999999999999" x14ac:dyDescent="0.3">
      <c r="A926" s="153">
        <v>13434</v>
      </c>
      <c r="B926" s="154" t="s">
        <v>694</v>
      </c>
      <c r="C926" s="154" t="s">
        <v>2393</v>
      </c>
      <c r="D926" s="155">
        <v>19</v>
      </c>
      <c r="E926" s="156">
        <v>550</v>
      </c>
      <c r="G926">
        <v>13434</v>
      </c>
    </row>
    <row r="927" spans="1:7" ht="20.399999999999999" x14ac:dyDescent="0.3">
      <c r="A927" s="153">
        <v>13299</v>
      </c>
      <c r="B927" s="154" t="s">
        <v>2129</v>
      </c>
      <c r="C927" s="154" t="s">
        <v>2393</v>
      </c>
      <c r="D927" s="155">
        <v>5</v>
      </c>
      <c r="E927" s="156">
        <v>550</v>
      </c>
      <c r="G927">
        <v>13299</v>
      </c>
    </row>
    <row r="928" spans="1:7" ht="20.399999999999999" x14ac:dyDescent="0.3">
      <c r="A928" s="153">
        <v>13435</v>
      </c>
      <c r="B928" s="154" t="s">
        <v>695</v>
      </c>
      <c r="C928" s="154" t="s">
        <v>2393</v>
      </c>
      <c r="D928" s="155">
        <v>19</v>
      </c>
      <c r="E928" s="156">
        <v>550</v>
      </c>
      <c r="G928">
        <v>13435</v>
      </c>
    </row>
    <row r="929" spans="1:7" ht="20.399999999999999" x14ac:dyDescent="0.3">
      <c r="A929" s="153">
        <v>13436</v>
      </c>
      <c r="B929" s="154" t="s">
        <v>696</v>
      </c>
      <c r="C929" s="154" t="s">
        <v>2393</v>
      </c>
      <c r="D929" s="155">
        <v>15</v>
      </c>
      <c r="E929" s="156">
        <v>550</v>
      </c>
      <c r="G929">
        <v>13436</v>
      </c>
    </row>
    <row r="930" spans="1:7" ht="20.399999999999999" x14ac:dyDescent="0.3">
      <c r="A930" s="153">
        <v>13437</v>
      </c>
      <c r="B930" s="154" t="s">
        <v>697</v>
      </c>
      <c r="C930" s="154" t="s">
        <v>2393</v>
      </c>
      <c r="D930" s="155">
        <v>18</v>
      </c>
      <c r="E930" s="156">
        <v>550</v>
      </c>
      <c r="G930">
        <v>13437</v>
      </c>
    </row>
    <row r="931" spans="1:7" ht="20.399999999999999" x14ac:dyDescent="0.3">
      <c r="A931" s="153">
        <v>13438</v>
      </c>
      <c r="B931" s="154" t="s">
        <v>698</v>
      </c>
      <c r="C931" s="154" t="s">
        <v>2393</v>
      </c>
      <c r="D931" s="155">
        <v>19</v>
      </c>
      <c r="E931" s="156">
        <v>550</v>
      </c>
      <c r="G931">
        <v>13438</v>
      </c>
    </row>
    <row r="932" spans="1:7" x14ac:dyDescent="0.3">
      <c r="A932" s="153">
        <v>13408</v>
      </c>
      <c r="B932" s="154" t="s">
        <v>699</v>
      </c>
      <c r="C932" s="154" t="s">
        <v>2393</v>
      </c>
      <c r="D932" s="155">
        <v>18</v>
      </c>
      <c r="E932" s="156">
        <v>550</v>
      </c>
      <c r="G932">
        <v>13408</v>
      </c>
    </row>
    <row r="933" spans="1:7" x14ac:dyDescent="0.3">
      <c r="A933" s="153">
        <v>13409</v>
      </c>
      <c r="B933" s="154" t="s">
        <v>700</v>
      </c>
      <c r="C933" s="154" t="s">
        <v>2393</v>
      </c>
      <c r="D933" s="155">
        <v>20</v>
      </c>
      <c r="E933" s="156">
        <v>550</v>
      </c>
      <c r="G933">
        <v>13409</v>
      </c>
    </row>
    <row r="934" spans="1:7" x14ac:dyDescent="0.3">
      <c r="A934" s="153">
        <v>13410</v>
      </c>
      <c r="B934" s="154" t="s">
        <v>701</v>
      </c>
      <c r="C934" s="154" t="s">
        <v>2393</v>
      </c>
      <c r="D934" s="155">
        <v>19</v>
      </c>
      <c r="E934" s="156">
        <v>550</v>
      </c>
      <c r="G934">
        <v>13410</v>
      </c>
    </row>
    <row r="935" spans="1:7" x14ac:dyDescent="0.3">
      <c r="A935" s="153">
        <v>13285</v>
      </c>
      <c r="B935" s="154" t="s">
        <v>702</v>
      </c>
      <c r="C935" s="154" t="s">
        <v>2393</v>
      </c>
      <c r="D935" s="155">
        <v>22</v>
      </c>
      <c r="E935" s="156">
        <v>550</v>
      </c>
      <c r="G935">
        <v>13285</v>
      </c>
    </row>
    <row r="936" spans="1:7" x14ac:dyDescent="0.3">
      <c r="A936" s="147">
        <v>13052</v>
      </c>
      <c r="B936" s="148" t="s">
        <v>703</v>
      </c>
      <c r="C936" s="148"/>
      <c r="D936" s="149">
        <v>54559</v>
      </c>
      <c r="E936" s="152">
        <v>62</v>
      </c>
      <c r="G936">
        <v>13052</v>
      </c>
    </row>
    <row r="937" spans="1:7" x14ac:dyDescent="0.3">
      <c r="A937" s="153">
        <v>13057</v>
      </c>
      <c r="B937" s="154" t="s">
        <v>704</v>
      </c>
      <c r="C937" s="154" t="s">
        <v>2409</v>
      </c>
      <c r="D937" s="157">
        <v>3798</v>
      </c>
      <c r="E937" s="156">
        <v>17</v>
      </c>
      <c r="G937">
        <v>13057</v>
      </c>
    </row>
    <row r="938" spans="1:7" x14ac:dyDescent="0.3">
      <c r="A938" s="153">
        <v>13060</v>
      </c>
      <c r="B938" s="154" t="s">
        <v>705</v>
      </c>
      <c r="C938" s="154" t="s">
        <v>2409</v>
      </c>
      <c r="D938" s="157">
        <v>4584</v>
      </c>
      <c r="E938" s="156">
        <v>21</v>
      </c>
      <c r="G938">
        <v>13060</v>
      </c>
    </row>
    <row r="939" spans="1:7" x14ac:dyDescent="0.3">
      <c r="A939" s="153">
        <v>13056</v>
      </c>
      <c r="B939" s="154" t="s">
        <v>706</v>
      </c>
      <c r="C939" s="154" t="s">
        <v>2409</v>
      </c>
      <c r="D939" s="157">
        <v>3979</v>
      </c>
      <c r="E939" s="156">
        <v>25</v>
      </c>
      <c r="G939">
        <v>13056</v>
      </c>
    </row>
    <row r="940" spans="1:7" x14ac:dyDescent="0.3">
      <c r="A940" s="153">
        <v>13058</v>
      </c>
      <c r="B940" s="154" t="s">
        <v>707</v>
      </c>
      <c r="C940" s="154" t="s">
        <v>2409</v>
      </c>
      <c r="D940" s="157">
        <v>3780</v>
      </c>
      <c r="E940" s="156">
        <v>28</v>
      </c>
      <c r="G940">
        <v>13058</v>
      </c>
    </row>
    <row r="941" spans="1:7" x14ac:dyDescent="0.3">
      <c r="A941" s="153">
        <v>13066</v>
      </c>
      <c r="B941" s="154" t="s">
        <v>708</v>
      </c>
      <c r="C941" s="154" t="s">
        <v>2409</v>
      </c>
      <c r="D941" s="157">
        <v>4671</v>
      </c>
      <c r="E941" s="156">
        <v>62</v>
      </c>
      <c r="G941">
        <v>13066</v>
      </c>
    </row>
    <row r="942" spans="1:7" x14ac:dyDescent="0.3">
      <c r="A942" s="153">
        <v>13067</v>
      </c>
      <c r="B942" s="154" t="s">
        <v>709</v>
      </c>
      <c r="C942" s="154" t="s">
        <v>2409</v>
      </c>
      <c r="D942" s="157">
        <v>4477</v>
      </c>
      <c r="E942" s="156">
        <v>62</v>
      </c>
      <c r="G942">
        <v>13067</v>
      </c>
    </row>
    <row r="943" spans="1:7" x14ac:dyDescent="0.3">
      <c r="A943" s="153">
        <v>13064</v>
      </c>
      <c r="B943" s="154" t="s">
        <v>710</v>
      </c>
      <c r="C943" s="154" t="s">
        <v>2409</v>
      </c>
      <c r="D943" s="157">
        <v>4465</v>
      </c>
      <c r="E943" s="156">
        <v>62</v>
      </c>
      <c r="G943">
        <v>13064</v>
      </c>
    </row>
    <row r="944" spans="1:7" x14ac:dyDescent="0.3">
      <c r="A944" s="153">
        <v>13063</v>
      </c>
      <c r="B944" s="154" t="s">
        <v>711</v>
      </c>
      <c r="C944" s="154" t="s">
        <v>2409</v>
      </c>
      <c r="D944" s="157">
        <v>4476</v>
      </c>
      <c r="E944" s="156">
        <v>62</v>
      </c>
      <c r="G944">
        <v>13063</v>
      </c>
    </row>
    <row r="945" spans="1:7" x14ac:dyDescent="0.3">
      <c r="A945" s="153">
        <v>13065</v>
      </c>
      <c r="B945" s="154" t="s">
        <v>712</v>
      </c>
      <c r="C945" s="154" t="s">
        <v>2409</v>
      </c>
      <c r="D945" s="157">
        <v>4203</v>
      </c>
      <c r="E945" s="156">
        <v>62</v>
      </c>
      <c r="G945">
        <v>13065</v>
      </c>
    </row>
    <row r="946" spans="1:7" x14ac:dyDescent="0.3">
      <c r="A946" s="153">
        <v>13054</v>
      </c>
      <c r="B946" s="154" t="s">
        <v>713</v>
      </c>
      <c r="C946" s="154" t="s">
        <v>2409</v>
      </c>
      <c r="D946" s="157">
        <v>3478</v>
      </c>
      <c r="E946" s="156">
        <v>14</v>
      </c>
      <c r="G946">
        <v>13054</v>
      </c>
    </row>
    <row r="947" spans="1:7" x14ac:dyDescent="0.3">
      <c r="A947" s="153">
        <v>13062</v>
      </c>
      <c r="B947" s="154" t="s">
        <v>714</v>
      </c>
      <c r="C947" s="154" t="s">
        <v>2409</v>
      </c>
      <c r="D947" s="157">
        <v>4777</v>
      </c>
      <c r="E947" s="156">
        <v>19</v>
      </c>
      <c r="G947">
        <v>13062</v>
      </c>
    </row>
    <row r="948" spans="1:7" x14ac:dyDescent="0.3">
      <c r="A948" s="153">
        <v>13059</v>
      </c>
      <c r="B948" s="154" t="s">
        <v>715</v>
      </c>
      <c r="C948" s="154" t="s">
        <v>2409</v>
      </c>
      <c r="D948" s="157">
        <v>4596</v>
      </c>
      <c r="E948" s="156">
        <v>18</v>
      </c>
      <c r="G948">
        <v>13059</v>
      </c>
    </row>
    <row r="949" spans="1:7" x14ac:dyDescent="0.3">
      <c r="A949" s="153">
        <v>13053</v>
      </c>
      <c r="B949" s="154" t="s">
        <v>716</v>
      </c>
      <c r="C949" s="154" t="s">
        <v>2409</v>
      </c>
      <c r="D949" s="157">
        <v>3275</v>
      </c>
      <c r="E949" s="156">
        <v>32</v>
      </c>
      <c r="G949">
        <v>13053</v>
      </c>
    </row>
    <row r="950" spans="1:7" x14ac:dyDescent="0.3">
      <c r="A950" s="147">
        <v>12821</v>
      </c>
      <c r="B950" s="148" t="s">
        <v>717</v>
      </c>
      <c r="C950" s="148"/>
      <c r="D950" s="149">
        <v>8090</v>
      </c>
      <c r="E950" s="152">
        <v>54</v>
      </c>
      <c r="G950">
        <v>12821</v>
      </c>
    </row>
    <row r="951" spans="1:7" x14ac:dyDescent="0.3">
      <c r="A951" s="153">
        <v>12823</v>
      </c>
      <c r="B951" s="154" t="s">
        <v>718</v>
      </c>
      <c r="C951" s="154" t="s">
        <v>2409</v>
      </c>
      <c r="D951" s="155">
        <v>150</v>
      </c>
      <c r="E951" s="156">
        <v>23</v>
      </c>
      <c r="G951">
        <v>12823</v>
      </c>
    </row>
    <row r="952" spans="1:7" x14ac:dyDescent="0.3">
      <c r="A952" s="153">
        <v>12826</v>
      </c>
      <c r="B952" s="154" t="s">
        <v>2131</v>
      </c>
      <c r="C952" s="154" t="s">
        <v>2409</v>
      </c>
      <c r="D952" s="155">
        <v>500</v>
      </c>
      <c r="E952" s="156">
        <v>54</v>
      </c>
      <c r="G952">
        <v>12826</v>
      </c>
    </row>
    <row r="953" spans="1:7" x14ac:dyDescent="0.3">
      <c r="A953" s="153">
        <v>12829</v>
      </c>
      <c r="B953" s="154" t="s">
        <v>720</v>
      </c>
      <c r="C953" s="154" t="s">
        <v>2409</v>
      </c>
      <c r="D953" s="155">
        <v>327</v>
      </c>
      <c r="E953" s="156">
        <v>32</v>
      </c>
      <c r="G953">
        <v>12829</v>
      </c>
    </row>
    <row r="954" spans="1:7" x14ac:dyDescent="0.3">
      <c r="A954" s="153">
        <v>12825</v>
      </c>
      <c r="B954" s="154" t="s">
        <v>721</v>
      </c>
      <c r="C954" s="154" t="s">
        <v>2409</v>
      </c>
      <c r="D954" s="157">
        <v>4700</v>
      </c>
      <c r="E954" s="156">
        <v>23</v>
      </c>
      <c r="G954">
        <v>12825</v>
      </c>
    </row>
    <row r="955" spans="1:7" x14ac:dyDescent="0.3">
      <c r="A955" s="153">
        <v>12830</v>
      </c>
      <c r="B955" s="154" t="s">
        <v>722</v>
      </c>
      <c r="C955" s="154" t="s">
        <v>2409</v>
      </c>
      <c r="D955" s="155">
        <v>369</v>
      </c>
      <c r="E955" s="156">
        <v>39</v>
      </c>
      <c r="G955">
        <v>12830</v>
      </c>
    </row>
    <row r="956" spans="1:7" x14ac:dyDescent="0.3">
      <c r="A956" s="153">
        <v>12834</v>
      </c>
      <c r="B956" s="154" t="s">
        <v>723</v>
      </c>
      <c r="C956" s="154" t="s">
        <v>2409</v>
      </c>
      <c r="D956" s="155">
        <v>92</v>
      </c>
      <c r="E956" s="156">
        <v>36</v>
      </c>
      <c r="G956">
        <v>12834</v>
      </c>
    </row>
    <row r="957" spans="1:7" x14ac:dyDescent="0.3">
      <c r="A957" s="153">
        <v>12824</v>
      </c>
      <c r="B957" s="154" t="s">
        <v>724</v>
      </c>
      <c r="C957" s="154" t="s">
        <v>2409</v>
      </c>
      <c r="D957" s="155">
        <v>940</v>
      </c>
      <c r="E957" s="156">
        <v>27</v>
      </c>
      <c r="G957">
        <v>12824</v>
      </c>
    </row>
    <row r="958" spans="1:7" x14ac:dyDescent="0.3">
      <c r="A958" s="153">
        <v>12832</v>
      </c>
      <c r="B958" s="154" t="s">
        <v>725</v>
      </c>
      <c r="C958" s="154" t="s">
        <v>2409</v>
      </c>
      <c r="D958" s="155">
        <v>193</v>
      </c>
      <c r="E958" s="156">
        <v>27</v>
      </c>
      <c r="G958">
        <v>12832</v>
      </c>
    </row>
    <row r="959" spans="1:7" x14ac:dyDescent="0.3">
      <c r="A959" s="153">
        <v>12822</v>
      </c>
      <c r="B959" s="154" t="s">
        <v>726</v>
      </c>
      <c r="C959" s="154" t="s">
        <v>2409</v>
      </c>
      <c r="D959" s="155">
        <v>819</v>
      </c>
      <c r="E959" s="156">
        <v>27</v>
      </c>
      <c r="G959">
        <v>12822</v>
      </c>
    </row>
    <row r="960" spans="1:7" x14ac:dyDescent="0.3">
      <c r="A960" s="147">
        <v>13051</v>
      </c>
      <c r="B960" s="148" t="s">
        <v>727</v>
      </c>
      <c r="C960" s="148"/>
      <c r="D960" s="149">
        <v>22388</v>
      </c>
      <c r="E960" s="152">
        <v>62</v>
      </c>
      <c r="G960">
        <v>13051</v>
      </c>
    </row>
    <row r="961" spans="1:7" x14ac:dyDescent="0.3">
      <c r="A961" s="153">
        <v>13091</v>
      </c>
      <c r="B961" s="154" t="s">
        <v>728</v>
      </c>
      <c r="C961" s="154" t="s">
        <v>2409</v>
      </c>
      <c r="D961" s="157">
        <v>2660</v>
      </c>
      <c r="E961" s="156">
        <v>23</v>
      </c>
      <c r="G961">
        <v>13091</v>
      </c>
    </row>
    <row r="962" spans="1:7" x14ac:dyDescent="0.3">
      <c r="A962" s="153">
        <v>13070</v>
      </c>
      <c r="B962" s="154" t="s">
        <v>729</v>
      </c>
      <c r="C962" s="154" t="s">
        <v>2409</v>
      </c>
      <c r="D962" s="155">
        <v>265</v>
      </c>
      <c r="E962" s="156">
        <v>14</v>
      </c>
      <c r="G962">
        <v>13070</v>
      </c>
    </row>
    <row r="963" spans="1:7" x14ac:dyDescent="0.3">
      <c r="A963" s="153">
        <v>13092</v>
      </c>
      <c r="B963" s="154" t="s">
        <v>730</v>
      </c>
      <c r="C963" s="154" t="s">
        <v>2409</v>
      </c>
      <c r="D963" s="155">
        <v>388</v>
      </c>
      <c r="E963" s="156">
        <v>19</v>
      </c>
      <c r="G963">
        <v>13092</v>
      </c>
    </row>
    <row r="964" spans="1:7" x14ac:dyDescent="0.3">
      <c r="A964" s="153">
        <v>13084</v>
      </c>
      <c r="B964" s="154" t="s">
        <v>731</v>
      </c>
      <c r="C964" s="154" t="s">
        <v>2409</v>
      </c>
      <c r="D964" s="155">
        <v>87</v>
      </c>
      <c r="E964" s="156">
        <v>14</v>
      </c>
      <c r="G964">
        <v>13084</v>
      </c>
    </row>
    <row r="965" spans="1:7" x14ac:dyDescent="0.3">
      <c r="A965" s="153">
        <v>13072</v>
      </c>
      <c r="B965" s="154" t="s">
        <v>732</v>
      </c>
      <c r="C965" s="154" t="s">
        <v>2409</v>
      </c>
      <c r="D965" s="155">
        <v>508</v>
      </c>
      <c r="E965" s="156">
        <v>27</v>
      </c>
      <c r="G965">
        <v>13072</v>
      </c>
    </row>
    <row r="966" spans="1:7" x14ac:dyDescent="0.3">
      <c r="A966" s="153">
        <v>13088</v>
      </c>
      <c r="B966" s="154" t="s">
        <v>733</v>
      </c>
      <c r="C966" s="154" t="s">
        <v>2409</v>
      </c>
      <c r="D966" s="155">
        <v>746</v>
      </c>
      <c r="E966" s="156">
        <v>14</v>
      </c>
      <c r="G966">
        <v>13088</v>
      </c>
    </row>
    <row r="967" spans="1:7" x14ac:dyDescent="0.3">
      <c r="A967" s="153">
        <v>13078</v>
      </c>
      <c r="B967" s="154" t="s">
        <v>734</v>
      </c>
      <c r="C967" s="154" t="s">
        <v>2409</v>
      </c>
      <c r="D967" s="155">
        <v>502</v>
      </c>
      <c r="E967" s="156">
        <v>29</v>
      </c>
      <c r="G967">
        <v>13078</v>
      </c>
    </row>
    <row r="968" spans="1:7" x14ac:dyDescent="0.3">
      <c r="A968" s="153">
        <v>13080</v>
      </c>
      <c r="B968" s="154" t="s">
        <v>735</v>
      </c>
      <c r="C968" s="154" t="s">
        <v>2409</v>
      </c>
      <c r="D968" s="155">
        <v>265</v>
      </c>
      <c r="E968" s="156">
        <v>14</v>
      </c>
      <c r="G968">
        <v>13080</v>
      </c>
    </row>
    <row r="969" spans="1:7" x14ac:dyDescent="0.3">
      <c r="A969" s="153">
        <v>13077</v>
      </c>
      <c r="B969" s="154" t="s">
        <v>736</v>
      </c>
      <c r="C969" s="154" t="s">
        <v>2409</v>
      </c>
      <c r="D969" s="155">
        <v>64</v>
      </c>
      <c r="E969" s="156">
        <v>16</v>
      </c>
      <c r="G969">
        <v>13077</v>
      </c>
    </row>
    <row r="970" spans="1:7" x14ac:dyDescent="0.3">
      <c r="A970" s="153">
        <v>13087</v>
      </c>
      <c r="B970" s="154" t="s">
        <v>737</v>
      </c>
      <c r="C970" s="154" t="s">
        <v>2409</v>
      </c>
      <c r="D970" s="155">
        <v>456</v>
      </c>
      <c r="E970" s="156">
        <v>23</v>
      </c>
      <c r="G970">
        <v>13087</v>
      </c>
    </row>
    <row r="971" spans="1:7" x14ac:dyDescent="0.3">
      <c r="A971" s="153">
        <v>13090</v>
      </c>
      <c r="B971" s="154" t="s">
        <v>738</v>
      </c>
      <c r="C971" s="154" t="s">
        <v>2409</v>
      </c>
      <c r="D971" s="155">
        <v>532</v>
      </c>
      <c r="E971" s="156">
        <v>23</v>
      </c>
      <c r="G971">
        <v>13090</v>
      </c>
    </row>
    <row r="972" spans="1:7" x14ac:dyDescent="0.3">
      <c r="A972" s="153">
        <v>13074</v>
      </c>
      <c r="B972" s="154" t="s">
        <v>739</v>
      </c>
      <c r="C972" s="154" t="s">
        <v>2409</v>
      </c>
      <c r="D972" s="155">
        <v>111</v>
      </c>
      <c r="E972" s="156">
        <v>18</v>
      </c>
      <c r="G972">
        <v>13074</v>
      </c>
    </row>
    <row r="973" spans="1:7" x14ac:dyDescent="0.3">
      <c r="A973" s="153">
        <v>13068</v>
      </c>
      <c r="B973" s="154" t="s">
        <v>740</v>
      </c>
      <c r="C973" s="154" t="s">
        <v>2409</v>
      </c>
      <c r="D973" s="157">
        <v>2411</v>
      </c>
      <c r="E973" s="156">
        <v>13</v>
      </c>
      <c r="G973">
        <v>13068</v>
      </c>
    </row>
    <row r="974" spans="1:7" x14ac:dyDescent="0.3">
      <c r="A974" s="153">
        <v>13069</v>
      </c>
      <c r="B974" s="154" t="s">
        <v>741</v>
      </c>
      <c r="C974" s="154" t="s">
        <v>2409</v>
      </c>
      <c r="D974" s="155">
        <v>320</v>
      </c>
      <c r="E974" s="156">
        <v>11</v>
      </c>
      <c r="G974">
        <v>13069</v>
      </c>
    </row>
    <row r="975" spans="1:7" x14ac:dyDescent="0.3">
      <c r="A975" s="153">
        <v>13082</v>
      </c>
      <c r="B975" s="154" t="s">
        <v>742</v>
      </c>
      <c r="C975" s="154" t="s">
        <v>2409</v>
      </c>
      <c r="D975" s="155">
        <v>646</v>
      </c>
      <c r="E975" s="156">
        <v>23</v>
      </c>
      <c r="G975">
        <v>13082</v>
      </c>
    </row>
    <row r="976" spans="1:7" x14ac:dyDescent="0.3">
      <c r="A976" s="153">
        <v>13093</v>
      </c>
      <c r="B976" s="154" t="s">
        <v>743</v>
      </c>
      <c r="C976" s="154" t="s">
        <v>2409</v>
      </c>
      <c r="D976" s="155">
        <v>476</v>
      </c>
      <c r="E976" s="156">
        <v>12</v>
      </c>
      <c r="G976">
        <v>13093</v>
      </c>
    </row>
    <row r="977" spans="1:7" x14ac:dyDescent="0.3">
      <c r="A977" s="153">
        <v>13094</v>
      </c>
      <c r="B977" s="154" t="s">
        <v>744</v>
      </c>
      <c r="C977" s="154" t="s">
        <v>2409</v>
      </c>
      <c r="D977" s="155">
        <v>790</v>
      </c>
      <c r="E977" s="156">
        <v>9</v>
      </c>
      <c r="G977">
        <v>13094</v>
      </c>
    </row>
    <row r="978" spans="1:7" x14ac:dyDescent="0.3">
      <c r="A978" s="153">
        <v>13079</v>
      </c>
      <c r="B978" s="154" t="s">
        <v>745</v>
      </c>
      <c r="C978" s="154" t="s">
        <v>2409</v>
      </c>
      <c r="D978" s="155">
        <v>483</v>
      </c>
      <c r="E978" s="156">
        <v>14</v>
      </c>
      <c r="G978">
        <v>13079</v>
      </c>
    </row>
    <row r="979" spans="1:7" x14ac:dyDescent="0.3">
      <c r="A979" s="153">
        <v>13085</v>
      </c>
      <c r="B979" s="154" t="s">
        <v>746</v>
      </c>
      <c r="C979" s="154" t="s">
        <v>2409</v>
      </c>
      <c r="D979" s="155">
        <v>550</v>
      </c>
      <c r="E979" s="156">
        <v>23</v>
      </c>
      <c r="G979">
        <v>13085</v>
      </c>
    </row>
    <row r="980" spans="1:7" x14ac:dyDescent="0.3">
      <c r="A980" s="153">
        <v>13086</v>
      </c>
      <c r="B980" s="154" t="s">
        <v>747</v>
      </c>
      <c r="C980" s="154" t="s">
        <v>2409</v>
      </c>
      <c r="D980" s="155">
        <v>940</v>
      </c>
      <c r="E980" s="156">
        <v>11</v>
      </c>
      <c r="G980">
        <v>13086</v>
      </c>
    </row>
    <row r="981" spans="1:7" x14ac:dyDescent="0.3">
      <c r="A981" s="153">
        <v>13089</v>
      </c>
      <c r="B981" s="154" t="s">
        <v>748</v>
      </c>
      <c r="C981" s="154" t="s">
        <v>2409</v>
      </c>
      <c r="D981" s="155">
        <v>833</v>
      </c>
      <c r="E981" s="156">
        <v>19</v>
      </c>
      <c r="G981">
        <v>13089</v>
      </c>
    </row>
    <row r="982" spans="1:7" x14ac:dyDescent="0.3">
      <c r="A982" s="153">
        <v>13096</v>
      </c>
      <c r="B982" s="154" t="s">
        <v>749</v>
      </c>
      <c r="C982" s="154" t="s">
        <v>2409</v>
      </c>
      <c r="D982" s="157">
        <v>2494</v>
      </c>
      <c r="E982" s="156">
        <v>17</v>
      </c>
      <c r="G982">
        <v>13096</v>
      </c>
    </row>
    <row r="983" spans="1:7" x14ac:dyDescent="0.3">
      <c r="A983" s="153">
        <v>13075</v>
      </c>
      <c r="B983" s="154" t="s">
        <v>750</v>
      </c>
      <c r="C983" s="154" t="s">
        <v>2409</v>
      </c>
      <c r="D983" s="155">
        <v>579</v>
      </c>
      <c r="E983" s="156">
        <v>11</v>
      </c>
      <c r="G983">
        <v>13075</v>
      </c>
    </row>
    <row r="984" spans="1:7" x14ac:dyDescent="0.3">
      <c r="A984" s="153">
        <v>13055</v>
      </c>
      <c r="B984" s="154" t="s">
        <v>2140</v>
      </c>
      <c r="C984" s="154" t="s">
        <v>2409</v>
      </c>
      <c r="D984" s="155">
        <v>500</v>
      </c>
      <c r="E984" s="156">
        <v>62</v>
      </c>
      <c r="G984">
        <v>13055</v>
      </c>
    </row>
    <row r="985" spans="1:7" x14ac:dyDescent="0.3">
      <c r="A985" s="153">
        <v>13061</v>
      </c>
      <c r="B985" s="154" t="s">
        <v>751</v>
      </c>
      <c r="C985" s="154" t="s">
        <v>2409</v>
      </c>
      <c r="D985" s="157">
        <v>4782</v>
      </c>
      <c r="E985" s="156">
        <v>20</v>
      </c>
      <c r="G985">
        <v>13061</v>
      </c>
    </row>
    <row r="986" spans="1:7" x14ac:dyDescent="0.3">
      <c r="A986" s="147">
        <v>14388</v>
      </c>
      <c r="B986" s="148" t="s">
        <v>752</v>
      </c>
      <c r="C986" s="148"/>
      <c r="D986" s="149">
        <v>13041</v>
      </c>
      <c r="E986" s="152">
        <v>305</v>
      </c>
      <c r="G986">
        <v>14388</v>
      </c>
    </row>
    <row r="987" spans="1:7" x14ac:dyDescent="0.3">
      <c r="A987" s="153">
        <v>14474</v>
      </c>
      <c r="B987" s="154" t="s">
        <v>2465</v>
      </c>
      <c r="C987" s="154" t="s">
        <v>2409</v>
      </c>
      <c r="D987" s="155">
        <v>250</v>
      </c>
      <c r="E987" s="156">
        <v>35</v>
      </c>
      <c r="G987">
        <v>14474</v>
      </c>
    </row>
    <row r="988" spans="1:7" x14ac:dyDescent="0.3">
      <c r="A988" s="153">
        <v>14551</v>
      </c>
      <c r="B988" s="154" t="s">
        <v>2610</v>
      </c>
      <c r="C988" s="154" t="s">
        <v>2409</v>
      </c>
      <c r="D988" s="155">
        <v>250</v>
      </c>
      <c r="E988" s="156">
        <v>16</v>
      </c>
      <c r="G988">
        <v>14551</v>
      </c>
    </row>
    <row r="989" spans="1:7" x14ac:dyDescent="0.3">
      <c r="A989" s="153">
        <v>14427</v>
      </c>
      <c r="B989" s="154" t="s">
        <v>2410</v>
      </c>
      <c r="C989" s="154" t="s">
        <v>2409</v>
      </c>
      <c r="D989" s="155">
        <v>149</v>
      </c>
      <c r="E989" s="156">
        <v>20</v>
      </c>
      <c r="G989">
        <v>14427</v>
      </c>
    </row>
    <row r="990" spans="1:7" x14ac:dyDescent="0.3">
      <c r="A990" s="153">
        <v>14554</v>
      </c>
      <c r="B990" s="154" t="s">
        <v>2611</v>
      </c>
      <c r="C990" s="154" t="s">
        <v>2409</v>
      </c>
      <c r="D990" s="155">
        <v>350</v>
      </c>
      <c r="E990" s="156">
        <v>26</v>
      </c>
      <c r="G990">
        <v>14554</v>
      </c>
    </row>
    <row r="991" spans="1:7" x14ac:dyDescent="0.3">
      <c r="A991" s="153">
        <v>14476</v>
      </c>
      <c r="B991" s="154" t="s">
        <v>2466</v>
      </c>
      <c r="C991" s="154" t="s">
        <v>2409</v>
      </c>
      <c r="D991" s="155">
        <v>50</v>
      </c>
      <c r="E991" s="156">
        <v>40</v>
      </c>
      <c r="G991">
        <v>14476</v>
      </c>
    </row>
    <row r="992" spans="1:7" x14ac:dyDescent="0.3">
      <c r="A992" s="153">
        <v>14423</v>
      </c>
      <c r="B992" s="154" t="s">
        <v>2411</v>
      </c>
      <c r="C992" s="154" t="s">
        <v>2409</v>
      </c>
      <c r="D992" s="155">
        <v>155</v>
      </c>
      <c r="E992" s="156">
        <v>24</v>
      </c>
      <c r="G992">
        <v>14423</v>
      </c>
    </row>
    <row r="993" spans="1:7" x14ac:dyDescent="0.3">
      <c r="A993" s="153">
        <v>14424</v>
      </c>
      <c r="B993" s="154" t="s">
        <v>2412</v>
      </c>
      <c r="C993" s="154" t="s">
        <v>2409</v>
      </c>
      <c r="D993" s="155">
        <v>150</v>
      </c>
      <c r="E993" s="156">
        <v>25</v>
      </c>
      <c r="G993">
        <v>14424</v>
      </c>
    </row>
    <row r="994" spans="1:7" x14ac:dyDescent="0.3">
      <c r="A994" s="153">
        <v>14473</v>
      </c>
      <c r="B994" s="154" t="s">
        <v>2467</v>
      </c>
      <c r="C994" s="154" t="s">
        <v>2409</v>
      </c>
      <c r="D994" s="155">
        <v>200</v>
      </c>
      <c r="E994" s="156">
        <v>40</v>
      </c>
      <c r="G994">
        <v>14473</v>
      </c>
    </row>
    <row r="995" spans="1:7" x14ac:dyDescent="0.3">
      <c r="A995" s="153">
        <v>14395</v>
      </c>
      <c r="B995" s="154" t="s">
        <v>2413</v>
      </c>
      <c r="C995" s="154" t="s">
        <v>2409</v>
      </c>
      <c r="D995" s="155">
        <v>421</v>
      </c>
      <c r="E995" s="156">
        <v>34</v>
      </c>
      <c r="G995">
        <v>14395</v>
      </c>
    </row>
    <row r="996" spans="1:7" x14ac:dyDescent="0.3">
      <c r="A996" s="153">
        <v>14414</v>
      </c>
      <c r="B996" s="154" t="s">
        <v>753</v>
      </c>
      <c r="C996" s="154" t="s">
        <v>2409</v>
      </c>
      <c r="D996" s="155">
        <v>122</v>
      </c>
      <c r="E996" s="156">
        <v>25</v>
      </c>
      <c r="G996">
        <v>14414</v>
      </c>
    </row>
    <row r="997" spans="1:7" x14ac:dyDescent="0.3">
      <c r="A997" s="153">
        <v>14410</v>
      </c>
      <c r="B997" s="154" t="s">
        <v>754</v>
      </c>
      <c r="C997" s="154" t="s">
        <v>2409</v>
      </c>
      <c r="D997" s="155">
        <v>545</v>
      </c>
      <c r="E997" s="156">
        <v>20</v>
      </c>
      <c r="G997">
        <v>14410</v>
      </c>
    </row>
    <row r="998" spans="1:7" x14ac:dyDescent="0.3">
      <c r="A998" s="153">
        <v>14541</v>
      </c>
      <c r="B998" s="154" t="s">
        <v>2552</v>
      </c>
      <c r="C998" s="154" t="s">
        <v>2409</v>
      </c>
      <c r="D998" s="155">
        <v>400</v>
      </c>
      <c r="E998" s="156">
        <v>30</v>
      </c>
      <c r="G998">
        <v>14541</v>
      </c>
    </row>
    <row r="999" spans="1:7" x14ac:dyDescent="0.3">
      <c r="A999" s="153">
        <v>14492</v>
      </c>
      <c r="B999" s="154" t="s">
        <v>2540</v>
      </c>
      <c r="C999" s="154" t="s">
        <v>2409</v>
      </c>
      <c r="D999" s="155">
        <v>120</v>
      </c>
      <c r="E999" s="156">
        <v>20</v>
      </c>
      <c r="G999">
        <v>14492</v>
      </c>
    </row>
    <row r="1000" spans="1:7" x14ac:dyDescent="0.3">
      <c r="A1000" s="153">
        <v>14477</v>
      </c>
      <c r="B1000" s="154" t="s">
        <v>2469</v>
      </c>
      <c r="C1000" s="154" t="s">
        <v>2409</v>
      </c>
      <c r="D1000" s="155">
        <v>350</v>
      </c>
      <c r="E1000" s="156">
        <v>40</v>
      </c>
      <c r="G1000">
        <v>14477</v>
      </c>
    </row>
    <row r="1001" spans="1:7" x14ac:dyDescent="0.3">
      <c r="A1001" s="153">
        <v>14555</v>
      </c>
      <c r="B1001" s="154" t="s">
        <v>2612</v>
      </c>
      <c r="C1001" s="154" t="s">
        <v>2409</v>
      </c>
      <c r="D1001" s="155">
        <v>300</v>
      </c>
      <c r="E1001" s="156">
        <v>18</v>
      </c>
      <c r="G1001">
        <v>14555</v>
      </c>
    </row>
    <row r="1002" spans="1:7" x14ac:dyDescent="0.3">
      <c r="A1002" s="153">
        <v>14407</v>
      </c>
      <c r="B1002" s="154" t="s">
        <v>755</v>
      </c>
      <c r="C1002" s="154" t="s">
        <v>2409</v>
      </c>
      <c r="D1002" s="155">
        <v>303</v>
      </c>
      <c r="E1002" s="156">
        <v>22</v>
      </c>
      <c r="G1002">
        <v>14407</v>
      </c>
    </row>
    <row r="1003" spans="1:7" x14ac:dyDescent="0.3">
      <c r="A1003" s="153">
        <v>14478</v>
      </c>
      <c r="B1003" s="154" t="s">
        <v>2539</v>
      </c>
      <c r="C1003" s="154" t="s">
        <v>2409</v>
      </c>
      <c r="D1003" s="155">
        <v>150</v>
      </c>
      <c r="E1003" s="156">
        <v>35</v>
      </c>
      <c r="G1003">
        <v>14478</v>
      </c>
    </row>
    <row r="1004" spans="1:7" x14ac:dyDescent="0.3">
      <c r="A1004" s="153">
        <v>14394</v>
      </c>
      <c r="B1004" s="154" t="s">
        <v>756</v>
      </c>
      <c r="C1004" s="154" t="s">
        <v>2409</v>
      </c>
      <c r="D1004" s="155">
        <v>100</v>
      </c>
      <c r="E1004" s="156">
        <v>30</v>
      </c>
      <c r="G1004">
        <v>14394</v>
      </c>
    </row>
    <row r="1005" spans="1:7" x14ac:dyDescent="0.3">
      <c r="A1005" s="153">
        <v>14418</v>
      </c>
      <c r="B1005" s="154" t="s">
        <v>757</v>
      </c>
      <c r="C1005" s="154" t="s">
        <v>2409</v>
      </c>
      <c r="D1005" s="155">
        <v>100</v>
      </c>
      <c r="E1005" s="156">
        <v>25</v>
      </c>
      <c r="G1005">
        <v>14418</v>
      </c>
    </row>
    <row r="1006" spans="1:7" x14ac:dyDescent="0.3">
      <c r="A1006" s="153">
        <v>14411</v>
      </c>
      <c r="B1006" s="154" t="s">
        <v>758</v>
      </c>
      <c r="C1006" s="154" t="s">
        <v>2409</v>
      </c>
      <c r="D1006" s="155">
        <v>251</v>
      </c>
      <c r="E1006" s="156">
        <v>24</v>
      </c>
      <c r="G1006">
        <v>14411</v>
      </c>
    </row>
    <row r="1007" spans="1:7" x14ac:dyDescent="0.3">
      <c r="A1007" s="153">
        <v>14391</v>
      </c>
      <c r="B1007" s="154" t="s">
        <v>759</v>
      </c>
      <c r="C1007" s="154" t="s">
        <v>2409</v>
      </c>
      <c r="D1007" s="155">
        <v>465</v>
      </c>
      <c r="E1007" s="156">
        <v>20</v>
      </c>
      <c r="G1007">
        <v>14391</v>
      </c>
    </row>
    <row r="1008" spans="1:7" x14ac:dyDescent="0.3">
      <c r="A1008" s="153">
        <v>14472</v>
      </c>
      <c r="B1008" s="154" t="s">
        <v>2470</v>
      </c>
      <c r="C1008" s="154" t="s">
        <v>2409</v>
      </c>
      <c r="D1008" s="155">
        <v>300</v>
      </c>
      <c r="E1008" s="156">
        <v>30</v>
      </c>
      <c r="G1008">
        <v>14472</v>
      </c>
    </row>
    <row r="1009" spans="1:7" x14ac:dyDescent="0.3">
      <c r="A1009" s="153">
        <v>14412</v>
      </c>
      <c r="B1009" s="154" t="s">
        <v>760</v>
      </c>
      <c r="C1009" s="154" t="s">
        <v>2409</v>
      </c>
      <c r="D1009" s="155">
        <v>400</v>
      </c>
      <c r="E1009" s="156">
        <v>20</v>
      </c>
      <c r="G1009">
        <v>14412</v>
      </c>
    </row>
    <row r="1010" spans="1:7" x14ac:dyDescent="0.3">
      <c r="A1010" s="153">
        <v>14480</v>
      </c>
      <c r="B1010" s="154" t="s">
        <v>2471</v>
      </c>
      <c r="C1010" s="154" t="s">
        <v>2409</v>
      </c>
      <c r="D1010" s="155">
        <v>350</v>
      </c>
      <c r="E1010" s="156">
        <v>30</v>
      </c>
      <c r="G1010">
        <v>14480</v>
      </c>
    </row>
    <row r="1011" spans="1:7" x14ac:dyDescent="0.3">
      <c r="A1011" s="153">
        <v>14553</v>
      </c>
      <c r="B1011" s="154" t="s">
        <v>2613</v>
      </c>
      <c r="C1011" s="154" t="s">
        <v>2409</v>
      </c>
      <c r="D1011" s="155">
        <v>350</v>
      </c>
      <c r="E1011" s="156">
        <v>20</v>
      </c>
      <c r="G1011">
        <v>14553</v>
      </c>
    </row>
    <row r="1012" spans="1:7" x14ac:dyDescent="0.3">
      <c r="A1012" s="153">
        <v>14408</v>
      </c>
      <c r="B1012" s="154" t="s">
        <v>761</v>
      </c>
      <c r="C1012" s="154" t="s">
        <v>2409</v>
      </c>
      <c r="D1012" s="155">
        <v>153</v>
      </c>
      <c r="E1012" s="156">
        <v>30</v>
      </c>
      <c r="G1012">
        <v>14408</v>
      </c>
    </row>
    <row r="1013" spans="1:7" x14ac:dyDescent="0.3">
      <c r="A1013" s="153">
        <v>14425</v>
      </c>
      <c r="B1013" s="154" t="s">
        <v>2414</v>
      </c>
      <c r="C1013" s="154" t="s">
        <v>2409</v>
      </c>
      <c r="D1013" s="155">
        <v>69</v>
      </c>
      <c r="E1013" s="156">
        <v>30</v>
      </c>
      <c r="G1013">
        <v>14425</v>
      </c>
    </row>
    <row r="1014" spans="1:7" x14ac:dyDescent="0.3">
      <c r="A1014" s="153">
        <v>14471</v>
      </c>
      <c r="B1014" s="154" t="s">
        <v>2472</v>
      </c>
      <c r="C1014" s="154" t="s">
        <v>2409</v>
      </c>
      <c r="D1014" s="155">
        <v>250</v>
      </c>
      <c r="E1014" s="156">
        <v>35</v>
      </c>
      <c r="G1014">
        <v>14471</v>
      </c>
    </row>
    <row r="1015" spans="1:7" x14ac:dyDescent="0.3">
      <c r="A1015" s="153">
        <v>14556</v>
      </c>
      <c r="B1015" s="154" t="s">
        <v>2614</v>
      </c>
      <c r="C1015" s="154" t="s">
        <v>2409</v>
      </c>
      <c r="D1015" s="155">
        <v>300</v>
      </c>
      <c r="E1015" s="156">
        <v>18</v>
      </c>
      <c r="G1015">
        <v>14556</v>
      </c>
    </row>
    <row r="1016" spans="1:7" x14ac:dyDescent="0.3">
      <c r="A1016" s="153">
        <v>14393</v>
      </c>
      <c r="B1016" s="154" t="s">
        <v>762</v>
      </c>
      <c r="C1016" s="154" t="s">
        <v>2409</v>
      </c>
      <c r="D1016" s="155">
        <v>250</v>
      </c>
      <c r="E1016" s="156">
        <v>30</v>
      </c>
      <c r="G1016">
        <v>14393</v>
      </c>
    </row>
    <row r="1017" spans="1:7" x14ac:dyDescent="0.3">
      <c r="A1017" s="153">
        <v>14552</v>
      </c>
      <c r="B1017" s="154" t="s">
        <v>2615</v>
      </c>
      <c r="C1017" s="154" t="s">
        <v>2409</v>
      </c>
      <c r="D1017" s="155">
        <v>300</v>
      </c>
      <c r="E1017" s="156">
        <v>16</v>
      </c>
      <c r="G1017">
        <v>14552</v>
      </c>
    </row>
    <row r="1018" spans="1:7" x14ac:dyDescent="0.3">
      <c r="A1018" s="153">
        <v>14409</v>
      </c>
      <c r="B1018" s="154" t="s">
        <v>763</v>
      </c>
      <c r="C1018" s="154" t="s">
        <v>2409</v>
      </c>
      <c r="D1018" s="155">
        <v>350</v>
      </c>
      <c r="E1018" s="156">
        <v>40</v>
      </c>
      <c r="G1018">
        <v>14409</v>
      </c>
    </row>
    <row r="1019" spans="1:7" x14ac:dyDescent="0.3">
      <c r="A1019" s="153">
        <v>14413</v>
      </c>
      <c r="B1019" s="154" t="s">
        <v>764</v>
      </c>
      <c r="C1019" s="154" t="s">
        <v>2409</v>
      </c>
      <c r="D1019" s="155">
        <v>500</v>
      </c>
      <c r="E1019" s="156">
        <v>30</v>
      </c>
      <c r="G1019">
        <v>14413</v>
      </c>
    </row>
    <row r="1020" spans="1:7" x14ac:dyDescent="0.3">
      <c r="A1020" s="153">
        <v>14396</v>
      </c>
      <c r="B1020" s="154" t="s">
        <v>2141</v>
      </c>
      <c r="C1020" s="154" t="s">
        <v>2409</v>
      </c>
      <c r="D1020" s="155">
        <v>300</v>
      </c>
      <c r="E1020" s="156">
        <v>40</v>
      </c>
      <c r="G1020">
        <v>14396</v>
      </c>
    </row>
    <row r="1021" spans="1:7" x14ac:dyDescent="0.3">
      <c r="A1021" s="153">
        <v>14389</v>
      </c>
      <c r="B1021" s="154" t="s">
        <v>765</v>
      </c>
      <c r="C1021" s="154" t="s">
        <v>2409</v>
      </c>
      <c r="D1021" s="155">
        <v>193</v>
      </c>
      <c r="E1021" s="156">
        <v>50</v>
      </c>
      <c r="G1021">
        <v>14389</v>
      </c>
    </row>
    <row r="1022" spans="1:7" x14ac:dyDescent="0.3">
      <c r="A1022" s="153">
        <v>14426</v>
      </c>
      <c r="B1022" s="154" t="s">
        <v>2415</v>
      </c>
      <c r="C1022" s="154" t="s">
        <v>2409</v>
      </c>
      <c r="D1022" s="155">
        <v>70</v>
      </c>
      <c r="E1022" s="156">
        <v>30</v>
      </c>
      <c r="G1022">
        <v>14426</v>
      </c>
    </row>
    <row r="1023" spans="1:7" x14ac:dyDescent="0.3">
      <c r="A1023" s="153">
        <v>14406</v>
      </c>
      <c r="B1023" s="154" t="s">
        <v>766</v>
      </c>
      <c r="C1023" s="154" t="s">
        <v>2409</v>
      </c>
      <c r="D1023" s="155">
        <v>500</v>
      </c>
      <c r="E1023" s="156">
        <v>30</v>
      </c>
      <c r="G1023">
        <v>14406</v>
      </c>
    </row>
    <row r="1024" spans="1:7" x14ac:dyDescent="0.3">
      <c r="A1024" s="153">
        <v>14417</v>
      </c>
      <c r="B1024" s="154" t="s">
        <v>767</v>
      </c>
      <c r="C1024" s="154" t="s">
        <v>2409</v>
      </c>
      <c r="D1024" s="155">
        <v>100</v>
      </c>
      <c r="E1024" s="156">
        <v>30</v>
      </c>
      <c r="G1024">
        <v>14417</v>
      </c>
    </row>
    <row r="1025" spans="1:7" x14ac:dyDescent="0.3">
      <c r="A1025" s="153">
        <v>14539</v>
      </c>
      <c r="B1025" s="154" t="s">
        <v>2553</v>
      </c>
      <c r="C1025" s="154" t="s">
        <v>2409</v>
      </c>
      <c r="D1025" s="155">
        <v>450</v>
      </c>
      <c r="E1025" s="156">
        <v>34</v>
      </c>
      <c r="G1025">
        <v>14539</v>
      </c>
    </row>
    <row r="1026" spans="1:7" x14ac:dyDescent="0.3">
      <c r="A1026" s="153">
        <v>14494</v>
      </c>
      <c r="B1026" s="154" t="s">
        <v>2541</v>
      </c>
      <c r="C1026" s="154" t="s">
        <v>2409</v>
      </c>
      <c r="D1026" s="155">
        <v>100</v>
      </c>
      <c r="E1026" s="156">
        <v>20</v>
      </c>
      <c r="G1026">
        <v>14494</v>
      </c>
    </row>
    <row r="1027" spans="1:7" x14ac:dyDescent="0.3">
      <c r="A1027" s="153">
        <v>14415</v>
      </c>
      <c r="B1027" s="154" t="s">
        <v>768</v>
      </c>
      <c r="C1027" s="154" t="s">
        <v>2409</v>
      </c>
      <c r="D1027" s="155">
        <v>75</v>
      </c>
      <c r="E1027" s="156">
        <v>20</v>
      </c>
      <c r="G1027">
        <v>14415</v>
      </c>
    </row>
    <row r="1028" spans="1:7" x14ac:dyDescent="0.3">
      <c r="A1028" s="153">
        <v>14540</v>
      </c>
      <c r="B1028" s="154" t="s">
        <v>2554</v>
      </c>
      <c r="C1028" s="154" t="s">
        <v>2409</v>
      </c>
      <c r="D1028" s="155">
        <v>450</v>
      </c>
      <c r="E1028" s="156">
        <v>38</v>
      </c>
      <c r="G1028">
        <v>14540</v>
      </c>
    </row>
    <row r="1029" spans="1:7" x14ac:dyDescent="0.3">
      <c r="A1029" s="153">
        <v>14542</v>
      </c>
      <c r="B1029" s="154" t="s">
        <v>2555</v>
      </c>
      <c r="C1029" s="154" t="s">
        <v>2409</v>
      </c>
      <c r="D1029" s="155">
        <v>250</v>
      </c>
      <c r="E1029" s="156">
        <v>30</v>
      </c>
      <c r="G1029">
        <v>14542</v>
      </c>
    </row>
    <row r="1030" spans="1:7" x14ac:dyDescent="0.3">
      <c r="A1030" s="153">
        <v>14390</v>
      </c>
      <c r="B1030" s="154" t="s">
        <v>769</v>
      </c>
      <c r="C1030" s="154" t="s">
        <v>2409</v>
      </c>
      <c r="D1030" s="155">
        <v>700</v>
      </c>
      <c r="E1030" s="156">
        <v>40</v>
      </c>
      <c r="G1030">
        <v>14390</v>
      </c>
    </row>
    <row r="1031" spans="1:7" x14ac:dyDescent="0.3">
      <c r="A1031" s="153">
        <v>14392</v>
      </c>
      <c r="B1031" s="154" t="s">
        <v>770</v>
      </c>
      <c r="C1031" s="154" t="s">
        <v>2409</v>
      </c>
      <c r="D1031" s="155">
        <v>750</v>
      </c>
      <c r="E1031" s="156">
        <v>30</v>
      </c>
      <c r="G1031">
        <v>14392</v>
      </c>
    </row>
    <row r="1032" spans="1:7" x14ac:dyDescent="0.3">
      <c r="A1032" s="153">
        <v>14493</v>
      </c>
      <c r="B1032" s="154" t="s">
        <v>2542</v>
      </c>
      <c r="C1032" s="154" t="s">
        <v>2409</v>
      </c>
      <c r="D1032" s="155">
        <v>150</v>
      </c>
      <c r="E1032" s="156">
        <v>20</v>
      </c>
      <c r="G1032">
        <v>14493</v>
      </c>
    </row>
    <row r="1033" spans="1:7" x14ac:dyDescent="0.3">
      <c r="A1033" s="153">
        <v>14429</v>
      </c>
      <c r="B1033" s="154" t="s">
        <v>2416</v>
      </c>
      <c r="C1033" s="154" t="s">
        <v>2409</v>
      </c>
      <c r="D1033" s="155">
        <v>100</v>
      </c>
      <c r="E1033" s="156">
        <v>305</v>
      </c>
      <c r="G1033">
        <v>14429</v>
      </c>
    </row>
    <row r="1034" spans="1:7" x14ac:dyDescent="0.3">
      <c r="A1034" s="153">
        <v>14428</v>
      </c>
      <c r="B1034" s="154" t="s">
        <v>2417</v>
      </c>
      <c r="C1034" s="154" t="s">
        <v>2409</v>
      </c>
      <c r="D1034" s="155">
        <v>100</v>
      </c>
      <c r="E1034" s="156">
        <v>180</v>
      </c>
      <c r="G1034">
        <v>14428</v>
      </c>
    </row>
    <row r="1035" spans="1:7" x14ac:dyDescent="0.3">
      <c r="A1035" s="147">
        <v>13252</v>
      </c>
      <c r="B1035" s="148" t="s">
        <v>771</v>
      </c>
      <c r="C1035" s="148"/>
      <c r="D1035" s="149">
        <v>1291</v>
      </c>
      <c r="E1035" s="152">
        <v>260</v>
      </c>
      <c r="G1035">
        <v>13252</v>
      </c>
    </row>
    <row r="1036" spans="1:7" x14ac:dyDescent="0.3">
      <c r="A1036" s="153">
        <v>13898</v>
      </c>
      <c r="B1036" s="154" t="s">
        <v>772</v>
      </c>
      <c r="C1036" s="154"/>
      <c r="D1036" s="155">
        <v>51</v>
      </c>
      <c r="E1036" s="156">
        <v>220</v>
      </c>
      <c r="G1036">
        <v>13898</v>
      </c>
    </row>
    <row r="1037" spans="1:7" x14ac:dyDescent="0.3">
      <c r="A1037" s="153">
        <v>13048</v>
      </c>
      <c r="B1037" s="154" t="s">
        <v>773</v>
      </c>
      <c r="C1037" s="154"/>
      <c r="D1037" s="155">
        <v>28</v>
      </c>
      <c r="E1037" s="156">
        <v>260</v>
      </c>
      <c r="G1037">
        <v>13048</v>
      </c>
    </row>
    <row r="1038" spans="1:7" x14ac:dyDescent="0.3">
      <c r="A1038" s="153">
        <v>14604</v>
      </c>
      <c r="B1038" s="154" t="s">
        <v>2770</v>
      </c>
      <c r="C1038" s="154"/>
      <c r="D1038" s="155">
        <v>100</v>
      </c>
      <c r="E1038" s="156">
        <v>15</v>
      </c>
      <c r="G1038">
        <v>14604</v>
      </c>
    </row>
    <row r="1039" spans="1:7" x14ac:dyDescent="0.3">
      <c r="A1039" s="153">
        <v>14352</v>
      </c>
      <c r="B1039" s="154" t="s">
        <v>2771</v>
      </c>
      <c r="C1039" s="154"/>
      <c r="D1039" s="155">
        <v>48</v>
      </c>
      <c r="E1039" s="156">
        <v>20</v>
      </c>
      <c r="G1039">
        <v>14352</v>
      </c>
    </row>
    <row r="1040" spans="1:7" x14ac:dyDescent="0.3">
      <c r="A1040" s="153">
        <v>13207</v>
      </c>
      <c r="B1040" s="154" t="s">
        <v>776</v>
      </c>
      <c r="C1040" s="154"/>
      <c r="D1040" s="155">
        <v>894</v>
      </c>
      <c r="E1040" s="156">
        <v>230</v>
      </c>
      <c r="G1040">
        <v>13207</v>
      </c>
    </row>
    <row r="1041" spans="1:7" x14ac:dyDescent="0.3">
      <c r="A1041" s="153">
        <v>13206</v>
      </c>
      <c r="B1041" s="154" t="s">
        <v>779</v>
      </c>
      <c r="C1041" s="154" t="s">
        <v>2393</v>
      </c>
      <c r="D1041" s="155">
        <v>170</v>
      </c>
      <c r="E1041" s="156">
        <v>250</v>
      </c>
      <c r="G1041">
        <v>13206</v>
      </c>
    </row>
    <row r="1042" spans="1:7" x14ac:dyDescent="0.3">
      <c r="A1042" s="147">
        <v>12902</v>
      </c>
      <c r="B1042" s="148" t="s">
        <v>780</v>
      </c>
      <c r="C1042" s="148"/>
      <c r="D1042" s="151">
        <v>718</v>
      </c>
      <c r="E1042" s="152">
        <v>35</v>
      </c>
      <c r="G1042">
        <v>12902</v>
      </c>
    </row>
    <row r="1043" spans="1:7" x14ac:dyDescent="0.3">
      <c r="A1043" s="153">
        <v>12916</v>
      </c>
      <c r="B1043" s="154" t="s">
        <v>782</v>
      </c>
      <c r="C1043" s="154" t="s">
        <v>2409</v>
      </c>
      <c r="D1043" s="155">
        <v>20</v>
      </c>
      <c r="E1043" s="156">
        <v>35</v>
      </c>
      <c r="G1043">
        <v>12916</v>
      </c>
    </row>
    <row r="1044" spans="1:7" x14ac:dyDescent="0.3">
      <c r="A1044" s="153">
        <v>14320</v>
      </c>
      <c r="B1044" s="154" t="s">
        <v>783</v>
      </c>
      <c r="C1044" s="154" t="s">
        <v>2409</v>
      </c>
      <c r="D1044" s="155">
        <v>48</v>
      </c>
      <c r="E1044" s="156">
        <v>27</v>
      </c>
      <c r="G1044">
        <v>14320</v>
      </c>
    </row>
    <row r="1045" spans="1:7" x14ac:dyDescent="0.3">
      <c r="A1045" s="153">
        <v>14324</v>
      </c>
      <c r="B1045" s="154" t="s">
        <v>784</v>
      </c>
      <c r="C1045" s="154" t="s">
        <v>2409</v>
      </c>
      <c r="D1045" s="155">
        <v>100</v>
      </c>
      <c r="E1045" s="156">
        <v>27</v>
      </c>
      <c r="G1045">
        <v>14324</v>
      </c>
    </row>
    <row r="1046" spans="1:7" x14ac:dyDescent="0.3">
      <c r="A1046" s="153">
        <v>12915</v>
      </c>
      <c r="B1046" s="154" t="s">
        <v>785</v>
      </c>
      <c r="C1046" s="154" t="s">
        <v>2409</v>
      </c>
      <c r="D1046" s="155">
        <v>100</v>
      </c>
      <c r="E1046" s="156">
        <v>35</v>
      </c>
      <c r="G1046">
        <v>12915</v>
      </c>
    </row>
    <row r="1047" spans="1:7" x14ac:dyDescent="0.3">
      <c r="A1047" s="153">
        <v>12903</v>
      </c>
      <c r="B1047" s="154" t="s">
        <v>786</v>
      </c>
      <c r="C1047" s="154" t="s">
        <v>2409</v>
      </c>
      <c r="D1047" s="155">
        <v>450</v>
      </c>
      <c r="E1047" s="156">
        <v>35</v>
      </c>
      <c r="G1047">
        <v>12903</v>
      </c>
    </row>
    <row r="1048" spans="1:7" x14ac:dyDescent="0.3">
      <c r="A1048" s="147">
        <v>12997</v>
      </c>
      <c r="B1048" s="148" t="s">
        <v>794</v>
      </c>
      <c r="C1048" s="148"/>
      <c r="D1048" s="151">
        <v>623</v>
      </c>
      <c r="E1048" s="150">
        <v>4750</v>
      </c>
      <c r="G1048">
        <v>12997</v>
      </c>
    </row>
    <row r="1049" spans="1:7" x14ac:dyDescent="0.3">
      <c r="A1049" s="147">
        <v>12998</v>
      </c>
      <c r="B1049" s="148" t="s">
        <v>795</v>
      </c>
      <c r="C1049" s="148"/>
      <c r="D1049" s="151">
        <v>13</v>
      </c>
      <c r="E1049" s="152">
        <v>180</v>
      </c>
      <c r="G1049">
        <v>12998</v>
      </c>
    </row>
    <row r="1050" spans="1:7" x14ac:dyDescent="0.3">
      <c r="A1050" s="153">
        <v>13012</v>
      </c>
      <c r="B1050" s="154" t="s">
        <v>797</v>
      </c>
      <c r="C1050" s="154"/>
      <c r="D1050" s="155">
        <v>2</v>
      </c>
      <c r="E1050" s="156">
        <v>180</v>
      </c>
      <c r="G1050">
        <v>13012</v>
      </c>
    </row>
    <row r="1051" spans="1:7" x14ac:dyDescent="0.3">
      <c r="A1051" s="153">
        <v>13013</v>
      </c>
      <c r="B1051" s="154" t="s">
        <v>798</v>
      </c>
      <c r="C1051" s="154"/>
      <c r="D1051" s="155">
        <v>2</v>
      </c>
      <c r="E1051" s="156">
        <v>180</v>
      </c>
      <c r="G1051">
        <v>13013</v>
      </c>
    </row>
    <row r="1052" spans="1:7" x14ac:dyDescent="0.3">
      <c r="A1052" s="153">
        <v>13007</v>
      </c>
      <c r="B1052" s="154" t="s">
        <v>803</v>
      </c>
      <c r="C1052" s="154"/>
      <c r="D1052" s="155">
        <v>9</v>
      </c>
      <c r="E1052" s="156">
        <v>180</v>
      </c>
      <c r="G1052">
        <v>13007</v>
      </c>
    </row>
    <row r="1053" spans="1:7" x14ac:dyDescent="0.3">
      <c r="A1053" s="147">
        <v>13098</v>
      </c>
      <c r="B1053" s="148" t="s">
        <v>810</v>
      </c>
      <c r="C1053" s="148"/>
      <c r="D1053" s="151">
        <v>1</v>
      </c>
      <c r="E1053" s="152">
        <v>390</v>
      </c>
      <c r="G1053">
        <v>13098</v>
      </c>
    </row>
    <row r="1054" spans="1:7" x14ac:dyDescent="0.3">
      <c r="A1054" s="153">
        <v>13100</v>
      </c>
      <c r="B1054" s="154" t="s">
        <v>812</v>
      </c>
      <c r="C1054" s="154"/>
      <c r="D1054" s="155">
        <v>1</v>
      </c>
      <c r="E1054" s="156">
        <v>390</v>
      </c>
      <c r="G1054">
        <v>13100</v>
      </c>
    </row>
    <row r="1055" spans="1:7" x14ac:dyDescent="0.3">
      <c r="A1055" s="147">
        <v>12852</v>
      </c>
      <c r="B1055" s="148" t="s">
        <v>813</v>
      </c>
      <c r="C1055" s="148"/>
      <c r="D1055" s="151">
        <v>42</v>
      </c>
      <c r="E1055" s="150">
        <v>4750</v>
      </c>
      <c r="G1055">
        <v>12852</v>
      </c>
    </row>
    <row r="1056" spans="1:7" x14ac:dyDescent="0.3">
      <c r="A1056" s="153">
        <v>14229</v>
      </c>
      <c r="B1056" s="154" t="s">
        <v>814</v>
      </c>
      <c r="C1056" s="154"/>
      <c r="D1056" s="155">
        <v>1</v>
      </c>
      <c r="E1056" s="156">
        <v>420</v>
      </c>
      <c r="G1056">
        <v>14229</v>
      </c>
    </row>
    <row r="1057" spans="1:7" ht="20.399999999999999" x14ac:dyDescent="0.3">
      <c r="A1057" s="153">
        <v>12858</v>
      </c>
      <c r="B1057" s="154" t="s">
        <v>815</v>
      </c>
      <c r="C1057" s="154"/>
      <c r="D1057" s="155">
        <v>1</v>
      </c>
      <c r="E1057" s="156">
        <v>412</v>
      </c>
      <c r="G1057">
        <v>12858</v>
      </c>
    </row>
    <row r="1058" spans="1:7" ht="20.399999999999999" x14ac:dyDescent="0.3">
      <c r="A1058" s="153">
        <v>13189</v>
      </c>
      <c r="B1058" s="154" t="s">
        <v>817</v>
      </c>
      <c r="C1058" s="154"/>
      <c r="D1058" s="155">
        <v>1</v>
      </c>
      <c r="E1058" s="158">
        <v>2692</v>
      </c>
      <c r="G1058">
        <v>13189</v>
      </c>
    </row>
    <row r="1059" spans="1:7" ht="20.399999999999999" x14ac:dyDescent="0.3">
      <c r="A1059" s="153">
        <v>13205</v>
      </c>
      <c r="B1059" s="154" t="s">
        <v>2204</v>
      </c>
      <c r="C1059" s="154"/>
      <c r="D1059" s="155">
        <v>1</v>
      </c>
      <c r="E1059" s="158">
        <v>4010</v>
      </c>
      <c r="G1059">
        <v>13205</v>
      </c>
    </row>
    <row r="1060" spans="1:7" ht="20.399999999999999" x14ac:dyDescent="0.3">
      <c r="A1060" s="153">
        <v>14281</v>
      </c>
      <c r="B1060" s="154" t="s">
        <v>818</v>
      </c>
      <c r="C1060" s="154"/>
      <c r="D1060" s="155">
        <v>2</v>
      </c>
      <c r="E1060" s="158">
        <v>1958</v>
      </c>
      <c r="G1060">
        <v>14281</v>
      </c>
    </row>
    <row r="1061" spans="1:7" ht="20.399999999999999" x14ac:dyDescent="0.3">
      <c r="A1061" s="153">
        <v>13180</v>
      </c>
      <c r="B1061" s="154" t="s">
        <v>819</v>
      </c>
      <c r="C1061" s="154"/>
      <c r="D1061" s="155">
        <v>1</v>
      </c>
      <c r="E1061" s="158">
        <v>1200</v>
      </c>
      <c r="G1061">
        <v>13180</v>
      </c>
    </row>
    <row r="1062" spans="1:7" ht="20.399999999999999" x14ac:dyDescent="0.3">
      <c r="A1062" s="153">
        <v>13291</v>
      </c>
      <c r="B1062" s="154" t="s">
        <v>820</v>
      </c>
      <c r="C1062" s="154"/>
      <c r="D1062" s="155">
        <v>1</v>
      </c>
      <c r="E1062" s="158">
        <v>4094</v>
      </c>
      <c r="G1062">
        <v>13291</v>
      </c>
    </row>
    <row r="1063" spans="1:7" x14ac:dyDescent="0.3">
      <c r="A1063" s="153">
        <v>14301</v>
      </c>
      <c r="B1063" s="154" t="s">
        <v>822</v>
      </c>
      <c r="C1063" s="154"/>
      <c r="D1063" s="155">
        <v>1</v>
      </c>
      <c r="E1063" s="158">
        <v>4074</v>
      </c>
      <c r="G1063">
        <v>14301</v>
      </c>
    </row>
    <row r="1064" spans="1:7" x14ac:dyDescent="0.3">
      <c r="A1064" s="153">
        <v>14234</v>
      </c>
      <c r="B1064" s="154" t="s">
        <v>824</v>
      </c>
      <c r="C1064" s="154"/>
      <c r="D1064" s="155">
        <v>1</v>
      </c>
      <c r="E1064" s="158">
        <v>4750</v>
      </c>
      <c r="G1064">
        <v>14234</v>
      </c>
    </row>
    <row r="1065" spans="1:7" ht="20.399999999999999" x14ac:dyDescent="0.3">
      <c r="A1065" s="153">
        <v>14307</v>
      </c>
      <c r="B1065" s="154" t="s">
        <v>826</v>
      </c>
      <c r="C1065" s="154"/>
      <c r="D1065" s="155">
        <v>1</v>
      </c>
      <c r="E1065" s="158">
        <v>1394</v>
      </c>
      <c r="G1065">
        <v>14307</v>
      </c>
    </row>
    <row r="1066" spans="1:7" x14ac:dyDescent="0.3">
      <c r="A1066" s="153">
        <v>13192</v>
      </c>
      <c r="B1066" s="154" t="s">
        <v>829</v>
      </c>
      <c r="C1066" s="154"/>
      <c r="D1066" s="155">
        <v>2</v>
      </c>
      <c r="E1066" s="158">
        <v>1380</v>
      </c>
      <c r="G1066">
        <v>13192</v>
      </c>
    </row>
    <row r="1067" spans="1:7" x14ac:dyDescent="0.3">
      <c r="A1067" s="153">
        <v>13193</v>
      </c>
      <c r="B1067" s="154" t="s">
        <v>830</v>
      </c>
      <c r="C1067" s="154"/>
      <c r="D1067" s="155">
        <v>2</v>
      </c>
      <c r="E1067" s="158">
        <v>1672</v>
      </c>
      <c r="G1067">
        <v>13193</v>
      </c>
    </row>
    <row r="1068" spans="1:7" x14ac:dyDescent="0.3">
      <c r="A1068" s="153">
        <v>14313</v>
      </c>
      <c r="B1068" s="154" t="s">
        <v>831</v>
      </c>
      <c r="C1068" s="154"/>
      <c r="D1068" s="155">
        <v>1</v>
      </c>
      <c r="E1068" s="158">
        <v>1284</v>
      </c>
      <c r="G1068">
        <v>14313</v>
      </c>
    </row>
    <row r="1069" spans="1:7" x14ac:dyDescent="0.3">
      <c r="A1069" s="153">
        <v>13195</v>
      </c>
      <c r="B1069" s="154" t="s">
        <v>832</v>
      </c>
      <c r="C1069" s="154"/>
      <c r="D1069" s="155">
        <v>2</v>
      </c>
      <c r="E1069" s="158">
        <v>1465</v>
      </c>
      <c r="G1069">
        <v>13195</v>
      </c>
    </row>
    <row r="1070" spans="1:7" ht="20.399999999999999" x14ac:dyDescent="0.3">
      <c r="A1070" s="153">
        <v>13948</v>
      </c>
      <c r="B1070" s="154" t="s">
        <v>833</v>
      </c>
      <c r="C1070" s="154"/>
      <c r="D1070" s="155">
        <v>1</v>
      </c>
      <c r="E1070" s="158">
        <v>1270</v>
      </c>
      <c r="G1070">
        <v>13948</v>
      </c>
    </row>
    <row r="1071" spans="1:7" x14ac:dyDescent="0.3">
      <c r="A1071" s="153">
        <v>13183</v>
      </c>
      <c r="B1071" s="154" t="s">
        <v>834</v>
      </c>
      <c r="C1071" s="154"/>
      <c r="D1071" s="155">
        <v>4</v>
      </c>
      <c r="E1071" s="156">
        <v>830</v>
      </c>
      <c r="G1071">
        <v>13183</v>
      </c>
    </row>
    <row r="1072" spans="1:7" x14ac:dyDescent="0.3">
      <c r="A1072" s="153">
        <v>13184</v>
      </c>
      <c r="B1072" s="154" t="s">
        <v>835</v>
      </c>
      <c r="C1072" s="154"/>
      <c r="D1072" s="155">
        <v>5</v>
      </c>
      <c r="E1072" s="158">
        <v>1238</v>
      </c>
      <c r="G1072">
        <v>13184</v>
      </c>
    </row>
    <row r="1073" spans="1:7" x14ac:dyDescent="0.3">
      <c r="A1073" s="153">
        <v>14233</v>
      </c>
      <c r="B1073" s="154" t="s">
        <v>2228</v>
      </c>
      <c r="C1073" s="154"/>
      <c r="D1073" s="155">
        <v>1</v>
      </c>
      <c r="E1073" s="156">
        <v>670</v>
      </c>
      <c r="G1073">
        <v>14233</v>
      </c>
    </row>
    <row r="1074" spans="1:7" x14ac:dyDescent="0.3">
      <c r="A1074" s="153">
        <v>14312</v>
      </c>
      <c r="B1074" s="154" t="s">
        <v>2232</v>
      </c>
      <c r="C1074" s="154"/>
      <c r="D1074" s="155">
        <v>1</v>
      </c>
      <c r="E1074" s="158">
        <v>1892</v>
      </c>
      <c r="G1074">
        <v>14312</v>
      </c>
    </row>
    <row r="1075" spans="1:7" ht="20.399999999999999" x14ac:dyDescent="0.3">
      <c r="A1075" s="153">
        <v>13915</v>
      </c>
      <c r="B1075" s="154" t="s">
        <v>836</v>
      </c>
      <c r="C1075" s="154"/>
      <c r="D1075" s="155">
        <v>1</v>
      </c>
      <c r="E1075" s="158">
        <v>2300</v>
      </c>
      <c r="G1075">
        <v>13915</v>
      </c>
    </row>
    <row r="1076" spans="1:7" ht="20.399999999999999" x14ac:dyDescent="0.3">
      <c r="A1076" s="153">
        <v>13869</v>
      </c>
      <c r="B1076" s="154" t="s">
        <v>838</v>
      </c>
      <c r="C1076" s="154"/>
      <c r="D1076" s="155">
        <v>2</v>
      </c>
      <c r="E1076" s="158">
        <v>1248</v>
      </c>
      <c r="G1076">
        <v>13869</v>
      </c>
    </row>
    <row r="1077" spans="1:7" x14ac:dyDescent="0.3">
      <c r="A1077" s="153">
        <v>12868</v>
      </c>
      <c r="B1077" s="154" t="s">
        <v>839</v>
      </c>
      <c r="C1077" s="154"/>
      <c r="D1077" s="155">
        <v>4</v>
      </c>
      <c r="E1077" s="156">
        <v>840</v>
      </c>
      <c r="G1077">
        <v>12868</v>
      </c>
    </row>
    <row r="1078" spans="1:7" ht="20.399999999999999" x14ac:dyDescent="0.3">
      <c r="A1078" s="153">
        <v>14230</v>
      </c>
      <c r="B1078" s="154" t="s">
        <v>840</v>
      </c>
      <c r="C1078" s="154"/>
      <c r="D1078" s="155">
        <v>1</v>
      </c>
      <c r="E1078" s="158">
        <v>1500</v>
      </c>
      <c r="G1078">
        <v>14230</v>
      </c>
    </row>
    <row r="1079" spans="1:7" x14ac:dyDescent="0.3">
      <c r="A1079" s="153">
        <v>13178</v>
      </c>
      <c r="B1079" s="154" t="s">
        <v>842</v>
      </c>
      <c r="C1079" s="154"/>
      <c r="D1079" s="155">
        <v>1</v>
      </c>
      <c r="E1079" s="156">
        <v>844</v>
      </c>
      <c r="G1079">
        <v>13178</v>
      </c>
    </row>
    <row r="1080" spans="1:7" x14ac:dyDescent="0.3">
      <c r="A1080" s="153">
        <v>14308</v>
      </c>
      <c r="B1080" s="154" t="s">
        <v>2240</v>
      </c>
      <c r="C1080" s="154"/>
      <c r="D1080" s="155">
        <v>1</v>
      </c>
      <c r="E1080" s="156">
        <v>670</v>
      </c>
      <c r="G1080">
        <v>14308</v>
      </c>
    </row>
    <row r="1081" spans="1:7" ht="20.399999999999999" x14ac:dyDescent="0.3">
      <c r="A1081" s="153">
        <v>12867</v>
      </c>
      <c r="B1081" s="154" t="s">
        <v>845</v>
      </c>
      <c r="C1081" s="154"/>
      <c r="D1081" s="155">
        <v>1</v>
      </c>
      <c r="E1081" s="156">
        <v>828</v>
      </c>
      <c r="G1081">
        <v>12867</v>
      </c>
    </row>
    <row r="1082" spans="1:7" ht="20.399999999999999" x14ac:dyDescent="0.3">
      <c r="A1082" s="153">
        <v>13286</v>
      </c>
      <c r="B1082" s="154" t="s">
        <v>846</v>
      </c>
      <c r="C1082" s="154"/>
      <c r="D1082" s="155">
        <v>1</v>
      </c>
      <c r="E1082" s="156">
        <v>550</v>
      </c>
      <c r="G1082">
        <v>13286</v>
      </c>
    </row>
  </sheetData>
  <sheetProtection algorithmName="SHA-512" hashValue="ywysMof0scHjIiULIkrPYaAIWWGCi4VvAZVscxvP85365tSE38U4OzsOkVzYSdDt+3MbYPOrI2ssLpgQePMGaw==" saltValue="vvqSMArSYA0XYZEuv1iQmw=="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O1723"/>
  <sheetViews>
    <sheetView topLeftCell="A1458" workbookViewId="0">
      <selection activeCell="B1154" sqref="B1154"/>
    </sheetView>
  </sheetViews>
  <sheetFormatPr defaultRowHeight="14.4" x14ac:dyDescent="0.3"/>
  <cols>
    <col min="1" max="1" width="17.5546875" style="95" bestFit="1" customWidth="1"/>
    <col min="2" max="2" width="42.33203125" style="2" customWidth="1"/>
    <col min="3" max="3" width="29.33203125" style="2" customWidth="1"/>
    <col min="4" max="4" width="14.6640625" hidden="1" customWidth="1"/>
    <col min="5" max="11" width="8.88671875" hidden="1" customWidth="1"/>
    <col min="12" max="12" width="0" hidden="1" customWidth="1"/>
  </cols>
  <sheetData>
    <row r="1" spans="1:15" x14ac:dyDescent="0.3">
      <c r="A1" s="163">
        <v>13042</v>
      </c>
      <c r="B1" s="89" t="s">
        <v>1</v>
      </c>
      <c r="C1" s="99" t="str">
        <f>CONCATENATE(H1,F1,D1,E1,G1)</f>
        <v>=RC10</v>
      </c>
      <c r="D1" s="91" t="s">
        <v>2427</v>
      </c>
      <c r="E1" s="1"/>
      <c r="F1" s="91"/>
      <c r="G1" s="1" t="s">
        <v>2428</v>
      </c>
      <c r="H1" s="1" t="s">
        <v>2279</v>
      </c>
      <c r="I1" s="1"/>
      <c r="J1" s="1"/>
      <c r="O1" s="91"/>
    </row>
    <row r="2" spans="1:15" x14ac:dyDescent="0.3">
      <c r="A2" s="164">
        <v>13242</v>
      </c>
      <c r="B2" s="90" t="s">
        <v>156</v>
      </c>
      <c r="C2" s="2">
        <f>Hemani!$J$12</f>
        <v>0</v>
      </c>
      <c r="D2" s="91" t="s">
        <v>2427</v>
      </c>
      <c r="E2" s="1">
        <v>3</v>
      </c>
      <c r="F2" s="91" t="s">
        <v>2280</v>
      </c>
      <c r="G2" s="1" t="s">
        <v>2428</v>
      </c>
      <c r="H2" s="1" t="s">
        <v>2279</v>
      </c>
      <c r="I2" s="1"/>
      <c r="J2" s="1" t="str">
        <f>CONCATENATE(H2,F2,D2,E2,G2)</f>
        <v>=Hemani!R3C10</v>
      </c>
    </row>
    <row r="3" spans="1:15" x14ac:dyDescent="0.3">
      <c r="A3" s="164">
        <v>13029</v>
      </c>
      <c r="B3" s="90" t="s">
        <v>157</v>
      </c>
      <c r="C3" s="2">
        <f>Hemani!$J$15</f>
        <v>0</v>
      </c>
      <c r="D3" s="91" t="s">
        <v>2427</v>
      </c>
      <c r="E3" s="1">
        <v>6</v>
      </c>
      <c r="F3" s="91" t="s">
        <v>2280</v>
      </c>
      <c r="G3" s="1" t="s">
        <v>2428</v>
      </c>
      <c r="H3" s="1" t="s">
        <v>2279</v>
      </c>
      <c r="I3" s="1"/>
      <c r="J3" s="1" t="str">
        <f t="shared" ref="J3:J66" si="0">CONCATENATE(H3,F3,D3,E3,G3)</f>
        <v>=Hemani!R6C10</v>
      </c>
    </row>
    <row r="4" spans="1:15" x14ac:dyDescent="0.3">
      <c r="A4" s="164">
        <v>13032</v>
      </c>
      <c r="B4" s="90" t="s">
        <v>158</v>
      </c>
      <c r="C4" s="2">
        <f>Hemani!$J$14</f>
        <v>0</v>
      </c>
      <c r="D4" s="91" t="s">
        <v>2427</v>
      </c>
      <c r="E4" s="1">
        <v>5</v>
      </c>
      <c r="F4" s="91" t="s">
        <v>2280</v>
      </c>
      <c r="G4" s="1" t="s">
        <v>2428</v>
      </c>
      <c r="H4" s="1" t="s">
        <v>2279</v>
      </c>
      <c r="I4" s="1"/>
      <c r="J4" s="1" t="str">
        <f t="shared" si="0"/>
        <v>=Hemani!R5C10</v>
      </c>
    </row>
    <row r="5" spans="1:15" x14ac:dyDescent="0.3">
      <c r="A5" s="164">
        <v>13241</v>
      </c>
      <c r="B5" s="90" t="s">
        <v>159</v>
      </c>
      <c r="C5" s="2">
        <f>Hemani!$J$13</f>
        <v>0</v>
      </c>
      <c r="D5" s="91" t="s">
        <v>2427</v>
      </c>
      <c r="E5" s="1">
        <v>4</v>
      </c>
      <c r="F5" s="91" t="s">
        <v>2280</v>
      </c>
      <c r="G5" s="1" t="s">
        <v>2428</v>
      </c>
      <c r="H5" s="1" t="s">
        <v>2279</v>
      </c>
      <c r="I5" s="1"/>
      <c r="J5" s="1" t="str">
        <f t="shared" si="0"/>
        <v>=Hemani!R4C10</v>
      </c>
    </row>
    <row r="6" spans="1:15" x14ac:dyDescent="0.3">
      <c r="A6" s="164">
        <v>12792</v>
      </c>
      <c r="B6" s="90" t="s">
        <v>1670</v>
      </c>
      <c r="D6" s="91" t="s">
        <v>2427</v>
      </c>
      <c r="E6" s="1"/>
      <c r="F6" s="91"/>
      <c r="G6" s="1" t="s">
        <v>2428</v>
      </c>
      <c r="H6" s="1" t="s">
        <v>2279</v>
      </c>
      <c r="I6" s="1"/>
      <c r="J6" s="1" t="str">
        <f t="shared" si="0"/>
        <v>=RC10</v>
      </c>
    </row>
    <row r="7" spans="1:15" x14ac:dyDescent="0.3">
      <c r="A7" s="164">
        <v>13031</v>
      </c>
      <c r="B7" s="90" t="s">
        <v>160</v>
      </c>
      <c r="C7" s="2">
        <f>Hemani!$J$16</f>
        <v>0</v>
      </c>
      <c r="D7" s="91" t="s">
        <v>2427</v>
      </c>
      <c r="E7" s="1">
        <v>7</v>
      </c>
      <c r="F7" s="91" t="s">
        <v>2280</v>
      </c>
      <c r="G7" s="1" t="s">
        <v>2428</v>
      </c>
      <c r="H7" s="1" t="s">
        <v>2279</v>
      </c>
      <c r="I7" s="1"/>
      <c r="J7" s="1" t="str">
        <f t="shared" si="0"/>
        <v>=Hemani!R7C10</v>
      </c>
    </row>
    <row r="8" spans="1:15" x14ac:dyDescent="0.3">
      <c r="A8" s="164">
        <v>13030</v>
      </c>
      <c r="B8" s="90" t="s">
        <v>1671</v>
      </c>
      <c r="D8" s="91" t="s">
        <v>2427</v>
      </c>
      <c r="E8" s="1"/>
      <c r="F8" s="91"/>
      <c r="G8" s="1" t="s">
        <v>2428</v>
      </c>
      <c r="H8" s="1" t="s">
        <v>2279</v>
      </c>
      <c r="I8" s="1"/>
      <c r="J8" s="1" t="str">
        <f t="shared" si="0"/>
        <v>=RC10</v>
      </c>
    </row>
    <row r="9" spans="1:15" x14ac:dyDescent="0.3">
      <c r="A9" s="163">
        <v>14133</v>
      </c>
      <c r="B9" s="89" t="s">
        <v>2</v>
      </c>
      <c r="D9" s="91" t="s">
        <v>2427</v>
      </c>
      <c r="E9" s="1"/>
      <c r="F9" s="91"/>
      <c r="G9" s="1" t="s">
        <v>2428</v>
      </c>
      <c r="H9" s="1" t="s">
        <v>2279</v>
      </c>
      <c r="I9" s="1"/>
      <c r="J9" s="1" t="str">
        <f t="shared" si="0"/>
        <v>=RC10</v>
      </c>
    </row>
    <row r="10" spans="1:15" x14ac:dyDescent="0.3">
      <c r="A10" s="164">
        <v>14036</v>
      </c>
      <c r="B10" s="90" t="s">
        <v>161</v>
      </c>
      <c r="C10" s="2">
        <f>Hemani!$J$19</f>
        <v>0</v>
      </c>
      <c r="D10" s="91" t="s">
        <v>2427</v>
      </c>
      <c r="E10" s="1">
        <v>9</v>
      </c>
      <c r="F10" s="91" t="s">
        <v>2280</v>
      </c>
      <c r="G10" s="1" t="s">
        <v>2428</v>
      </c>
      <c r="H10" s="1" t="s">
        <v>2279</v>
      </c>
      <c r="I10" s="1"/>
      <c r="J10" s="1" t="str">
        <f t="shared" si="0"/>
        <v>=Hemani!R9C10</v>
      </c>
    </row>
    <row r="11" spans="1:15" x14ac:dyDescent="0.3">
      <c r="A11" s="164">
        <v>14132</v>
      </c>
      <c r="B11" s="90" t="s">
        <v>1672</v>
      </c>
      <c r="C11" s="2">
        <f>Hemani!$J$20</f>
        <v>0</v>
      </c>
      <c r="D11" s="91" t="s">
        <v>2427</v>
      </c>
      <c r="E11" s="1">
        <v>10</v>
      </c>
      <c r="F11" s="91" t="s">
        <v>2280</v>
      </c>
      <c r="G11" s="1" t="s">
        <v>2428</v>
      </c>
      <c r="H11" s="1" t="s">
        <v>2279</v>
      </c>
      <c r="I11" s="1"/>
      <c r="J11" s="1" t="str">
        <f t="shared" si="0"/>
        <v>=Hemani!R10C10</v>
      </c>
    </row>
    <row r="12" spans="1:15" x14ac:dyDescent="0.3">
      <c r="A12" s="164">
        <v>12420</v>
      </c>
      <c r="B12" s="90" t="s">
        <v>162</v>
      </c>
      <c r="C12" s="2">
        <f>Hemani!$J$21</f>
        <v>0</v>
      </c>
      <c r="D12" s="91" t="s">
        <v>2427</v>
      </c>
      <c r="E12" s="1">
        <v>11</v>
      </c>
      <c r="F12" s="91" t="s">
        <v>2280</v>
      </c>
      <c r="G12" s="1" t="s">
        <v>2428</v>
      </c>
      <c r="H12" s="1" t="s">
        <v>2279</v>
      </c>
      <c r="I12" s="1"/>
      <c r="J12" s="1" t="str">
        <f t="shared" si="0"/>
        <v>=Hemani!R11C10</v>
      </c>
    </row>
    <row r="13" spans="1:15" x14ac:dyDescent="0.3">
      <c r="A13" s="164">
        <v>12959</v>
      </c>
      <c r="B13" s="90" t="s">
        <v>3</v>
      </c>
      <c r="C13" s="2">
        <f>Hemani!$J$22</f>
        <v>0</v>
      </c>
      <c r="D13" s="91" t="s">
        <v>2427</v>
      </c>
      <c r="E13" s="1">
        <v>12</v>
      </c>
      <c r="F13" s="91" t="s">
        <v>2280</v>
      </c>
      <c r="G13" s="1" t="s">
        <v>2428</v>
      </c>
      <c r="H13" s="1" t="s">
        <v>2279</v>
      </c>
      <c r="I13" s="1"/>
      <c r="J13" s="1" t="str">
        <f t="shared" si="0"/>
        <v>=Hemani!R12C10</v>
      </c>
    </row>
    <row r="14" spans="1:15" x14ac:dyDescent="0.3">
      <c r="A14" s="164">
        <v>12960</v>
      </c>
      <c r="B14" s="90" t="s">
        <v>4</v>
      </c>
      <c r="C14" s="2">
        <f>Hemani!$J$23</f>
        <v>0</v>
      </c>
      <c r="D14" s="91" t="s">
        <v>2427</v>
      </c>
      <c r="E14" s="1">
        <v>13</v>
      </c>
      <c r="F14" s="91" t="s">
        <v>2280</v>
      </c>
      <c r="G14" s="1" t="s">
        <v>2428</v>
      </c>
      <c r="H14" s="1" t="s">
        <v>2279</v>
      </c>
      <c r="I14" s="1"/>
      <c r="J14" s="1" t="str">
        <f t="shared" si="0"/>
        <v>=Hemani!R13C10</v>
      </c>
    </row>
    <row r="15" spans="1:15" x14ac:dyDescent="0.3">
      <c r="A15" s="164">
        <v>12747</v>
      </c>
      <c r="B15" s="90" t="s">
        <v>1673</v>
      </c>
      <c r="D15" s="91" t="s">
        <v>2427</v>
      </c>
      <c r="E15" s="1"/>
      <c r="F15" s="91"/>
      <c r="G15" s="1" t="s">
        <v>2428</v>
      </c>
      <c r="H15" s="1" t="s">
        <v>2279</v>
      </c>
      <c r="I15" s="1"/>
      <c r="J15" s="1" t="str">
        <f t="shared" si="0"/>
        <v>=RC10</v>
      </c>
    </row>
    <row r="16" spans="1:15" x14ac:dyDescent="0.3">
      <c r="A16" s="164">
        <v>14276</v>
      </c>
      <c r="B16" s="90" t="s">
        <v>1674</v>
      </c>
      <c r="D16" s="91" t="s">
        <v>2427</v>
      </c>
      <c r="E16" s="1"/>
      <c r="F16" s="91"/>
      <c r="G16" s="1" t="s">
        <v>2428</v>
      </c>
      <c r="H16" s="1" t="s">
        <v>2279</v>
      </c>
      <c r="I16" s="1"/>
      <c r="J16" s="1" t="str">
        <f t="shared" si="0"/>
        <v>=RC10</v>
      </c>
    </row>
    <row r="17" spans="1:10" x14ac:dyDescent="0.3">
      <c r="A17" s="164">
        <v>12962</v>
      </c>
      <c r="B17" s="90" t="s">
        <v>1675</v>
      </c>
      <c r="C17" s="2">
        <f>Hemani!$J$25</f>
        <v>0</v>
      </c>
      <c r="D17" s="91" t="s">
        <v>2427</v>
      </c>
      <c r="E17" s="1">
        <v>15</v>
      </c>
      <c r="F17" s="91" t="s">
        <v>2280</v>
      </c>
      <c r="G17" s="1" t="s">
        <v>2428</v>
      </c>
      <c r="H17" s="1" t="s">
        <v>2279</v>
      </c>
      <c r="I17" s="1"/>
      <c r="J17" s="1" t="str">
        <f t="shared" si="0"/>
        <v>=Hemani!R15C10</v>
      </c>
    </row>
    <row r="18" spans="1:10" x14ac:dyDescent="0.3">
      <c r="A18" s="164">
        <v>13041</v>
      </c>
      <c r="B18" s="90" t="s">
        <v>5</v>
      </c>
      <c r="C18" s="2">
        <f>Hemani!$J$24</f>
        <v>0</v>
      </c>
      <c r="D18" s="91" t="s">
        <v>2427</v>
      </c>
      <c r="E18" s="1">
        <v>14</v>
      </c>
      <c r="F18" s="91" t="s">
        <v>2280</v>
      </c>
      <c r="G18" s="1" t="s">
        <v>2428</v>
      </c>
      <c r="H18" s="1" t="s">
        <v>2279</v>
      </c>
      <c r="I18" s="1"/>
      <c r="J18" s="1" t="str">
        <f t="shared" si="0"/>
        <v>=Hemani!R14C10</v>
      </c>
    </row>
    <row r="19" spans="1:10" x14ac:dyDescent="0.3">
      <c r="A19" s="163">
        <v>12923</v>
      </c>
      <c r="B19" s="89" t="s">
        <v>6</v>
      </c>
      <c r="D19" s="91" t="s">
        <v>2427</v>
      </c>
      <c r="E19" s="1"/>
      <c r="F19" s="91"/>
      <c r="G19" s="1" t="s">
        <v>2428</v>
      </c>
      <c r="H19" s="1" t="s">
        <v>2279</v>
      </c>
      <c r="I19" s="1"/>
      <c r="J19" s="1" t="str">
        <f t="shared" si="0"/>
        <v>=RC10</v>
      </c>
    </row>
    <row r="20" spans="1:10" x14ac:dyDescent="0.3">
      <c r="A20" s="164">
        <v>13244</v>
      </c>
      <c r="B20" s="90" t="s">
        <v>1676</v>
      </c>
      <c r="D20" s="91" t="s">
        <v>2427</v>
      </c>
      <c r="E20" s="1"/>
      <c r="F20" s="91"/>
      <c r="G20" s="1" t="s">
        <v>2428</v>
      </c>
      <c r="H20" s="1" t="s">
        <v>2279</v>
      </c>
      <c r="I20" s="1"/>
      <c r="J20" s="1" t="str">
        <f t="shared" si="0"/>
        <v>=RC10</v>
      </c>
    </row>
    <row r="21" spans="1:10" x14ac:dyDescent="0.3">
      <c r="A21" s="164">
        <v>13303</v>
      </c>
      <c r="B21" s="90" t="s">
        <v>1677</v>
      </c>
      <c r="D21" s="91" t="s">
        <v>2427</v>
      </c>
      <c r="E21" s="1"/>
      <c r="F21" s="91"/>
      <c r="G21" s="1" t="s">
        <v>2428</v>
      </c>
      <c r="H21" s="1" t="s">
        <v>2279</v>
      </c>
      <c r="I21" s="1"/>
      <c r="J21" s="1" t="str">
        <f t="shared" si="0"/>
        <v>=RC10</v>
      </c>
    </row>
    <row r="22" spans="1:10" x14ac:dyDescent="0.3">
      <c r="A22" s="164">
        <v>13302</v>
      </c>
      <c r="B22" s="90" t="s">
        <v>1678</v>
      </c>
      <c r="D22" s="91" t="s">
        <v>2427</v>
      </c>
      <c r="E22" s="1"/>
      <c r="F22" s="91"/>
      <c r="G22" s="1" t="s">
        <v>2428</v>
      </c>
      <c r="H22" s="1" t="s">
        <v>2279</v>
      </c>
      <c r="I22" s="1"/>
      <c r="J22" s="1" t="str">
        <f t="shared" si="0"/>
        <v>=RC10</v>
      </c>
    </row>
    <row r="23" spans="1:10" x14ac:dyDescent="0.3">
      <c r="A23" s="163">
        <v>13399</v>
      </c>
      <c r="B23" s="89" t="s">
        <v>163</v>
      </c>
      <c r="D23" s="91" t="s">
        <v>2427</v>
      </c>
      <c r="E23" s="1"/>
      <c r="F23" s="91"/>
      <c r="G23" s="1" t="s">
        <v>2428</v>
      </c>
      <c r="H23" s="1" t="s">
        <v>2279</v>
      </c>
      <c r="I23" s="1"/>
      <c r="J23" s="1" t="str">
        <f t="shared" si="0"/>
        <v>=RC10</v>
      </c>
    </row>
    <row r="24" spans="1:10" x14ac:dyDescent="0.3">
      <c r="A24" s="164">
        <v>12876</v>
      </c>
      <c r="B24" s="90" t="s">
        <v>7</v>
      </c>
      <c r="C24" s="2">
        <f>Hemani!$J$30</f>
        <v>0</v>
      </c>
      <c r="D24" s="91" t="s">
        <v>2427</v>
      </c>
      <c r="E24" s="1">
        <v>19</v>
      </c>
      <c r="F24" s="91" t="s">
        <v>2280</v>
      </c>
      <c r="G24" s="1" t="s">
        <v>2428</v>
      </c>
      <c r="H24" s="1" t="s">
        <v>2279</v>
      </c>
      <c r="I24" s="1"/>
      <c r="J24" s="1" t="str">
        <f t="shared" si="0"/>
        <v>=Hemani!R19C10</v>
      </c>
    </row>
    <row r="25" spans="1:10" x14ac:dyDescent="0.3">
      <c r="A25" s="164">
        <v>13240</v>
      </c>
      <c r="B25" s="90" t="s">
        <v>8</v>
      </c>
      <c r="C25" s="2">
        <f>Hemani!$J$31</f>
        <v>0</v>
      </c>
      <c r="D25" s="91" t="s">
        <v>2427</v>
      </c>
      <c r="E25" s="1">
        <v>20</v>
      </c>
      <c r="F25" s="91" t="s">
        <v>2280</v>
      </c>
      <c r="G25" s="1" t="s">
        <v>2428</v>
      </c>
      <c r="H25" s="1" t="s">
        <v>2279</v>
      </c>
      <c r="I25" s="1"/>
      <c r="J25" s="1" t="str">
        <f t="shared" si="0"/>
        <v>=Hemani!R20C10</v>
      </c>
    </row>
    <row r="26" spans="1:10" x14ac:dyDescent="0.3">
      <c r="A26" s="164">
        <v>12554</v>
      </c>
      <c r="B26" s="90" t="s">
        <v>1679</v>
      </c>
      <c r="C26" s="2">
        <f>Hemani!$J$29</f>
        <v>0</v>
      </c>
      <c r="D26" s="91" t="s">
        <v>2427</v>
      </c>
      <c r="E26" s="1">
        <v>18</v>
      </c>
      <c r="F26" s="91" t="s">
        <v>2280</v>
      </c>
      <c r="G26" s="1" t="s">
        <v>2428</v>
      </c>
      <c r="H26" s="1" t="s">
        <v>2279</v>
      </c>
      <c r="I26" s="1"/>
      <c r="J26" s="1" t="str">
        <f t="shared" si="0"/>
        <v>=Hemani!R18C10</v>
      </c>
    </row>
    <row r="27" spans="1:10" x14ac:dyDescent="0.3">
      <c r="A27" s="164">
        <v>6071</v>
      </c>
      <c r="B27" s="90" t="s">
        <v>1680</v>
      </c>
      <c r="D27" s="91" t="s">
        <v>2427</v>
      </c>
      <c r="E27" s="1"/>
      <c r="F27" s="91"/>
      <c r="G27" s="1" t="s">
        <v>2428</v>
      </c>
      <c r="H27" s="1" t="s">
        <v>2279</v>
      </c>
      <c r="I27" s="1"/>
      <c r="J27" s="1" t="str">
        <f t="shared" si="0"/>
        <v>=RC10</v>
      </c>
    </row>
    <row r="28" spans="1:10" ht="20.399999999999999" x14ac:dyDescent="0.3">
      <c r="A28" s="164">
        <v>12748</v>
      </c>
      <c r="B28" s="90" t="s">
        <v>1681</v>
      </c>
      <c r="D28" s="91" t="s">
        <v>2427</v>
      </c>
      <c r="E28" s="1"/>
      <c r="F28" s="91"/>
      <c r="G28" s="1" t="s">
        <v>2428</v>
      </c>
      <c r="H28" s="1" t="s">
        <v>2279</v>
      </c>
      <c r="I28" s="1"/>
      <c r="J28" s="1" t="str">
        <f t="shared" si="0"/>
        <v>=RC10</v>
      </c>
    </row>
    <row r="29" spans="1:10" x14ac:dyDescent="0.3">
      <c r="A29" s="163">
        <v>13401</v>
      </c>
      <c r="B29" s="89" t="s">
        <v>164</v>
      </c>
      <c r="D29" s="91" t="s">
        <v>2427</v>
      </c>
      <c r="E29" s="1"/>
      <c r="F29" s="91"/>
      <c r="G29" s="1" t="s">
        <v>2428</v>
      </c>
      <c r="H29" s="1" t="s">
        <v>2279</v>
      </c>
      <c r="I29" s="1"/>
      <c r="J29" s="1" t="str">
        <f t="shared" si="0"/>
        <v>=RC10</v>
      </c>
    </row>
    <row r="30" spans="1:10" x14ac:dyDescent="0.3">
      <c r="A30" s="164">
        <v>5984</v>
      </c>
      <c r="B30" s="90" t="s">
        <v>165</v>
      </c>
      <c r="C30" s="2">
        <f>Hemani!$J$34</f>
        <v>0</v>
      </c>
      <c r="D30" s="91" t="s">
        <v>2427</v>
      </c>
      <c r="E30" s="1">
        <v>22</v>
      </c>
      <c r="F30" s="91" t="s">
        <v>2280</v>
      </c>
      <c r="G30" s="1" t="s">
        <v>2428</v>
      </c>
      <c r="H30" s="1" t="s">
        <v>2279</v>
      </c>
      <c r="I30" s="1"/>
      <c r="J30" s="1" t="str">
        <f t="shared" si="0"/>
        <v>=Hemani!R22C10</v>
      </c>
    </row>
    <row r="31" spans="1:10" x14ac:dyDescent="0.3">
      <c r="A31" s="164">
        <v>13243</v>
      </c>
      <c r="B31" s="90" t="s">
        <v>1682</v>
      </c>
      <c r="D31" s="91" t="s">
        <v>2427</v>
      </c>
      <c r="E31" s="1"/>
      <c r="F31" s="91"/>
      <c r="G31" s="1" t="s">
        <v>2428</v>
      </c>
      <c r="H31" s="1" t="s">
        <v>2279</v>
      </c>
      <c r="I31" s="1"/>
      <c r="J31" s="1" t="str">
        <f t="shared" si="0"/>
        <v>=RC10</v>
      </c>
    </row>
    <row r="32" spans="1:10" x14ac:dyDescent="0.3">
      <c r="A32" s="164">
        <v>6087</v>
      </c>
      <c r="B32" s="90" t="s">
        <v>1683</v>
      </c>
      <c r="D32" s="91" t="s">
        <v>2427</v>
      </c>
      <c r="E32" s="1"/>
      <c r="F32" s="91"/>
      <c r="G32" s="1" t="s">
        <v>2428</v>
      </c>
      <c r="H32" s="1" t="s">
        <v>2279</v>
      </c>
      <c r="I32" s="1"/>
      <c r="J32" s="1" t="str">
        <f t="shared" si="0"/>
        <v>=RC10</v>
      </c>
    </row>
    <row r="33" spans="1:10" x14ac:dyDescent="0.3">
      <c r="A33" s="164">
        <v>13307</v>
      </c>
      <c r="B33" s="90" t="s">
        <v>9</v>
      </c>
      <c r="C33" s="2">
        <f>Hemani!$J$35</f>
        <v>0</v>
      </c>
      <c r="D33" s="91" t="s">
        <v>2427</v>
      </c>
      <c r="E33" s="1">
        <v>23</v>
      </c>
      <c r="F33" s="91" t="s">
        <v>2280</v>
      </c>
      <c r="G33" s="1" t="s">
        <v>2428</v>
      </c>
      <c r="H33" s="1" t="s">
        <v>2279</v>
      </c>
      <c r="I33" s="1"/>
      <c r="J33" s="1" t="str">
        <f t="shared" si="0"/>
        <v>=Hemani!R23C10</v>
      </c>
    </row>
    <row r="34" spans="1:10" ht="20.399999999999999" x14ac:dyDescent="0.3">
      <c r="A34" s="164">
        <v>12805</v>
      </c>
      <c r="B34" s="90" t="s">
        <v>10</v>
      </c>
      <c r="C34" s="2">
        <f>Hemani!$J$36</f>
        <v>0</v>
      </c>
      <c r="D34" s="91" t="s">
        <v>2427</v>
      </c>
      <c r="E34" s="1">
        <v>24</v>
      </c>
      <c r="F34" s="91" t="s">
        <v>2280</v>
      </c>
      <c r="G34" s="1" t="s">
        <v>2428</v>
      </c>
      <c r="H34" s="1" t="s">
        <v>2279</v>
      </c>
      <c r="I34" s="1"/>
      <c r="J34" s="1" t="str">
        <f t="shared" si="0"/>
        <v>=Hemani!R24C10</v>
      </c>
    </row>
    <row r="35" spans="1:10" x14ac:dyDescent="0.3">
      <c r="A35" s="164">
        <v>6089</v>
      </c>
      <c r="B35" s="90" t="s">
        <v>11</v>
      </c>
      <c r="C35" s="2">
        <f>Hemani!$J$37</f>
        <v>0</v>
      </c>
      <c r="D35" s="91" t="s">
        <v>2427</v>
      </c>
      <c r="E35" s="1">
        <v>25</v>
      </c>
      <c r="F35" s="91" t="s">
        <v>2280</v>
      </c>
      <c r="G35" s="1" t="s">
        <v>2428</v>
      </c>
      <c r="H35" s="1" t="s">
        <v>2279</v>
      </c>
      <c r="I35" s="1"/>
      <c r="J35" s="1" t="str">
        <f t="shared" si="0"/>
        <v>=Hemani!R25C10</v>
      </c>
    </row>
    <row r="36" spans="1:10" x14ac:dyDescent="0.3">
      <c r="A36" s="164">
        <v>12546</v>
      </c>
      <c r="B36" s="90" t="s">
        <v>12</v>
      </c>
      <c r="C36" s="2">
        <f>Hemani!$J$38</f>
        <v>0</v>
      </c>
      <c r="D36" s="91" t="s">
        <v>2427</v>
      </c>
      <c r="E36" s="1">
        <v>26</v>
      </c>
      <c r="F36" s="91" t="s">
        <v>2280</v>
      </c>
      <c r="G36" s="1" t="s">
        <v>2428</v>
      </c>
      <c r="H36" s="1" t="s">
        <v>2279</v>
      </c>
      <c r="I36" s="1"/>
      <c r="J36" s="1" t="str">
        <f t="shared" si="0"/>
        <v>=Hemani!R26C10</v>
      </c>
    </row>
    <row r="37" spans="1:10" x14ac:dyDescent="0.3">
      <c r="A37" s="164">
        <v>11900</v>
      </c>
      <c r="B37" s="90" t="s">
        <v>13</v>
      </c>
      <c r="C37" s="2">
        <f>Hemani!$J$39</f>
        <v>0</v>
      </c>
      <c r="D37" s="91" t="s">
        <v>2427</v>
      </c>
      <c r="E37" s="1">
        <v>27</v>
      </c>
      <c r="F37" s="91" t="s">
        <v>2280</v>
      </c>
      <c r="G37" s="1" t="s">
        <v>2428</v>
      </c>
      <c r="H37" s="1" t="s">
        <v>2279</v>
      </c>
      <c r="I37" s="1"/>
      <c r="J37" s="1" t="str">
        <f t="shared" si="0"/>
        <v>=Hemani!R27C10</v>
      </c>
    </row>
    <row r="38" spans="1:10" x14ac:dyDescent="0.3">
      <c r="A38" s="164">
        <v>11901</v>
      </c>
      <c r="B38" s="90" t="s">
        <v>14</v>
      </c>
      <c r="C38" s="2">
        <f>Hemani!$J$40</f>
        <v>0</v>
      </c>
      <c r="D38" s="91" t="s">
        <v>2427</v>
      </c>
      <c r="E38" s="1">
        <v>28</v>
      </c>
      <c r="F38" s="91" t="s">
        <v>2280</v>
      </c>
      <c r="G38" s="1" t="s">
        <v>2428</v>
      </c>
      <c r="H38" s="1" t="s">
        <v>2279</v>
      </c>
      <c r="I38" s="1"/>
      <c r="J38" s="1" t="str">
        <f t="shared" si="0"/>
        <v>=Hemani!R28C10</v>
      </c>
    </row>
    <row r="39" spans="1:10" x14ac:dyDescent="0.3">
      <c r="A39" s="164">
        <v>6090</v>
      </c>
      <c r="B39" s="90" t="s">
        <v>1684</v>
      </c>
      <c r="D39" s="91" t="s">
        <v>2427</v>
      </c>
      <c r="E39" s="1"/>
      <c r="F39" s="91"/>
      <c r="G39" s="1" t="s">
        <v>2428</v>
      </c>
      <c r="H39" s="1" t="s">
        <v>2279</v>
      </c>
      <c r="I39" s="1"/>
      <c r="J39" s="1" t="str">
        <f t="shared" si="0"/>
        <v>=RC10</v>
      </c>
    </row>
    <row r="40" spans="1:10" x14ac:dyDescent="0.3">
      <c r="A40" s="163">
        <v>13400</v>
      </c>
      <c r="B40" s="89" t="s">
        <v>166</v>
      </c>
      <c r="D40" s="91" t="s">
        <v>2427</v>
      </c>
      <c r="E40" s="1"/>
      <c r="F40" s="91"/>
      <c r="G40" s="1" t="s">
        <v>2428</v>
      </c>
      <c r="H40" s="1" t="s">
        <v>2279</v>
      </c>
      <c r="I40" s="1"/>
      <c r="J40" s="1" t="str">
        <f t="shared" si="0"/>
        <v>=RC10</v>
      </c>
    </row>
    <row r="41" spans="1:10" x14ac:dyDescent="0.3">
      <c r="A41" s="164">
        <v>5985</v>
      </c>
      <c r="B41" s="90" t="s">
        <v>15</v>
      </c>
      <c r="C41" s="2">
        <f>Hemani!$J$43</f>
        <v>0</v>
      </c>
      <c r="D41" s="91" t="s">
        <v>2427</v>
      </c>
      <c r="E41" s="1">
        <v>30</v>
      </c>
      <c r="F41" s="91" t="s">
        <v>2280</v>
      </c>
      <c r="G41" s="1" t="s">
        <v>2428</v>
      </c>
      <c r="H41" s="1" t="s">
        <v>2279</v>
      </c>
      <c r="I41" s="1"/>
      <c r="J41" s="1" t="str">
        <f t="shared" si="0"/>
        <v>=Hemani!R30C10</v>
      </c>
    </row>
    <row r="42" spans="1:10" x14ac:dyDescent="0.3">
      <c r="A42" s="164">
        <v>12749</v>
      </c>
      <c r="B42" s="90" t="s">
        <v>1685</v>
      </c>
      <c r="D42" s="91" t="s">
        <v>2427</v>
      </c>
      <c r="E42" s="1"/>
      <c r="F42" s="91"/>
      <c r="G42" s="1" t="s">
        <v>2428</v>
      </c>
      <c r="H42" s="1" t="s">
        <v>2279</v>
      </c>
      <c r="I42" s="1"/>
      <c r="J42" s="1" t="str">
        <f t="shared" si="0"/>
        <v>=RC10</v>
      </c>
    </row>
    <row r="43" spans="1:10" x14ac:dyDescent="0.3">
      <c r="A43" s="164">
        <v>12880</v>
      </c>
      <c r="B43" s="90" t="s">
        <v>1686</v>
      </c>
      <c r="D43" s="91" t="s">
        <v>2427</v>
      </c>
      <c r="E43" s="1"/>
      <c r="F43" s="91"/>
      <c r="G43" s="1" t="s">
        <v>2428</v>
      </c>
      <c r="H43" s="1" t="s">
        <v>2279</v>
      </c>
      <c r="I43" s="1"/>
      <c r="J43" s="1" t="str">
        <f t="shared" si="0"/>
        <v>=RC10</v>
      </c>
    </row>
    <row r="44" spans="1:10" x14ac:dyDescent="0.3">
      <c r="A44" s="164">
        <v>12523</v>
      </c>
      <c r="B44" s="90" t="s">
        <v>16</v>
      </c>
      <c r="C44" s="2">
        <f>Hemani!$J$44</f>
        <v>0</v>
      </c>
      <c r="D44" s="91" t="s">
        <v>2427</v>
      </c>
      <c r="E44" s="1">
        <v>31</v>
      </c>
      <c r="F44" s="91" t="s">
        <v>2280</v>
      </c>
      <c r="G44" s="1" t="s">
        <v>2428</v>
      </c>
      <c r="H44" s="1" t="s">
        <v>2279</v>
      </c>
      <c r="I44" s="1"/>
      <c r="J44" s="1" t="str">
        <f t="shared" si="0"/>
        <v>=Hemani!R31C10</v>
      </c>
    </row>
    <row r="45" spans="1:10" x14ac:dyDescent="0.3">
      <c r="A45" s="164">
        <v>5986</v>
      </c>
      <c r="B45" s="90" t="s">
        <v>17</v>
      </c>
      <c r="C45" s="2">
        <f>Hemani!$J$45</f>
        <v>0</v>
      </c>
      <c r="D45" s="91" t="s">
        <v>2427</v>
      </c>
      <c r="E45" s="1">
        <v>32</v>
      </c>
      <c r="F45" s="91" t="s">
        <v>2280</v>
      </c>
      <c r="G45" s="1" t="s">
        <v>2428</v>
      </c>
      <c r="H45" s="1" t="s">
        <v>2279</v>
      </c>
      <c r="I45" s="1"/>
      <c r="J45" s="1" t="str">
        <f t="shared" si="0"/>
        <v>=Hemani!R32C10</v>
      </c>
    </row>
    <row r="46" spans="1:10" ht="20.399999999999999" x14ac:dyDescent="0.3">
      <c r="A46" s="164">
        <v>13782</v>
      </c>
      <c r="B46" s="90" t="s">
        <v>18</v>
      </c>
      <c r="C46" s="2">
        <f>Hemani!$J$46</f>
        <v>0</v>
      </c>
      <c r="D46" s="91" t="s">
        <v>2427</v>
      </c>
      <c r="E46" s="1">
        <v>33</v>
      </c>
      <c r="F46" s="91" t="s">
        <v>2280</v>
      </c>
      <c r="G46" s="1" t="s">
        <v>2428</v>
      </c>
      <c r="H46" s="1" t="s">
        <v>2279</v>
      </c>
      <c r="I46" s="1"/>
      <c r="J46" s="1" t="str">
        <f t="shared" si="0"/>
        <v>=Hemani!R33C10</v>
      </c>
    </row>
    <row r="47" spans="1:10" x14ac:dyDescent="0.3">
      <c r="A47" s="164">
        <v>5987</v>
      </c>
      <c r="B47" s="90" t="s">
        <v>19</v>
      </c>
      <c r="C47" s="2">
        <f>Hemani!$J$47</f>
        <v>0</v>
      </c>
      <c r="D47" s="91" t="s">
        <v>2427</v>
      </c>
      <c r="E47" s="1">
        <v>34</v>
      </c>
      <c r="F47" s="91" t="s">
        <v>2280</v>
      </c>
      <c r="G47" s="1" t="s">
        <v>2428</v>
      </c>
      <c r="H47" s="1" t="s">
        <v>2279</v>
      </c>
      <c r="I47" s="1"/>
      <c r="J47" s="1" t="str">
        <f t="shared" si="0"/>
        <v>=Hemani!R34C10</v>
      </c>
    </row>
    <row r="48" spans="1:10" x14ac:dyDescent="0.3">
      <c r="A48" s="164">
        <v>11927</v>
      </c>
      <c r="B48" s="90" t="s">
        <v>20</v>
      </c>
      <c r="C48" s="2">
        <f>Hemani!$J$51</f>
        <v>0</v>
      </c>
      <c r="D48" s="91" t="s">
        <v>2427</v>
      </c>
      <c r="E48" s="1">
        <v>38</v>
      </c>
      <c r="F48" s="91" t="s">
        <v>2280</v>
      </c>
      <c r="G48" s="1" t="s">
        <v>2428</v>
      </c>
      <c r="H48" s="1" t="s">
        <v>2279</v>
      </c>
      <c r="I48" s="1"/>
      <c r="J48" s="1" t="str">
        <f t="shared" si="0"/>
        <v>=Hemani!R38C10</v>
      </c>
    </row>
    <row r="49" spans="1:10" x14ac:dyDescent="0.3">
      <c r="A49" s="164">
        <v>13396</v>
      </c>
      <c r="B49" s="90" t="s">
        <v>21</v>
      </c>
      <c r="C49" s="2">
        <f>Hemani!$J$52</f>
        <v>0</v>
      </c>
      <c r="D49" s="91" t="s">
        <v>2427</v>
      </c>
      <c r="E49" s="1">
        <v>39</v>
      </c>
      <c r="F49" s="91" t="s">
        <v>2280</v>
      </c>
      <c r="G49" s="1" t="s">
        <v>2428</v>
      </c>
      <c r="H49" s="1" t="s">
        <v>2279</v>
      </c>
      <c r="I49" s="1"/>
      <c r="J49" s="1" t="str">
        <f t="shared" si="0"/>
        <v>=Hemani!R39C10</v>
      </c>
    </row>
    <row r="50" spans="1:10" x14ac:dyDescent="0.3">
      <c r="A50" s="163">
        <v>13402</v>
      </c>
      <c r="B50" s="89" t="s">
        <v>1687</v>
      </c>
      <c r="D50" s="91" t="s">
        <v>2427</v>
      </c>
      <c r="E50" s="1"/>
      <c r="F50" s="91"/>
      <c r="G50" s="1" t="s">
        <v>2428</v>
      </c>
      <c r="H50" s="1" t="s">
        <v>2279</v>
      </c>
      <c r="I50" s="1"/>
      <c r="J50" s="1" t="str">
        <f t="shared" si="0"/>
        <v>=RC10</v>
      </c>
    </row>
    <row r="51" spans="1:10" x14ac:dyDescent="0.3">
      <c r="A51" s="164">
        <v>13784</v>
      </c>
      <c r="B51" s="90" t="s">
        <v>1688</v>
      </c>
      <c r="C51" s="2">
        <f>Hemani!$J$49</f>
        <v>0</v>
      </c>
      <c r="D51" s="91" t="s">
        <v>2427</v>
      </c>
      <c r="E51" s="1">
        <v>36</v>
      </c>
      <c r="F51" s="91" t="s">
        <v>2280</v>
      </c>
      <c r="G51" s="1" t="s">
        <v>2428</v>
      </c>
      <c r="H51" s="1" t="s">
        <v>2279</v>
      </c>
      <c r="I51" s="1"/>
      <c r="J51" s="1" t="str">
        <f t="shared" si="0"/>
        <v>=Hemani!R36C10</v>
      </c>
    </row>
    <row r="52" spans="1:10" ht="20.399999999999999" x14ac:dyDescent="0.3">
      <c r="A52" s="164">
        <v>5998</v>
      </c>
      <c r="B52" s="90" t="s">
        <v>1689</v>
      </c>
      <c r="D52" s="91" t="s">
        <v>2427</v>
      </c>
      <c r="E52" s="1"/>
      <c r="F52" s="91"/>
      <c r="G52" s="1" t="s">
        <v>2428</v>
      </c>
      <c r="H52" s="1" t="s">
        <v>2279</v>
      </c>
      <c r="I52" s="1"/>
      <c r="J52" s="1" t="str">
        <f t="shared" si="0"/>
        <v>=RC10</v>
      </c>
    </row>
    <row r="53" spans="1:10" x14ac:dyDescent="0.3">
      <c r="A53" s="164">
        <v>6083</v>
      </c>
      <c r="B53" s="90" t="s">
        <v>1690</v>
      </c>
      <c r="D53" s="91" t="s">
        <v>2427</v>
      </c>
      <c r="E53" s="1"/>
      <c r="F53" s="91"/>
      <c r="G53" s="1" t="s">
        <v>2428</v>
      </c>
      <c r="H53" s="1" t="s">
        <v>2279</v>
      </c>
      <c r="I53" s="1"/>
      <c r="J53" s="1" t="str">
        <f t="shared" si="0"/>
        <v>=RC10</v>
      </c>
    </row>
    <row r="54" spans="1:10" x14ac:dyDescent="0.3">
      <c r="A54" s="164">
        <v>6084</v>
      </c>
      <c r="B54" s="90" t="s">
        <v>1691</v>
      </c>
      <c r="D54" s="91" t="s">
        <v>2427</v>
      </c>
      <c r="E54" s="1"/>
      <c r="F54" s="91"/>
      <c r="G54" s="1" t="s">
        <v>2428</v>
      </c>
      <c r="H54" s="1" t="s">
        <v>2279</v>
      </c>
      <c r="I54" s="1"/>
      <c r="J54" s="1" t="str">
        <f t="shared" si="0"/>
        <v>=RC10</v>
      </c>
    </row>
    <row r="55" spans="1:10" x14ac:dyDescent="0.3">
      <c r="A55" s="164">
        <v>5999</v>
      </c>
      <c r="B55" s="90" t="s">
        <v>1692</v>
      </c>
      <c r="C55" s="2">
        <f>Hemani!$J$50</f>
        <v>0</v>
      </c>
      <c r="D55" s="91" t="s">
        <v>2427</v>
      </c>
      <c r="E55" s="1">
        <v>37</v>
      </c>
      <c r="F55" s="91" t="s">
        <v>2280</v>
      </c>
      <c r="G55" s="1" t="s">
        <v>2428</v>
      </c>
      <c r="H55" s="1" t="s">
        <v>2279</v>
      </c>
      <c r="I55" s="1"/>
      <c r="J55" s="1" t="str">
        <f t="shared" si="0"/>
        <v>=Hemani!R37C10</v>
      </c>
    </row>
    <row r="56" spans="1:10" x14ac:dyDescent="0.3">
      <c r="A56" s="164">
        <v>13239</v>
      </c>
      <c r="B56" s="90" t="s">
        <v>1693</v>
      </c>
      <c r="D56" s="91" t="s">
        <v>2427</v>
      </c>
      <c r="E56" s="1"/>
      <c r="F56" s="91"/>
      <c r="G56" s="1" t="s">
        <v>2428</v>
      </c>
      <c r="H56" s="1" t="s">
        <v>2279</v>
      </c>
      <c r="I56" s="1"/>
      <c r="J56" s="1" t="str">
        <f t="shared" si="0"/>
        <v>=RC10</v>
      </c>
    </row>
    <row r="57" spans="1:10" x14ac:dyDescent="0.3">
      <c r="A57" s="163">
        <v>12521</v>
      </c>
      <c r="B57" s="89" t="s">
        <v>22</v>
      </c>
      <c r="D57" s="91" t="s">
        <v>2427</v>
      </c>
      <c r="E57" s="1"/>
      <c r="F57" s="91"/>
      <c r="G57" s="1" t="s">
        <v>2428</v>
      </c>
      <c r="H57" s="1" t="s">
        <v>2279</v>
      </c>
      <c r="I57" s="1"/>
      <c r="J57" s="1" t="str">
        <f t="shared" si="0"/>
        <v>=RC10</v>
      </c>
    </row>
    <row r="58" spans="1:10" x14ac:dyDescent="0.3">
      <c r="A58" s="164">
        <v>12654</v>
      </c>
      <c r="B58" s="90" t="s">
        <v>1694</v>
      </c>
      <c r="D58" s="91" t="s">
        <v>2427</v>
      </c>
      <c r="E58" s="1"/>
      <c r="F58" s="91"/>
      <c r="G58" s="1" t="s">
        <v>2428</v>
      </c>
      <c r="H58" s="1" t="s">
        <v>2279</v>
      </c>
      <c r="I58" s="1"/>
      <c r="J58" s="1" t="str">
        <f t="shared" si="0"/>
        <v>=RC10</v>
      </c>
    </row>
    <row r="59" spans="1:10" x14ac:dyDescent="0.3">
      <c r="A59" s="164">
        <v>13664</v>
      </c>
      <c r="B59" s="90" t="s">
        <v>1695</v>
      </c>
      <c r="D59" s="91" t="s">
        <v>2427</v>
      </c>
      <c r="E59" s="1"/>
      <c r="F59" s="91"/>
      <c r="G59" s="1" t="s">
        <v>2428</v>
      </c>
      <c r="H59" s="1" t="s">
        <v>2279</v>
      </c>
      <c r="I59" s="1"/>
      <c r="J59" s="1" t="str">
        <f t="shared" si="0"/>
        <v>=RC10</v>
      </c>
    </row>
    <row r="60" spans="1:10" x14ac:dyDescent="0.3">
      <c r="A60" s="164">
        <v>13638</v>
      </c>
      <c r="B60" s="90" t="s">
        <v>1696</v>
      </c>
      <c r="D60" s="91" t="s">
        <v>2427</v>
      </c>
      <c r="E60" s="1"/>
      <c r="F60" s="91"/>
      <c r="G60" s="1" t="s">
        <v>2428</v>
      </c>
      <c r="H60" s="1" t="s">
        <v>2279</v>
      </c>
      <c r="I60" s="1"/>
      <c r="J60" s="1" t="str">
        <f t="shared" si="0"/>
        <v>=RC10</v>
      </c>
    </row>
    <row r="61" spans="1:10" x14ac:dyDescent="0.3">
      <c r="A61" s="164">
        <v>11919</v>
      </c>
      <c r="B61" s="90" t="s">
        <v>1697</v>
      </c>
      <c r="C61" s="2">
        <f>Hemani!$J$127</f>
        <v>0</v>
      </c>
      <c r="D61" s="91" t="s">
        <v>2427</v>
      </c>
      <c r="E61" s="1">
        <v>41</v>
      </c>
      <c r="F61" s="91" t="s">
        <v>2280</v>
      </c>
      <c r="G61" s="1" t="s">
        <v>2428</v>
      </c>
      <c r="H61" s="1" t="s">
        <v>2279</v>
      </c>
      <c r="I61" s="1"/>
      <c r="J61" s="1" t="str">
        <f t="shared" si="0"/>
        <v>=Hemani!R41C10</v>
      </c>
    </row>
    <row r="62" spans="1:10" x14ac:dyDescent="0.3">
      <c r="A62" s="164">
        <v>13397</v>
      </c>
      <c r="B62" s="90" t="s">
        <v>1698</v>
      </c>
      <c r="C62" s="2">
        <f>Hemani!$J$55</f>
        <v>0</v>
      </c>
      <c r="D62" s="91" t="s">
        <v>2427</v>
      </c>
      <c r="E62" s="1">
        <v>42</v>
      </c>
      <c r="F62" s="91" t="s">
        <v>2280</v>
      </c>
      <c r="G62" s="1" t="s">
        <v>2428</v>
      </c>
      <c r="H62" s="1" t="s">
        <v>2279</v>
      </c>
      <c r="I62" s="1"/>
      <c r="J62" s="1" t="str">
        <f t="shared" si="0"/>
        <v>=Hemani!R42C10</v>
      </c>
    </row>
    <row r="63" spans="1:10" x14ac:dyDescent="0.3">
      <c r="A63" s="164">
        <v>11894</v>
      </c>
      <c r="B63" s="90" t="s">
        <v>1699</v>
      </c>
      <c r="D63" s="91" t="s">
        <v>2427</v>
      </c>
      <c r="E63" s="1"/>
      <c r="F63" s="91"/>
      <c r="G63" s="1" t="s">
        <v>2428</v>
      </c>
      <c r="H63" s="1" t="s">
        <v>2279</v>
      </c>
      <c r="I63" s="1"/>
      <c r="J63" s="1" t="str">
        <f t="shared" si="0"/>
        <v>=RC10</v>
      </c>
    </row>
    <row r="64" spans="1:10" x14ac:dyDescent="0.3">
      <c r="A64" s="164">
        <v>12552</v>
      </c>
      <c r="B64" s="90" t="s">
        <v>1700</v>
      </c>
      <c r="D64" s="91" t="s">
        <v>2427</v>
      </c>
      <c r="E64" s="1"/>
      <c r="F64" s="91"/>
      <c r="G64" s="1" t="s">
        <v>2428</v>
      </c>
      <c r="H64" s="1" t="s">
        <v>2279</v>
      </c>
      <c r="I64" s="1"/>
      <c r="J64" s="1" t="str">
        <f t="shared" si="0"/>
        <v>=RC10</v>
      </c>
    </row>
    <row r="65" spans="1:10" x14ac:dyDescent="0.3">
      <c r="A65" s="164">
        <v>13108</v>
      </c>
      <c r="B65" s="90" t="s">
        <v>1701</v>
      </c>
      <c r="D65" s="91" t="s">
        <v>2427</v>
      </c>
      <c r="E65" s="1"/>
      <c r="F65" s="91"/>
      <c r="G65" s="1" t="s">
        <v>2428</v>
      </c>
      <c r="H65" s="1" t="s">
        <v>2279</v>
      </c>
      <c r="I65" s="1"/>
      <c r="J65" s="1" t="str">
        <f t="shared" si="0"/>
        <v>=RC10</v>
      </c>
    </row>
    <row r="66" spans="1:10" x14ac:dyDescent="0.3">
      <c r="A66" s="164">
        <v>12634</v>
      </c>
      <c r="B66" s="90" t="s">
        <v>1702</v>
      </c>
      <c r="C66" s="2">
        <f>Hemani!$J$56</f>
        <v>0</v>
      </c>
      <c r="D66" s="91" t="s">
        <v>2427</v>
      </c>
      <c r="E66" s="1">
        <v>43</v>
      </c>
      <c r="F66" s="91" t="s">
        <v>2280</v>
      </c>
      <c r="G66" s="1" t="s">
        <v>2428</v>
      </c>
      <c r="H66" s="1" t="s">
        <v>2279</v>
      </c>
      <c r="I66" s="1"/>
      <c r="J66" s="1" t="str">
        <f t="shared" si="0"/>
        <v>=Hemani!R43C10</v>
      </c>
    </row>
    <row r="67" spans="1:10" x14ac:dyDescent="0.3">
      <c r="A67" s="164">
        <v>13385</v>
      </c>
      <c r="B67" s="90" t="s">
        <v>1703</v>
      </c>
      <c r="C67" s="2">
        <f>Hemani!$J$57</f>
        <v>0</v>
      </c>
      <c r="D67" s="91" t="s">
        <v>2427</v>
      </c>
      <c r="E67" s="1">
        <v>44</v>
      </c>
      <c r="F67" s="91" t="s">
        <v>2280</v>
      </c>
      <c r="G67" s="1" t="s">
        <v>2428</v>
      </c>
      <c r="H67" s="1" t="s">
        <v>2279</v>
      </c>
      <c r="I67" s="1"/>
      <c r="J67" s="1" t="str">
        <f t="shared" ref="J67:J130" si="1">CONCATENATE(H67,F67,D67,E67,G67)</f>
        <v>=Hemani!R44C10</v>
      </c>
    </row>
    <row r="68" spans="1:10" x14ac:dyDescent="0.3">
      <c r="A68" s="164">
        <v>13110</v>
      </c>
      <c r="B68" s="90" t="s">
        <v>1704</v>
      </c>
      <c r="D68" s="91" t="s">
        <v>2427</v>
      </c>
      <c r="E68" s="1"/>
      <c r="F68" s="91"/>
      <c r="G68" s="1" t="s">
        <v>2428</v>
      </c>
      <c r="H68" s="1" t="s">
        <v>2279</v>
      </c>
      <c r="I68" s="1"/>
      <c r="J68" s="1" t="str">
        <f t="shared" si="1"/>
        <v>=RC10</v>
      </c>
    </row>
    <row r="69" spans="1:10" x14ac:dyDescent="0.3">
      <c r="A69" s="164">
        <v>11921</v>
      </c>
      <c r="B69" s="90" t="s">
        <v>1705</v>
      </c>
      <c r="C69" s="2">
        <f>Hemani!$J$58</f>
        <v>0</v>
      </c>
      <c r="D69" s="91" t="s">
        <v>2427</v>
      </c>
      <c r="E69" s="1">
        <v>45</v>
      </c>
      <c r="F69" s="91" t="s">
        <v>2280</v>
      </c>
      <c r="G69" s="1" t="s">
        <v>2428</v>
      </c>
      <c r="H69" s="1" t="s">
        <v>2279</v>
      </c>
      <c r="I69" s="1"/>
      <c r="J69" s="1" t="str">
        <f t="shared" si="1"/>
        <v>=Hemani!R45C10</v>
      </c>
    </row>
    <row r="70" spans="1:10" x14ac:dyDescent="0.3">
      <c r="A70" s="164">
        <v>13667</v>
      </c>
      <c r="B70" s="90" t="s">
        <v>1706</v>
      </c>
      <c r="C70" s="2">
        <f>Hemani!$J$59</f>
        <v>0</v>
      </c>
      <c r="D70" s="91" t="s">
        <v>2427</v>
      </c>
      <c r="E70" s="1">
        <v>46</v>
      </c>
      <c r="F70" s="91" t="s">
        <v>2280</v>
      </c>
      <c r="G70" s="1" t="s">
        <v>2428</v>
      </c>
      <c r="H70" s="1" t="s">
        <v>2279</v>
      </c>
      <c r="I70" s="1"/>
      <c r="J70" s="1" t="str">
        <f t="shared" si="1"/>
        <v>=Hemani!R46C10</v>
      </c>
    </row>
    <row r="71" spans="1:10" x14ac:dyDescent="0.3">
      <c r="A71" s="164">
        <v>13398</v>
      </c>
      <c r="B71" s="90" t="s">
        <v>1707</v>
      </c>
      <c r="C71" s="2">
        <f>Hemani!$J$60</f>
        <v>0</v>
      </c>
      <c r="D71" s="91" t="s">
        <v>2427</v>
      </c>
      <c r="E71" s="1">
        <v>47</v>
      </c>
      <c r="F71" s="91" t="s">
        <v>2280</v>
      </c>
      <c r="G71" s="1" t="s">
        <v>2428</v>
      </c>
      <c r="H71" s="1" t="s">
        <v>2279</v>
      </c>
      <c r="I71" s="1"/>
      <c r="J71" s="1" t="str">
        <f t="shared" si="1"/>
        <v>=Hemani!R47C10</v>
      </c>
    </row>
    <row r="72" spans="1:10" x14ac:dyDescent="0.3">
      <c r="A72" s="164">
        <v>12022</v>
      </c>
      <c r="B72" s="90" t="s">
        <v>23</v>
      </c>
      <c r="C72" s="2">
        <f>Hemani!$J$85</f>
        <v>0</v>
      </c>
      <c r="D72" s="91" t="s">
        <v>2427</v>
      </c>
      <c r="E72" s="1">
        <v>70</v>
      </c>
      <c r="F72" s="91" t="s">
        <v>2280</v>
      </c>
      <c r="G72" s="1" t="s">
        <v>2428</v>
      </c>
      <c r="H72" s="1" t="s">
        <v>2279</v>
      </c>
      <c r="J72" s="1" t="str">
        <f t="shared" si="1"/>
        <v>=Hemani!R70C10</v>
      </c>
    </row>
    <row r="73" spans="1:10" x14ac:dyDescent="0.3">
      <c r="A73" s="164">
        <v>12631</v>
      </c>
      <c r="B73" s="90" t="s">
        <v>1708</v>
      </c>
      <c r="D73" s="91" t="s">
        <v>2427</v>
      </c>
      <c r="E73" s="1"/>
      <c r="F73" s="91"/>
      <c r="G73" s="1" t="s">
        <v>2428</v>
      </c>
      <c r="H73" s="1" t="s">
        <v>2279</v>
      </c>
      <c r="I73" s="1"/>
      <c r="J73" s="1" t="str">
        <f t="shared" si="1"/>
        <v>=RC10</v>
      </c>
    </row>
    <row r="74" spans="1:10" x14ac:dyDescent="0.3">
      <c r="A74" s="164">
        <v>5989</v>
      </c>
      <c r="B74" s="90" t="s">
        <v>24</v>
      </c>
      <c r="C74" s="2">
        <f>Hemani!$J$87</f>
        <v>0</v>
      </c>
      <c r="D74" s="91" t="s">
        <v>2427</v>
      </c>
      <c r="E74" s="1">
        <v>72</v>
      </c>
      <c r="F74" s="91" t="s">
        <v>2280</v>
      </c>
      <c r="G74" s="1" t="s">
        <v>2428</v>
      </c>
      <c r="H74" s="1" t="s">
        <v>2279</v>
      </c>
      <c r="I74" s="1"/>
      <c r="J74" s="1" t="str">
        <f t="shared" si="1"/>
        <v>=Hemani!R72C10</v>
      </c>
    </row>
    <row r="75" spans="1:10" x14ac:dyDescent="0.3">
      <c r="A75" s="164">
        <v>13655</v>
      </c>
      <c r="B75" s="90" t="s">
        <v>167</v>
      </c>
      <c r="C75" s="2">
        <f>Hemani!$J$88</f>
        <v>0</v>
      </c>
      <c r="D75" s="91" t="s">
        <v>2427</v>
      </c>
      <c r="E75" s="1">
        <v>73</v>
      </c>
      <c r="F75" s="91" t="s">
        <v>2280</v>
      </c>
      <c r="G75" s="1" t="s">
        <v>2428</v>
      </c>
      <c r="H75" s="1" t="s">
        <v>2279</v>
      </c>
      <c r="I75" s="1"/>
      <c r="J75" s="1" t="str">
        <f t="shared" si="1"/>
        <v>=Hemani!R73C10</v>
      </c>
    </row>
    <row r="76" spans="1:10" x14ac:dyDescent="0.3">
      <c r="A76" s="164">
        <v>12633</v>
      </c>
      <c r="B76" s="90" t="s">
        <v>1709</v>
      </c>
      <c r="C76" s="2">
        <f>Hemani!$J$62</f>
        <v>0</v>
      </c>
      <c r="D76" s="91" t="s">
        <v>2427</v>
      </c>
      <c r="E76" s="1">
        <v>48</v>
      </c>
      <c r="F76" s="91" t="s">
        <v>2280</v>
      </c>
      <c r="G76" s="1" t="s">
        <v>2428</v>
      </c>
      <c r="H76" s="1" t="s">
        <v>2279</v>
      </c>
      <c r="I76" s="1"/>
      <c r="J76" s="1" t="str">
        <f t="shared" si="1"/>
        <v>=Hemani!R48C10</v>
      </c>
    </row>
    <row r="77" spans="1:10" x14ac:dyDescent="0.3">
      <c r="A77" s="164">
        <v>13665</v>
      </c>
      <c r="B77" s="90" t="s">
        <v>168</v>
      </c>
      <c r="C77" s="2">
        <f>Hemani!$J$89</f>
        <v>0</v>
      </c>
      <c r="D77" s="91" t="s">
        <v>2427</v>
      </c>
      <c r="E77" s="1">
        <v>74</v>
      </c>
      <c r="F77" s="91" t="s">
        <v>2280</v>
      </c>
      <c r="G77" s="1" t="s">
        <v>2428</v>
      </c>
      <c r="H77" s="1" t="s">
        <v>2279</v>
      </c>
      <c r="I77" s="1"/>
      <c r="J77" s="1" t="str">
        <f t="shared" si="1"/>
        <v>=Hemani!R74C10</v>
      </c>
    </row>
    <row r="78" spans="1:10" x14ac:dyDescent="0.3">
      <c r="A78" s="164">
        <v>5990</v>
      </c>
      <c r="B78" s="90" t="s">
        <v>25</v>
      </c>
      <c r="C78" s="2">
        <f>Hemani!$J$90</f>
        <v>0</v>
      </c>
      <c r="D78" s="91" t="s">
        <v>2427</v>
      </c>
      <c r="E78" s="1">
        <v>75</v>
      </c>
      <c r="F78" s="91" t="s">
        <v>2280</v>
      </c>
      <c r="G78" s="1" t="s">
        <v>2428</v>
      </c>
      <c r="H78" s="1" t="s">
        <v>2279</v>
      </c>
      <c r="I78" s="1"/>
      <c r="J78" s="1" t="str">
        <f t="shared" si="1"/>
        <v>=Hemani!R75C10</v>
      </c>
    </row>
    <row r="79" spans="1:10" x14ac:dyDescent="0.3">
      <c r="A79" s="164">
        <v>12635</v>
      </c>
      <c r="B79" s="90" t="s">
        <v>1710</v>
      </c>
      <c r="C79" s="2">
        <f>Hemani!$J$63</f>
        <v>0</v>
      </c>
      <c r="D79" s="91" t="s">
        <v>2427</v>
      </c>
      <c r="E79" s="1">
        <v>49</v>
      </c>
      <c r="F79" s="91" t="s">
        <v>2280</v>
      </c>
      <c r="G79" s="1" t="s">
        <v>2428</v>
      </c>
      <c r="H79" s="1" t="s">
        <v>2279</v>
      </c>
      <c r="I79" s="1"/>
      <c r="J79" s="1" t="str">
        <f t="shared" si="1"/>
        <v>=Hemani!R49C10</v>
      </c>
    </row>
    <row r="80" spans="1:10" x14ac:dyDescent="0.3">
      <c r="A80" s="164">
        <v>12993</v>
      </c>
      <c r="B80" s="90" t="s">
        <v>1711</v>
      </c>
      <c r="D80" s="91" t="s">
        <v>2427</v>
      </c>
      <c r="E80" s="1"/>
      <c r="F80" s="91"/>
      <c r="G80" s="1" t="s">
        <v>2428</v>
      </c>
      <c r="H80" s="1" t="s">
        <v>2279</v>
      </c>
      <c r="I80" s="1"/>
      <c r="J80" s="1" t="str">
        <f t="shared" si="1"/>
        <v>=RC10</v>
      </c>
    </row>
    <row r="81" spans="1:10" x14ac:dyDescent="0.3">
      <c r="A81" s="164">
        <v>11918</v>
      </c>
      <c r="B81" s="90" t="s">
        <v>1712</v>
      </c>
      <c r="C81" s="2">
        <f>Hemani!$J$64</f>
        <v>0</v>
      </c>
      <c r="D81" s="91" t="s">
        <v>2427</v>
      </c>
      <c r="E81" s="1">
        <v>50</v>
      </c>
      <c r="F81" s="91" t="s">
        <v>2280</v>
      </c>
      <c r="G81" s="1" t="s">
        <v>2428</v>
      </c>
      <c r="H81" s="1" t="s">
        <v>2279</v>
      </c>
      <c r="I81" s="1"/>
      <c r="J81" s="1" t="str">
        <f t="shared" si="1"/>
        <v>=Hemani!R50C10</v>
      </c>
    </row>
    <row r="82" spans="1:10" x14ac:dyDescent="0.3">
      <c r="A82" s="164">
        <v>12637</v>
      </c>
      <c r="B82" s="90" t="s">
        <v>1713</v>
      </c>
      <c r="C82" s="2">
        <f>Hemani!$J$65</f>
        <v>0</v>
      </c>
      <c r="D82" s="91" t="s">
        <v>2427</v>
      </c>
      <c r="E82" s="1">
        <v>51</v>
      </c>
      <c r="F82" s="91" t="s">
        <v>2280</v>
      </c>
      <c r="G82" s="1" t="s">
        <v>2428</v>
      </c>
      <c r="H82" s="1" t="s">
        <v>2279</v>
      </c>
      <c r="I82" s="1"/>
      <c r="J82" s="1" t="str">
        <f t="shared" si="1"/>
        <v>=Hemani!R51C10</v>
      </c>
    </row>
    <row r="83" spans="1:10" x14ac:dyDescent="0.3">
      <c r="A83" s="164">
        <v>12629</v>
      </c>
      <c r="B83" s="90" t="s">
        <v>26</v>
      </c>
      <c r="C83" s="2">
        <f>Hemani!$J$91</f>
        <v>0</v>
      </c>
      <c r="D83" s="91" t="s">
        <v>2427</v>
      </c>
      <c r="E83" s="1">
        <v>76</v>
      </c>
      <c r="F83" s="91" t="s">
        <v>2280</v>
      </c>
      <c r="G83" s="1" t="s">
        <v>2428</v>
      </c>
      <c r="H83" s="1" t="s">
        <v>2279</v>
      </c>
      <c r="I83" s="1"/>
      <c r="J83" s="1" t="str">
        <f t="shared" si="1"/>
        <v>=Hemani!R76C10</v>
      </c>
    </row>
    <row r="84" spans="1:10" x14ac:dyDescent="0.3">
      <c r="A84" s="164">
        <v>13656</v>
      </c>
      <c r="B84" s="90" t="s">
        <v>169</v>
      </c>
      <c r="C84" s="2">
        <f>Hemani!$J$92</f>
        <v>0</v>
      </c>
      <c r="D84" s="91" t="s">
        <v>2427</v>
      </c>
      <c r="E84" s="1">
        <v>77</v>
      </c>
      <c r="F84" s="91" t="s">
        <v>2280</v>
      </c>
      <c r="G84" s="1" t="s">
        <v>2428</v>
      </c>
      <c r="H84" s="1" t="s">
        <v>2279</v>
      </c>
      <c r="I84" s="1"/>
      <c r="J84" s="1" t="str">
        <f t="shared" si="1"/>
        <v>=Hemani!R77C10</v>
      </c>
    </row>
    <row r="85" spans="1:10" x14ac:dyDescent="0.3">
      <c r="A85" s="164">
        <v>12630</v>
      </c>
      <c r="B85" s="90" t="s">
        <v>27</v>
      </c>
      <c r="C85" s="2">
        <f>Hemani!$J$93</f>
        <v>0</v>
      </c>
      <c r="D85" s="91" t="s">
        <v>2427</v>
      </c>
      <c r="E85" s="1">
        <v>78</v>
      </c>
      <c r="F85" s="91" t="s">
        <v>2280</v>
      </c>
      <c r="G85" s="1" t="s">
        <v>2428</v>
      </c>
      <c r="H85" s="1" t="s">
        <v>2279</v>
      </c>
      <c r="I85" s="1"/>
      <c r="J85" s="1" t="str">
        <f t="shared" si="1"/>
        <v>=Hemani!R78C10</v>
      </c>
    </row>
    <row r="86" spans="1:10" x14ac:dyDescent="0.3">
      <c r="A86" s="164">
        <v>5991</v>
      </c>
      <c r="B86" s="90" t="s">
        <v>1714</v>
      </c>
      <c r="D86" s="91" t="s">
        <v>2427</v>
      </c>
      <c r="E86" s="1"/>
      <c r="F86" s="91"/>
      <c r="G86" s="1" t="s">
        <v>2428</v>
      </c>
      <c r="H86" s="1" t="s">
        <v>2279</v>
      </c>
      <c r="I86" s="1"/>
      <c r="J86" s="1" t="str">
        <f t="shared" si="1"/>
        <v>=RC10</v>
      </c>
    </row>
    <row r="87" spans="1:10" x14ac:dyDescent="0.3">
      <c r="A87" s="164">
        <v>13112</v>
      </c>
      <c r="B87" s="90" t="s">
        <v>1715</v>
      </c>
      <c r="C87" s="2">
        <f>Hemani!$J$66</f>
        <v>0</v>
      </c>
      <c r="D87" s="91" t="s">
        <v>2427</v>
      </c>
      <c r="E87" s="1">
        <v>52</v>
      </c>
      <c r="F87" s="91" t="s">
        <v>2280</v>
      </c>
      <c r="G87" s="1" t="s">
        <v>2428</v>
      </c>
      <c r="H87" s="1" t="s">
        <v>2279</v>
      </c>
      <c r="I87" s="1"/>
      <c r="J87" s="1" t="str">
        <f t="shared" si="1"/>
        <v>=Hemani!R52C10</v>
      </c>
    </row>
    <row r="88" spans="1:10" x14ac:dyDescent="0.3">
      <c r="A88" s="164">
        <v>13386</v>
      </c>
      <c r="B88" s="90" t="s">
        <v>28</v>
      </c>
      <c r="C88" s="2">
        <f>Hemani!$J$94</f>
        <v>0</v>
      </c>
      <c r="D88" s="91" t="s">
        <v>2427</v>
      </c>
      <c r="E88" s="1">
        <v>79</v>
      </c>
      <c r="F88" s="91" t="s">
        <v>2280</v>
      </c>
      <c r="G88" s="1" t="s">
        <v>2428</v>
      </c>
      <c r="H88" s="1" t="s">
        <v>2279</v>
      </c>
      <c r="I88" s="1"/>
      <c r="J88" s="1" t="str">
        <f t="shared" si="1"/>
        <v>=Hemani!R79C10</v>
      </c>
    </row>
    <row r="89" spans="1:10" x14ac:dyDescent="0.3">
      <c r="A89" s="164">
        <v>5992</v>
      </c>
      <c r="B89" s="90" t="s">
        <v>29</v>
      </c>
      <c r="C89" s="2">
        <f>Hemani!$J$99</f>
        <v>0</v>
      </c>
      <c r="D89" s="91" t="s">
        <v>2427</v>
      </c>
      <c r="E89" s="1">
        <v>83</v>
      </c>
      <c r="F89" s="91" t="s">
        <v>2280</v>
      </c>
      <c r="G89" s="1" t="s">
        <v>2428</v>
      </c>
      <c r="H89" s="1" t="s">
        <v>2279</v>
      </c>
      <c r="I89" s="1"/>
      <c r="J89" s="1" t="str">
        <f t="shared" si="1"/>
        <v>=Hemani!R83C10</v>
      </c>
    </row>
    <row r="90" spans="1:10" x14ac:dyDescent="0.3">
      <c r="A90" s="164">
        <v>11895</v>
      </c>
      <c r="B90" s="90" t="s">
        <v>30</v>
      </c>
      <c r="C90" s="2">
        <f>Hemani!$J$96</f>
        <v>0</v>
      </c>
      <c r="D90" s="91" t="s">
        <v>2427</v>
      </c>
      <c r="E90" s="1">
        <v>80</v>
      </c>
      <c r="F90" s="91" t="s">
        <v>2280</v>
      </c>
      <c r="G90" s="1" t="s">
        <v>2428</v>
      </c>
      <c r="H90" s="1" t="s">
        <v>2279</v>
      </c>
      <c r="I90" s="1"/>
      <c r="J90" s="1" t="str">
        <f t="shared" si="1"/>
        <v>=Hemani!R80C10</v>
      </c>
    </row>
    <row r="91" spans="1:10" x14ac:dyDescent="0.3">
      <c r="A91" s="164">
        <v>12553</v>
      </c>
      <c r="B91" s="90" t="s">
        <v>31</v>
      </c>
      <c r="C91" s="2">
        <f>Hemani!$J$97</f>
        <v>0</v>
      </c>
      <c r="D91" s="91" t="s">
        <v>2427</v>
      </c>
      <c r="E91" s="1">
        <v>81</v>
      </c>
      <c r="F91" s="91" t="s">
        <v>2280</v>
      </c>
      <c r="G91" s="1" t="s">
        <v>2428</v>
      </c>
      <c r="H91" s="1" t="s">
        <v>2279</v>
      </c>
      <c r="I91" s="1"/>
      <c r="J91" s="1" t="str">
        <f t="shared" si="1"/>
        <v>=Hemani!R81C10</v>
      </c>
    </row>
    <row r="92" spans="1:10" x14ac:dyDescent="0.3">
      <c r="A92" s="164">
        <v>13113</v>
      </c>
      <c r="B92" s="90" t="s">
        <v>32</v>
      </c>
      <c r="C92" s="2">
        <f>Hemani!$J$98</f>
        <v>0</v>
      </c>
      <c r="D92" s="91" t="s">
        <v>2427</v>
      </c>
      <c r="E92" s="1">
        <v>82</v>
      </c>
      <c r="F92" s="91" t="s">
        <v>2280</v>
      </c>
      <c r="G92" s="1" t="s">
        <v>2428</v>
      </c>
      <c r="H92" s="1" t="s">
        <v>2279</v>
      </c>
      <c r="I92" s="1"/>
      <c r="J92" s="1" t="str">
        <f t="shared" si="1"/>
        <v>=Hemani!R82C10</v>
      </c>
    </row>
    <row r="93" spans="1:10" x14ac:dyDescent="0.3">
      <c r="A93" s="164">
        <v>5993</v>
      </c>
      <c r="B93" s="90" t="s">
        <v>1716</v>
      </c>
      <c r="D93" s="91" t="s">
        <v>2427</v>
      </c>
      <c r="E93" s="1"/>
      <c r="F93" s="91"/>
      <c r="G93" s="1" t="s">
        <v>2428</v>
      </c>
      <c r="H93" s="1" t="s">
        <v>2279</v>
      </c>
      <c r="I93" s="1"/>
      <c r="J93" s="1" t="str">
        <f t="shared" si="1"/>
        <v>=RC10</v>
      </c>
    </row>
    <row r="94" spans="1:10" x14ac:dyDescent="0.3">
      <c r="A94" s="164">
        <v>13114</v>
      </c>
      <c r="B94" s="90" t="s">
        <v>1717</v>
      </c>
      <c r="C94" s="2">
        <f>Hemani!$J$67</f>
        <v>0</v>
      </c>
      <c r="D94" s="91" t="s">
        <v>2427</v>
      </c>
      <c r="E94" s="1">
        <v>53</v>
      </c>
      <c r="F94" s="91" t="s">
        <v>2280</v>
      </c>
      <c r="G94" s="1" t="s">
        <v>2428</v>
      </c>
      <c r="H94" s="1" t="s">
        <v>2279</v>
      </c>
      <c r="I94" s="1"/>
      <c r="J94" s="1" t="str">
        <f t="shared" si="1"/>
        <v>=Hemani!R53C10</v>
      </c>
    </row>
    <row r="95" spans="1:10" x14ac:dyDescent="0.3">
      <c r="A95" s="164">
        <v>12745</v>
      </c>
      <c r="B95" s="90" t="s">
        <v>1718</v>
      </c>
      <c r="C95" s="2">
        <f>Hemani!$J$68</f>
        <v>0</v>
      </c>
      <c r="D95" s="91" t="s">
        <v>2427</v>
      </c>
      <c r="E95" s="1">
        <v>54</v>
      </c>
      <c r="F95" s="91" t="s">
        <v>2280</v>
      </c>
      <c r="G95" s="1" t="s">
        <v>2428</v>
      </c>
      <c r="H95" s="1" t="s">
        <v>2279</v>
      </c>
      <c r="I95" s="1"/>
      <c r="J95" s="1" t="str">
        <f t="shared" si="1"/>
        <v>=Hemani!R54C10</v>
      </c>
    </row>
    <row r="96" spans="1:10" x14ac:dyDescent="0.3">
      <c r="A96" s="164">
        <v>12632</v>
      </c>
      <c r="B96" s="90" t="s">
        <v>1719</v>
      </c>
      <c r="C96" s="2">
        <f>Hemani!$J$69</f>
        <v>0</v>
      </c>
      <c r="D96" s="91" t="s">
        <v>2427</v>
      </c>
      <c r="E96" s="1">
        <v>55</v>
      </c>
      <c r="F96" s="91" t="s">
        <v>2280</v>
      </c>
      <c r="G96" s="1" t="s">
        <v>2428</v>
      </c>
      <c r="H96" s="1" t="s">
        <v>2279</v>
      </c>
      <c r="I96" s="1"/>
      <c r="J96" s="1" t="str">
        <f t="shared" si="1"/>
        <v>=Hemani!R55C10</v>
      </c>
    </row>
    <row r="97" spans="1:10" x14ac:dyDescent="0.3">
      <c r="A97" s="164">
        <v>13036</v>
      </c>
      <c r="B97" s="90" t="s">
        <v>1720</v>
      </c>
      <c r="D97" s="91" t="s">
        <v>2427</v>
      </c>
      <c r="E97" s="1"/>
      <c r="F97" s="91"/>
      <c r="G97" s="1" t="s">
        <v>2428</v>
      </c>
      <c r="H97" s="1" t="s">
        <v>2279</v>
      </c>
      <c r="I97" s="1"/>
      <c r="J97" s="1" t="str">
        <f t="shared" si="1"/>
        <v>=RC10</v>
      </c>
    </row>
    <row r="98" spans="1:10" x14ac:dyDescent="0.3">
      <c r="A98" s="164">
        <v>5994</v>
      </c>
      <c r="B98" s="90" t="s">
        <v>1721</v>
      </c>
      <c r="D98" s="91" t="s">
        <v>2427</v>
      </c>
      <c r="E98" s="1"/>
      <c r="F98" s="91"/>
      <c r="G98" s="1" t="s">
        <v>2428</v>
      </c>
      <c r="H98" s="1" t="s">
        <v>2279</v>
      </c>
      <c r="I98" s="1"/>
      <c r="J98" s="1" t="str">
        <f t="shared" si="1"/>
        <v>=RC10</v>
      </c>
    </row>
    <row r="99" spans="1:10" x14ac:dyDescent="0.3">
      <c r="A99" s="164">
        <v>13387</v>
      </c>
      <c r="B99" s="90" t="s">
        <v>1722</v>
      </c>
      <c r="C99" s="2">
        <f>Hemani!$J$70</f>
        <v>0</v>
      </c>
      <c r="D99" s="91" t="s">
        <v>2427</v>
      </c>
      <c r="E99" s="1">
        <v>56</v>
      </c>
      <c r="F99" s="91" t="s">
        <v>2280</v>
      </c>
      <c r="G99" s="1" t="s">
        <v>2428</v>
      </c>
      <c r="H99" s="1" t="s">
        <v>2279</v>
      </c>
      <c r="I99" s="1"/>
      <c r="J99" s="1" t="str">
        <f t="shared" si="1"/>
        <v>=Hemani!R56C10</v>
      </c>
    </row>
    <row r="100" spans="1:10" x14ac:dyDescent="0.3">
      <c r="A100" s="164">
        <v>13895</v>
      </c>
      <c r="B100" s="90" t="s">
        <v>33</v>
      </c>
      <c r="C100" s="2">
        <f>Hemani!$J$100</f>
        <v>0</v>
      </c>
      <c r="D100" s="91" t="s">
        <v>2427</v>
      </c>
      <c r="E100" s="1">
        <v>84</v>
      </c>
      <c r="F100" s="91" t="s">
        <v>2280</v>
      </c>
      <c r="G100" s="1" t="s">
        <v>2428</v>
      </c>
      <c r="H100" s="1" t="s">
        <v>2279</v>
      </c>
      <c r="I100" s="1"/>
      <c r="J100" s="1" t="str">
        <f t="shared" si="1"/>
        <v>=Hemani!R84C10</v>
      </c>
    </row>
    <row r="101" spans="1:10" x14ac:dyDescent="0.3">
      <c r="A101" s="164">
        <v>12787</v>
      </c>
      <c r="B101" s="90" t="s">
        <v>34</v>
      </c>
      <c r="C101" s="2">
        <f>Hemani!$J$101</f>
        <v>0</v>
      </c>
      <c r="D101" s="91" t="s">
        <v>2427</v>
      </c>
      <c r="E101" s="1">
        <v>85</v>
      </c>
      <c r="F101" s="91" t="s">
        <v>2280</v>
      </c>
      <c r="G101" s="1" t="s">
        <v>2428</v>
      </c>
      <c r="H101" s="1" t="s">
        <v>2279</v>
      </c>
      <c r="I101" s="1"/>
      <c r="J101" s="1" t="str">
        <f t="shared" si="1"/>
        <v>=Hemani!R85C10</v>
      </c>
    </row>
    <row r="102" spans="1:10" x14ac:dyDescent="0.3">
      <c r="A102" s="164">
        <v>13388</v>
      </c>
      <c r="B102" s="90" t="s">
        <v>35</v>
      </c>
      <c r="C102" s="2">
        <f>Hemani!$J$102</f>
        <v>0</v>
      </c>
      <c r="D102" s="91" t="s">
        <v>2427</v>
      </c>
      <c r="E102" s="1">
        <v>86</v>
      </c>
      <c r="F102" s="91" t="s">
        <v>2280</v>
      </c>
      <c r="G102" s="1" t="s">
        <v>2428</v>
      </c>
      <c r="H102" s="1" t="s">
        <v>2279</v>
      </c>
      <c r="I102" s="1"/>
      <c r="J102" s="1" t="str">
        <f t="shared" si="1"/>
        <v>=Hemani!R86C10</v>
      </c>
    </row>
    <row r="103" spans="1:10" x14ac:dyDescent="0.3">
      <c r="A103" s="164">
        <v>6078</v>
      </c>
      <c r="B103" s="90" t="s">
        <v>36</v>
      </c>
      <c r="C103" s="2">
        <f>Hemani!$J$103</f>
        <v>0</v>
      </c>
      <c r="D103" s="91" t="s">
        <v>2427</v>
      </c>
      <c r="E103" s="1">
        <v>87</v>
      </c>
      <c r="F103" s="91" t="s">
        <v>2280</v>
      </c>
      <c r="G103" s="1" t="s">
        <v>2428</v>
      </c>
      <c r="H103" s="1" t="s">
        <v>2279</v>
      </c>
      <c r="I103" s="1"/>
      <c r="J103" s="1" t="str">
        <f t="shared" si="1"/>
        <v>=Hemani!R87C10</v>
      </c>
    </row>
    <row r="104" spans="1:10" x14ac:dyDescent="0.3">
      <c r="A104" s="164">
        <v>13116</v>
      </c>
      <c r="B104" s="90" t="s">
        <v>37</v>
      </c>
      <c r="C104" s="2">
        <f>Hemani!$J$105</f>
        <v>0</v>
      </c>
      <c r="D104" s="91" t="s">
        <v>2427</v>
      </c>
      <c r="E104" s="1">
        <v>89</v>
      </c>
      <c r="F104" s="91" t="s">
        <v>2280</v>
      </c>
      <c r="G104" s="1" t="s">
        <v>2428</v>
      </c>
      <c r="H104" s="1" t="s">
        <v>2279</v>
      </c>
      <c r="I104" s="1"/>
      <c r="J104" s="1" t="str">
        <f t="shared" si="1"/>
        <v>=Hemani!R89C10</v>
      </c>
    </row>
    <row r="105" spans="1:10" x14ac:dyDescent="0.3">
      <c r="A105" s="164">
        <v>13115</v>
      </c>
      <c r="B105" s="90" t="s">
        <v>1723</v>
      </c>
      <c r="C105" s="2">
        <f>Hemani!$J$71</f>
        <v>0</v>
      </c>
      <c r="D105" s="91" t="s">
        <v>2427</v>
      </c>
      <c r="E105" s="1">
        <v>57</v>
      </c>
      <c r="F105" s="91" t="s">
        <v>2280</v>
      </c>
      <c r="G105" s="1" t="s">
        <v>2428</v>
      </c>
      <c r="H105" s="1" t="s">
        <v>2279</v>
      </c>
      <c r="I105" s="1"/>
      <c r="J105" s="1" t="str">
        <f t="shared" si="1"/>
        <v>=Hemani!R57C10</v>
      </c>
    </row>
    <row r="106" spans="1:10" x14ac:dyDescent="0.3">
      <c r="A106" s="164">
        <v>13395</v>
      </c>
      <c r="B106" s="90" t="s">
        <v>1724</v>
      </c>
      <c r="C106" s="2">
        <f>Hemani!$J$72</f>
        <v>0</v>
      </c>
      <c r="D106" s="91" t="s">
        <v>2427</v>
      </c>
      <c r="E106" s="1">
        <v>58</v>
      </c>
      <c r="F106" s="91" t="s">
        <v>2280</v>
      </c>
      <c r="G106" s="1" t="s">
        <v>2428</v>
      </c>
      <c r="H106" s="1" t="s">
        <v>2279</v>
      </c>
      <c r="I106" s="1"/>
      <c r="J106" s="1" t="str">
        <f t="shared" si="1"/>
        <v>=Hemani!R58C10</v>
      </c>
    </row>
    <row r="107" spans="1:10" x14ac:dyDescent="0.3">
      <c r="A107" s="164">
        <v>11902</v>
      </c>
      <c r="B107" s="90" t="s">
        <v>38</v>
      </c>
      <c r="C107" s="2">
        <f>Hemani!$J$106</f>
        <v>0</v>
      </c>
      <c r="D107" s="91" t="s">
        <v>2427</v>
      </c>
      <c r="E107" s="1">
        <v>90</v>
      </c>
      <c r="F107" s="91" t="s">
        <v>2280</v>
      </c>
      <c r="G107" s="1" t="s">
        <v>2428</v>
      </c>
      <c r="H107" s="1" t="s">
        <v>2279</v>
      </c>
      <c r="I107" s="1"/>
      <c r="J107" s="1" t="str">
        <f t="shared" si="1"/>
        <v>=Hemani!R90C10</v>
      </c>
    </row>
    <row r="108" spans="1:10" x14ac:dyDescent="0.3">
      <c r="A108" s="164">
        <v>5995</v>
      </c>
      <c r="B108" s="90" t="s">
        <v>1725</v>
      </c>
      <c r="D108" s="91" t="s">
        <v>2427</v>
      </c>
      <c r="E108" s="1"/>
      <c r="F108" s="91"/>
      <c r="G108" s="1" t="s">
        <v>2428</v>
      </c>
      <c r="H108" s="1" t="s">
        <v>2279</v>
      </c>
      <c r="I108" s="1"/>
      <c r="J108" s="1" t="str">
        <f t="shared" si="1"/>
        <v>=RC10</v>
      </c>
    </row>
    <row r="109" spans="1:10" x14ac:dyDescent="0.3">
      <c r="A109" s="164">
        <v>12551</v>
      </c>
      <c r="B109" s="90" t="s">
        <v>1726</v>
      </c>
      <c r="D109" s="91" t="s">
        <v>2427</v>
      </c>
      <c r="E109" s="1"/>
      <c r="F109" s="91"/>
      <c r="G109" s="1" t="s">
        <v>2428</v>
      </c>
      <c r="H109" s="1" t="s">
        <v>2279</v>
      </c>
      <c r="I109" s="1"/>
      <c r="J109" s="1" t="str">
        <f t="shared" si="1"/>
        <v>=RC10</v>
      </c>
    </row>
    <row r="110" spans="1:10" x14ac:dyDescent="0.3">
      <c r="A110" s="164">
        <v>14398</v>
      </c>
      <c r="B110" s="90" t="s">
        <v>1727</v>
      </c>
      <c r="D110" s="91" t="s">
        <v>2427</v>
      </c>
      <c r="E110" s="1"/>
      <c r="F110" s="91"/>
      <c r="G110" s="1" t="s">
        <v>2428</v>
      </c>
      <c r="H110" s="1" t="s">
        <v>2279</v>
      </c>
      <c r="I110" s="1"/>
      <c r="J110" s="1" t="str">
        <f t="shared" si="1"/>
        <v>=RC10</v>
      </c>
    </row>
    <row r="111" spans="1:10" x14ac:dyDescent="0.3">
      <c r="A111" s="164">
        <v>13661</v>
      </c>
      <c r="B111" s="90" t="s">
        <v>1728</v>
      </c>
      <c r="D111" s="91" t="s">
        <v>2427</v>
      </c>
      <c r="E111" s="1"/>
      <c r="F111" s="91"/>
      <c r="G111" s="1" t="s">
        <v>2428</v>
      </c>
      <c r="H111" s="1" t="s">
        <v>2279</v>
      </c>
      <c r="I111" s="1"/>
      <c r="J111" s="1" t="str">
        <f t="shared" si="1"/>
        <v>=RC10</v>
      </c>
    </row>
    <row r="112" spans="1:10" x14ac:dyDescent="0.3">
      <c r="A112" s="164">
        <v>13663</v>
      </c>
      <c r="B112" s="90" t="s">
        <v>170</v>
      </c>
      <c r="C112" s="2">
        <f>Hemani!$J$107</f>
        <v>0</v>
      </c>
      <c r="D112" s="91" t="s">
        <v>2427</v>
      </c>
      <c r="E112" s="1">
        <v>91</v>
      </c>
      <c r="F112" s="91" t="s">
        <v>2280</v>
      </c>
      <c r="G112" s="1" t="s">
        <v>2428</v>
      </c>
      <c r="H112" s="1" t="s">
        <v>2279</v>
      </c>
      <c r="I112" s="1"/>
      <c r="J112" s="1" t="str">
        <f t="shared" si="1"/>
        <v>=Hemani!R91C10</v>
      </c>
    </row>
    <row r="113" spans="1:10" x14ac:dyDescent="0.3">
      <c r="A113" s="164">
        <v>6079</v>
      </c>
      <c r="B113" s="90" t="s">
        <v>1729</v>
      </c>
      <c r="C113" s="2">
        <f>Hemani!$J$73</f>
        <v>0</v>
      </c>
      <c r="D113" s="91" t="s">
        <v>2427</v>
      </c>
      <c r="E113" s="1">
        <v>59</v>
      </c>
      <c r="F113" s="91" t="s">
        <v>2280</v>
      </c>
      <c r="G113" s="1" t="s">
        <v>2428</v>
      </c>
      <c r="H113" s="1" t="s">
        <v>2279</v>
      </c>
      <c r="I113" s="1"/>
      <c r="J113" s="1" t="str">
        <f t="shared" si="1"/>
        <v>=Hemani!R59C10</v>
      </c>
    </row>
    <row r="114" spans="1:10" x14ac:dyDescent="0.3">
      <c r="A114" s="164">
        <v>12628</v>
      </c>
      <c r="B114" s="90" t="s">
        <v>39</v>
      </c>
      <c r="C114" s="2">
        <f>Hemani!$J$108</f>
        <v>0</v>
      </c>
      <c r="D114" s="91" t="s">
        <v>2427</v>
      </c>
      <c r="E114" s="1">
        <v>92</v>
      </c>
      <c r="F114" s="91" t="s">
        <v>2280</v>
      </c>
      <c r="G114" s="1" t="s">
        <v>2428</v>
      </c>
      <c r="H114" s="1" t="s">
        <v>2279</v>
      </c>
      <c r="I114" s="1"/>
      <c r="J114" s="1" t="str">
        <f t="shared" si="1"/>
        <v>=Hemani!R92C10</v>
      </c>
    </row>
    <row r="115" spans="1:10" x14ac:dyDescent="0.3">
      <c r="A115" s="164">
        <v>12789</v>
      </c>
      <c r="B115" s="90" t="s">
        <v>1730</v>
      </c>
      <c r="C115" s="2">
        <f>Hemani!$J$74</f>
        <v>0</v>
      </c>
      <c r="D115" s="91" t="s">
        <v>2427</v>
      </c>
      <c r="E115" s="1">
        <v>60</v>
      </c>
      <c r="F115" s="91" t="s">
        <v>2280</v>
      </c>
      <c r="G115" s="1" t="s">
        <v>2428</v>
      </c>
      <c r="H115" s="1" t="s">
        <v>2279</v>
      </c>
      <c r="I115" s="1"/>
      <c r="J115" s="1" t="str">
        <f t="shared" si="1"/>
        <v>=Hemani!R60C10</v>
      </c>
    </row>
    <row r="116" spans="1:10" x14ac:dyDescent="0.3">
      <c r="A116" s="164">
        <v>12788</v>
      </c>
      <c r="B116" s="90" t="s">
        <v>1731</v>
      </c>
      <c r="C116" s="2">
        <f>Hemani!$J$75</f>
        <v>0</v>
      </c>
      <c r="D116" s="91" t="s">
        <v>2427</v>
      </c>
      <c r="E116" s="1">
        <v>61</v>
      </c>
      <c r="F116" s="91" t="s">
        <v>2280</v>
      </c>
      <c r="G116" s="1" t="s">
        <v>2428</v>
      </c>
      <c r="H116" s="1" t="s">
        <v>2279</v>
      </c>
      <c r="I116" s="1"/>
      <c r="J116" s="1" t="str">
        <f t="shared" si="1"/>
        <v>=Hemani!R61C10</v>
      </c>
    </row>
    <row r="117" spans="1:10" x14ac:dyDescent="0.3">
      <c r="A117" s="164">
        <v>13109</v>
      </c>
      <c r="B117" s="90" t="s">
        <v>1732</v>
      </c>
      <c r="D117" s="91" t="s">
        <v>2427</v>
      </c>
      <c r="E117" s="1"/>
      <c r="F117" s="91"/>
      <c r="G117" s="1" t="s">
        <v>2428</v>
      </c>
      <c r="H117" s="1" t="s">
        <v>2279</v>
      </c>
      <c r="I117" s="1"/>
      <c r="J117" s="1" t="str">
        <f t="shared" si="1"/>
        <v>=RC10</v>
      </c>
    </row>
    <row r="118" spans="1:10" x14ac:dyDescent="0.3">
      <c r="A118" s="164">
        <v>6080</v>
      </c>
      <c r="B118" s="90" t="s">
        <v>40</v>
      </c>
      <c r="C118" s="2">
        <f>Hemani!$J$110</f>
        <v>0</v>
      </c>
      <c r="D118" s="91" t="s">
        <v>2427</v>
      </c>
      <c r="E118" s="1">
        <v>93</v>
      </c>
      <c r="F118" s="91" t="s">
        <v>2280</v>
      </c>
      <c r="G118" s="1" t="s">
        <v>2428</v>
      </c>
      <c r="H118" s="1" t="s">
        <v>2279</v>
      </c>
      <c r="I118" s="1"/>
      <c r="J118" s="1" t="str">
        <f t="shared" si="1"/>
        <v>=Hemani!R93C10</v>
      </c>
    </row>
    <row r="119" spans="1:10" x14ac:dyDescent="0.3">
      <c r="A119" s="164">
        <v>13666</v>
      </c>
      <c r="B119" s="90" t="s">
        <v>1733</v>
      </c>
      <c r="C119" s="2">
        <f>Hemani!$J$76</f>
        <v>0</v>
      </c>
      <c r="D119" s="91" t="s">
        <v>2427</v>
      </c>
      <c r="E119" s="1">
        <v>62</v>
      </c>
      <c r="F119" s="91" t="s">
        <v>2280</v>
      </c>
      <c r="G119" s="1" t="s">
        <v>2428</v>
      </c>
      <c r="H119" s="1" t="s">
        <v>2279</v>
      </c>
      <c r="I119" s="1"/>
      <c r="J119" s="1" t="str">
        <f t="shared" si="1"/>
        <v>=Hemani!R62C10</v>
      </c>
    </row>
    <row r="120" spans="1:10" x14ac:dyDescent="0.3">
      <c r="A120" s="164">
        <v>12636</v>
      </c>
      <c r="B120" s="90" t="s">
        <v>41</v>
      </c>
      <c r="C120" s="2">
        <f>Hemani!$J$111</f>
        <v>0</v>
      </c>
      <c r="D120" s="91" t="s">
        <v>2427</v>
      </c>
      <c r="E120" s="1">
        <v>94</v>
      </c>
      <c r="F120" s="91" t="s">
        <v>2280</v>
      </c>
      <c r="G120" s="1" t="s">
        <v>2428</v>
      </c>
      <c r="H120" s="1" t="s">
        <v>2279</v>
      </c>
      <c r="I120" s="1"/>
      <c r="J120" s="1" t="str">
        <f t="shared" si="1"/>
        <v>=Hemani!R94C10</v>
      </c>
    </row>
    <row r="121" spans="1:10" x14ac:dyDescent="0.3">
      <c r="A121" s="164">
        <v>12746</v>
      </c>
      <c r="B121" s="90" t="s">
        <v>42</v>
      </c>
      <c r="C121" s="2">
        <f>Hemani!$J$112</f>
        <v>0</v>
      </c>
      <c r="D121" s="91" t="s">
        <v>2427</v>
      </c>
      <c r="E121" s="1">
        <v>95</v>
      </c>
      <c r="F121" s="91" t="s">
        <v>2280</v>
      </c>
      <c r="G121" s="1" t="s">
        <v>2428</v>
      </c>
      <c r="H121" s="1" t="s">
        <v>2279</v>
      </c>
      <c r="I121" s="1"/>
      <c r="J121" s="1" t="str">
        <f t="shared" si="1"/>
        <v>=Hemani!R95C10</v>
      </c>
    </row>
    <row r="122" spans="1:10" x14ac:dyDescent="0.3">
      <c r="A122" s="164">
        <v>13659</v>
      </c>
      <c r="B122" s="90" t="s">
        <v>1734</v>
      </c>
      <c r="C122" s="2">
        <f>Hemani!$J$77</f>
        <v>0</v>
      </c>
      <c r="D122" s="91" t="s">
        <v>2427</v>
      </c>
      <c r="E122" s="1">
        <v>63</v>
      </c>
      <c r="F122" s="91" t="s">
        <v>2280</v>
      </c>
      <c r="G122" s="1" t="s">
        <v>2428</v>
      </c>
      <c r="H122" s="1" t="s">
        <v>2279</v>
      </c>
      <c r="I122" s="1"/>
      <c r="J122" s="1" t="str">
        <f t="shared" si="1"/>
        <v>=Hemani!R63C10</v>
      </c>
    </row>
    <row r="123" spans="1:10" x14ac:dyDescent="0.3">
      <c r="A123" s="164">
        <v>13250</v>
      </c>
      <c r="B123" s="90" t="s">
        <v>43</v>
      </c>
      <c r="C123" s="2">
        <f>Hemani!$J$113</f>
        <v>0</v>
      </c>
      <c r="D123" s="91" t="s">
        <v>2427</v>
      </c>
      <c r="E123" s="1">
        <v>96</v>
      </c>
      <c r="F123" s="91" t="s">
        <v>2280</v>
      </c>
      <c r="G123" s="1" t="s">
        <v>2428</v>
      </c>
      <c r="H123" s="1" t="s">
        <v>2279</v>
      </c>
      <c r="I123" s="1"/>
      <c r="J123" s="1" t="str">
        <f t="shared" si="1"/>
        <v>=Hemani!R96C10</v>
      </c>
    </row>
    <row r="124" spans="1:10" x14ac:dyDescent="0.3">
      <c r="A124" s="164">
        <v>12785</v>
      </c>
      <c r="B124" s="90" t="s">
        <v>1735</v>
      </c>
      <c r="C124" s="2">
        <f>Hemani!$J$80</f>
        <v>0</v>
      </c>
      <c r="D124" s="91" t="s">
        <v>2427</v>
      </c>
      <c r="E124" s="1">
        <v>66</v>
      </c>
      <c r="F124" s="91" t="s">
        <v>2280</v>
      </c>
      <c r="G124" s="1" t="s">
        <v>2428</v>
      </c>
      <c r="H124" s="1" t="s">
        <v>2279</v>
      </c>
      <c r="I124" s="1"/>
      <c r="J124" s="1" t="str">
        <f t="shared" si="1"/>
        <v>=Hemani!R66C10</v>
      </c>
    </row>
    <row r="125" spans="1:10" x14ac:dyDescent="0.3">
      <c r="A125" s="164">
        <v>14006</v>
      </c>
      <c r="B125" s="90" t="s">
        <v>1736</v>
      </c>
      <c r="C125" s="2">
        <f>Hemani!$J$78</f>
        <v>0</v>
      </c>
      <c r="D125" s="91" t="s">
        <v>2427</v>
      </c>
      <c r="E125" s="1">
        <v>64</v>
      </c>
      <c r="F125" s="91" t="s">
        <v>2280</v>
      </c>
      <c r="G125" s="1" t="s">
        <v>2428</v>
      </c>
      <c r="H125" s="1" t="s">
        <v>2279</v>
      </c>
      <c r="I125" s="1"/>
      <c r="J125" s="1" t="str">
        <f t="shared" si="1"/>
        <v>=Hemani!R64C10</v>
      </c>
    </row>
    <row r="126" spans="1:10" x14ac:dyDescent="0.3">
      <c r="A126" s="164">
        <v>12786</v>
      </c>
      <c r="B126" s="90" t="s">
        <v>1737</v>
      </c>
      <c r="C126" s="2">
        <f>Hemani!$J$79</f>
        <v>0</v>
      </c>
      <c r="D126" s="91" t="s">
        <v>2427</v>
      </c>
      <c r="E126" s="1">
        <v>65</v>
      </c>
      <c r="F126" s="91" t="s">
        <v>2280</v>
      </c>
      <c r="G126" s="1" t="s">
        <v>2428</v>
      </c>
      <c r="H126" s="1" t="s">
        <v>2279</v>
      </c>
      <c r="I126" s="1"/>
      <c r="J126" s="1" t="str">
        <f t="shared" si="1"/>
        <v>=Hemani!R65C10</v>
      </c>
    </row>
    <row r="127" spans="1:10" x14ac:dyDescent="0.3">
      <c r="A127" s="164">
        <v>11920</v>
      </c>
      <c r="B127" s="90" t="s">
        <v>44</v>
      </c>
      <c r="C127" s="2">
        <f>Hemani!$J$114</f>
        <v>0</v>
      </c>
      <c r="D127" s="91" t="s">
        <v>2427</v>
      </c>
      <c r="E127" s="1">
        <v>97</v>
      </c>
      <c r="F127" s="91" t="s">
        <v>2280</v>
      </c>
      <c r="G127" s="1" t="s">
        <v>2428</v>
      </c>
      <c r="H127" s="1" t="s">
        <v>2279</v>
      </c>
      <c r="I127" s="1"/>
      <c r="J127" s="1" t="str">
        <f t="shared" si="1"/>
        <v>=Hemani!R97C10</v>
      </c>
    </row>
    <row r="128" spans="1:10" x14ac:dyDescent="0.3">
      <c r="A128" s="164">
        <v>12638</v>
      </c>
      <c r="B128" s="90" t="s">
        <v>1738</v>
      </c>
      <c r="C128" s="2">
        <f>Hemani!$J$82</f>
        <v>0</v>
      </c>
      <c r="D128" s="91" t="s">
        <v>2427</v>
      </c>
      <c r="E128" s="1">
        <v>67</v>
      </c>
      <c r="F128" s="91" t="s">
        <v>2280</v>
      </c>
      <c r="G128" s="1" t="s">
        <v>2428</v>
      </c>
      <c r="H128" s="1" t="s">
        <v>2279</v>
      </c>
      <c r="I128" s="1"/>
      <c r="J128" s="1" t="str">
        <f t="shared" si="1"/>
        <v>=Hemani!R67C10</v>
      </c>
    </row>
    <row r="129" spans="1:10" x14ac:dyDescent="0.3">
      <c r="A129" s="164">
        <v>11929</v>
      </c>
      <c r="B129" s="90" t="s">
        <v>1739</v>
      </c>
      <c r="D129" s="91" t="s">
        <v>2427</v>
      </c>
      <c r="E129" s="1"/>
      <c r="F129" s="91"/>
      <c r="G129" s="1" t="s">
        <v>2428</v>
      </c>
      <c r="H129" s="1" t="s">
        <v>2279</v>
      </c>
      <c r="I129" s="1"/>
      <c r="J129" s="1" t="str">
        <f t="shared" si="1"/>
        <v>=RC10</v>
      </c>
    </row>
    <row r="130" spans="1:10" x14ac:dyDescent="0.3">
      <c r="A130" s="164">
        <v>13662</v>
      </c>
      <c r="B130" s="90" t="s">
        <v>171</v>
      </c>
      <c r="C130" s="2">
        <f>Hemani!$J$117</f>
        <v>0</v>
      </c>
      <c r="D130" s="91" t="s">
        <v>2427</v>
      </c>
      <c r="E130" s="1">
        <v>100</v>
      </c>
      <c r="F130" s="91" t="s">
        <v>2280</v>
      </c>
      <c r="G130" s="1" t="s">
        <v>2428</v>
      </c>
      <c r="H130" s="1" t="s">
        <v>2279</v>
      </c>
      <c r="I130" s="1"/>
      <c r="J130" s="1" t="str">
        <f t="shared" si="1"/>
        <v>=Hemani!R100C10</v>
      </c>
    </row>
    <row r="131" spans="1:10" x14ac:dyDescent="0.3">
      <c r="A131" s="164">
        <v>13657</v>
      </c>
      <c r="B131" s="90" t="s">
        <v>172</v>
      </c>
      <c r="C131" s="2">
        <f>Hemani!$J$128</f>
        <v>0</v>
      </c>
      <c r="D131" s="91" t="s">
        <v>2427</v>
      </c>
      <c r="E131" s="1">
        <v>101</v>
      </c>
      <c r="F131" s="91" t="s">
        <v>2280</v>
      </c>
      <c r="G131" s="1" t="s">
        <v>2428</v>
      </c>
      <c r="H131" s="1" t="s">
        <v>2279</v>
      </c>
      <c r="I131" s="1"/>
      <c r="J131" s="1" t="str">
        <f t="shared" ref="J131:J194" si="2">CONCATENATE(H131,F131,D131,E131,G131)</f>
        <v>=Hemani!R101C10</v>
      </c>
    </row>
    <row r="132" spans="1:10" x14ac:dyDescent="0.3">
      <c r="A132" s="164">
        <v>13251</v>
      </c>
      <c r="B132" s="90" t="s">
        <v>1740</v>
      </c>
      <c r="C132" s="2">
        <f>Hemani!$J$83</f>
        <v>0</v>
      </c>
      <c r="D132" s="91" t="s">
        <v>2427</v>
      </c>
      <c r="E132" s="1">
        <v>68</v>
      </c>
      <c r="F132" s="91" t="s">
        <v>2280</v>
      </c>
      <c r="G132" s="1" t="s">
        <v>2428</v>
      </c>
      <c r="H132" s="1" t="s">
        <v>2279</v>
      </c>
      <c r="I132" s="1"/>
      <c r="J132" s="1" t="str">
        <f t="shared" si="2"/>
        <v>=Hemani!R68C10</v>
      </c>
    </row>
    <row r="133" spans="1:10" x14ac:dyDescent="0.3">
      <c r="A133" s="164">
        <v>11922</v>
      </c>
      <c r="B133" s="90" t="s">
        <v>1741</v>
      </c>
      <c r="D133" s="91" t="s">
        <v>2427</v>
      </c>
      <c r="E133" s="1"/>
      <c r="F133" s="91"/>
      <c r="G133" s="1" t="s">
        <v>2428</v>
      </c>
      <c r="H133" s="1" t="s">
        <v>2279</v>
      </c>
      <c r="I133" s="1"/>
      <c r="J133" s="1" t="str">
        <f t="shared" si="2"/>
        <v>=RC10</v>
      </c>
    </row>
    <row r="134" spans="1:10" x14ac:dyDescent="0.3">
      <c r="A134" s="164">
        <v>13117</v>
      </c>
      <c r="B134" s="90" t="s">
        <v>45</v>
      </c>
      <c r="C134" s="2">
        <f>Hemani!$J$129</f>
        <v>0</v>
      </c>
      <c r="D134" s="91" t="s">
        <v>2427</v>
      </c>
      <c r="E134" s="1">
        <v>102</v>
      </c>
      <c r="F134" s="91" t="s">
        <v>2280</v>
      </c>
      <c r="G134" s="1" t="s">
        <v>2428</v>
      </c>
      <c r="H134" s="1" t="s">
        <v>2279</v>
      </c>
      <c r="I134" s="1"/>
      <c r="J134" s="1" t="str">
        <f t="shared" si="2"/>
        <v>=Hemani!R102C10</v>
      </c>
    </row>
    <row r="135" spans="1:10" x14ac:dyDescent="0.3">
      <c r="A135" s="164">
        <v>12536</v>
      </c>
      <c r="B135" s="90" t="s">
        <v>1742</v>
      </c>
      <c r="D135" s="91" t="s">
        <v>2427</v>
      </c>
      <c r="E135" s="1"/>
      <c r="F135" s="91"/>
      <c r="G135" s="1" t="s">
        <v>2428</v>
      </c>
      <c r="H135" s="1" t="s">
        <v>2279</v>
      </c>
      <c r="I135" s="1"/>
      <c r="J135" s="1" t="str">
        <f t="shared" si="2"/>
        <v>=RC10</v>
      </c>
    </row>
    <row r="136" spans="1:10" x14ac:dyDescent="0.3">
      <c r="A136" s="164">
        <v>12537</v>
      </c>
      <c r="B136" s="90" t="s">
        <v>46</v>
      </c>
      <c r="C136" s="2">
        <f>Hemani!$J$116</f>
        <v>0</v>
      </c>
      <c r="D136" s="91" t="s">
        <v>2427</v>
      </c>
      <c r="E136" s="1">
        <v>99</v>
      </c>
      <c r="F136" s="91" t="s">
        <v>2280</v>
      </c>
      <c r="G136" s="1" t="s">
        <v>2428</v>
      </c>
      <c r="H136" s="1" t="s">
        <v>2279</v>
      </c>
      <c r="I136" s="1"/>
      <c r="J136" s="1" t="str">
        <f t="shared" si="2"/>
        <v>=Hemani!R99C10</v>
      </c>
    </row>
    <row r="137" spans="1:10" x14ac:dyDescent="0.3">
      <c r="A137" s="164">
        <v>13118</v>
      </c>
      <c r="B137" s="90" t="s">
        <v>1743</v>
      </c>
      <c r="C137" s="2">
        <f>Hemani!$J$115</f>
        <v>0</v>
      </c>
      <c r="D137" s="91" t="s">
        <v>2427</v>
      </c>
      <c r="E137" s="1">
        <v>98</v>
      </c>
      <c r="F137" s="91" t="s">
        <v>2280</v>
      </c>
      <c r="G137" s="1" t="s">
        <v>2428</v>
      </c>
      <c r="H137" s="1" t="s">
        <v>2279</v>
      </c>
      <c r="I137" s="1"/>
      <c r="J137" s="1" t="str">
        <f t="shared" si="2"/>
        <v>=Hemani!R98C10</v>
      </c>
    </row>
    <row r="138" spans="1:10" x14ac:dyDescent="0.3">
      <c r="A138" s="163">
        <v>14311</v>
      </c>
      <c r="B138" s="89" t="s">
        <v>173</v>
      </c>
      <c r="D138" s="91" t="s">
        <v>2427</v>
      </c>
      <c r="E138" s="1"/>
      <c r="F138" s="91"/>
      <c r="G138" s="1" t="s">
        <v>2428</v>
      </c>
      <c r="H138" s="1" t="s">
        <v>2279</v>
      </c>
      <c r="I138" s="1"/>
      <c r="J138" s="1" t="str">
        <f t="shared" si="2"/>
        <v>=RC10</v>
      </c>
    </row>
    <row r="139" spans="1:10" x14ac:dyDescent="0.3">
      <c r="A139" s="164">
        <v>13669</v>
      </c>
      <c r="B139" s="90" t="s">
        <v>174</v>
      </c>
      <c r="C139" s="2">
        <f>Hemani!$J$134</f>
        <v>0</v>
      </c>
      <c r="D139" s="91" t="s">
        <v>2427</v>
      </c>
      <c r="E139" s="1">
        <v>104</v>
      </c>
      <c r="F139" s="91" t="s">
        <v>2280</v>
      </c>
      <c r="G139" s="1" t="s">
        <v>2428</v>
      </c>
      <c r="H139" s="1" t="s">
        <v>2279</v>
      </c>
      <c r="I139" s="1"/>
      <c r="J139" s="1" t="str">
        <f t="shared" si="2"/>
        <v>=Hemani!R104C10</v>
      </c>
    </row>
    <row r="140" spans="1:10" x14ac:dyDescent="0.3">
      <c r="A140" s="164">
        <v>5977</v>
      </c>
      <c r="B140" s="90" t="s">
        <v>47</v>
      </c>
      <c r="C140" s="2">
        <f>Hemani!$J$118</f>
        <v>0</v>
      </c>
      <c r="D140" s="91" t="s">
        <v>2427</v>
      </c>
      <c r="E140" s="1">
        <v>105</v>
      </c>
      <c r="F140" s="91" t="s">
        <v>2280</v>
      </c>
      <c r="G140" s="1" t="s">
        <v>2428</v>
      </c>
      <c r="H140" s="1" t="s">
        <v>2279</v>
      </c>
      <c r="I140" s="1"/>
      <c r="J140" s="1" t="str">
        <f t="shared" si="2"/>
        <v>=Hemani!R105C10</v>
      </c>
    </row>
    <row r="141" spans="1:10" x14ac:dyDescent="0.3">
      <c r="A141" s="164">
        <v>13119</v>
      </c>
      <c r="B141" s="90" t="s">
        <v>1744</v>
      </c>
      <c r="C141" s="2">
        <f>Hemani!$J$119</f>
        <v>0</v>
      </c>
      <c r="D141" s="91" t="s">
        <v>2427</v>
      </c>
      <c r="E141" s="1">
        <v>106</v>
      </c>
      <c r="F141" s="91" t="s">
        <v>2280</v>
      </c>
      <c r="G141" s="1" t="s">
        <v>2428</v>
      </c>
      <c r="H141" s="1" t="s">
        <v>2279</v>
      </c>
      <c r="I141" s="1"/>
      <c r="J141" s="1" t="str">
        <f t="shared" si="2"/>
        <v>=Hemani!R106C10</v>
      </c>
    </row>
    <row r="142" spans="1:10" x14ac:dyDescent="0.3">
      <c r="A142" s="164">
        <v>6068</v>
      </c>
      <c r="B142" s="90" t="s">
        <v>1745</v>
      </c>
      <c r="D142" s="91" t="s">
        <v>2427</v>
      </c>
      <c r="E142" s="1"/>
      <c r="F142" s="91"/>
      <c r="G142" s="1" t="s">
        <v>2428</v>
      </c>
      <c r="H142" s="1" t="s">
        <v>2279</v>
      </c>
      <c r="I142" s="1"/>
      <c r="J142" s="1" t="str">
        <f t="shared" si="2"/>
        <v>=RC10</v>
      </c>
    </row>
    <row r="143" spans="1:10" x14ac:dyDescent="0.3">
      <c r="A143" s="164">
        <v>6069</v>
      </c>
      <c r="B143" s="90" t="s">
        <v>48</v>
      </c>
      <c r="C143" s="2">
        <f>Hemani!$J$120</f>
        <v>0</v>
      </c>
      <c r="D143" s="91" t="s">
        <v>2427</v>
      </c>
      <c r="E143" s="1">
        <v>107</v>
      </c>
      <c r="F143" s="91" t="s">
        <v>2280</v>
      </c>
      <c r="G143" s="1" t="s">
        <v>2428</v>
      </c>
      <c r="H143" s="1" t="s">
        <v>2279</v>
      </c>
      <c r="I143" s="1"/>
      <c r="J143" s="1" t="str">
        <f t="shared" si="2"/>
        <v>=Hemani!R107C10</v>
      </c>
    </row>
    <row r="144" spans="1:10" x14ac:dyDescent="0.3">
      <c r="A144" s="164">
        <v>5978</v>
      </c>
      <c r="B144" s="90" t="s">
        <v>49</v>
      </c>
      <c r="C144" s="2">
        <f>Hemani!$J$121</f>
        <v>0</v>
      </c>
      <c r="D144" s="91" t="s">
        <v>2427</v>
      </c>
      <c r="E144" s="1">
        <v>108</v>
      </c>
      <c r="F144" s="91" t="s">
        <v>2280</v>
      </c>
      <c r="G144" s="1" t="s">
        <v>2428</v>
      </c>
      <c r="H144" s="1" t="s">
        <v>2279</v>
      </c>
      <c r="I144" s="1"/>
      <c r="J144" s="1" t="str">
        <f t="shared" si="2"/>
        <v>=Hemani!R108C10</v>
      </c>
    </row>
    <row r="145" spans="1:10" x14ac:dyDescent="0.3">
      <c r="A145" s="164">
        <v>13384</v>
      </c>
      <c r="B145" s="90" t="s">
        <v>50</v>
      </c>
      <c r="C145" s="2">
        <f>Hemani!$J$122</f>
        <v>0</v>
      </c>
      <c r="D145" s="91" t="s">
        <v>2427</v>
      </c>
      <c r="E145" s="1">
        <v>109</v>
      </c>
      <c r="F145" s="91" t="s">
        <v>2280</v>
      </c>
      <c r="G145" s="1" t="s">
        <v>2428</v>
      </c>
      <c r="H145" s="1" t="s">
        <v>2279</v>
      </c>
      <c r="I145" s="1"/>
      <c r="J145" s="1" t="str">
        <f t="shared" si="2"/>
        <v>=Hemani!R109C10</v>
      </c>
    </row>
    <row r="146" spans="1:10" x14ac:dyDescent="0.3">
      <c r="A146" s="164">
        <v>5976</v>
      </c>
      <c r="B146" s="90" t="s">
        <v>51</v>
      </c>
      <c r="C146" s="2">
        <f>Hemani!$J$123</f>
        <v>0</v>
      </c>
      <c r="D146" s="91" t="s">
        <v>2427</v>
      </c>
      <c r="E146" s="1">
        <v>110</v>
      </c>
      <c r="F146" s="91" t="s">
        <v>2280</v>
      </c>
      <c r="G146" s="1" t="s">
        <v>2428</v>
      </c>
      <c r="H146" s="1" t="s">
        <v>2279</v>
      </c>
      <c r="I146" s="1"/>
      <c r="J146" s="1" t="str">
        <f t="shared" si="2"/>
        <v>=Hemani!R110C10</v>
      </c>
    </row>
    <row r="147" spans="1:10" x14ac:dyDescent="0.3">
      <c r="A147" s="164">
        <v>13308</v>
      </c>
      <c r="B147" s="90" t="s">
        <v>52</v>
      </c>
      <c r="C147" s="2">
        <f>Hemani!$J$124</f>
        <v>0</v>
      </c>
      <c r="D147" s="91" t="s">
        <v>2427</v>
      </c>
      <c r="E147" s="1">
        <v>111</v>
      </c>
      <c r="F147" s="91" t="s">
        <v>2280</v>
      </c>
      <c r="G147" s="1" t="s">
        <v>2428</v>
      </c>
      <c r="H147" s="1" t="s">
        <v>2279</v>
      </c>
      <c r="I147" s="1"/>
      <c r="J147" s="1" t="str">
        <f t="shared" si="2"/>
        <v>=Hemani!R111C10</v>
      </c>
    </row>
    <row r="148" spans="1:10" x14ac:dyDescent="0.3">
      <c r="A148" s="164">
        <v>12791</v>
      </c>
      <c r="B148" s="90" t="s">
        <v>53</v>
      </c>
      <c r="C148" s="2">
        <f>Hemani!$J$125</f>
        <v>0</v>
      </c>
      <c r="D148" s="91" t="s">
        <v>2427</v>
      </c>
      <c r="E148" s="1">
        <v>112</v>
      </c>
      <c r="F148" s="91" t="s">
        <v>2280</v>
      </c>
      <c r="G148" s="1" t="s">
        <v>2428</v>
      </c>
      <c r="H148" s="1" t="s">
        <v>2279</v>
      </c>
      <c r="I148" s="1"/>
      <c r="J148" s="1" t="str">
        <f t="shared" si="2"/>
        <v>=Hemani!R112C10</v>
      </c>
    </row>
    <row r="149" spans="1:10" x14ac:dyDescent="0.3">
      <c r="A149" s="164">
        <v>12790</v>
      </c>
      <c r="B149" s="90" t="s">
        <v>54</v>
      </c>
      <c r="C149" s="2">
        <f>Hemani!$J$126</f>
        <v>0</v>
      </c>
      <c r="D149" s="91" t="s">
        <v>2427</v>
      </c>
      <c r="E149" s="1">
        <v>113</v>
      </c>
      <c r="F149" s="91" t="s">
        <v>2280</v>
      </c>
      <c r="G149" s="1" t="s">
        <v>2428</v>
      </c>
      <c r="H149" s="1" t="s">
        <v>2279</v>
      </c>
      <c r="I149" s="1"/>
      <c r="J149" s="1" t="str">
        <f t="shared" si="2"/>
        <v>=Hemani!R113C10</v>
      </c>
    </row>
    <row r="150" spans="1:10" x14ac:dyDescent="0.3">
      <c r="A150" s="163">
        <v>13236</v>
      </c>
      <c r="B150" s="89" t="s">
        <v>55</v>
      </c>
      <c r="D150" s="91" t="s">
        <v>2427</v>
      </c>
      <c r="E150" s="1"/>
      <c r="F150" s="91"/>
      <c r="G150" s="1" t="s">
        <v>2428</v>
      </c>
      <c r="H150" s="1" t="s">
        <v>2279</v>
      </c>
      <c r="I150" s="1"/>
      <c r="J150" s="1" t="str">
        <f t="shared" si="2"/>
        <v>=RC10</v>
      </c>
    </row>
    <row r="151" spans="1:10" x14ac:dyDescent="0.3">
      <c r="A151" s="164">
        <v>13237</v>
      </c>
      <c r="B151" s="90" t="s">
        <v>56</v>
      </c>
      <c r="C151" s="2">
        <f>Hemani!$J$137</f>
        <v>0</v>
      </c>
      <c r="D151" s="91" t="s">
        <v>2427</v>
      </c>
      <c r="E151" s="1">
        <v>116</v>
      </c>
      <c r="F151" s="91" t="s">
        <v>2280</v>
      </c>
      <c r="G151" s="1" t="s">
        <v>2428</v>
      </c>
      <c r="H151" s="1" t="s">
        <v>2279</v>
      </c>
      <c r="I151" s="1"/>
      <c r="J151" s="1" t="str">
        <f t="shared" si="2"/>
        <v>=Hemani!R116C10</v>
      </c>
    </row>
    <row r="152" spans="1:10" x14ac:dyDescent="0.3">
      <c r="A152" s="164">
        <v>13310</v>
      </c>
      <c r="B152" s="90" t="s">
        <v>57</v>
      </c>
      <c r="C152" s="2">
        <f>Hemani!$J$138</f>
        <v>0</v>
      </c>
      <c r="D152" s="91" t="s">
        <v>2427</v>
      </c>
      <c r="E152" s="1">
        <v>117</v>
      </c>
      <c r="F152" s="91" t="s">
        <v>2280</v>
      </c>
      <c r="G152" s="1" t="s">
        <v>2428</v>
      </c>
      <c r="H152" s="1" t="s">
        <v>2279</v>
      </c>
      <c r="I152" s="1"/>
      <c r="J152" s="1" t="str">
        <f t="shared" si="2"/>
        <v>=Hemani!R117C10</v>
      </c>
    </row>
    <row r="153" spans="1:10" x14ac:dyDescent="0.3">
      <c r="A153" s="164">
        <v>13238</v>
      </c>
      <c r="B153" s="90" t="s">
        <v>1746</v>
      </c>
      <c r="C153" s="2">
        <f>Hemani!$J$136</f>
        <v>0</v>
      </c>
      <c r="D153" s="91" t="s">
        <v>2427</v>
      </c>
      <c r="E153" s="1">
        <v>115</v>
      </c>
      <c r="F153" s="91" t="s">
        <v>2280</v>
      </c>
      <c r="G153" s="1" t="s">
        <v>2428</v>
      </c>
      <c r="H153" s="1" t="s">
        <v>2279</v>
      </c>
      <c r="I153" s="1"/>
      <c r="J153" s="1" t="str">
        <f t="shared" si="2"/>
        <v>=Hemani!R115C10</v>
      </c>
    </row>
    <row r="154" spans="1:10" x14ac:dyDescent="0.3">
      <c r="A154" s="163">
        <v>12377</v>
      </c>
      <c r="B154" s="89" t="s">
        <v>58</v>
      </c>
      <c r="D154" s="91" t="s">
        <v>2427</v>
      </c>
      <c r="E154" s="1"/>
      <c r="F154" s="91"/>
      <c r="G154" s="1" t="s">
        <v>2428</v>
      </c>
      <c r="H154" s="1" t="s">
        <v>2279</v>
      </c>
      <c r="I154" s="1"/>
      <c r="J154" s="1" t="str">
        <f t="shared" si="2"/>
        <v>=RC10</v>
      </c>
    </row>
    <row r="155" spans="1:10" x14ac:dyDescent="0.3">
      <c r="A155" s="163">
        <v>12378</v>
      </c>
      <c r="B155" s="89" t="s">
        <v>1747</v>
      </c>
      <c r="D155" s="91" t="s">
        <v>2427</v>
      </c>
      <c r="E155" s="1"/>
      <c r="F155" s="91"/>
      <c r="G155" s="1" t="s">
        <v>2428</v>
      </c>
      <c r="H155" s="1" t="s">
        <v>2279</v>
      </c>
      <c r="I155" s="1"/>
      <c r="J155" s="1" t="str">
        <f t="shared" si="2"/>
        <v>=RC10</v>
      </c>
    </row>
    <row r="156" spans="1:10" x14ac:dyDescent="0.3">
      <c r="A156" s="164">
        <v>12522</v>
      </c>
      <c r="B156" s="90" t="s">
        <v>1748</v>
      </c>
      <c r="D156" s="91" t="s">
        <v>2427</v>
      </c>
      <c r="E156" s="1"/>
      <c r="F156" s="91"/>
      <c r="G156" s="1" t="s">
        <v>2428</v>
      </c>
      <c r="H156" s="1" t="s">
        <v>2279</v>
      </c>
      <c r="I156" s="1"/>
      <c r="J156" s="1" t="str">
        <f t="shared" si="2"/>
        <v>=RC10</v>
      </c>
    </row>
    <row r="157" spans="1:10" x14ac:dyDescent="0.3">
      <c r="A157" s="164">
        <v>12328</v>
      </c>
      <c r="B157" s="90" t="s">
        <v>1749</v>
      </c>
      <c r="D157" s="91" t="s">
        <v>2427</v>
      </c>
      <c r="E157" s="1"/>
      <c r="F157" s="91"/>
      <c r="G157" s="1" t="s">
        <v>2428</v>
      </c>
      <c r="H157" s="1" t="s">
        <v>2279</v>
      </c>
      <c r="I157" s="1"/>
      <c r="J157" s="1" t="str">
        <f t="shared" si="2"/>
        <v>=RC10</v>
      </c>
    </row>
    <row r="158" spans="1:10" x14ac:dyDescent="0.3">
      <c r="A158" s="164">
        <v>12330</v>
      </c>
      <c r="B158" s="90" t="s">
        <v>1750</v>
      </c>
      <c r="D158" s="91" t="s">
        <v>2427</v>
      </c>
      <c r="E158" s="1"/>
      <c r="F158" s="91"/>
      <c r="G158" s="1" t="s">
        <v>2428</v>
      </c>
      <c r="H158" s="1" t="s">
        <v>2279</v>
      </c>
      <c r="I158" s="1"/>
      <c r="J158" s="1" t="str">
        <f t="shared" si="2"/>
        <v>=RC10</v>
      </c>
    </row>
    <row r="159" spans="1:10" x14ac:dyDescent="0.3">
      <c r="A159" s="164">
        <v>12329</v>
      </c>
      <c r="B159" s="90" t="s">
        <v>1751</v>
      </c>
      <c r="D159" s="91" t="s">
        <v>2427</v>
      </c>
      <c r="E159" s="1"/>
      <c r="F159" s="91"/>
      <c r="G159" s="1" t="s">
        <v>2428</v>
      </c>
      <c r="H159" s="1" t="s">
        <v>2279</v>
      </c>
      <c r="I159" s="1"/>
      <c r="J159" s="1" t="str">
        <f t="shared" si="2"/>
        <v>=RC10</v>
      </c>
    </row>
    <row r="160" spans="1:10" x14ac:dyDescent="0.3">
      <c r="A160" s="164">
        <v>12333</v>
      </c>
      <c r="B160" s="90" t="s">
        <v>1752</v>
      </c>
      <c r="C160" s="2">
        <f>Hemani!$J$151</f>
        <v>0</v>
      </c>
      <c r="D160" s="91" t="s">
        <v>2427</v>
      </c>
      <c r="E160" s="1">
        <v>120</v>
      </c>
      <c r="F160" s="91" t="s">
        <v>2280</v>
      </c>
      <c r="G160" s="1" t="s">
        <v>2428</v>
      </c>
      <c r="H160" s="1" t="s">
        <v>2279</v>
      </c>
      <c r="I160" s="1"/>
      <c r="J160" s="1" t="str">
        <f t="shared" si="2"/>
        <v>=Hemani!R120C10</v>
      </c>
    </row>
    <row r="161" spans="1:10" x14ac:dyDescent="0.3">
      <c r="A161" s="164">
        <v>12334</v>
      </c>
      <c r="B161" s="90" t="s">
        <v>1753</v>
      </c>
      <c r="D161" s="91" t="s">
        <v>2427</v>
      </c>
      <c r="E161" s="1"/>
      <c r="F161" s="91"/>
      <c r="G161" s="1" t="s">
        <v>2428</v>
      </c>
      <c r="H161" s="1" t="s">
        <v>2279</v>
      </c>
      <c r="I161" s="1"/>
      <c r="J161" s="1" t="str">
        <f t="shared" si="2"/>
        <v>=RC10</v>
      </c>
    </row>
    <row r="162" spans="1:10" x14ac:dyDescent="0.3">
      <c r="A162" s="164">
        <v>12335</v>
      </c>
      <c r="B162" s="90" t="s">
        <v>1754</v>
      </c>
      <c r="D162" s="91" t="s">
        <v>2427</v>
      </c>
      <c r="E162" s="1"/>
      <c r="F162" s="91"/>
      <c r="G162" s="1" t="s">
        <v>2428</v>
      </c>
      <c r="H162" s="1" t="s">
        <v>2279</v>
      </c>
      <c r="I162" s="1"/>
      <c r="J162" s="1" t="str">
        <f t="shared" si="2"/>
        <v>=RC10</v>
      </c>
    </row>
    <row r="163" spans="1:10" x14ac:dyDescent="0.3">
      <c r="A163" s="164">
        <v>12336</v>
      </c>
      <c r="B163" s="90" t="s">
        <v>1755</v>
      </c>
      <c r="D163" s="91" t="s">
        <v>2427</v>
      </c>
      <c r="E163" s="1"/>
      <c r="F163" s="91"/>
      <c r="G163" s="1" t="s">
        <v>2428</v>
      </c>
      <c r="H163" s="1" t="s">
        <v>2279</v>
      </c>
      <c r="I163" s="1"/>
      <c r="J163" s="1" t="str">
        <f t="shared" si="2"/>
        <v>=RC10</v>
      </c>
    </row>
    <row r="164" spans="1:10" ht="20.399999999999999" x14ac:dyDescent="0.3">
      <c r="A164" s="164">
        <v>12337</v>
      </c>
      <c r="B164" s="90" t="s">
        <v>1756</v>
      </c>
      <c r="D164" s="91" t="s">
        <v>2427</v>
      </c>
      <c r="E164" s="1"/>
      <c r="F164" s="91"/>
      <c r="G164" s="1" t="s">
        <v>2428</v>
      </c>
      <c r="H164" s="1" t="s">
        <v>2279</v>
      </c>
      <c r="I164" s="1"/>
      <c r="J164" s="1" t="str">
        <f t="shared" si="2"/>
        <v>=RC10</v>
      </c>
    </row>
    <row r="165" spans="1:10" ht="20.399999999999999" x14ac:dyDescent="0.3">
      <c r="A165" s="164">
        <v>12338</v>
      </c>
      <c r="B165" s="90" t="s">
        <v>1757</v>
      </c>
      <c r="D165" s="91" t="s">
        <v>2427</v>
      </c>
      <c r="E165" s="1"/>
      <c r="F165" s="91"/>
      <c r="G165" s="1" t="s">
        <v>2428</v>
      </c>
      <c r="H165" s="1" t="s">
        <v>2279</v>
      </c>
      <c r="I165" s="1"/>
      <c r="J165" s="1" t="str">
        <f t="shared" si="2"/>
        <v>=RC10</v>
      </c>
    </row>
    <row r="166" spans="1:10" x14ac:dyDescent="0.3">
      <c r="A166" s="164">
        <v>12332</v>
      </c>
      <c r="B166" s="90" t="s">
        <v>1758</v>
      </c>
      <c r="D166" s="91" t="s">
        <v>2427</v>
      </c>
      <c r="E166" s="1"/>
      <c r="F166" s="91"/>
      <c r="G166" s="1" t="s">
        <v>2428</v>
      </c>
      <c r="H166" s="1" t="s">
        <v>2279</v>
      </c>
      <c r="I166" s="1"/>
      <c r="J166" s="1" t="str">
        <f t="shared" si="2"/>
        <v>=RC10</v>
      </c>
    </row>
    <row r="167" spans="1:10" x14ac:dyDescent="0.3">
      <c r="A167" s="164">
        <v>12331</v>
      </c>
      <c r="B167" s="90" t="s">
        <v>1759</v>
      </c>
      <c r="D167" s="91" t="s">
        <v>2427</v>
      </c>
      <c r="E167" s="1"/>
      <c r="F167" s="91"/>
      <c r="G167" s="1" t="s">
        <v>2428</v>
      </c>
      <c r="H167" s="1" t="s">
        <v>2279</v>
      </c>
      <c r="I167" s="1"/>
      <c r="J167" s="1" t="str">
        <f t="shared" si="2"/>
        <v>=RC10</v>
      </c>
    </row>
    <row r="168" spans="1:10" x14ac:dyDescent="0.3">
      <c r="A168" s="163">
        <v>13605</v>
      </c>
      <c r="B168" s="89" t="s">
        <v>59</v>
      </c>
      <c r="D168" s="91" t="s">
        <v>2427</v>
      </c>
      <c r="E168" s="1"/>
      <c r="F168" s="91"/>
      <c r="G168" s="1" t="s">
        <v>2428</v>
      </c>
      <c r="H168" s="1" t="s">
        <v>2279</v>
      </c>
      <c r="I168" s="1"/>
      <c r="J168" s="1" t="str">
        <f t="shared" si="2"/>
        <v>=RC10</v>
      </c>
    </row>
    <row r="169" spans="1:10" x14ac:dyDescent="0.3">
      <c r="A169" s="164">
        <v>13606</v>
      </c>
      <c r="B169" s="90" t="s">
        <v>175</v>
      </c>
      <c r="C169" s="2">
        <f>Hemani!$J$150</f>
        <v>0</v>
      </c>
      <c r="D169" s="91" t="s">
        <v>2427</v>
      </c>
      <c r="E169" s="1">
        <v>119</v>
      </c>
      <c r="F169" s="91" t="s">
        <v>2280</v>
      </c>
      <c r="G169" s="1" t="s">
        <v>2428</v>
      </c>
      <c r="H169" s="1" t="s">
        <v>2279</v>
      </c>
      <c r="I169" s="1"/>
      <c r="J169" s="1" t="str">
        <f t="shared" si="2"/>
        <v>=Hemani!R119C10</v>
      </c>
    </row>
    <row r="170" spans="1:10" x14ac:dyDescent="0.3">
      <c r="A170" s="164">
        <v>13611</v>
      </c>
      <c r="B170" s="90" t="s">
        <v>176</v>
      </c>
      <c r="D170" s="91" t="s">
        <v>2427</v>
      </c>
      <c r="E170" s="1"/>
      <c r="F170" s="91"/>
      <c r="G170" s="1" t="s">
        <v>2428</v>
      </c>
      <c r="H170" s="1" t="s">
        <v>2279</v>
      </c>
      <c r="I170" s="1"/>
      <c r="J170" s="1" t="str">
        <f t="shared" si="2"/>
        <v>=RC10</v>
      </c>
    </row>
    <row r="171" spans="1:10" x14ac:dyDescent="0.3">
      <c r="A171" s="164">
        <v>13615</v>
      </c>
      <c r="B171" s="90" t="s">
        <v>1760</v>
      </c>
      <c r="D171" s="91" t="s">
        <v>2427</v>
      </c>
      <c r="E171" s="1"/>
      <c r="F171" s="91"/>
      <c r="G171" s="1" t="s">
        <v>2428</v>
      </c>
      <c r="H171" s="1" t="s">
        <v>2279</v>
      </c>
      <c r="I171" s="1"/>
      <c r="J171" s="1" t="str">
        <f t="shared" si="2"/>
        <v>=RC10</v>
      </c>
    </row>
    <row r="172" spans="1:10" x14ac:dyDescent="0.3">
      <c r="A172" s="164">
        <v>12886</v>
      </c>
      <c r="B172" s="90" t="s">
        <v>1761</v>
      </c>
      <c r="D172" s="91" t="s">
        <v>2427</v>
      </c>
      <c r="E172" s="1"/>
      <c r="F172" s="91"/>
      <c r="G172" s="1" t="s">
        <v>2428</v>
      </c>
      <c r="H172" s="1" t="s">
        <v>2279</v>
      </c>
      <c r="I172" s="1"/>
      <c r="J172" s="1" t="str">
        <f t="shared" si="2"/>
        <v>=RC10</v>
      </c>
    </row>
    <row r="173" spans="1:10" x14ac:dyDescent="0.3">
      <c r="A173" s="164">
        <v>12543</v>
      </c>
      <c r="B173" s="90" t="s">
        <v>60</v>
      </c>
      <c r="D173" s="91" t="s">
        <v>2427</v>
      </c>
      <c r="E173" s="1"/>
      <c r="F173" s="91"/>
      <c r="G173" s="1" t="s">
        <v>2428</v>
      </c>
      <c r="H173" s="1" t="s">
        <v>2279</v>
      </c>
      <c r="I173" s="1"/>
      <c r="J173" s="1" t="str">
        <f t="shared" si="2"/>
        <v>=RC10</v>
      </c>
    </row>
    <row r="174" spans="1:10" x14ac:dyDescent="0.3">
      <c r="A174" s="164">
        <v>11632</v>
      </c>
      <c r="B174" s="90" t="s">
        <v>61</v>
      </c>
      <c r="D174" s="91" t="s">
        <v>2427</v>
      </c>
      <c r="E174" s="1"/>
      <c r="F174" s="91"/>
      <c r="G174" s="1" t="s">
        <v>2428</v>
      </c>
      <c r="H174" s="1" t="s">
        <v>2279</v>
      </c>
      <c r="I174" s="1"/>
      <c r="J174" s="1" t="str">
        <f t="shared" si="2"/>
        <v>=RC10</v>
      </c>
    </row>
    <row r="175" spans="1:10" x14ac:dyDescent="0.3">
      <c r="A175" s="164">
        <v>13120</v>
      </c>
      <c r="B175" s="90" t="s">
        <v>1762</v>
      </c>
      <c r="D175" s="91" t="s">
        <v>2427</v>
      </c>
      <c r="E175" s="1"/>
      <c r="F175" s="91"/>
      <c r="G175" s="1" t="s">
        <v>2428</v>
      </c>
      <c r="H175" s="1" t="s">
        <v>2279</v>
      </c>
      <c r="I175" s="1"/>
      <c r="J175" s="1" t="str">
        <f t="shared" si="2"/>
        <v>=RC10</v>
      </c>
    </row>
    <row r="176" spans="1:10" x14ac:dyDescent="0.3">
      <c r="A176" s="164">
        <v>12542</v>
      </c>
      <c r="B176" s="90" t="s">
        <v>1763</v>
      </c>
      <c r="D176" s="91" t="s">
        <v>2427</v>
      </c>
      <c r="E176" s="1"/>
      <c r="F176" s="91"/>
      <c r="G176" s="1" t="s">
        <v>2428</v>
      </c>
      <c r="H176" s="1" t="s">
        <v>2279</v>
      </c>
      <c r="I176" s="1"/>
      <c r="J176" s="1" t="str">
        <f t="shared" si="2"/>
        <v>=RC10</v>
      </c>
    </row>
    <row r="177" spans="1:10" x14ac:dyDescent="0.3">
      <c r="A177" s="164">
        <v>12544</v>
      </c>
      <c r="B177" s="90" t="s">
        <v>1764</v>
      </c>
      <c r="D177" s="91" t="s">
        <v>2427</v>
      </c>
      <c r="E177" s="1"/>
      <c r="F177" s="91"/>
      <c r="G177" s="1" t="s">
        <v>2428</v>
      </c>
      <c r="H177" s="1" t="s">
        <v>2279</v>
      </c>
      <c r="I177" s="1"/>
      <c r="J177" s="1" t="str">
        <f t="shared" si="2"/>
        <v>=RC10</v>
      </c>
    </row>
    <row r="178" spans="1:10" x14ac:dyDescent="0.3">
      <c r="A178" s="164">
        <v>12326</v>
      </c>
      <c r="B178" s="90" t="s">
        <v>62</v>
      </c>
      <c r="C178" s="2">
        <f>Hemani!$J$152</f>
        <v>0</v>
      </c>
      <c r="D178" s="91" t="s">
        <v>2427</v>
      </c>
      <c r="E178" s="1">
        <v>121</v>
      </c>
      <c r="F178" s="91" t="s">
        <v>2280</v>
      </c>
      <c r="G178" s="1" t="s">
        <v>2428</v>
      </c>
      <c r="H178" s="1" t="s">
        <v>2279</v>
      </c>
      <c r="I178" s="1"/>
      <c r="J178" s="1" t="str">
        <f t="shared" si="2"/>
        <v>=Hemani!R121C10</v>
      </c>
    </row>
    <row r="179" spans="1:10" x14ac:dyDescent="0.3">
      <c r="A179" s="164">
        <v>11914</v>
      </c>
      <c r="B179" s="90" t="s">
        <v>63</v>
      </c>
      <c r="C179" s="2">
        <f>Hemani!$J$153</f>
        <v>0</v>
      </c>
      <c r="D179" s="91" t="s">
        <v>2427</v>
      </c>
      <c r="E179" s="1">
        <v>122</v>
      </c>
      <c r="F179" s="91" t="s">
        <v>2280</v>
      </c>
      <c r="G179" s="1" t="s">
        <v>2428</v>
      </c>
      <c r="H179" s="1" t="s">
        <v>2279</v>
      </c>
      <c r="I179" s="1"/>
      <c r="J179" s="1" t="str">
        <f t="shared" si="2"/>
        <v>=Hemani!R122C10</v>
      </c>
    </row>
    <row r="180" spans="1:10" x14ac:dyDescent="0.3">
      <c r="A180" s="164">
        <v>13670</v>
      </c>
      <c r="B180" s="90" t="s">
        <v>64</v>
      </c>
      <c r="C180" s="2">
        <f>Hemani!$J$154</f>
        <v>0</v>
      </c>
      <c r="D180" s="91" t="s">
        <v>2427</v>
      </c>
      <c r="E180" s="1">
        <v>123</v>
      </c>
      <c r="F180" s="91" t="s">
        <v>2280</v>
      </c>
      <c r="G180" s="1" t="s">
        <v>2428</v>
      </c>
      <c r="H180" s="1" t="s">
        <v>2279</v>
      </c>
      <c r="I180" s="1"/>
      <c r="J180" s="1" t="str">
        <f t="shared" si="2"/>
        <v>=Hemani!R123C10</v>
      </c>
    </row>
    <row r="181" spans="1:10" x14ac:dyDescent="0.3">
      <c r="A181" s="164">
        <v>13671</v>
      </c>
      <c r="B181" s="90" t="s">
        <v>65</v>
      </c>
      <c r="C181" s="2">
        <f>Hemani!$J$155</f>
        <v>0</v>
      </c>
      <c r="D181" s="91" t="s">
        <v>2427</v>
      </c>
      <c r="E181" s="1">
        <v>124</v>
      </c>
      <c r="F181" s="91" t="s">
        <v>2280</v>
      </c>
      <c r="G181" s="1" t="s">
        <v>2428</v>
      </c>
      <c r="H181" s="1" t="s">
        <v>2279</v>
      </c>
      <c r="I181" s="1"/>
      <c r="J181" s="1" t="str">
        <f t="shared" si="2"/>
        <v>=Hemani!R124C10</v>
      </c>
    </row>
    <row r="182" spans="1:10" x14ac:dyDescent="0.3">
      <c r="A182" s="164">
        <v>13672</v>
      </c>
      <c r="B182" s="90" t="s">
        <v>66</v>
      </c>
      <c r="C182" s="2">
        <f>Hemani!$J$156</f>
        <v>0</v>
      </c>
      <c r="D182" s="91" t="s">
        <v>2427</v>
      </c>
      <c r="E182" s="1">
        <v>125</v>
      </c>
      <c r="F182" s="91" t="s">
        <v>2280</v>
      </c>
      <c r="G182" s="1" t="s">
        <v>2428</v>
      </c>
      <c r="H182" s="1" t="s">
        <v>2279</v>
      </c>
      <c r="I182" s="1"/>
      <c r="J182" s="1" t="str">
        <f t="shared" si="2"/>
        <v>=Hemani!R125C10</v>
      </c>
    </row>
    <row r="183" spans="1:10" x14ac:dyDescent="0.3">
      <c r="A183" s="164">
        <v>11923</v>
      </c>
      <c r="B183" s="90" t="s">
        <v>1765</v>
      </c>
      <c r="D183" s="91" t="s">
        <v>2427</v>
      </c>
      <c r="E183" s="1"/>
      <c r="F183" s="91"/>
      <c r="G183" s="1" t="s">
        <v>2428</v>
      </c>
      <c r="H183" s="1" t="s">
        <v>2279</v>
      </c>
      <c r="I183" s="1"/>
      <c r="J183" s="1" t="str">
        <f t="shared" si="2"/>
        <v>=RC10</v>
      </c>
    </row>
    <row r="184" spans="1:10" x14ac:dyDescent="0.3">
      <c r="A184" s="164">
        <v>12911</v>
      </c>
      <c r="B184" s="90" t="s">
        <v>1766</v>
      </c>
      <c r="D184" s="91" t="s">
        <v>2427</v>
      </c>
      <c r="E184" s="1"/>
      <c r="F184" s="91"/>
      <c r="G184" s="1" t="s">
        <v>2428</v>
      </c>
      <c r="H184" s="1" t="s">
        <v>2279</v>
      </c>
      <c r="I184" s="1"/>
      <c r="J184" s="1" t="str">
        <f t="shared" si="2"/>
        <v>=RC10</v>
      </c>
    </row>
    <row r="185" spans="1:10" x14ac:dyDescent="0.3">
      <c r="A185" s="164">
        <v>13312</v>
      </c>
      <c r="B185" s="90" t="s">
        <v>1767</v>
      </c>
      <c r="D185" s="91" t="s">
        <v>2427</v>
      </c>
      <c r="E185" s="1"/>
      <c r="F185" s="91"/>
      <c r="G185" s="1" t="s">
        <v>2428</v>
      </c>
      <c r="H185" s="1" t="s">
        <v>2279</v>
      </c>
      <c r="I185" s="1"/>
      <c r="J185" s="1" t="str">
        <f t="shared" si="2"/>
        <v>=RC10</v>
      </c>
    </row>
    <row r="186" spans="1:10" x14ac:dyDescent="0.3">
      <c r="A186" s="164">
        <v>13300</v>
      </c>
      <c r="B186" s="90" t="s">
        <v>1768</v>
      </c>
      <c r="D186" s="91" t="s">
        <v>2427</v>
      </c>
      <c r="E186" s="1"/>
      <c r="F186" s="91"/>
      <c r="G186" s="1" t="s">
        <v>2428</v>
      </c>
      <c r="H186" s="1" t="s">
        <v>2279</v>
      </c>
      <c r="I186" s="1"/>
      <c r="J186" s="1" t="str">
        <f t="shared" si="2"/>
        <v>=RC10</v>
      </c>
    </row>
    <row r="187" spans="1:10" x14ac:dyDescent="0.3">
      <c r="A187" s="164">
        <v>11913</v>
      </c>
      <c r="B187" s="90" t="s">
        <v>67</v>
      </c>
      <c r="C187" s="2">
        <f>Hemani!$J$157</f>
        <v>0</v>
      </c>
      <c r="D187" s="91" t="s">
        <v>2427</v>
      </c>
      <c r="E187" s="1">
        <v>126</v>
      </c>
      <c r="F187" s="91" t="s">
        <v>2280</v>
      </c>
      <c r="G187" s="1" t="s">
        <v>2428</v>
      </c>
      <c r="H187" s="1" t="s">
        <v>2279</v>
      </c>
      <c r="I187" s="1"/>
      <c r="J187" s="1" t="str">
        <f t="shared" si="2"/>
        <v>=Hemani!R126C10</v>
      </c>
    </row>
    <row r="188" spans="1:10" x14ac:dyDescent="0.3">
      <c r="A188" s="164">
        <v>11916</v>
      </c>
      <c r="B188" s="90" t="s">
        <v>1769</v>
      </c>
      <c r="D188" s="91" t="s">
        <v>2427</v>
      </c>
      <c r="E188" s="1"/>
      <c r="F188" s="91"/>
      <c r="G188" s="1" t="s">
        <v>2428</v>
      </c>
      <c r="H188" s="1" t="s">
        <v>2279</v>
      </c>
      <c r="I188" s="1"/>
      <c r="J188" s="1" t="str">
        <f t="shared" si="2"/>
        <v>=RC10</v>
      </c>
    </row>
    <row r="189" spans="1:10" x14ac:dyDescent="0.3">
      <c r="A189" s="164">
        <v>6085</v>
      </c>
      <c r="B189" s="90" t="s">
        <v>177</v>
      </c>
      <c r="C189" s="2">
        <f>Hemani!$J$158</f>
        <v>0</v>
      </c>
      <c r="D189" s="91" t="s">
        <v>2427</v>
      </c>
      <c r="E189" s="1">
        <v>127</v>
      </c>
      <c r="F189" s="91" t="s">
        <v>2280</v>
      </c>
      <c r="G189" s="1" t="s">
        <v>2428</v>
      </c>
      <c r="H189" s="1" t="s">
        <v>2279</v>
      </c>
      <c r="I189" s="1"/>
      <c r="J189" s="1" t="str">
        <f t="shared" si="2"/>
        <v>=Hemani!R127C10</v>
      </c>
    </row>
    <row r="190" spans="1:10" x14ac:dyDescent="0.3">
      <c r="A190" s="164">
        <v>6002</v>
      </c>
      <c r="B190" s="90" t="s">
        <v>1770</v>
      </c>
      <c r="D190" s="91" t="s">
        <v>2427</v>
      </c>
      <c r="E190" s="1"/>
      <c r="F190" s="91"/>
      <c r="G190" s="1" t="s">
        <v>2428</v>
      </c>
      <c r="H190" s="1" t="s">
        <v>2279</v>
      </c>
      <c r="I190" s="1"/>
      <c r="J190" s="1" t="str">
        <f t="shared" si="2"/>
        <v>=RC10</v>
      </c>
    </row>
    <row r="191" spans="1:10" x14ac:dyDescent="0.3">
      <c r="A191" s="164">
        <v>12545</v>
      </c>
      <c r="B191" s="90" t="s">
        <v>178</v>
      </c>
      <c r="C191" s="2">
        <f>Hemani!$J$159</f>
        <v>0</v>
      </c>
      <c r="D191" s="91" t="s">
        <v>2427</v>
      </c>
      <c r="E191" s="1">
        <v>128</v>
      </c>
      <c r="F191" s="91" t="s">
        <v>2280</v>
      </c>
      <c r="G191" s="1" t="s">
        <v>2428</v>
      </c>
      <c r="H191" s="1" t="s">
        <v>2279</v>
      </c>
      <c r="I191" s="1"/>
      <c r="J191" s="1" t="str">
        <f t="shared" si="2"/>
        <v>=Hemani!R128C10</v>
      </c>
    </row>
    <row r="192" spans="1:10" x14ac:dyDescent="0.3">
      <c r="A192" s="164">
        <v>6003</v>
      </c>
      <c r="B192" s="90" t="s">
        <v>1771</v>
      </c>
      <c r="D192" s="91" t="s">
        <v>2427</v>
      </c>
      <c r="E192" s="1"/>
      <c r="F192" s="91"/>
      <c r="G192" s="1" t="s">
        <v>2428</v>
      </c>
      <c r="H192" s="1" t="s">
        <v>2279</v>
      </c>
      <c r="I192" s="1"/>
      <c r="J192" s="1" t="str">
        <f t="shared" si="2"/>
        <v>=RC10</v>
      </c>
    </row>
    <row r="193" spans="1:10" x14ac:dyDescent="0.3">
      <c r="A193" s="163">
        <v>13641</v>
      </c>
      <c r="B193" s="89" t="s">
        <v>179</v>
      </c>
      <c r="D193" s="91" t="s">
        <v>2427</v>
      </c>
      <c r="E193" s="1"/>
      <c r="F193" s="91"/>
      <c r="G193" s="1" t="s">
        <v>2428</v>
      </c>
      <c r="H193" s="1" t="s">
        <v>2279</v>
      </c>
      <c r="I193" s="1"/>
      <c r="J193" s="1" t="str">
        <f t="shared" si="2"/>
        <v>=RC10</v>
      </c>
    </row>
    <row r="194" spans="1:10" x14ac:dyDescent="0.3">
      <c r="A194" s="164">
        <v>13642</v>
      </c>
      <c r="B194" s="90" t="s">
        <v>68</v>
      </c>
      <c r="C194" s="2">
        <f>Hemani!$J$164</f>
        <v>0</v>
      </c>
      <c r="D194" s="91" t="s">
        <v>2427</v>
      </c>
      <c r="E194" s="1">
        <v>133</v>
      </c>
      <c r="F194" s="91" t="s">
        <v>2280</v>
      </c>
      <c r="G194" s="1" t="s">
        <v>2428</v>
      </c>
      <c r="H194" s="1" t="s">
        <v>2279</v>
      </c>
      <c r="I194" s="1"/>
      <c r="J194" s="1" t="str">
        <f t="shared" si="2"/>
        <v>=Hemani!R133C10</v>
      </c>
    </row>
    <row r="195" spans="1:10" x14ac:dyDescent="0.3">
      <c r="A195" s="164">
        <v>13646</v>
      </c>
      <c r="B195" s="90" t="s">
        <v>69</v>
      </c>
      <c r="C195" s="2">
        <f>Hemani!$J$162</f>
        <v>0</v>
      </c>
      <c r="D195" s="91" t="s">
        <v>2427</v>
      </c>
      <c r="E195" s="1">
        <v>131</v>
      </c>
      <c r="F195" s="91" t="s">
        <v>2280</v>
      </c>
      <c r="G195" s="1" t="s">
        <v>2428</v>
      </c>
      <c r="H195" s="1" t="s">
        <v>2279</v>
      </c>
      <c r="I195" s="1"/>
      <c r="J195" s="1" t="str">
        <f t="shared" ref="J195:J258" si="3">CONCATENATE(H195,F195,D195,E195,G195)</f>
        <v>=Hemani!R131C10</v>
      </c>
    </row>
    <row r="196" spans="1:10" ht="20.399999999999999" x14ac:dyDescent="0.3">
      <c r="A196" s="164">
        <v>13647</v>
      </c>
      <c r="B196" s="90" t="s">
        <v>180</v>
      </c>
      <c r="C196" s="2">
        <f>Hemani!$J$161</f>
        <v>0</v>
      </c>
      <c r="D196" s="91" t="s">
        <v>2427</v>
      </c>
      <c r="E196" s="1">
        <v>130</v>
      </c>
      <c r="F196" s="91" t="s">
        <v>2280</v>
      </c>
      <c r="G196" s="1" t="s">
        <v>2428</v>
      </c>
      <c r="H196" s="1" t="s">
        <v>2279</v>
      </c>
      <c r="I196" s="1"/>
      <c r="J196" s="1" t="str">
        <f t="shared" si="3"/>
        <v>=Hemani!R130C10</v>
      </c>
    </row>
    <row r="197" spans="1:10" x14ac:dyDescent="0.3">
      <c r="A197" s="164">
        <v>13643</v>
      </c>
      <c r="B197" s="90" t="s">
        <v>70</v>
      </c>
      <c r="C197" s="2">
        <f>Hemani!$J$165</f>
        <v>0</v>
      </c>
      <c r="D197" s="91" t="s">
        <v>2427</v>
      </c>
      <c r="E197" s="1">
        <v>134</v>
      </c>
      <c r="F197" s="91" t="s">
        <v>2280</v>
      </c>
      <c r="G197" s="1" t="s">
        <v>2428</v>
      </c>
      <c r="H197" s="1" t="s">
        <v>2279</v>
      </c>
      <c r="I197" s="1"/>
      <c r="J197" s="1" t="str">
        <f t="shared" si="3"/>
        <v>=Hemani!R134C10</v>
      </c>
    </row>
    <row r="198" spans="1:10" x14ac:dyDescent="0.3">
      <c r="A198" s="164">
        <v>13644</v>
      </c>
      <c r="B198" s="90" t="s">
        <v>71</v>
      </c>
      <c r="C198" s="2">
        <f>Hemani!$J$166</f>
        <v>0</v>
      </c>
      <c r="D198" s="91" t="s">
        <v>2427</v>
      </c>
      <c r="E198" s="1">
        <v>135</v>
      </c>
      <c r="F198" s="91" t="s">
        <v>2280</v>
      </c>
      <c r="G198" s="1" t="s">
        <v>2428</v>
      </c>
      <c r="H198" s="1" t="s">
        <v>2279</v>
      </c>
      <c r="I198" s="1"/>
      <c r="J198" s="1" t="str">
        <f t="shared" si="3"/>
        <v>=Hemani!R135C10</v>
      </c>
    </row>
    <row r="199" spans="1:10" x14ac:dyDescent="0.3">
      <c r="A199" s="164">
        <v>13645</v>
      </c>
      <c r="B199" s="90" t="s">
        <v>1772</v>
      </c>
      <c r="C199" s="2">
        <f>Hemani!$J$163</f>
        <v>0</v>
      </c>
      <c r="D199" s="91" t="s">
        <v>2427</v>
      </c>
      <c r="E199" s="1">
        <v>132</v>
      </c>
      <c r="F199" s="91" t="s">
        <v>2280</v>
      </c>
      <c r="G199" s="1" t="s">
        <v>2428</v>
      </c>
      <c r="H199" s="1" t="s">
        <v>2279</v>
      </c>
      <c r="I199" s="1"/>
      <c r="J199" s="1" t="str">
        <f t="shared" si="3"/>
        <v>=Hemani!R132C10</v>
      </c>
    </row>
    <row r="200" spans="1:10" x14ac:dyDescent="0.3">
      <c r="A200" s="163">
        <v>12924</v>
      </c>
      <c r="B200" s="89" t="s">
        <v>72</v>
      </c>
      <c r="D200" s="91" t="s">
        <v>2427</v>
      </c>
      <c r="E200" s="1"/>
      <c r="F200" s="91"/>
      <c r="G200" s="1" t="s">
        <v>2428</v>
      </c>
      <c r="H200" s="1" t="s">
        <v>2279</v>
      </c>
      <c r="I200" s="1"/>
      <c r="J200" s="1" t="str">
        <f t="shared" si="3"/>
        <v>=RC10</v>
      </c>
    </row>
    <row r="201" spans="1:10" x14ac:dyDescent="0.3">
      <c r="A201" s="164">
        <v>13038</v>
      </c>
      <c r="B201" s="90" t="s">
        <v>73</v>
      </c>
      <c r="C201" s="2">
        <f>Hemani!$J$169</f>
        <v>0</v>
      </c>
      <c r="D201" s="91" t="s">
        <v>2427</v>
      </c>
      <c r="E201" s="1">
        <v>138</v>
      </c>
      <c r="F201" s="91" t="s">
        <v>2280</v>
      </c>
      <c r="G201" s="1" t="s">
        <v>2428</v>
      </c>
      <c r="H201" s="1" t="s">
        <v>2279</v>
      </c>
      <c r="I201" s="1"/>
      <c r="J201" s="1" t="str">
        <f t="shared" si="3"/>
        <v>=Hemani!R138C10</v>
      </c>
    </row>
    <row r="202" spans="1:10" x14ac:dyDescent="0.3">
      <c r="A202" s="164">
        <v>12806</v>
      </c>
      <c r="B202" s="90" t="s">
        <v>74</v>
      </c>
      <c r="C202" s="2">
        <f>Hemani!$J$170</f>
        <v>0</v>
      </c>
      <c r="D202" s="91" t="s">
        <v>2427</v>
      </c>
      <c r="E202" s="1">
        <v>139</v>
      </c>
      <c r="F202" s="91" t="s">
        <v>2280</v>
      </c>
      <c r="G202" s="1" t="s">
        <v>2428</v>
      </c>
      <c r="H202" s="1" t="s">
        <v>2279</v>
      </c>
      <c r="I202" s="1"/>
      <c r="J202" s="1" t="str">
        <f t="shared" si="3"/>
        <v>=Hemani!R139C10</v>
      </c>
    </row>
    <row r="203" spans="1:10" x14ac:dyDescent="0.3">
      <c r="A203" s="164">
        <v>12919</v>
      </c>
      <c r="B203" s="90" t="s">
        <v>75</v>
      </c>
      <c r="C203" s="2">
        <f>Hemani!$J$171</f>
        <v>0</v>
      </c>
      <c r="D203" s="91" t="s">
        <v>2427</v>
      </c>
      <c r="E203" s="1">
        <v>140</v>
      </c>
      <c r="F203" s="91" t="s">
        <v>2280</v>
      </c>
      <c r="G203" s="1" t="s">
        <v>2428</v>
      </c>
      <c r="H203" s="1" t="s">
        <v>2279</v>
      </c>
      <c r="I203" s="1"/>
      <c r="J203" s="1" t="str">
        <f t="shared" si="3"/>
        <v>=Hemani!R140C10</v>
      </c>
    </row>
    <row r="204" spans="1:10" x14ac:dyDescent="0.3">
      <c r="A204" s="164">
        <v>13039</v>
      </c>
      <c r="B204" s="90" t="s">
        <v>76</v>
      </c>
      <c r="C204" s="2">
        <f>Hemani!$J$172</f>
        <v>0</v>
      </c>
      <c r="D204" s="91" t="s">
        <v>2427</v>
      </c>
      <c r="E204" s="1">
        <v>141</v>
      </c>
      <c r="F204" s="91" t="s">
        <v>2280</v>
      </c>
      <c r="G204" s="1" t="s">
        <v>2428</v>
      </c>
      <c r="H204" s="1" t="s">
        <v>2279</v>
      </c>
      <c r="I204" s="1"/>
      <c r="J204" s="1" t="str">
        <f t="shared" si="3"/>
        <v>=Hemani!R141C10</v>
      </c>
    </row>
    <row r="205" spans="1:10" x14ac:dyDescent="0.3">
      <c r="A205" s="164">
        <v>13245</v>
      </c>
      <c r="B205" s="90" t="s">
        <v>77</v>
      </c>
      <c r="C205" s="2">
        <f>Hemani!$J$173</f>
        <v>0</v>
      </c>
      <c r="D205" s="91" t="s">
        <v>2427</v>
      </c>
      <c r="E205" s="1">
        <v>142</v>
      </c>
      <c r="F205" s="91" t="s">
        <v>2280</v>
      </c>
      <c r="G205" s="1" t="s">
        <v>2428</v>
      </c>
      <c r="H205" s="1" t="s">
        <v>2279</v>
      </c>
      <c r="I205" s="1"/>
      <c r="J205" s="1" t="str">
        <f t="shared" si="3"/>
        <v>=Hemani!R142C10</v>
      </c>
    </row>
    <row r="206" spans="1:10" x14ac:dyDescent="0.3">
      <c r="A206" s="164">
        <v>13377</v>
      </c>
      <c r="B206" s="90" t="s">
        <v>78</v>
      </c>
      <c r="C206" s="2">
        <f>Hemani!$J$174</f>
        <v>0</v>
      </c>
      <c r="D206" s="91" t="s">
        <v>2427</v>
      </c>
      <c r="E206" s="1">
        <v>143</v>
      </c>
      <c r="F206" s="91" t="s">
        <v>2280</v>
      </c>
      <c r="G206" s="1" t="s">
        <v>2428</v>
      </c>
      <c r="H206" s="1" t="s">
        <v>2279</v>
      </c>
      <c r="I206" s="1"/>
      <c r="J206" s="1" t="str">
        <f t="shared" si="3"/>
        <v>=Hemani!R143C10</v>
      </c>
    </row>
    <row r="207" spans="1:10" x14ac:dyDescent="0.3">
      <c r="A207" s="164">
        <v>14008</v>
      </c>
      <c r="B207" s="90" t="s">
        <v>79</v>
      </c>
      <c r="C207" s="2">
        <f>Hemani!$J$175</f>
        <v>0</v>
      </c>
      <c r="D207" s="91" t="s">
        <v>2427</v>
      </c>
      <c r="E207" s="1">
        <v>144</v>
      </c>
      <c r="F207" s="91" t="s">
        <v>2280</v>
      </c>
      <c r="G207" s="1" t="s">
        <v>2428</v>
      </c>
      <c r="H207" s="1" t="s">
        <v>2279</v>
      </c>
      <c r="I207" s="1"/>
      <c r="J207" s="1" t="str">
        <f t="shared" si="3"/>
        <v>=Hemani!R144C10</v>
      </c>
    </row>
    <row r="208" spans="1:10" ht="20.399999999999999" x14ac:dyDescent="0.3">
      <c r="A208" s="164">
        <v>12803</v>
      </c>
      <c r="B208" s="90" t="s">
        <v>1773</v>
      </c>
      <c r="D208" s="91" t="s">
        <v>2427</v>
      </c>
      <c r="E208" s="1"/>
      <c r="F208" s="91"/>
      <c r="G208" s="1" t="s">
        <v>2428</v>
      </c>
      <c r="H208" s="1" t="s">
        <v>2279</v>
      </c>
      <c r="I208" s="1"/>
      <c r="J208" s="1" t="str">
        <f t="shared" si="3"/>
        <v>=RC10</v>
      </c>
    </row>
    <row r="209" spans="1:10" x14ac:dyDescent="0.3">
      <c r="A209" s="164">
        <v>12500</v>
      </c>
      <c r="B209" s="90" t="s">
        <v>1774</v>
      </c>
      <c r="C209" s="2">
        <f>Hemani!$J$168</f>
        <v>0</v>
      </c>
      <c r="D209" s="91" t="s">
        <v>2427</v>
      </c>
      <c r="E209" s="1">
        <v>137</v>
      </c>
      <c r="F209" s="91" t="s">
        <v>2280</v>
      </c>
      <c r="G209" s="1" t="s">
        <v>2428</v>
      </c>
      <c r="H209" s="1" t="s">
        <v>2279</v>
      </c>
      <c r="I209" s="1"/>
      <c r="J209" s="1" t="str">
        <f t="shared" si="3"/>
        <v>=Hemani!R137C10</v>
      </c>
    </row>
    <row r="210" spans="1:10" x14ac:dyDescent="0.3">
      <c r="A210" s="163">
        <v>12922</v>
      </c>
      <c r="B210" s="89" t="s">
        <v>80</v>
      </c>
      <c r="D210" s="91" t="s">
        <v>2427</v>
      </c>
      <c r="E210" s="1"/>
      <c r="F210" s="91"/>
      <c r="G210" s="1" t="s">
        <v>2428</v>
      </c>
      <c r="H210" s="1" t="s">
        <v>2279</v>
      </c>
      <c r="I210" s="1"/>
      <c r="J210" s="1" t="str">
        <f t="shared" si="3"/>
        <v>=RC10</v>
      </c>
    </row>
    <row r="211" spans="1:10" x14ac:dyDescent="0.3">
      <c r="A211" s="164">
        <v>11896</v>
      </c>
      <c r="B211" s="90" t="s">
        <v>1775</v>
      </c>
      <c r="C211" s="2">
        <f>Hemani!$J$179</f>
        <v>0</v>
      </c>
      <c r="D211" s="91" t="s">
        <v>2427</v>
      </c>
      <c r="E211" s="1">
        <v>148</v>
      </c>
      <c r="F211" s="91" t="s">
        <v>2280</v>
      </c>
      <c r="G211" s="1" t="s">
        <v>2428</v>
      </c>
      <c r="H211" s="1" t="s">
        <v>2279</v>
      </c>
      <c r="I211" s="1"/>
      <c r="J211" s="1" t="str">
        <f t="shared" si="3"/>
        <v>=Hemani!R148C10</v>
      </c>
    </row>
    <row r="212" spans="1:10" x14ac:dyDescent="0.3">
      <c r="A212" s="164">
        <v>11897</v>
      </c>
      <c r="B212" s="90" t="s">
        <v>1776</v>
      </c>
      <c r="D212" s="91" t="s">
        <v>2427</v>
      </c>
      <c r="E212" s="1"/>
      <c r="F212" s="91"/>
      <c r="G212" s="1" t="s">
        <v>2428</v>
      </c>
      <c r="H212" s="1" t="s">
        <v>2279</v>
      </c>
      <c r="I212" s="1"/>
      <c r="J212" s="1" t="str">
        <f t="shared" si="3"/>
        <v>=RC10</v>
      </c>
    </row>
    <row r="213" spans="1:10" x14ac:dyDescent="0.3">
      <c r="A213" s="164">
        <v>13121</v>
      </c>
      <c r="B213" s="90" t="s">
        <v>81</v>
      </c>
      <c r="C213" s="2">
        <f>Hemani!$J$180</f>
        <v>0</v>
      </c>
      <c r="D213" s="91" t="s">
        <v>2427</v>
      </c>
      <c r="E213" s="1">
        <v>149</v>
      </c>
      <c r="F213" s="91" t="s">
        <v>2280</v>
      </c>
      <c r="G213" s="1" t="s">
        <v>2428</v>
      </c>
      <c r="H213" s="1" t="s">
        <v>2279</v>
      </c>
      <c r="I213" s="1"/>
      <c r="J213" s="1" t="str">
        <f t="shared" si="3"/>
        <v>=Hemani!R149C10</v>
      </c>
    </row>
    <row r="214" spans="1:10" ht="20.399999999999999" x14ac:dyDescent="0.3">
      <c r="A214" s="164">
        <v>12801</v>
      </c>
      <c r="B214" s="90" t="s">
        <v>1777</v>
      </c>
      <c r="D214" s="91" t="s">
        <v>2427</v>
      </c>
      <c r="E214" s="1"/>
      <c r="F214" s="91"/>
      <c r="G214" s="1" t="s">
        <v>2428</v>
      </c>
      <c r="H214" s="1" t="s">
        <v>2279</v>
      </c>
      <c r="I214" s="1"/>
      <c r="J214" s="1" t="str">
        <f t="shared" si="3"/>
        <v>=RC10</v>
      </c>
    </row>
    <row r="215" spans="1:10" ht="20.399999999999999" x14ac:dyDescent="0.3">
      <c r="A215" s="164">
        <v>12802</v>
      </c>
      <c r="B215" s="90" t="s">
        <v>82</v>
      </c>
      <c r="C215" s="2">
        <f>Hemani!$J$181</f>
        <v>0</v>
      </c>
      <c r="D215" s="91" t="s">
        <v>2427</v>
      </c>
      <c r="E215" s="1">
        <v>150</v>
      </c>
      <c r="F215" s="91" t="s">
        <v>2280</v>
      </c>
      <c r="G215" s="1" t="s">
        <v>2428</v>
      </c>
      <c r="H215" s="1" t="s">
        <v>2279</v>
      </c>
      <c r="I215" s="1"/>
      <c r="J215" s="1" t="str">
        <f t="shared" si="3"/>
        <v>=Hemani!R150C10</v>
      </c>
    </row>
    <row r="216" spans="1:10" x14ac:dyDescent="0.3">
      <c r="A216" s="164">
        <v>13246</v>
      </c>
      <c r="B216" s="90" t="s">
        <v>1778</v>
      </c>
      <c r="D216" s="91" t="s">
        <v>2427</v>
      </c>
      <c r="E216" s="1"/>
      <c r="F216" s="91"/>
      <c r="G216" s="1" t="s">
        <v>2428</v>
      </c>
      <c r="H216" s="1" t="s">
        <v>2279</v>
      </c>
      <c r="I216" s="1"/>
      <c r="J216" s="1" t="str">
        <f t="shared" si="3"/>
        <v>=RC10</v>
      </c>
    </row>
    <row r="217" spans="1:10" x14ac:dyDescent="0.3">
      <c r="A217" s="164">
        <v>12541</v>
      </c>
      <c r="B217" s="90" t="s">
        <v>83</v>
      </c>
      <c r="C217" s="2">
        <f>Hemani!$J$182</f>
        <v>0</v>
      </c>
      <c r="D217" s="91" t="s">
        <v>2427</v>
      </c>
      <c r="E217" s="1">
        <v>151</v>
      </c>
      <c r="F217" s="91" t="s">
        <v>2280</v>
      </c>
      <c r="G217" s="1" t="s">
        <v>2428</v>
      </c>
      <c r="H217" s="1" t="s">
        <v>2279</v>
      </c>
      <c r="I217" s="1"/>
      <c r="J217" s="1" t="str">
        <f t="shared" si="3"/>
        <v>=Hemani!R151C10</v>
      </c>
    </row>
    <row r="218" spans="1:10" x14ac:dyDescent="0.3">
      <c r="A218" s="164">
        <v>14277</v>
      </c>
      <c r="B218" s="90" t="s">
        <v>1779</v>
      </c>
      <c r="D218" s="91" t="s">
        <v>2427</v>
      </c>
      <c r="E218" s="1"/>
      <c r="F218" s="91"/>
      <c r="G218" s="1" t="s">
        <v>2428</v>
      </c>
      <c r="H218" s="1" t="s">
        <v>2279</v>
      </c>
      <c r="I218" s="1"/>
      <c r="J218" s="1" t="str">
        <f t="shared" si="3"/>
        <v>=RC10</v>
      </c>
    </row>
    <row r="219" spans="1:10" x14ac:dyDescent="0.3">
      <c r="A219" s="164">
        <v>11309</v>
      </c>
      <c r="B219" s="90" t="s">
        <v>84</v>
      </c>
      <c r="C219" s="2">
        <f>Hemani!$J$183</f>
        <v>0</v>
      </c>
      <c r="D219" s="91" t="s">
        <v>2427</v>
      </c>
      <c r="E219" s="1">
        <v>152</v>
      </c>
      <c r="F219" s="91" t="s">
        <v>2280</v>
      </c>
      <c r="G219" s="1" t="s">
        <v>2428</v>
      </c>
      <c r="H219" s="1" t="s">
        <v>2279</v>
      </c>
      <c r="I219" s="1"/>
      <c r="J219" s="1" t="str">
        <f t="shared" si="3"/>
        <v>=Hemani!R152C10</v>
      </c>
    </row>
    <row r="220" spans="1:10" ht="20.399999999999999" x14ac:dyDescent="0.3">
      <c r="A220" s="164">
        <v>12961</v>
      </c>
      <c r="B220" s="90" t="s">
        <v>85</v>
      </c>
      <c r="C220" s="2">
        <f>Hemani!$J$185</f>
        <v>0</v>
      </c>
      <c r="D220" s="91" t="s">
        <v>2427</v>
      </c>
      <c r="E220" s="1">
        <v>153</v>
      </c>
      <c r="F220" s="91" t="s">
        <v>2280</v>
      </c>
      <c r="G220" s="1" t="s">
        <v>2428</v>
      </c>
      <c r="H220" s="1" t="s">
        <v>2279</v>
      </c>
      <c r="I220" s="1"/>
      <c r="J220" s="1" t="str">
        <f t="shared" si="3"/>
        <v>=Hemani!R153C10</v>
      </c>
    </row>
    <row r="221" spans="1:10" x14ac:dyDescent="0.3">
      <c r="A221" s="164">
        <v>13460</v>
      </c>
      <c r="B221" s="90" t="s">
        <v>1780</v>
      </c>
      <c r="D221" s="91" t="s">
        <v>2427</v>
      </c>
      <c r="E221" s="1"/>
      <c r="F221" s="91"/>
      <c r="G221" s="1" t="s">
        <v>2428</v>
      </c>
      <c r="H221" s="1" t="s">
        <v>2279</v>
      </c>
      <c r="I221" s="1"/>
      <c r="J221" s="1" t="str">
        <f t="shared" si="3"/>
        <v>=RC10</v>
      </c>
    </row>
    <row r="222" spans="1:10" x14ac:dyDescent="0.3">
      <c r="A222" s="163">
        <v>12871</v>
      </c>
      <c r="B222" s="89" t="s">
        <v>1781</v>
      </c>
      <c r="D222" s="91" t="s">
        <v>2427</v>
      </c>
      <c r="E222" s="1"/>
      <c r="F222" s="91"/>
      <c r="G222" s="1" t="s">
        <v>2428</v>
      </c>
      <c r="H222" s="1" t="s">
        <v>2279</v>
      </c>
      <c r="I222" s="1"/>
      <c r="J222" s="1" t="str">
        <f t="shared" si="3"/>
        <v>=RC10</v>
      </c>
    </row>
    <row r="223" spans="1:10" x14ac:dyDescent="0.3">
      <c r="A223" s="164">
        <v>11903</v>
      </c>
      <c r="B223" s="90" t="s">
        <v>1782</v>
      </c>
      <c r="D223" s="91" t="s">
        <v>2427</v>
      </c>
      <c r="E223" s="1"/>
      <c r="F223" s="91"/>
      <c r="G223" s="1" t="s">
        <v>2428</v>
      </c>
      <c r="H223" s="1" t="s">
        <v>2279</v>
      </c>
      <c r="I223" s="1"/>
      <c r="J223" s="1" t="str">
        <f t="shared" si="3"/>
        <v>=RC10</v>
      </c>
    </row>
    <row r="224" spans="1:10" x14ac:dyDescent="0.3">
      <c r="A224" s="164">
        <v>11905</v>
      </c>
      <c r="B224" s="90" t="s">
        <v>1783</v>
      </c>
      <c r="D224" s="91" t="s">
        <v>2427</v>
      </c>
      <c r="E224" s="1"/>
      <c r="F224" s="91"/>
      <c r="G224" s="1" t="s">
        <v>2428</v>
      </c>
      <c r="H224" s="1" t="s">
        <v>2279</v>
      </c>
      <c r="I224" s="1"/>
      <c r="J224" s="1" t="str">
        <f t="shared" si="3"/>
        <v>=RC10</v>
      </c>
    </row>
    <row r="225" spans="1:10" x14ac:dyDescent="0.3">
      <c r="A225" s="164">
        <v>13035</v>
      </c>
      <c r="B225" s="90" t="s">
        <v>1784</v>
      </c>
      <c r="D225" s="91" t="s">
        <v>2427</v>
      </c>
      <c r="E225" s="1"/>
      <c r="F225" s="91"/>
      <c r="G225" s="1" t="s">
        <v>2428</v>
      </c>
      <c r="H225" s="1" t="s">
        <v>2279</v>
      </c>
      <c r="I225" s="1"/>
      <c r="J225" s="1" t="str">
        <f t="shared" si="3"/>
        <v>=RC10</v>
      </c>
    </row>
    <row r="226" spans="1:10" x14ac:dyDescent="0.3">
      <c r="A226" s="164">
        <v>11904</v>
      </c>
      <c r="B226" s="90" t="s">
        <v>1785</v>
      </c>
      <c r="D226" s="91" t="s">
        <v>2427</v>
      </c>
      <c r="E226" s="1"/>
      <c r="F226" s="91"/>
      <c r="G226" s="1" t="s">
        <v>2428</v>
      </c>
      <c r="H226" s="1" t="s">
        <v>2279</v>
      </c>
      <c r="I226" s="1"/>
      <c r="J226" s="1" t="str">
        <f t="shared" si="3"/>
        <v>=RC10</v>
      </c>
    </row>
    <row r="227" spans="1:10" x14ac:dyDescent="0.3">
      <c r="A227" s="164">
        <v>11906</v>
      </c>
      <c r="B227" s="90" t="s">
        <v>1786</v>
      </c>
      <c r="D227" s="91" t="s">
        <v>2427</v>
      </c>
      <c r="E227" s="1"/>
      <c r="F227" s="91"/>
      <c r="G227" s="1" t="s">
        <v>2428</v>
      </c>
      <c r="H227" s="1" t="s">
        <v>2279</v>
      </c>
      <c r="I227" s="1"/>
      <c r="J227" s="1" t="str">
        <f t="shared" si="3"/>
        <v>=RC10</v>
      </c>
    </row>
    <row r="228" spans="1:10" x14ac:dyDescent="0.3">
      <c r="A228" s="164">
        <v>12934</v>
      </c>
      <c r="B228" s="90" t="s">
        <v>1787</v>
      </c>
      <c r="D228" s="91" t="s">
        <v>2427</v>
      </c>
      <c r="E228" s="1"/>
      <c r="F228" s="91"/>
      <c r="G228" s="1" t="s">
        <v>2428</v>
      </c>
      <c r="H228" s="1" t="s">
        <v>2279</v>
      </c>
      <c r="I228" s="1"/>
      <c r="J228" s="1" t="str">
        <f t="shared" si="3"/>
        <v>=RC10</v>
      </c>
    </row>
    <row r="229" spans="1:10" x14ac:dyDescent="0.3">
      <c r="A229" s="164">
        <v>12874</v>
      </c>
      <c r="B229" s="90" t="s">
        <v>1788</v>
      </c>
      <c r="D229" s="91" t="s">
        <v>2427</v>
      </c>
      <c r="E229" s="1"/>
      <c r="F229" s="91"/>
      <c r="G229" s="1" t="s">
        <v>2428</v>
      </c>
      <c r="H229" s="1" t="s">
        <v>2279</v>
      </c>
      <c r="I229" s="1"/>
      <c r="J229" s="1" t="str">
        <f t="shared" si="3"/>
        <v>=RC10</v>
      </c>
    </row>
    <row r="230" spans="1:10" x14ac:dyDescent="0.3">
      <c r="A230" s="164">
        <v>12873</v>
      </c>
      <c r="B230" s="90" t="s">
        <v>1789</v>
      </c>
      <c r="D230" s="91" t="s">
        <v>2427</v>
      </c>
      <c r="E230" s="1"/>
      <c r="F230" s="91"/>
      <c r="G230" s="1" t="s">
        <v>2428</v>
      </c>
      <c r="H230" s="1" t="s">
        <v>2279</v>
      </c>
      <c r="I230" s="1"/>
      <c r="J230" s="1" t="str">
        <f t="shared" si="3"/>
        <v>=RC10</v>
      </c>
    </row>
    <row r="231" spans="1:10" x14ac:dyDescent="0.3">
      <c r="A231" s="164">
        <v>12872</v>
      </c>
      <c r="B231" s="90" t="s">
        <v>1790</v>
      </c>
      <c r="D231" s="91" t="s">
        <v>2427</v>
      </c>
      <c r="E231" s="1"/>
      <c r="F231" s="91"/>
      <c r="G231" s="1" t="s">
        <v>2428</v>
      </c>
      <c r="H231" s="1" t="s">
        <v>2279</v>
      </c>
      <c r="I231" s="1"/>
      <c r="J231" s="1" t="str">
        <f t="shared" si="3"/>
        <v>=RC10</v>
      </c>
    </row>
    <row r="232" spans="1:10" x14ac:dyDescent="0.3">
      <c r="A232" s="164">
        <v>11911</v>
      </c>
      <c r="B232" s="90" t="s">
        <v>1791</v>
      </c>
      <c r="D232" s="91" t="s">
        <v>2427</v>
      </c>
      <c r="E232" s="1"/>
      <c r="F232" s="91"/>
      <c r="G232" s="1" t="s">
        <v>2428</v>
      </c>
      <c r="H232" s="1" t="s">
        <v>2279</v>
      </c>
      <c r="I232" s="1"/>
      <c r="J232" s="1" t="str">
        <f t="shared" si="3"/>
        <v>=RC10</v>
      </c>
    </row>
    <row r="233" spans="1:10" x14ac:dyDescent="0.3">
      <c r="A233" s="164">
        <v>11907</v>
      </c>
      <c r="B233" s="90" t="s">
        <v>1792</v>
      </c>
      <c r="D233" s="91" t="s">
        <v>2427</v>
      </c>
      <c r="E233" s="1"/>
      <c r="F233" s="91"/>
      <c r="G233" s="1" t="s">
        <v>2428</v>
      </c>
      <c r="H233" s="1" t="s">
        <v>2279</v>
      </c>
      <c r="I233" s="1"/>
      <c r="J233" s="1" t="str">
        <f t="shared" si="3"/>
        <v>=RC10</v>
      </c>
    </row>
    <row r="234" spans="1:10" x14ac:dyDescent="0.3">
      <c r="A234" s="164">
        <v>11908</v>
      </c>
      <c r="B234" s="90" t="s">
        <v>1793</v>
      </c>
      <c r="D234" s="91" t="s">
        <v>2427</v>
      </c>
      <c r="E234" s="1"/>
      <c r="F234" s="91"/>
      <c r="G234" s="1" t="s">
        <v>2428</v>
      </c>
      <c r="H234" s="1" t="s">
        <v>2279</v>
      </c>
      <c r="I234" s="1"/>
      <c r="J234" s="1" t="str">
        <f t="shared" si="3"/>
        <v>=RC10</v>
      </c>
    </row>
    <row r="235" spans="1:10" x14ac:dyDescent="0.3">
      <c r="A235" s="164">
        <v>11910</v>
      </c>
      <c r="B235" s="90" t="s">
        <v>1794</v>
      </c>
      <c r="D235" s="91" t="s">
        <v>2427</v>
      </c>
      <c r="E235" s="1"/>
      <c r="F235" s="91"/>
      <c r="G235" s="1" t="s">
        <v>2428</v>
      </c>
      <c r="H235" s="1" t="s">
        <v>2279</v>
      </c>
      <c r="I235" s="1"/>
      <c r="J235" s="1" t="str">
        <f t="shared" si="3"/>
        <v>=RC10</v>
      </c>
    </row>
    <row r="236" spans="1:10" x14ac:dyDescent="0.3">
      <c r="A236" s="164">
        <v>11909</v>
      </c>
      <c r="B236" s="90" t="s">
        <v>1795</v>
      </c>
      <c r="D236" s="91" t="s">
        <v>2427</v>
      </c>
      <c r="E236" s="1"/>
      <c r="F236" s="91"/>
      <c r="G236" s="1" t="s">
        <v>2428</v>
      </c>
      <c r="H236" s="1" t="s">
        <v>2279</v>
      </c>
      <c r="I236" s="1"/>
      <c r="J236" s="1" t="str">
        <f t="shared" si="3"/>
        <v>=RC10</v>
      </c>
    </row>
    <row r="237" spans="1:10" x14ac:dyDescent="0.3">
      <c r="A237" s="164">
        <v>13037</v>
      </c>
      <c r="B237" s="90" t="s">
        <v>1796</v>
      </c>
      <c r="D237" s="91" t="s">
        <v>2427</v>
      </c>
      <c r="E237" s="1"/>
      <c r="F237" s="91"/>
      <c r="G237" s="1" t="s">
        <v>2428</v>
      </c>
      <c r="H237" s="1" t="s">
        <v>2279</v>
      </c>
      <c r="I237" s="1"/>
      <c r="J237" s="1" t="str">
        <f t="shared" si="3"/>
        <v>=RC10</v>
      </c>
    </row>
    <row r="238" spans="1:10" x14ac:dyDescent="0.3">
      <c r="A238" s="163">
        <v>13103</v>
      </c>
      <c r="B238" s="89" t="s">
        <v>86</v>
      </c>
      <c r="D238" s="91" t="s">
        <v>2427</v>
      </c>
      <c r="E238" s="1"/>
      <c r="F238" s="91"/>
      <c r="G238" s="1" t="s">
        <v>2428</v>
      </c>
      <c r="H238" s="1" t="s">
        <v>2279</v>
      </c>
      <c r="I238" s="1"/>
      <c r="J238" s="1" t="str">
        <f t="shared" si="3"/>
        <v>=RC10</v>
      </c>
    </row>
    <row r="239" spans="1:10" x14ac:dyDescent="0.3">
      <c r="A239" s="163">
        <v>14310</v>
      </c>
      <c r="B239" s="89" t="s">
        <v>181</v>
      </c>
      <c r="D239" s="91" t="s">
        <v>2427</v>
      </c>
      <c r="E239" s="1"/>
      <c r="F239" s="91"/>
      <c r="G239" s="1" t="s">
        <v>2428</v>
      </c>
      <c r="H239" s="1" t="s">
        <v>2279</v>
      </c>
      <c r="I239" s="1"/>
      <c r="J239" s="1" t="str">
        <f t="shared" si="3"/>
        <v>=RC10</v>
      </c>
    </row>
    <row r="240" spans="1:10" x14ac:dyDescent="0.3">
      <c r="A240" s="164">
        <v>13104</v>
      </c>
      <c r="B240" s="90" t="s">
        <v>87</v>
      </c>
      <c r="C240" s="2">
        <f>Hemani!$J$188</f>
        <v>0</v>
      </c>
      <c r="D240" s="91" t="s">
        <v>2427</v>
      </c>
      <c r="E240" s="1">
        <v>156</v>
      </c>
      <c r="F240" s="91" t="s">
        <v>2280</v>
      </c>
      <c r="G240" s="1" t="s">
        <v>2428</v>
      </c>
      <c r="H240" s="1" t="s">
        <v>2279</v>
      </c>
      <c r="I240" s="1"/>
      <c r="J240" s="1" t="str">
        <f t="shared" si="3"/>
        <v>=Hemani!R156C10</v>
      </c>
    </row>
    <row r="241" spans="1:10" x14ac:dyDescent="0.3">
      <c r="A241" s="164">
        <v>13105</v>
      </c>
      <c r="B241" s="90" t="s">
        <v>88</v>
      </c>
      <c r="C241" s="2">
        <f>Hemani!$J$189</f>
        <v>0</v>
      </c>
      <c r="D241" s="91" t="s">
        <v>2427</v>
      </c>
      <c r="E241" s="1">
        <v>157</v>
      </c>
      <c r="F241" s="91" t="s">
        <v>2280</v>
      </c>
      <c r="G241" s="1" t="s">
        <v>2428</v>
      </c>
      <c r="H241" s="1" t="s">
        <v>2279</v>
      </c>
      <c r="I241" s="1"/>
      <c r="J241" s="1" t="str">
        <f t="shared" si="3"/>
        <v>=Hemani!R157C10</v>
      </c>
    </row>
    <row r="242" spans="1:10" x14ac:dyDescent="0.3">
      <c r="A242" s="164">
        <v>13106</v>
      </c>
      <c r="B242" s="90" t="s">
        <v>89</v>
      </c>
      <c r="C242" s="2">
        <f>Hemani!$J$190</f>
        <v>0</v>
      </c>
      <c r="D242" s="91" t="s">
        <v>2427</v>
      </c>
      <c r="E242" s="1">
        <v>158</v>
      </c>
      <c r="F242" s="91" t="s">
        <v>2280</v>
      </c>
      <c r="G242" s="1" t="s">
        <v>2428</v>
      </c>
      <c r="H242" s="1" t="s">
        <v>2279</v>
      </c>
      <c r="I242" s="1"/>
      <c r="J242" s="1" t="str">
        <f t="shared" si="3"/>
        <v>=Hemani!R158C10</v>
      </c>
    </row>
    <row r="243" spans="1:10" ht="20.399999999999999" x14ac:dyDescent="0.3">
      <c r="A243" s="164">
        <v>6081</v>
      </c>
      <c r="B243" s="90" t="s">
        <v>1797</v>
      </c>
      <c r="D243" s="91" t="s">
        <v>2427</v>
      </c>
      <c r="E243" s="1"/>
      <c r="F243" s="91"/>
      <c r="G243" s="1" t="s">
        <v>2428</v>
      </c>
      <c r="H243" s="1" t="s">
        <v>2279</v>
      </c>
      <c r="I243" s="1"/>
      <c r="J243" s="1" t="str">
        <f t="shared" si="3"/>
        <v>=RC10</v>
      </c>
    </row>
    <row r="244" spans="1:10" x14ac:dyDescent="0.3">
      <c r="A244" s="164">
        <v>13392</v>
      </c>
      <c r="B244" s="90" t="s">
        <v>90</v>
      </c>
      <c r="C244" s="2">
        <f>Hemani!$J$191</f>
        <v>0</v>
      </c>
      <c r="D244" s="91" t="s">
        <v>2427</v>
      </c>
      <c r="E244" s="1">
        <v>159</v>
      </c>
      <c r="F244" s="91" t="s">
        <v>2280</v>
      </c>
      <c r="G244" s="1" t="s">
        <v>2428</v>
      </c>
      <c r="H244" s="1" t="s">
        <v>2279</v>
      </c>
      <c r="I244" s="1"/>
      <c r="J244" s="1" t="str">
        <f t="shared" si="3"/>
        <v>=Hemani!R159C10</v>
      </c>
    </row>
    <row r="245" spans="1:10" x14ac:dyDescent="0.3">
      <c r="A245" s="164">
        <v>13389</v>
      </c>
      <c r="B245" s="90" t="s">
        <v>91</v>
      </c>
      <c r="C245" s="2">
        <f>Hemani!$J$192</f>
        <v>0</v>
      </c>
      <c r="D245" s="91" t="s">
        <v>2427</v>
      </c>
      <c r="E245" s="1">
        <v>160</v>
      </c>
      <c r="F245" s="91" t="s">
        <v>2280</v>
      </c>
      <c r="G245" s="1" t="s">
        <v>2428</v>
      </c>
      <c r="H245" s="1" t="s">
        <v>2279</v>
      </c>
      <c r="I245" s="1"/>
      <c r="J245" s="1" t="str">
        <f t="shared" si="3"/>
        <v>=Hemani!R160C10</v>
      </c>
    </row>
    <row r="246" spans="1:10" ht="20.399999999999999" x14ac:dyDescent="0.3">
      <c r="A246" s="164">
        <v>5996</v>
      </c>
      <c r="B246" s="90" t="s">
        <v>1798</v>
      </c>
      <c r="D246" s="91" t="s">
        <v>2427</v>
      </c>
      <c r="E246" s="1"/>
      <c r="F246" s="91"/>
      <c r="G246" s="1" t="s">
        <v>2428</v>
      </c>
      <c r="H246" s="1" t="s">
        <v>2279</v>
      </c>
      <c r="I246" s="1"/>
      <c r="J246" s="1" t="str">
        <f t="shared" si="3"/>
        <v>=RC10</v>
      </c>
    </row>
    <row r="247" spans="1:10" ht="20.399999999999999" x14ac:dyDescent="0.3">
      <c r="A247" s="164">
        <v>12548</v>
      </c>
      <c r="B247" s="90" t="s">
        <v>92</v>
      </c>
      <c r="C247" s="2">
        <f>Hemani!$J$193</f>
        <v>0</v>
      </c>
      <c r="D247" s="91" t="s">
        <v>2427</v>
      </c>
      <c r="E247" s="1">
        <v>161</v>
      </c>
      <c r="F247" s="91" t="s">
        <v>2280</v>
      </c>
      <c r="G247" s="1" t="s">
        <v>2428</v>
      </c>
      <c r="H247" s="1" t="s">
        <v>2279</v>
      </c>
      <c r="I247" s="1"/>
      <c r="J247" s="1" t="str">
        <f t="shared" si="3"/>
        <v>=Hemani!R161C10</v>
      </c>
    </row>
    <row r="248" spans="1:10" ht="20.399999999999999" x14ac:dyDescent="0.3">
      <c r="A248" s="164">
        <v>14005</v>
      </c>
      <c r="B248" s="90" t="s">
        <v>93</v>
      </c>
      <c r="C248" s="2">
        <f>Hemani!$J$194</f>
        <v>0</v>
      </c>
      <c r="D248" s="91" t="s">
        <v>2427</v>
      </c>
      <c r="E248" s="1">
        <v>162</v>
      </c>
      <c r="F248" s="91" t="s">
        <v>2280</v>
      </c>
      <c r="G248" s="1" t="s">
        <v>2428</v>
      </c>
      <c r="H248" s="1" t="s">
        <v>2279</v>
      </c>
      <c r="I248" s="1"/>
      <c r="J248" s="1" t="str">
        <f t="shared" si="3"/>
        <v>=Hemani!R162C10</v>
      </c>
    </row>
    <row r="249" spans="1:10" x14ac:dyDescent="0.3">
      <c r="A249" s="164">
        <v>12532</v>
      </c>
      <c r="B249" s="90" t="s">
        <v>94</v>
      </c>
      <c r="C249" s="2">
        <f>Hemani!$J$195</f>
        <v>0</v>
      </c>
      <c r="D249" s="91" t="s">
        <v>2427</v>
      </c>
      <c r="E249" s="1">
        <v>163</v>
      </c>
      <c r="F249" s="91" t="s">
        <v>2280</v>
      </c>
      <c r="G249" s="1" t="s">
        <v>2428</v>
      </c>
      <c r="H249" s="1" t="s">
        <v>2279</v>
      </c>
      <c r="I249" s="1"/>
      <c r="J249" s="1" t="str">
        <f t="shared" si="3"/>
        <v>=Hemani!R163C10</v>
      </c>
    </row>
    <row r="250" spans="1:10" x14ac:dyDescent="0.3">
      <c r="A250" s="164">
        <v>14339</v>
      </c>
      <c r="B250" s="90" t="s">
        <v>95</v>
      </c>
      <c r="C250" s="2">
        <f>Hemani!$J$196</f>
        <v>0</v>
      </c>
      <c r="D250" s="91" t="s">
        <v>2427</v>
      </c>
      <c r="E250" s="1">
        <v>164</v>
      </c>
      <c r="F250" s="91" t="s">
        <v>2280</v>
      </c>
      <c r="G250" s="1" t="s">
        <v>2428</v>
      </c>
      <c r="H250" s="1" t="s">
        <v>2279</v>
      </c>
      <c r="I250" s="1"/>
      <c r="J250" s="1" t="str">
        <f t="shared" si="3"/>
        <v>=Hemani!R164C10</v>
      </c>
    </row>
    <row r="251" spans="1:10" x14ac:dyDescent="0.3">
      <c r="A251" s="164">
        <v>13249</v>
      </c>
      <c r="B251" s="90" t="s">
        <v>1799</v>
      </c>
      <c r="D251" s="91" t="s">
        <v>2427</v>
      </c>
      <c r="E251" s="1"/>
      <c r="F251" s="91"/>
      <c r="G251" s="1" t="s">
        <v>2428</v>
      </c>
      <c r="H251" s="1" t="s">
        <v>2279</v>
      </c>
      <c r="I251" s="1"/>
      <c r="J251" s="1" t="str">
        <f t="shared" si="3"/>
        <v>=RC10</v>
      </c>
    </row>
    <row r="252" spans="1:10" ht="20.399999999999999" x14ac:dyDescent="0.3">
      <c r="A252" s="164">
        <v>11928</v>
      </c>
      <c r="B252" s="90" t="s">
        <v>1800</v>
      </c>
      <c r="D252" s="91" t="s">
        <v>2427</v>
      </c>
      <c r="E252" s="1"/>
      <c r="F252" s="91"/>
      <c r="G252" s="1" t="s">
        <v>2428</v>
      </c>
      <c r="H252" s="1" t="s">
        <v>2279</v>
      </c>
      <c r="I252" s="1"/>
      <c r="J252" s="1" t="str">
        <f t="shared" si="3"/>
        <v>=RC10</v>
      </c>
    </row>
    <row r="253" spans="1:10" x14ac:dyDescent="0.3">
      <c r="A253" s="164">
        <v>12533</v>
      </c>
      <c r="B253" s="90" t="s">
        <v>1801</v>
      </c>
      <c r="C253" s="2">
        <f>Hemani!$J$204</f>
        <v>0</v>
      </c>
      <c r="D253" s="91" t="s">
        <v>2427</v>
      </c>
      <c r="E253" s="1">
        <v>172</v>
      </c>
      <c r="F253" s="91" t="s">
        <v>2280</v>
      </c>
      <c r="G253" s="1" t="s">
        <v>2428</v>
      </c>
      <c r="H253" s="1" t="s">
        <v>2279</v>
      </c>
      <c r="I253" s="1"/>
      <c r="J253" s="1" t="str">
        <f t="shared" si="3"/>
        <v>=Hemani!R172C10</v>
      </c>
    </row>
    <row r="254" spans="1:10" x14ac:dyDescent="0.3">
      <c r="A254" s="164">
        <v>13393</v>
      </c>
      <c r="B254" s="90" t="s">
        <v>96</v>
      </c>
      <c r="C254" s="2">
        <f>Hemani!$J$203</f>
        <v>0</v>
      </c>
      <c r="D254" s="91" t="s">
        <v>2427</v>
      </c>
      <c r="E254" s="1">
        <v>171</v>
      </c>
      <c r="F254" s="91" t="s">
        <v>2280</v>
      </c>
      <c r="G254" s="1" t="s">
        <v>2428</v>
      </c>
      <c r="H254" s="1" t="s">
        <v>2279</v>
      </c>
      <c r="I254" s="1"/>
      <c r="J254" s="1" t="str">
        <f t="shared" si="3"/>
        <v>=Hemani!R171C10</v>
      </c>
    </row>
    <row r="255" spans="1:10" ht="20.399999999999999" x14ac:dyDescent="0.3">
      <c r="A255" s="164">
        <v>6082</v>
      </c>
      <c r="B255" s="90" t="s">
        <v>1802</v>
      </c>
      <c r="D255" s="91" t="s">
        <v>2427</v>
      </c>
      <c r="E255" s="1"/>
      <c r="F255" s="91"/>
      <c r="G255" s="1" t="s">
        <v>2428</v>
      </c>
      <c r="H255" s="1" t="s">
        <v>2279</v>
      </c>
      <c r="I255" s="1"/>
      <c r="J255" s="1" t="str">
        <f t="shared" si="3"/>
        <v>=RC10</v>
      </c>
    </row>
    <row r="256" spans="1:10" x14ac:dyDescent="0.3">
      <c r="A256" s="164">
        <v>12534</v>
      </c>
      <c r="B256" s="90" t="s">
        <v>97</v>
      </c>
      <c r="C256" s="2">
        <f>Hemani!$J$205</f>
        <v>0</v>
      </c>
      <c r="D256" s="91" t="s">
        <v>2427</v>
      </c>
      <c r="E256" s="1">
        <v>173</v>
      </c>
      <c r="F256" s="91" t="s">
        <v>2280</v>
      </c>
      <c r="G256" s="1" t="s">
        <v>2428</v>
      </c>
      <c r="H256" s="1" t="s">
        <v>2279</v>
      </c>
      <c r="I256" s="1"/>
      <c r="J256" s="1" t="str">
        <f t="shared" si="3"/>
        <v>=Hemani!R173C10</v>
      </c>
    </row>
    <row r="257" spans="1:10" x14ac:dyDescent="0.3">
      <c r="A257" s="164">
        <v>12528</v>
      </c>
      <c r="B257" s="90" t="s">
        <v>1803</v>
      </c>
      <c r="D257" s="91" t="s">
        <v>2427</v>
      </c>
      <c r="E257" s="1"/>
      <c r="F257" s="91"/>
      <c r="G257" s="1" t="s">
        <v>2428</v>
      </c>
      <c r="H257" s="1" t="s">
        <v>2279</v>
      </c>
      <c r="I257" s="1"/>
      <c r="J257" s="1" t="str">
        <f t="shared" si="3"/>
        <v>=RC10</v>
      </c>
    </row>
    <row r="258" spans="1:10" x14ac:dyDescent="0.3">
      <c r="A258" s="164">
        <v>12530</v>
      </c>
      <c r="B258" s="90" t="s">
        <v>1804</v>
      </c>
      <c r="D258" s="91" t="s">
        <v>2427</v>
      </c>
      <c r="E258" s="1"/>
      <c r="F258" s="91"/>
      <c r="G258" s="1" t="s">
        <v>2428</v>
      </c>
      <c r="H258" s="1" t="s">
        <v>2279</v>
      </c>
      <c r="I258" s="1"/>
      <c r="J258" s="1" t="str">
        <f t="shared" si="3"/>
        <v>=RC10</v>
      </c>
    </row>
    <row r="259" spans="1:10" x14ac:dyDescent="0.3">
      <c r="A259" s="164">
        <v>12531</v>
      </c>
      <c r="B259" s="90" t="s">
        <v>182</v>
      </c>
      <c r="C259" s="2">
        <f>Hemani!$J$206</f>
        <v>0</v>
      </c>
      <c r="D259" s="91" t="s">
        <v>2427</v>
      </c>
      <c r="E259" s="1">
        <v>174</v>
      </c>
      <c r="F259" s="91" t="s">
        <v>2280</v>
      </c>
      <c r="G259" s="1" t="s">
        <v>2428</v>
      </c>
      <c r="H259" s="1" t="s">
        <v>2279</v>
      </c>
      <c r="I259" s="1"/>
      <c r="J259" s="1" t="str">
        <f t="shared" ref="J259:J322" si="4">CONCATENATE(H259,F259,D259,E259,G259)</f>
        <v>=Hemani!R174C10</v>
      </c>
    </row>
    <row r="260" spans="1:10" x14ac:dyDescent="0.3">
      <c r="A260" s="164">
        <v>12020</v>
      </c>
      <c r="B260" s="90" t="s">
        <v>98</v>
      </c>
      <c r="C260" s="2">
        <f>Hemani!$J$209</f>
        <v>0</v>
      </c>
      <c r="D260" s="91" t="s">
        <v>2427</v>
      </c>
      <c r="E260" s="1">
        <v>175</v>
      </c>
      <c r="F260" s="91" t="s">
        <v>2280</v>
      </c>
      <c r="G260" s="1" t="s">
        <v>2428</v>
      </c>
      <c r="H260" s="1" t="s">
        <v>2279</v>
      </c>
      <c r="I260" s="1"/>
      <c r="J260" s="1" t="str">
        <f t="shared" si="4"/>
        <v>=Hemani!R175C10</v>
      </c>
    </row>
    <row r="261" spans="1:10" x14ac:dyDescent="0.3">
      <c r="A261" s="164">
        <v>12529</v>
      </c>
      <c r="B261" s="90" t="s">
        <v>1805</v>
      </c>
      <c r="D261" s="91" t="s">
        <v>2427</v>
      </c>
      <c r="E261" s="1"/>
      <c r="F261" s="91"/>
      <c r="G261" s="1" t="s">
        <v>2428</v>
      </c>
      <c r="H261" s="1" t="s">
        <v>2279</v>
      </c>
      <c r="I261" s="1"/>
      <c r="J261" s="1" t="str">
        <f t="shared" si="4"/>
        <v>=RC10</v>
      </c>
    </row>
    <row r="262" spans="1:10" x14ac:dyDescent="0.3">
      <c r="A262" s="163">
        <v>14309</v>
      </c>
      <c r="B262" s="89" t="s">
        <v>1806</v>
      </c>
      <c r="D262" s="91" t="s">
        <v>2427</v>
      </c>
      <c r="E262" s="1"/>
      <c r="F262" s="91"/>
      <c r="G262" s="1" t="s">
        <v>2428</v>
      </c>
      <c r="H262" s="1" t="s">
        <v>2279</v>
      </c>
      <c r="I262" s="1"/>
      <c r="J262" s="1" t="str">
        <f t="shared" si="4"/>
        <v>=RC10</v>
      </c>
    </row>
    <row r="263" spans="1:10" x14ac:dyDescent="0.3">
      <c r="A263" s="164">
        <v>6095</v>
      </c>
      <c r="B263" s="90" t="s">
        <v>1807</v>
      </c>
      <c r="C263" s="2">
        <f>Hemani!$J$198</f>
        <v>0</v>
      </c>
      <c r="D263" s="91" t="s">
        <v>2427</v>
      </c>
      <c r="E263" s="1">
        <v>166</v>
      </c>
      <c r="F263" s="91" t="s">
        <v>2280</v>
      </c>
      <c r="G263" s="1" t="s">
        <v>2428</v>
      </c>
      <c r="H263" s="1" t="s">
        <v>2279</v>
      </c>
      <c r="I263" s="1"/>
      <c r="J263" s="1" t="str">
        <f t="shared" si="4"/>
        <v>=Hemani!R166C10</v>
      </c>
    </row>
    <row r="264" spans="1:10" ht="20.399999999999999" x14ac:dyDescent="0.3">
      <c r="A264" s="164">
        <v>12743</v>
      </c>
      <c r="B264" s="90" t="s">
        <v>1808</v>
      </c>
      <c r="D264" s="91" t="s">
        <v>2427</v>
      </c>
      <c r="E264" s="1"/>
      <c r="F264" s="91"/>
      <c r="G264" s="1" t="s">
        <v>2428</v>
      </c>
      <c r="H264" s="1" t="s">
        <v>2279</v>
      </c>
      <c r="I264" s="1"/>
      <c r="J264" s="1" t="str">
        <f t="shared" si="4"/>
        <v>=RC10</v>
      </c>
    </row>
    <row r="265" spans="1:10" ht="20.399999999999999" x14ac:dyDescent="0.3">
      <c r="A265" s="164">
        <v>6097</v>
      </c>
      <c r="B265" s="90" t="s">
        <v>1809</v>
      </c>
      <c r="C265" s="2">
        <f>Hemani!$J$199</f>
        <v>0</v>
      </c>
      <c r="D265" s="91" t="s">
        <v>2427</v>
      </c>
      <c r="E265" s="1">
        <v>167</v>
      </c>
      <c r="F265" s="91" t="s">
        <v>2280</v>
      </c>
      <c r="G265" s="1" t="s">
        <v>2428</v>
      </c>
      <c r="H265" s="1" t="s">
        <v>2279</v>
      </c>
      <c r="I265" s="1"/>
      <c r="J265" s="1" t="str">
        <f t="shared" si="4"/>
        <v>=Hemani!R167C10</v>
      </c>
    </row>
    <row r="266" spans="1:10" x14ac:dyDescent="0.3">
      <c r="A266" s="164">
        <v>6098</v>
      </c>
      <c r="B266" s="90" t="s">
        <v>1810</v>
      </c>
      <c r="C266" s="2">
        <f>Hemani!$J$200</f>
        <v>0</v>
      </c>
      <c r="D266" s="91" t="s">
        <v>2427</v>
      </c>
      <c r="E266" s="1">
        <v>168</v>
      </c>
      <c r="F266" s="91" t="s">
        <v>2280</v>
      </c>
      <c r="G266" s="1" t="s">
        <v>2428</v>
      </c>
      <c r="H266" s="1" t="s">
        <v>2279</v>
      </c>
      <c r="I266" s="1"/>
      <c r="J266" s="1" t="str">
        <f t="shared" si="4"/>
        <v>=Hemani!R168C10</v>
      </c>
    </row>
    <row r="267" spans="1:10" ht="20.399999999999999" x14ac:dyDescent="0.3">
      <c r="A267" s="164">
        <v>6099</v>
      </c>
      <c r="B267" s="90" t="s">
        <v>1811</v>
      </c>
      <c r="C267" s="2">
        <f>Hemani!$J$201</f>
        <v>0</v>
      </c>
      <c r="D267" s="91" t="s">
        <v>2427</v>
      </c>
      <c r="E267" s="1">
        <v>169</v>
      </c>
      <c r="F267" s="91" t="s">
        <v>2280</v>
      </c>
      <c r="G267" s="1" t="s">
        <v>2428</v>
      </c>
      <c r="H267" s="1" t="s">
        <v>2279</v>
      </c>
      <c r="I267" s="1"/>
      <c r="J267" s="1" t="str">
        <f t="shared" si="4"/>
        <v>=Hemani!R169C10</v>
      </c>
    </row>
    <row r="268" spans="1:10" x14ac:dyDescent="0.3">
      <c r="A268" s="164">
        <v>13306</v>
      </c>
      <c r="B268" s="90" t="s">
        <v>1812</v>
      </c>
      <c r="C268" s="2">
        <f>Hemani!$J$202</f>
        <v>0</v>
      </c>
      <c r="D268" s="91" t="s">
        <v>2427</v>
      </c>
      <c r="E268" s="1">
        <v>170</v>
      </c>
      <c r="F268" s="91" t="s">
        <v>2280</v>
      </c>
      <c r="G268" s="1" t="s">
        <v>2428</v>
      </c>
      <c r="H268" s="1" t="s">
        <v>2279</v>
      </c>
      <c r="I268" s="1"/>
      <c r="J268" s="1" t="str">
        <f t="shared" si="4"/>
        <v>=Hemani!R170C10</v>
      </c>
    </row>
    <row r="269" spans="1:10" x14ac:dyDescent="0.3">
      <c r="A269" s="164">
        <v>13650</v>
      </c>
      <c r="B269" s="90" t="s">
        <v>1813</v>
      </c>
      <c r="D269" s="91" t="s">
        <v>2427</v>
      </c>
      <c r="E269" s="1"/>
      <c r="F269" s="91"/>
      <c r="G269" s="1" t="s">
        <v>2428</v>
      </c>
      <c r="H269" s="1" t="s">
        <v>2279</v>
      </c>
      <c r="I269" s="1"/>
      <c r="J269" s="1" t="str">
        <f t="shared" si="4"/>
        <v>=RC10</v>
      </c>
    </row>
    <row r="270" spans="1:10" ht="20.399999999999999" x14ac:dyDescent="0.3">
      <c r="A270" s="164">
        <v>12744</v>
      </c>
      <c r="B270" s="90" t="s">
        <v>1814</v>
      </c>
      <c r="D270" s="91" t="s">
        <v>2427</v>
      </c>
      <c r="E270" s="1"/>
      <c r="F270" s="91"/>
      <c r="G270" s="1" t="s">
        <v>2428</v>
      </c>
      <c r="H270" s="1" t="s">
        <v>2279</v>
      </c>
      <c r="I270" s="1"/>
      <c r="J270" s="1" t="str">
        <f t="shared" si="4"/>
        <v>=RC10</v>
      </c>
    </row>
    <row r="271" spans="1:10" x14ac:dyDescent="0.3">
      <c r="A271" s="163">
        <v>12655</v>
      </c>
      <c r="B271" s="89" t="s">
        <v>99</v>
      </c>
      <c r="D271" s="91" t="s">
        <v>2427</v>
      </c>
      <c r="E271" s="1"/>
      <c r="F271" s="91"/>
      <c r="G271" s="1" t="s">
        <v>2428</v>
      </c>
      <c r="H271" s="1" t="s">
        <v>2279</v>
      </c>
      <c r="I271" s="1"/>
      <c r="J271" s="1" t="str">
        <f t="shared" si="4"/>
        <v>=RC10</v>
      </c>
    </row>
    <row r="272" spans="1:10" x14ac:dyDescent="0.3">
      <c r="A272" s="164">
        <v>11917</v>
      </c>
      <c r="B272" s="90" t="s">
        <v>1815</v>
      </c>
      <c r="D272" s="91" t="s">
        <v>2427</v>
      </c>
      <c r="E272" s="1"/>
      <c r="F272" s="91"/>
      <c r="G272" s="1" t="s">
        <v>2428</v>
      </c>
      <c r="H272" s="1" t="s">
        <v>2279</v>
      </c>
      <c r="I272" s="1"/>
      <c r="J272" s="1" t="str">
        <f t="shared" si="4"/>
        <v>=RC10</v>
      </c>
    </row>
    <row r="273" spans="1:10" x14ac:dyDescent="0.3">
      <c r="A273" s="164">
        <v>5988</v>
      </c>
      <c r="B273" s="90" t="s">
        <v>1816</v>
      </c>
      <c r="D273" s="91" t="s">
        <v>2427</v>
      </c>
      <c r="E273" s="1"/>
      <c r="F273" s="91"/>
      <c r="G273" s="1" t="s">
        <v>2428</v>
      </c>
      <c r="H273" s="1" t="s">
        <v>2279</v>
      </c>
      <c r="I273" s="1"/>
      <c r="J273" s="1" t="str">
        <f t="shared" si="4"/>
        <v>=RC10</v>
      </c>
    </row>
    <row r="274" spans="1:10" x14ac:dyDescent="0.3">
      <c r="A274" s="164">
        <v>12932</v>
      </c>
      <c r="B274" s="90" t="s">
        <v>1817</v>
      </c>
      <c r="D274" s="91" t="s">
        <v>2427</v>
      </c>
      <c r="E274" s="1"/>
      <c r="F274" s="91"/>
      <c r="G274" s="1" t="s">
        <v>2428</v>
      </c>
      <c r="H274" s="1" t="s">
        <v>2279</v>
      </c>
      <c r="I274" s="1"/>
      <c r="J274" s="1" t="str">
        <f t="shared" si="4"/>
        <v>=RC10</v>
      </c>
    </row>
    <row r="275" spans="1:10" x14ac:dyDescent="0.3">
      <c r="A275" s="164">
        <v>12931</v>
      </c>
      <c r="B275" s="90" t="s">
        <v>1818</v>
      </c>
      <c r="D275" s="91" t="s">
        <v>2427</v>
      </c>
      <c r="E275" s="1"/>
      <c r="F275" s="91"/>
      <c r="G275" s="1" t="s">
        <v>2428</v>
      </c>
      <c r="H275" s="1" t="s">
        <v>2279</v>
      </c>
      <c r="I275" s="1"/>
      <c r="J275" s="1" t="str">
        <f t="shared" si="4"/>
        <v>=RC10</v>
      </c>
    </row>
    <row r="276" spans="1:10" x14ac:dyDescent="0.3">
      <c r="A276" s="164">
        <v>12933</v>
      </c>
      <c r="B276" s="90" t="s">
        <v>1819</v>
      </c>
      <c r="D276" s="91" t="s">
        <v>2427</v>
      </c>
      <c r="E276" s="1"/>
      <c r="F276" s="91"/>
      <c r="G276" s="1" t="s">
        <v>2428</v>
      </c>
      <c r="H276" s="1" t="s">
        <v>2279</v>
      </c>
      <c r="I276" s="1"/>
      <c r="J276" s="1" t="str">
        <f t="shared" si="4"/>
        <v>=RC10</v>
      </c>
    </row>
    <row r="277" spans="1:10" x14ac:dyDescent="0.3">
      <c r="A277" s="164">
        <v>6001</v>
      </c>
      <c r="B277" s="90" t="s">
        <v>100</v>
      </c>
      <c r="C277" s="2">
        <f>Hemani!$J$215</f>
        <v>0</v>
      </c>
      <c r="D277" s="91" t="s">
        <v>2427</v>
      </c>
      <c r="E277" s="1">
        <v>181</v>
      </c>
      <c r="F277" s="91" t="s">
        <v>2280</v>
      </c>
      <c r="G277" s="1" t="s">
        <v>2428</v>
      </c>
      <c r="H277" s="1" t="s">
        <v>2279</v>
      </c>
      <c r="I277" s="1"/>
      <c r="J277" s="1" t="str">
        <f t="shared" si="4"/>
        <v>=Hemani!R181C10</v>
      </c>
    </row>
    <row r="278" spans="1:10" x14ac:dyDescent="0.3">
      <c r="A278" s="164">
        <v>12547</v>
      </c>
      <c r="B278" s="90" t="s">
        <v>1820</v>
      </c>
      <c r="C278" s="2">
        <f>Hemani!$J$213</f>
        <v>0</v>
      </c>
      <c r="D278" s="91" t="s">
        <v>2427</v>
      </c>
      <c r="E278" s="1">
        <v>179</v>
      </c>
      <c r="F278" s="91" t="s">
        <v>2280</v>
      </c>
      <c r="G278" s="1" t="s">
        <v>2428</v>
      </c>
      <c r="H278" s="1" t="s">
        <v>2279</v>
      </c>
      <c r="I278" s="1"/>
      <c r="J278" s="1" t="str">
        <f t="shared" si="4"/>
        <v>=Hemani!R179C10</v>
      </c>
    </row>
    <row r="279" spans="1:10" x14ac:dyDescent="0.3">
      <c r="A279" s="164">
        <v>6000</v>
      </c>
      <c r="B279" s="90" t="s">
        <v>101</v>
      </c>
      <c r="C279" s="2">
        <f>Hemani!$J$216</f>
        <v>0</v>
      </c>
      <c r="D279" s="91" t="s">
        <v>2427</v>
      </c>
      <c r="E279" s="1">
        <v>182</v>
      </c>
      <c r="F279" s="91" t="s">
        <v>2280</v>
      </c>
      <c r="G279" s="1" t="s">
        <v>2428</v>
      </c>
      <c r="H279" s="1" t="s">
        <v>2279</v>
      </c>
      <c r="I279" s="1"/>
      <c r="J279" s="1" t="str">
        <f t="shared" si="4"/>
        <v>=Hemani!R182C10</v>
      </c>
    </row>
    <row r="280" spans="1:10" x14ac:dyDescent="0.3">
      <c r="A280" s="164">
        <v>6004</v>
      </c>
      <c r="B280" s="90" t="s">
        <v>102</v>
      </c>
      <c r="C280" s="2">
        <f>Hemani!$J$217</f>
        <v>0</v>
      </c>
      <c r="D280" s="91" t="s">
        <v>2427</v>
      </c>
      <c r="E280" s="1">
        <v>183</v>
      </c>
      <c r="F280" s="91" t="s">
        <v>2280</v>
      </c>
      <c r="G280" s="1" t="s">
        <v>2428</v>
      </c>
      <c r="H280" s="1" t="s">
        <v>2279</v>
      </c>
      <c r="I280" s="1"/>
      <c r="J280" s="1" t="str">
        <f t="shared" si="4"/>
        <v>=Hemani!R183C10</v>
      </c>
    </row>
    <row r="281" spans="1:10" x14ac:dyDescent="0.3">
      <c r="A281" s="164">
        <v>13639</v>
      </c>
      <c r="B281" s="90" t="s">
        <v>183</v>
      </c>
      <c r="C281" s="2">
        <f>Hemani!$J$218</f>
        <v>0</v>
      </c>
      <c r="D281" s="91" t="s">
        <v>2427</v>
      </c>
      <c r="E281" s="1">
        <v>184</v>
      </c>
      <c r="F281" s="91" t="s">
        <v>2280</v>
      </c>
      <c r="G281" s="1" t="s">
        <v>2428</v>
      </c>
      <c r="H281" s="1" t="s">
        <v>2279</v>
      </c>
      <c r="I281" s="1"/>
      <c r="J281" s="1" t="str">
        <f t="shared" si="4"/>
        <v>=Hemani!R184C10</v>
      </c>
    </row>
    <row r="282" spans="1:10" x14ac:dyDescent="0.3">
      <c r="A282" s="164">
        <v>13033</v>
      </c>
      <c r="B282" s="90" t="s">
        <v>1821</v>
      </c>
      <c r="D282" s="91" t="s">
        <v>2427</v>
      </c>
      <c r="E282" s="1"/>
      <c r="F282" s="91"/>
      <c r="G282" s="1" t="s">
        <v>2428</v>
      </c>
      <c r="H282" s="1" t="s">
        <v>2279</v>
      </c>
      <c r="I282" s="1"/>
      <c r="J282" s="1" t="str">
        <f t="shared" si="4"/>
        <v>=RC10</v>
      </c>
    </row>
    <row r="283" spans="1:10" x14ac:dyDescent="0.3">
      <c r="A283" s="164">
        <v>12540</v>
      </c>
      <c r="B283" s="90" t="s">
        <v>1822</v>
      </c>
      <c r="D283" s="91" t="s">
        <v>2427</v>
      </c>
      <c r="E283" s="1"/>
      <c r="F283" s="91"/>
      <c r="G283" s="1" t="s">
        <v>2428</v>
      </c>
      <c r="H283" s="1" t="s">
        <v>2279</v>
      </c>
      <c r="I283" s="1"/>
      <c r="J283" s="1" t="str">
        <f t="shared" si="4"/>
        <v>=RC10</v>
      </c>
    </row>
    <row r="284" spans="1:10" x14ac:dyDescent="0.3">
      <c r="A284" s="164">
        <v>12539</v>
      </c>
      <c r="B284" s="90" t="s">
        <v>1823</v>
      </c>
      <c r="C284" s="2">
        <f>Hemani!$J$220</f>
        <v>0</v>
      </c>
      <c r="D284" s="91" t="s">
        <v>2427</v>
      </c>
      <c r="E284" s="1">
        <v>186</v>
      </c>
      <c r="F284" s="91" t="s">
        <v>2280</v>
      </c>
      <c r="G284" s="1" t="s">
        <v>2428</v>
      </c>
      <c r="H284" s="1" t="s">
        <v>2279</v>
      </c>
      <c r="I284" s="1"/>
      <c r="J284" s="1" t="str">
        <f t="shared" si="4"/>
        <v>=Hemani!R186C10</v>
      </c>
    </row>
    <row r="285" spans="1:10" x14ac:dyDescent="0.3">
      <c r="A285" s="164">
        <v>12538</v>
      </c>
      <c r="B285" s="90" t="s">
        <v>1824</v>
      </c>
      <c r="D285" s="91" t="s">
        <v>2427</v>
      </c>
      <c r="E285" s="1"/>
      <c r="F285" s="91"/>
      <c r="G285" s="1" t="s">
        <v>2428</v>
      </c>
      <c r="H285" s="1" t="s">
        <v>2279</v>
      </c>
      <c r="I285" s="1"/>
      <c r="J285" s="1" t="str">
        <f t="shared" si="4"/>
        <v>=RC10</v>
      </c>
    </row>
    <row r="286" spans="1:10" ht="20.399999999999999" x14ac:dyDescent="0.3">
      <c r="A286" s="164">
        <v>6005</v>
      </c>
      <c r="B286" s="90" t="s">
        <v>103</v>
      </c>
      <c r="C286" s="2">
        <f>Hemani!$J$219</f>
        <v>0</v>
      </c>
      <c r="D286" s="91" t="s">
        <v>2427</v>
      </c>
      <c r="E286" s="1">
        <v>185</v>
      </c>
      <c r="F286" s="91" t="s">
        <v>2280</v>
      </c>
      <c r="G286" s="1" t="s">
        <v>2428</v>
      </c>
      <c r="H286" s="1" t="s">
        <v>2279</v>
      </c>
      <c r="I286" s="1"/>
      <c r="J286" s="1" t="str">
        <f t="shared" si="4"/>
        <v>=Hemani!R185C10</v>
      </c>
    </row>
    <row r="287" spans="1:10" x14ac:dyDescent="0.3">
      <c r="A287" s="163">
        <v>12991</v>
      </c>
      <c r="B287" s="89" t="s">
        <v>104</v>
      </c>
      <c r="D287" s="91" t="s">
        <v>2427</v>
      </c>
      <c r="E287" s="1"/>
      <c r="F287" s="91"/>
      <c r="G287" s="1" t="s">
        <v>2428</v>
      </c>
      <c r="H287" s="1" t="s">
        <v>2279</v>
      </c>
      <c r="I287" s="1"/>
      <c r="J287" s="1" t="str">
        <f t="shared" si="4"/>
        <v>=RC10</v>
      </c>
    </row>
    <row r="288" spans="1:10" x14ac:dyDescent="0.3">
      <c r="A288" s="164">
        <v>13635</v>
      </c>
      <c r="B288" s="90" t="s">
        <v>105</v>
      </c>
      <c r="C288" s="2">
        <f>Hemani!$J$222</f>
        <v>0</v>
      </c>
      <c r="D288" s="91" t="s">
        <v>2427</v>
      </c>
      <c r="E288" s="1">
        <v>188</v>
      </c>
      <c r="F288" s="91" t="s">
        <v>2280</v>
      </c>
      <c r="G288" s="1" t="s">
        <v>2428</v>
      </c>
      <c r="H288" s="1" t="s">
        <v>2279</v>
      </c>
      <c r="I288" s="1"/>
      <c r="J288" s="1" t="str">
        <f t="shared" si="4"/>
        <v>=Hemani!R188C10</v>
      </c>
    </row>
    <row r="289" spans="1:10" x14ac:dyDescent="0.3">
      <c r="A289" s="164">
        <v>13631</v>
      </c>
      <c r="B289" s="90" t="s">
        <v>106</v>
      </c>
      <c r="C289" s="2">
        <f>Hemani!$J$225</f>
        <v>0</v>
      </c>
      <c r="D289" s="91" t="s">
        <v>2427</v>
      </c>
      <c r="E289" s="1">
        <v>191</v>
      </c>
      <c r="F289" s="91" t="s">
        <v>2280</v>
      </c>
      <c r="G289" s="1" t="s">
        <v>2428</v>
      </c>
      <c r="H289" s="1" t="s">
        <v>2279</v>
      </c>
      <c r="I289" s="1"/>
      <c r="J289" s="1" t="str">
        <f t="shared" si="4"/>
        <v>=Hemani!R191C10</v>
      </c>
    </row>
    <row r="290" spans="1:10" x14ac:dyDescent="0.3">
      <c r="A290" s="164">
        <v>13630</v>
      </c>
      <c r="B290" s="90" t="s">
        <v>107</v>
      </c>
      <c r="C290" s="2">
        <f>Hemani!$J$226</f>
        <v>0</v>
      </c>
      <c r="D290" s="91" t="s">
        <v>2427</v>
      </c>
      <c r="E290" s="1">
        <v>192</v>
      </c>
      <c r="F290" s="91" t="s">
        <v>2280</v>
      </c>
      <c r="G290" s="1" t="s">
        <v>2428</v>
      </c>
      <c r="H290" s="1" t="s">
        <v>2279</v>
      </c>
      <c r="I290" s="1"/>
      <c r="J290" s="1" t="str">
        <f t="shared" si="4"/>
        <v>=Hemani!R192C10</v>
      </c>
    </row>
    <row r="291" spans="1:10" x14ac:dyDescent="0.3">
      <c r="A291" s="164">
        <v>13632</v>
      </c>
      <c r="B291" s="90" t="s">
        <v>108</v>
      </c>
      <c r="C291" s="2">
        <f>Hemani!$J$227</f>
        <v>0</v>
      </c>
      <c r="D291" s="91" t="s">
        <v>2427</v>
      </c>
      <c r="E291" s="1">
        <v>193</v>
      </c>
      <c r="F291" s="91" t="s">
        <v>2280</v>
      </c>
      <c r="G291" s="1" t="s">
        <v>2428</v>
      </c>
      <c r="H291" s="1" t="s">
        <v>2279</v>
      </c>
      <c r="I291" s="1"/>
      <c r="J291" s="1" t="str">
        <f t="shared" si="4"/>
        <v>=Hemani!R193C10</v>
      </c>
    </row>
    <row r="292" spans="1:10" ht="20.399999999999999" x14ac:dyDescent="0.3">
      <c r="A292" s="164">
        <v>12421</v>
      </c>
      <c r="B292" s="90" t="s">
        <v>1825</v>
      </c>
      <c r="D292" s="91" t="s">
        <v>2427</v>
      </c>
      <c r="E292" s="1"/>
      <c r="F292" s="91"/>
      <c r="G292" s="1" t="s">
        <v>2428</v>
      </c>
      <c r="H292" s="1" t="s">
        <v>2279</v>
      </c>
      <c r="I292" s="1"/>
      <c r="J292" s="1" t="str">
        <f t="shared" si="4"/>
        <v>=RC10</v>
      </c>
    </row>
    <row r="293" spans="1:10" x14ac:dyDescent="0.3">
      <c r="A293" s="164">
        <v>12849</v>
      </c>
      <c r="B293" s="90" t="s">
        <v>109</v>
      </c>
      <c r="C293" s="2">
        <f>Hemani!$J$228</f>
        <v>0</v>
      </c>
      <c r="D293" s="91" t="s">
        <v>2427</v>
      </c>
      <c r="E293" s="1">
        <v>194</v>
      </c>
      <c r="F293" s="91" t="s">
        <v>2280</v>
      </c>
      <c r="G293" s="1" t="s">
        <v>2428</v>
      </c>
      <c r="H293" s="1" t="s">
        <v>2279</v>
      </c>
      <c r="I293" s="1"/>
      <c r="J293" s="1" t="str">
        <f t="shared" si="4"/>
        <v>=Hemani!R194C10</v>
      </c>
    </row>
    <row r="294" spans="1:10" x14ac:dyDescent="0.3">
      <c r="A294" s="164">
        <v>12971</v>
      </c>
      <c r="B294" s="90" t="s">
        <v>184</v>
      </c>
      <c r="C294" s="2">
        <f>Hemani!$J$229</f>
        <v>0</v>
      </c>
      <c r="D294" s="91" t="s">
        <v>2427</v>
      </c>
      <c r="E294" s="1">
        <v>195</v>
      </c>
      <c r="F294" s="91" t="s">
        <v>2280</v>
      </c>
      <c r="G294" s="1" t="s">
        <v>2428</v>
      </c>
      <c r="H294" s="1" t="s">
        <v>2279</v>
      </c>
      <c r="I294" s="1"/>
      <c r="J294" s="1" t="str">
        <f t="shared" si="4"/>
        <v>=Hemani!R195C10</v>
      </c>
    </row>
    <row r="295" spans="1:10" x14ac:dyDescent="0.3">
      <c r="A295" s="164">
        <v>12896</v>
      </c>
      <c r="B295" s="90" t="s">
        <v>185</v>
      </c>
      <c r="C295" s="2">
        <f>Hemani!$J$230</f>
        <v>0</v>
      </c>
      <c r="D295" s="91" t="s">
        <v>2427</v>
      </c>
      <c r="E295" s="1">
        <v>196</v>
      </c>
      <c r="F295" s="91" t="s">
        <v>2280</v>
      </c>
      <c r="G295" s="1" t="s">
        <v>2428</v>
      </c>
      <c r="H295" s="1" t="s">
        <v>2279</v>
      </c>
      <c r="I295" s="1"/>
      <c r="J295" s="1" t="str">
        <f t="shared" si="4"/>
        <v>=Hemani!R196C10</v>
      </c>
    </row>
    <row r="296" spans="1:10" x14ac:dyDescent="0.3">
      <c r="A296" s="164">
        <v>13950</v>
      </c>
      <c r="B296" s="90" t="s">
        <v>186</v>
      </c>
      <c r="C296" s="2">
        <f>Hemani!$J$231</f>
        <v>0</v>
      </c>
      <c r="D296" s="91" t="s">
        <v>2427</v>
      </c>
      <c r="E296" s="1">
        <v>197</v>
      </c>
      <c r="F296" s="91" t="s">
        <v>2280</v>
      </c>
      <c r="G296" s="1" t="s">
        <v>2428</v>
      </c>
      <c r="H296" s="1" t="s">
        <v>2279</v>
      </c>
      <c r="I296" s="1"/>
      <c r="J296" s="1" t="str">
        <f t="shared" si="4"/>
        <v>=Hemani!R197C10</v>
      </c>
    </row>
    <row r="297" spans="1:10" x14ac:dyDescent="0.3">
      <c r="A297" s="164">
        <v>13128</v>
      </c>
      <c r="B297" s="90" t="s">
        <v>1826</v>
      </c>
      <c r="D297" s="91" t="s">
        <v>2427</v>
      </c>
      <c r="E297" s="1"/>
      <c r="F297" s="91"/>
      <c r="G297" s="1" t="s">
        <v>2428</v>
      </c>
      <c r="H297" s="1" t="s">
        <v>2279</v>
      </c>
      <c r="I297" s="1"/>
      <c r="J297" s="1" t="str">
        <f t="shared" si="4"/>
        <v>=RC10</v>
      </c>
    </row>
    <row r="298" spans="1:10" x14ac:dyDescent="0.3">
      <c r="A298" s="164">
        <v>12994</v>
      </c>
      <c r="B298" s="90" t="s">
        <v>187</v>
      </c>
      <c r="C298" s="2">
        <f>Hemani!$J$232</f>
        <v>0</v>
      </c>
      <c r="D298" s="91" t="s">
        <v>2427</v>
      </c>
      <c r="E298" s="1">
        <v>198</v>
      </c>
      <c r="F298" s="91" t="s">
        <v>2280</v>
      </c>
      <c r="G298" s="1" t="s">
        <v>2428</v>
      </c>
      <c r="H298" s="1" t="s">
        <v>2279</v>
      </c>
      <c r="I298" s="1"/>
      <c r="J298" s="1" t="str">
        <f t="shared" si="4"/>
        <v>=Hemani!R198C10</v>
      </c>
    </row>
    <row r="299" spans="1:10" x14ac:dyDescent="0.3">
      <c r="A299" s="164">
        <v>13127</v>
      </c>
      <c r="B299" s="90" t="s">
        <v>1827</v>
      </c>
      <c r="D299" s="91" t="s">
        <v>2427</v>
      </c>
      <c r="E299" s="1"/>
      <c r="F299" s="91"/>
      <c r="G299" s="1" t="s">
        <v>2428</v>
      </c>
      <c r="H299" s="1" t="s">
        <v>2279</v>
      </c>
      <c r="I299" s="1"/>
      <c r="J299" s="1" t="str">
        <f t="shared" si="4"/>
        <v>=RC10</v>
      </c>
    </row>
    <row r="300" spans="1:10" x14ac:dyDescent="0.3">
      <c r="A300" s="164">
        <v>11898</v>
      </c>
      <c r="B300" s="90" t="s">
        <v>110</v>
      </c>
      <c r="C300" s="2">
        <f>Hemani!$J$233</f>
        <v>0</v>
      </c>
      <c r="D300" s="91" t="s">
        <v>2427</v>
      </c>
      <c r="E300" s="1">
        <v>199</v>
      </c>
      <c r="F300" s="91" t="s">
        <v>2280</v>
      </c>
      <c r="G300" s="1" t="s">
        <v>2428</v>
      </c>
      <c r="H300" s="1" t="s">
        <v>2279</v>
      </c>
      <c r="I300" s="1"/>
      <c r="J300" s="1" t="str">
        <f t="shared" si="4"/>
        <v>=Hemani!R199C10</v>
      </c>
    </row>
    <row r="301" spans="1:10" x14ac:dyDescent="0.3">
      <c r="A301" s="164">
        <v>11899</v>
      </c>
      <c r="B301" s="90" t="s">
        <v>1828</v>
      </c>
      <c r="D301" s="91" t="s">
        <v>2427</v>
      </c>
      <c r="E301" s="1"/>
      <c r="F301" s="91"/>
      <c r="G301" s="1" t="s">
        <v>2428</v>
      </c>
      <c r="H301" s="1" t="s">
        <v>2279</v>
      </c>
      <c r="I301" s="1"/>
      <c r="J301" s="1" t="str">
        <f t="shared" si="4"/>
        <v>=RC10</v>
      </c>
    </row>
    <row r="302" spans="1:10" x14ac:dyDescent="0.3">
      <c r="A302" s="164">
        <v>12626</v>
      </c>
      <c r="B302" s="90" t="s">
        <v>1829</v>
      </c>
      <c r="C302" s="2">
        <f>Hemani!$J$235</f>
        <v>0</v>
      </c>
      <c r="D302" s="91" t="s">
        <v>2427</v>
      </c>
      <c r="E302" s="1">
        <v>201</v>
      </c>
      <c r="F302" s="91" t="s">
        <v>2280</v>
      </c>
      <c r="G302" s="1" t="s">
        <v>2428</v>
      </c>
      <c r="H302" s="1" t="s">
        <v>2279</v>
      </c>
      <c r="I302" s="1"/>
      <c r="J302" s="1" t="str">
        <f t="shared" si="4"/>
        <v>=Hemani!R201C10</v>
      </c>
    </row>
    <row r="303" spans="1:10" x14ac:dyDescent="0.3">
      <c r="A303" s="164">
        <v>12758</v>
      </c>
      <c r="B303" s="90" t="s">
        <v>1830</v>
      </c>
      <c r="D303" s="91" t="s">
        <v>2427</v>
      </c>
      <c r="E303" s="1"/>
      <c r="F303" s="91"/>
      <c r="G303" s="1" t="s">
        <v>2428</v>
      </c>
      <c r="H303" s="1" t="s">
        <v>2279</v>
      </c>
      <c r="I303" s="1"/>
      <c r="J303" s="1" t="str">
        <f t="shared" si="4"/>
        <v>=RC10</v>
      </c>
    </row>
    <row r="304" spans="1:10" x14ac:dyDescent="0.3">
      <c r="A304" s="164">
        <v>13040</v>
      </c>
      <c r="B304" s="90" t="s">
        <v>1831</v>
      </c>
      <c r="C304" s="2">
        <f>Hemani!$J$236</f>
        <v>0</v>
      </c>
      <c r="D304" s="91" t="s">
        <v>2427</v>
      </c>
      <c r="E304" s="1">
        <v>202</v>
      </c>
      <c r="F304" s="91" t="s">
        <v>2280</v>
      </c>
      <c r="G304" s="1" t="s">
        <v>2428</v>
      </c>
      <c r="H304" s="1" t="s">
        <v>2279</v>
      </c>
      <c r="I304" s="1"/>
      <c r="J304" s="1" t="str">
        <f t="shared" si="4"/>
        <v>=Hemani!R202C10</v>
      </c>
    </row>
    <row r="305" spans="1:10" x14ac:dyDescent="0.3">
      <c r="A305" s="164">
        <v>12550</v>
      </c>
      <c r="B305" s="90" t="s">
        <v>111</v>
      </c>
      <c r="C305" s="2">
        <f>Hemani!$J$234</f>
        <v>0</v>
      </c>
      <c r="D305" s="91" t="s">
        <v>2427</v>
      </c>
      <c r="E305" s="1">
        <v>200</v>
      </c>
      <c r="F305" s="91" t="s">
        <v>2280</v>
      </c>
      <c r="G305" s="1" t="s">
        <v>2428</v>
      </c>
      <c r="H305" s="1" t="s">
        <v>2279</v>
      </c>
      <c r="I305" s="1"/>
      <c r="J305" s="1" t="str">
        <f t="shared" si="4"/>
        <v>=Hemani!R200C10</v>
      </c>
    </row>
    <row r="306" spans="1:10" x14ac:dyDescent="0.3">
      <c r="A306" s="164">
        <v>13034</v>
      </c>
      <c r="B306" s="90" t="s">
        <v>1832</v>
      </c>
      <c r="D306" s="91" t="s">
        <v>2427</v>
      </c>
      <c r="E306" s="1"/>
      <c r="F306" s="91"/>
      <c r="G306" s="1" t="s">
        <v>2428</v>
      </c>
      <c r="H306" s="1" t="s">
        <v>2279</v>
      </c>
      <c r="I306" s="1"/>
      <c r="J306" s="1" t="str">
        <f t="shared" si="4"/>
        <v>=RC10</v>
      </c>
    </row>
    <row r="307" spans="1:10" x14ac:dyDescent="0.3">
      <c r="A307" s="164">
        <v>12549</v>
      </c>
      <c r="B307" s="90" t="s">
        <v>1833</v>
      </c>
      <c r="D307" s="91" t="s">
        <v>2427</v>
      </c>
      <c r="E307" s="1"/>
      <c r="F307" s="91"/>
      <c r="G307" s="1" t="s">
        <v>2428</v>
      </c>
      <c r="H307" s="1" t="s">
        <v>2279</v>
      </c>
      <c r="I307" s="1"/>
      <c r="J307" s="1" t="str">
        <f t="shared" si="4"/>
        <v>=RC10</v>
      </c>
    </row>
    <row r="308" spans="1:10" x14ac:dyDescent="0.3">
      <c r="A308" s="164">
        <v>13283</v>
      </c>
      <c r="B308" s="90" t="s">
        <v>188</v>
      </c>
      <c r="C308" s="2">
        <f>Hemani!$J$224</f>
        <v>0</v>
      </c>
      <c r="D308" s="91" t="s">
        <v>2427</v>
      </c>
      <c r="E308" s="1">
        <v>190</v>
      </c>
      <c r="F308" s="91" t="s">
        <v>2280</v>
      </c>
      <c r="G308" s="1" t="s">
        <v>2428</v>
      </c>
      <c r="H308" s="1" t="s">
        <v>2279</v>
      </c>
      <c r="I308" s="1"/>
      <c r="J308" s="1" t="str">
        <f t="shared" si="4"/>
        <v>=Hemani!R190C10</v>
      </c>
    </row>
    <row r="309" spans="1:10" x14ac:dyDescent="0.3">
      <c r="A309" s="163">
        <v>12793</v>
      </c>
      <c r="B309" s="89" t="s">
        <v>112</v>
      </c>
      <c r="D309" s="91" t="s">
        <v>2427</v>
      </c>
      <c r="E309" s="1"/>
      <c r="F309" s="91"/>
      <c r="G309" s="1" t="s">
        <v>2428</v>
      </c>
      <c r="H309" s="1" t="s">
        <v>2279</v>
      </c>
      <c r="I309" s="1"/>
      <c r="J309" s="1" t="str">
        <f t="shared" si="4"/>
        <v>=RC10</v>
      </c>
    </row>
    <row r="310" spans="1:10" x14ac:dyDescent="0.3">
      <c r="A310" s="164">
        <v>13618</v>
      </c>
      <c r="B310" s="90" t="s">
        <v>189</v>
      </c>
      <c r="C310" s="2">
        <f>Hemani!$J$238</f>
        <v>0</v>
      </c>
      <c r="D310" s="91" t="s">
        <v>2427</v>
      </c>
      <c r="E310" s="1">
        <v>204</v>
      </c>
      <c r="F310" s="91" t="s">
        <v>2280</v>
      </c>
      <c r="G310" s="1" t="s">
        <v>2428</v>
      </c>
      <c r="H310" s="1" t="s">
        <v>2279</v>
      </c>
      <c r="I310" s="1"/>
      <c r="J310" s="1" t="str">
        <f t="shared" si="4"/>
        <v>=Hemani!R204C10</v>
      </c>
    </row>
    <row r="311" spans="1:10" x14ac:dyDescent="0.3">
      <c r="A311" s="164">
        <v>13617</v>
      </c>
      <c r="B311" s="90" t="s">
        <v>190</v>
      </c>
      <c r="C311" s="2">
        <f>Hemani!$J$239</f>
        <v>0</v>
      </c>
      <c r="D311" s="91" t="s">
        <v>2427</v>
      </c>
      <c r="E311" s="1">
        <v>205</v>
      </c>
      <c r="F311" s="91" t="s">
        <v>2280</v>
      </c>
      <c r="G311" s="1" t="s">
        <v>2428</v>
      </c>
      <c r="H311" s="1" t="s">
        <v>2279</v>
      </c>
      <c r="I311" s="1"/>
      <c r="J311" s="1" t="str">
        <f t="shared" si="4"/>
        <v>=Hemani!R205C10</v>
      </c>
    </row>
    <row r="312" spans="1:10" x14ac:dyDescent="0.3">
      <c r="A312" s="164">
        <v>12796</v>
      </c>
      <c r="B312" s="90" t="s">
        <v>113</v>
      </c>
      <c r="C312" s="2">
        <f>Hemani!$J$240</f>
        <v>0</v>
      </c>
      <c r="D312" s="91" t="s">
        <v>2427</v>
      </c>
      <c r="E312" s="1">
        <v>206</v>
      </c>
      <c r="F312" s="91" t="s">
        <v>2280</v>
      </c>
      <c r="G312" s="1" t="s">
        <v>2428</v>
      </c>
      <c r="H312" s="1" t="s">
        <v>2279</v>
      </c>
      <c r="I312" s="1"/>
      <c r="J312" s="1" t="str">
        <f t="shared" si="4"/>
        <v>=Hemani!R206C10</v>
      </c>
    </row>
    <row r="313" spans="1:10" x14ac:dyDescent="0.3">
      <c r="A313" s="164">
        <v>12795</v>
      </c>
      <c r="B313" s="90" t="s">
        <v>114</v>
      </c>
      <c r="C313" s="2">
        <f>Hemani!$J$241</f>
        <v>0</v>
      </c>
      <c r="D313" s="91" t="s">
        <v>2427</v>
      </c>
      <c r="E313" s="1">
        <v>207</v>
      </c>
      <c r="F313" s="91" t="s">
        <v>2280</v>
      </c>
      <c r="G313" s="1" t="s">
        <v>2428</v>
      </c>
      <c r="H313" s="1" t="s">
        <v>2279</v>
      </c>
      <c r="I313" s="1"/>
      <c r="J313" s="1" t="str">
        <f t="shared" si="4"/>
        <v>=Hemani!R207C10</v>
      </c>
    </row>
    <row r="314" spans="1:10" x14ac:dyDescent="0.3">
      <c r="A314" s="164">
        <v>12794</v>
      </c>
      <c r="B314" s="90" t="s">
        <v>115</v>
      </c>
      <c r="C314" s="2">
        <f>Hemani!$J$242</f>
        <v>0</v>
      </c>
      <c r="D314" s="91" t="s">
        <v>2427</v>
      </c>
      <c r="E314" s="1">
        <v>208</v>
      </c>
      <c r="F314" s="91" t="s">
        <v>2280</v>
      </c>
      <c r="G314" s="1" t="s">
        <v>2428</v>
      </c>
      <c r="H314" s="1" t="s">
        <v>2279</v>
      </c>
      <c r="I314" s="1"/>
      <c r="J314" s="1" t="str">
        <f t="shared" si="4"/>
        <v>=Hemani!R208C10</v>
      </c>
    </row>
    <row r="315" spans="1:10" x14ac:dyDescent="0.3">
      <c r="A315" s="164">
        <v>14009</v>
      </c>
      <c r="B315" s="90" t="s">
        <v>116</v>
      </c>
      <c r="C315" s="2">
        <f>Hemani!$J$243</f>
        <v>0</v>
      </c>
      <c r="D315" s="91" t="s">
        <v>2427</v>
      </c>
      <c r="E315" s="1">
        <v>209</v>
      </c>
      <c r="F315" s="91" t="s">
        <v>2280</v>
      </c>
      <c r="G315" s="1" t="s">
        <v>2428</v>
      </c>
      <c r="H315" s="1" t="s">
        <v>2279</v>
      </c>
      <c r="I315" s="1"/>
      <c r="J315" s="1" t="str">
        <f t="shared" si="4"/>
        <v>=Hemani!R209C10</v>
      </c>
    </row>
    <row r="316" spans="1:10" x14ac:dyDescent="0.3">
      <c r="A316" s="164">
        <v>12799</v>
      </c>
      <c r="B316" s="90" t="s">
        <v>117</v>
      </c>
      <c r="C316" s="2">
        <f>Hemani!$J$244</f>
        <v>0</v>
      </c>
      <c r="D316" s="91" t="s">
        <v>2427</v>
      </c>
      <c r="E316" s="1">
        <v>210</v>
      </c>
      <c r="F316" s="91" t="s">
        <v>2280</v>
      </c>
      <c r="G316" s="1" t="s">
        <v>2428</v>
      </c>
      <c r="H316" s="1" t="s">
        <v>2279</v>
      </c>
      <c r="I316" s="1"/>
      <c r="J316" s="1" t="str">
        <f t="shared" si="4"/>
        <v>=Hemani!R210C10</v>
      </c>
    </row>
    <row r="317" spans="1:10" x14ac:dyDescent="0.3">
      <c r="A317" s="164">
        <v>12800</v>
      </c>
      <c r="B317" s="90" t="s">
        <v>118</v>
      </c>
      <c r="C317" s="2">
        <f>Hemani!$J$245</f>
        <v>0</v>
      </c>
      <c r="D317" s="91" t="s">
        <v>2427</v>
      </c>
      <c r="E317" s="1">
        <v>211</v>
      </c>
      <c r="F317" s="91" t="s">
        <v>2280</v>
      </c>
      <c r="G317" s="1" t="s">
        <v>2428</v>
      </c>
      <c r="H317" s="1" t="s">
        <v>2279</v>
      </c>
      <c r="I317" s="1"/>
      <c r="J317" s="1" t="str">
        <f t="shared" si="4"/>
        <v>=Hemani!R211C10</v>
      </c>
    </row>
    <row r="318" spans="1:10" x14ac:dyDescent="0.3">
      <c r="A318" s="164">
        <v>12797</v>
      </c>
      <c r="B318" s="90" t="s">
        <v>119</v>
      </c>
      <c r="C318" s="2">
        <f>Hemani!$J$246</f>
        <v>0</v>
      </c>
      <c r="D318" s="91" t="s">
        <v>2427</v>
      </c>
      <c r="E318" s="1">
        <v>212</v>
      </c>
      <c r="F318" s="91" t="s">
        <v>2280</v>
      </c>
      <c r="G318" s="1" t="s">
        <v>2428</v>
      </c>
      <c r="H318" s="1" t="s">
        <v>2279</v>
      </c>
      <c r="I318" s="1"/>
      <c r="J318" s="1" t="str">
        <f t="shared" si="4"/>
        <v>=Hemani!R212C10</v>
      </c>
    </row>
    <row r="319" spans="1:10" x14ac:dyDescent="0.3">
      <c r="A319" s="164">
        <v>12798</v>
      </c>
      <c r="B319" s="90" t="s">
        <v>120</v>
      </c>
      <c r="C319" s="2">
        <f>Hemani!$J$247</f>
        <v>0</v>
      </c>
      <c r="D319" s="91" t="s">
        <v>2427</v>
      </c>
      <c r="E319" s="1">
        <v>213</v>
      </c>
      <c r="F319" s="91" t="s">
        <v>2280</v>
      </c>
      <c r="G319" s="1" t="s">
        <v>2428</v>
      </c>
      <c r="H319" s="1" t="s">
        <v>2279</v>
      </c>
      <c r="I319" s="1"/>
      <c r="J319" s="1" t="str">
        <f t="shared" si="4"/>
        <v>=Hemani!R213C10</v>
      </c>
    </row>
    <row r="320" spans="1:10" x14ac:dyDescent="0.3">
      <c r="A320" s="163">
        <v>13620</v>
      </c>
      <c r="B320" s="89" t="s">
        <v>121</v>
      </c>
      <c r="D320" s="91" t="s">
        <v>2427</v>
      </c>
      <c r="E320" s="1"/>
      <c r="F320" s="91"/>
      <c r="G320" s="1" t="s">
        <v>2428</v>
      </c>
      <c r="H320" s="1" t="s">
        <v>2279</v>
      </c>
      <c r="I320" s="1"/>
      <c r="J320" s="1" t="str">
        <f t="shared" si="4"/>
        <v>=RC10</v>
      </c>
    </row>
    <row r="321" spans="1:10" ht="20.399999999999999" x14ac:dyDescent="0.3">
      <c r="A321" s="164">
        <v>13175</v>
      </c>
      <c r="B321" s="90" t="s">
        <v>122</v>
      </c>
      <c r="C321" s="2">
        <f>Hemani!$J$249</f>
        <v>0</v>
      </c>
      <c r="D321" s="91" t="s">
        <v>2427</v>
      </c>
      <c r="E321" s="1">
        <v>215</v>
      </c>
      <c r="F321" s="91" t="s">
        <v>2280</v>
      </c>
      <c r="G321" s="1" t="s">
        <v>2428</v>
      </c>
      <c r="H321" s="1" t="s">
        <v>2279</v>
      </c>
      <c r="I321" s="1"/>
      <c r="J321" s="1" t="str">
        <f t="shared" si="4"/>
        <v>=Hemani!R215C10</v>
      </c>
    </row>
    <row r="322" spans="1:10" x14ac:dyDescent="0.3">
      <c r="A322" s="164">
        <v>13621</v>
      </c>
      <c r="B322" s="90" t="s">
        <v>123</v>
      </c>
      <c r="C322" s="2">
        <f>Hemani!$J$250</f>
        <v>0</v>
      </c>
      <c r="D322" s="91" t="s">
        <v>2427</v>
      </c>
      <c r="E322" s="1">
        <v>216</v>
      </c>
      <c r="F322" s="91" t="s">
        <v>2280</v>
      </c>
      <c r="G322" s="1" t="s">
        <v>2428</v>
      </c>
      <c r="H322" s="1" t="s">
        <v>2279</v>
      </c>
      <c r="I322" s="1"/>
      <c r="J322" s="1" t="str">
        <f t="shared" si="4"/>
        <v>=Hemani!R216C10</v>
      </c>
    </row>
    <row r="323" spans="1:10" x14ac:dyDescent="0.3">
      <c r="A323" s="164">
        <v>13626</v>
      </c>
      <c r="B323" s="90" t="s">
        <v>124</v>
      </c>
      <c r="C323" s="2">
        <f>Hemani!$J$251</f>
        <v>0</v>
      </c>
      <c r="D323" s="91" t="s">
        <v>2427</v>
      </c>
      <c r="E323" s="1">
        <v>217</v>
      </c>
      <c r="F323" s="91" t="s">
        <v>2280</v>
      </c>
      <c r="G323" s="1" t="s">
        <v>2428</v>
      </c>
      <c r="H323" s="1" t="s">
        <v>2279</v>
      </c>
      <c r="I323" s="1"/>
      <c r="J323" s="1" t="str">
        <f t="shared" ref="J323:J386" si="5">CONCATENATE(H323,F323,D323,E323,G323)</f>
        <v>=Hemani!R217C10</v>
      </c>
    </row>
    <row r="324" spans="1:10" x14ac:dyDescent="0.3">
      <c r="A324" s="164">
        <v>13627</v>
      </c>
      <c r="B324" s="90" t="s">
        <v>125</v>
      </c>
      <c r="C324" s="2">
        <f>Hemani!$J$252</f>
        <v>0</v>
      </c>
      <c r="D324" s="91" t="s">
        <v>2427</v>
      </c>
      <c r="E324" s="1">
        <v>218</v>
      </c>
      <c r="F324" s="91" t="s">
        <v>2280</v>
      </c>
      <c r="G324" s="1" t="s">
        <v>2428</v>
      </c>
      <c r="H324" s="1" t="s">
        <v>2279</v>
      </c>
      <c r="I324" s="1"/>
      <c r="J324" s="1" t="str">
        <f t="shared" si="5"/>
        <v>=Hemani!R218C10</v>
      </c>
    </row>
    <row r="325" spans="1:10" x14ac:dyDescent="0.3">
      <c r="A325" s="164">
        <v>13625</v>
      </c>
      <c r="B325" s="90" t="s">
        <v>1834</v>
      </c>
      <c r="C325" s="2">
        <f>Hemani!$J$248</f>
        <v>0</v>
      </c>
      <c r="D325" s="91" t="s">
        <v>2427</v>
      </c>
      <c r="E325" s="1">
        <v>214</v>
      </c>
      <c r="F325" s="91" t="s">
        <v>2280</v>
      </c>
      <c r="G325" s="1" t="s">
        <v>2428</v>
      </c>
      <c r="H325" s="1" t="s">
        <v>2279</v>
      </c>
      <c r="I325" s="1"/>
      <c r="J325" s="1" t="str">
        <f t="shared" si="5"/>
        <v>=Hemani!R214C10</v>
      </c>
    </row>
    <row r="326" spans="1:10" x14ac:dyDescent="0.3">
      <c r="A326" s="164">
        <v>13624</v>
      </c>
      <c r="B326" s="90" t="s">
        <v>126</v>
      </c>
      <c r="C326" s="2">
        <f>Hemani!$J$253</f>
        <v>0</v>
      </c>
      <c r="D326" s="91" t="s">
        <v>2427</v>
      </c>
      <c r="E326" s="1">
        <v>219</v>
      </c>
      <c r="F326" s="91" t="s">
        <v>2280</v>
      </c>
      <c r="G326" s="1" t="s">
        <v>2428</v>
      </c>
      <c r="H326" s="1" t="s">
        <v>2279</v>
      </c>
      <c r="I326" s="1"/>
      <c r="J326" s="1" t="str">
        <f t="shared" si="5"/>
        <v>=Hemani!R219C10</v>
      </c>
    </row>
    <row r="327" spans="1:10" x14ac:dyDescent="0.3">
      <c r="A327" s="164">
        <v>13176</v>
      </c>
      <c r="B327" s="90" t="s">
        <v>127</v>
      </c>
      <c r="C327" s="2">
        <f>Hemani!$J$254</f>
        <v>0</v>
      </c>
      <c r="D327" s="91" t="s">
        <v>2427</v>
      </c>
      <c r="E327" s="1">
        <v>220</v>
      </c>
      <c r="F327" s="91" t="s">
        <v>2280</v>
      </c>
      <c r="G327" s="1" t="s">
        <v>2428</v>
      </c>
      <c r="H327" s="1" t="s">
        <v>2279</v>
      </c>
      <c r="I327" s="1"/>
      <c r="J327" s="1" t="str">
        <f t="shared" si="5"/>
        <v>=Hemani!R220C10</v>
      </c>
    </row>
    <row r="328" spans="1:10" x14ac:dyDescent="0.3">
      <c r="A328" s="164">
        <v>13390</v>
      </c>
      <c r="B328" s="90" t="s">
        <v>191</v>
      </c>
      <c r="C328" s="2">
        <f>Hemani!$J$255</f>
        <v>0</v>
      </c>
      <c r="D328" s="91" t="s">
        <v>2427</v>
      </c>
      <c r="E328" s="1">
        <v>221</v>
      </c>
      <c r="F328" s="91" t="s">
        <v>2280</v>
      </c>
      <c r="G328" s="1" t="s">
        <v>2428</v>
      </c>
      <c r="H328" s="1" t="s">
        <v>2279</v>
      </c>
      <c r="I328" s="1"/>
      <c r="J328" s="1" t="str">
        <f t="shared" si="5"/>
        <v>=Hemani!R221C10</v>
      </c>
    </row>
    <row r="329" spans="1:10" x14ac:dyDescent="0.3">
      <c r="A329" s="164">
        <v>13391</v>
      </c>
      <c r="B329" s="90" t="s">
        <v>192</v>
      </c>
      <c r="C329" s="2">
        <f>Hemani!$J$256</f>
        <v>0</v>
      </c>
      <c r="D329" s="91" t="s">
        <v>2427</v>
      </c>
      <c r="E329" s="1">
        <v>222</v>
      </c>
      <c r="F329" s="91" t="s">
        <v>2280</v>
      </c>
      <c r="G329" s="1" t="s">
        <v>2428</v>
      </c>
      <c r="H329" s="1" t="s">
        <v>2279</v>
      </c>
      <c r="I329" s="1"/>
      <c r="J329" s="1" t="str">
        <f t="shared" si="5"/>
        <v>=Hemani!R222C10</v>
      </c>
    </row>
    <row r="330" spans="1:10" x14ac:dyDescent="0.3">
      <c r="A330" s="164">
        <v>13394</v>
      </c>
      <c r="B330" s="90" t="s">
        <v>1835</v>
      </c>
      <c r="C330" s="2">
        <f>Hemani!$J$257</f>
        <v>0</v>
      </c>
      <c r="D330" s="91" t="s">
        <v>2427</v>
      </c>
      <c r="E330" s="1">
        <v>223</v>
      </c>
      <c r="F330" s="91" t="s">
        <v>2280</v>
      </c>
      <c r="G330" s="1" t="s">
        <v>2428</v>
      </c>
      <c r="H330" s="1" t="s">
        <v>2279</v>
      </c>
      <c r="I330" s="1"/>
      <c r="J330" s="1" t="str">
        <f t="shared" si="5"/>
        <v>=Hemani!R223C10</v>
      </c>
    </row>
    <row r="331" spans="1:10" ht="20.399999999999999" x14ac:dyDescent="0.3">
      <c r="A331" s="164">
        <v>13174</v>
      </c>
      <c r="B331" s="90" t="s">
        <v>130</v>
      </c>
      <c r="C331" s="2">
        <f>Hemani!$J$258</f>
        <v>0</v>
      </c>
      <c r="D331" s="91" t="s">
        <v>2427</v>
      </c>
      <c r="E331" s="1">
        <v>224</v>
      </c>
      <c r="F331" s="91" t="s">
        <v>2280</v>
      </c>
      <c r="G331" s="1" t="s">
        <v>2428</v>
      </c>
      <c r="H331" s="1" t="s">
        <v>2279</v>
      </c>
      <c r="I331" s="1"/>
      <c r="J331" s="1" t="str">
        <f t="shared" si="5"/>
        <v>=Hemani!R224C10</v>
      </c>
    </row>
    <row r="332" spans="1:10" x14ac:dyDescent="0.3">
      <c r="A332" s="164">
        <v>13651</v>
      </c>
      <c r="B332" s="90" t="s">
        <v>131</v>
      </c>
      <c r="C332" s="2">
        <f>Hemani!$J$259</f>
        <v>0</v>
      </c>
      <c r="D332" s="91" t="s">
        <v>2427</v>
      </c>
      <c r="E332" s="1">
        <v>225</v>
      </c>
      <c r="F332" s="91" t="s">
        <v>2280</v>
      </c>
      <c r="G332" s="1" t="s">
        <v>2428</v>
      </c>
      <c r="H332" s="1" t="s">
        <v>2279</v>
      </c>
      <c r="I332" s="1"/>
      <c r="J332" s="1" t="str">
        <f t="shared" si="5"/>
        <v>=Hemani!R225C10</v>
      </c>
    </row>
    <row r="333" spans="1:10" x14ac:dyDescent="0.3">
      <c r="A333" s="163">
        <v>12117</v>
      </c>
      <c r="B333" s="89" t="s">
        <v>193</v>
      </c>
      <c r="D333" s="91" t="s">
        <v>2427</v>
      </c>
      <c r="E333" s="1"/>
      <c r="F333" s="91"/>
      <c r="G333" s="1" t="s">
        <v>2428</v>
      </c>
      <c r="H333" s="1" t="s">
        <v>2279</v>
      </c>
      <c r="I333" s="1"/>
      <c r="J333" s="1" t="str">
        <f t="shared" si="5"/>
        <v>=RC10</v>
      </c>
    </row>
    <row r="334" spans="1:10" x14ac:dyDescent="0.3">
      <c r="A334" s="163">
        <v>13262</v>
      </c>
      <c r="B334" s="89" t="s">
        <v>194</v>
      </c>
      <c r="D334" s="91" t="s">
        <v>2427</v>
      </c>
      <c r="E334" s="1"/>
      <c r="F334" s="91"/>
      <c r="G334" s="1" t="s">
        <v>2428</v>
      </c>
      <c r="H334" s="1" t="s">
        <v>2279</v>
      </c>
      <c r="I334" s="1"/>
      <c r="J334" s="1" t="str">
        <f t="shared" si="5"/>
        <v>=RC10</v>
      </c>
    </row>
    <row r="335" spans="1:10" x14ac:dyDescent="0.3">
      <c r="A335" s="164">
        <v>13959</v>
      </c>
      <c r="B335" s="90" t="s">
        <v>907</v>
      </c>
      <c r="C335" s="2">
        <f>Остальные!$J$3</f>
        <v>0</v>
      </c>
      <c r="D335" s="91" t="s">
        <v>2427</v>
      </c>
      <c r="E335" s="1">
        <v>3</v>
      </c>
      <c r="F335" s="91" t="s">
        <v>2289</v>
      </c>
      <c r="G335" s="1" t="s">
        <v>2428</v>
      </c>
      <c r="H335" s="1" t="s">
        <v>2279</v>
      </c>
      <c r="I335" s="1"/>
      <c r="J335" s="1" t="str">
        <f t="shared" si="5"/>
        <v>=Остальные!R3C10</v>
      </c>
    </row>
    <row r="336" spans="1:10" x14ac:dyDescent="0.3">
      <c r="A336" s="164">
        <v>13960</v>
      </c>
      <c r="B336" s="90" t="s">
        <v>908</v>
      </c>
      <c r="C336" s="2">
        <f>Остальные!$J$4</f>
        <v>0</v>
      </c>
      <c r="D336" s="91" t="s">
        <v>2427</v>
      </c>
      <c r="E336" s="1">
        <v>4</v>
      </c>
      <c r="F336" s="91" t="s">
        <v>2289</v>
      </c>
      <c r="G336" s="1" t="s">
        <v>2428</v>
      </c>
      <c r="H336" s="1" t="s">
        <v>2279</v>
      </c>
      <c r="I336" s="1"/>
      <c r="J336" s="1" t="str">
        <f t="shared" si="5"/>
        <v>=Остальные!R4C10</v>
      </c>
    </row>
    <row r="337" spans="1:10" x14ac:dyDescent="0.3">
      <c r="A337" s="164">
        <v>13890</v>
      </c>
      <c r="B337" s="90" t="s">
        <v>1836</v>
      </c>
      <c r="D337" s="91" t="s">
        <v>2427</v>
      </c>
      <c r="E337" s="1"/>
      <c r="F337" s="91"/>
      <c r="G337" s="1" t="s">
        <v>2428</v>
      </c>
      <c r="H337" s="1" t="s">
        <v>2279</v>
      </c>
      <c r="I337" s="1"/>
      <c r="J337" s="1" t="str">
        <f t="shared" si="5"/>
        <v>=RC10</v>
      </c>
    </row>
    <row r="338" spans="1:10" x14ac:dyDescent="0.3">
      <c r="A338" s="164">
        <v>13263</v>
      </c>
      <c r="B338" s="90" t="s">
        <v>1837</v>
      </c>
      <c r="C338" s="2">
        <f>Остальные!$J$17</f>
        <v>0</v>
      </c>
      <c r="D338" s="91" t="s">
        <v>2427</v>
      </c>
      <c r="E338" s="1">
        <v>11</v>
      </c>
      <c r="F338" s="91" t="s">
        <v>2289</v>
      </c>
      <c r="G338" s="1" t="s">
        <v>2428</v>
      </c>
      <c r="H338" s="1" t="s">
        <v>2279</v>
      </c>
      <c r="I338" s="1"/>
      <c r="J338" s="1" t="str">
        <f t="shared" si="5"/>
        <v>=Остальные!R11C10</v>
      </c>
    </row>
    <row r="339" spans="1:10" x14ac:dyDescent="0.3">
      <c r="A339" s="164">
        <v>13889</v>
      </c>
      <c r="B339" s="90" t="s">
        <v>195</v>
      </c>
      <c r="C339" s="2">
        <f>Остальные!$J$11</f>
        <v>0</v>
      </c>
      <c r="D339" s="91" t="s">
        <v>2427</v>
      </c>
      <c r="E339" s="1">
        <v>10</v>
      </c>
      <c r="F339" s="91" t="s">
        <v>2289</v>
      </c>
      <c r="G339" s="1" t="s">
        <v>2428</v>
      </c>
      <c r="H339" s="1" t="s">
        <v>2279</v>
      </c>
      <c r="I339" s="1"/>
      <c r="J339" s="1" t="str">
        <f t="shared" si="5"/>
        <v>=Остальные!R10C10</v>
      </c>
    </row>
    <row r="340" spans="1:10" x14ac:dyDescent="0.3">
      <c r="A340" s="164">
        <v>13886</v>
      </c>
      <c r="B340" s="90" t="s">
        <v>196</v>
      </c>
      <c r="C340" s="2">
        <f>Остальные!$J$5</f>
        <v>0</v>
      </c>
      <c r="D340" s="91" t="s">
        <v>2427</v>
      </c>
      <c r="E340" s="1">
        <v>5</v>
      </c>
      <c r="F340" s="91" t="s">
        <v>2289</v>
      </c>
      <c r="G340" s="1" t="s">
        <v>2428</v>
      </c>
      <c r="H340" s="1" t="s">
        <v>2279</v>
      </c>
      <c r="I340" s="1"/>
      <c r="J340" s="1" t="str">
        <f t="shared" si="5"/>
        <v>=Остальные!R5C10</v>
      </c>
    </row>
    <row r="341" spans="1:10" x14ac:dyDescent="0.3">
      <c r="A341" s="164">
        <v>13961</v>
      </c>
      <c r="B341" s="90" t="s">
        <v>909</v>
      </c>
      <c r="C341" s="2">
        <f>Остальные!$J$7</f>
        <v>0</v>
      </c>
      <c r="D341" s="91" t="s">
        <v>2427</v>
      </c>
      <c r="E341" s="1">
        <v>6</v>
      </c>
      <c r="F341" s="91" t="s">
        <v>2289</v>
      </c>
      <c r="G341" s="1" t="s">
        <v>2428</v>
      </c>
      <c r="H341" s="1" t="s">
        <v>2279</v>
      </c>
      <c r="I341" s="1"/>
      <c r="J341" s="1" t="str">
        <f t="shared" si="5"/>
        <v>=Остальные!R6C10</v>
      </c>
    </row>
    <row r="342" spans="1:10" x14ac:dyDescent="0.3">
      <c r="A342" s="164">
        <v>13962</v>
      </c>
      <c r="B342" s="90" t="s">
        <v>910</v>
      </c>
      <c r="C342" s="2">
        <f>Остальные!$J$8</f>
        <v>0</v>
      </c>
      <c r="D342" s="91" t="s">
        <v>2427</v>
      </c>
      <c r="E342" s="1">
        <v>7</v>
      </c>
      <c r="F342" s="91" t="s">
        <v>2289</v>
      </c>
      <c r="G342" s="1" t="s">
        <v>2428</v>
      </c>
      <c r="H342" s="1" t="s">
        <v>2279</v>
      </c>
      <c r="I342" s="1"/>
      <c r="J342" s="1" t="str">
        <f t="shared" si="5"/>
        <v>=Остальные!R7C10</v>
      </c>
    </row>
    <row r="343" spans="1:10" x14ac:dyDescent="0.3">
      <c r="A343" s="164">
        <v>13888</v>
      </c>
      <c r="B343" s="90" t="s">
        <v>1838</v>
      </c>
      <c r="D343" s="91" t="s">
        <v>2427</v>
      </c>
      <c r="E343" s="1"/>
      <c r="F343" s="91"/>
      <c r="G343" s="1" t="s">
        <v>2428</v>
      </c>
      <c r="H343" s="1" t="s">
        <v>2279</v>
      </c>
      <c r="I343" s="1"/>
      <c r="J343" s="1" t="str">
        <f t="shared" si="5"/>
        <v>=RC10</v>
      </c>
    </row>
    <row r="344" spans="1:10" x14ac:dyDescent="0.3">
      <c r="A344" s="164">
        <v>13963</v>
      </c>
      <c r="B344" s="90" t="s">
        <v>911</v>
      </c>
      <c r="D344" s="91" t="s">
        <v>2427</v>
      </c>
      <c r="E344" s="1"/>
      <c r="F344" s="91"/>
      <c r="G344" s="1" t="s">
        <v>2428</v>
      </c>
      <c r="H344" s="1" t="s">
        <v>2279</v>
      </c>
      <c r="I344" s="1"/>
      <c r="J344" s="1" t="str">
        <f t="shared" si="5"/>
        <v>=RC10</v>
      </c>
    </row>
    <row r="345" spans="1:10" x14ac:dyDescent="0.3">
      <c r="A345" s="164">
        <v>13887</v>
      </c>
      <c r="B345" s="90" t="s">
        <v>197</v>
      </c>
      <c r="C345" s="2">
        <f>Остальные!$J$10</f>
        <v>0</v>
      </c>
      <c r="D345" s="91" t="s">
        <v>2427</v>
      </c>
      <c r="E345" s="1">
        <v>9</v>
      </c>
      <c r="F345" s="91" t="s">
        <v>2289</v>
      </c>
      <c r="G345" s="1" t="s">
        <v>2428</v>
      </c>
      <c r="H345" s="1" t="s">
        <v>2279</v>
      </c>
      <c r="I345" s="1"/>
      <c r="J345" s="1" t="str">
        <f t="shared" si="5"/>
        <v>=Остальные!R9C10</v>
      </c>
    </row>
    <row r="346" spans="1:10" x14ac:dyDescent="0.3">
      <c r="A346" s="163">
        <v>5974</v>
      </c>
      <c r="B346" s="89" t="s">
        <v>198</v>
      </c>
      <c r="D346" s="91" t="s">
        <v>2427</v>
      </c>
      <c r="E346" s="1"/>
      <c r="F346" s="91"/>
      <c r="G346" s="1" t="s">
        <v>2428</v>
      </c>
      <c r="H346" s="1" t="s">
        <v>2279</v>
      </c>
      <c r="I346" s="1"/>
      <c r="J346" s="1" t="str">
        <f t="shared" si="5"/>
        <v>=RC10</v>
      </c>
    </row>
    <row r="347" spans="1:10" ht="20.399999999999999" x14ac:dyDescent="0.3">
      <c r="A347" s="164">
        <v>6032</v>
      </c>
      <c r="B347" s="90" t="s">
        <v>199</v>
      </c>
      <c r="C347" s="2">
        <f>Haramain!$J$3</f>
        <v>0</v>
      </c>
      <c r="D347" s="91" t="s">
        <v>2427</v>
      </c>
      <c r="E347" s="1">
        <v>3</v>
      </c>
      <c r="F347" s="91" t="s">
        <v>2282</v>
      </c>
      <c r="G347" s="1" t="s">
        <v>2428</v>
      </c>
      <c r="H347" s="1" t="s">
        <v>2279</v>
      </c>
      <c r="I347" s="1"/>
      <c r="J347" s="1" t="str">
        <f t="shared" si="5"/>
        <v>=Haramain!R3C10</v>
      </c>
    </row>
    <row r="348" spans="1:10" x14ac:dyDescent="0.3">
      <c r="A348" s="164">
        <v>13371</v>
      </c>
      <c r="B348" s="90" t="s">
        <v>1839</v>
      </c>
      <c r="D348" s="91" t="s">
        <v>2427</v>
      </c>
      <c r="E348" s="1"/>
      <c r="F348" s="91"/>
      <c r="G348" s="1" t="s">
        <v>2428</v>
      </c>
      <c r="H348" s="1" t="s">
        <v>2279</v>
      </c>
      <c r="I348" s="1"/>
      <c r="J348" s="1" t="str">
        <f t="shared" si="5"/>
        <v>=RC10</v>
      </c>
    </row>
    <row r="349" spans="1:10" x14ac:dyDescent="0.3">
      <c r="A349" s="164">
        <v>13495</v>
      </c>
      <c r="B349" s="90" t="s">
        <v>200</v>
      </c>
      <c r="C349" s="2">
        <f>Haramain!$J$4</f>
        <v>0</v>
      </c>
      <c r="D349" s="91" t="s">
        <v>2427</v>
      </c>
      <c r="E349" s="1">
        <v>4</v>
      </c>
      <c r="F349" s="91" t="s">
        <v>2282</v>
      </c>
      <c r="G349" s="1" t="s">
        <v>2428</v>
      </c>
      <c r="H349" s="1" t="s">
        <v>2279</v>
      </c>
      <c r="I349" s="1"/>
      <c r="J349" s="1" t="str">
        <f t="shared" si="5"/>
        <v>=Haramain!R4C10</v>
      </c>
    </row>
    <row r="350" spans="1:10" x14ac:dyDescent="0.3">
      <c r="A350" s="163">
        <v>14317</v>
      </c>
      <c r="B350" s="89" t="s">
        <v>201</v>
      </c>
      <c r="D350" s="91" t="s">
        <v>2427</v>
      </c>
      <c r="E350" s="1"/>
      <c r="F350" s="91"/>
      <c r="G350" s="1" t="s">
        <v>2428</v>
      </c>
      <c r="H350" s="1" t="s">
        <v>2279</v>
      </c>
      <c r="I350" s="1"/>
      <c r="J350" s="1" t="str">
        <f t="shared" si="5"/>
        <v>=RC10</v>
      </c>
    </row>
    <row r="351" spans="1:10" x14ac:dyDescent="0.3">
      <c r="A351" s="164">
        <v>14002</v>
      </c>
      <c r="B351" s="90" t="s">
        <v>202</v>
      </c>
      <c r="C351" s="2">
        <f>Haramain!$J$6</f>
        <v>0</v>
      </c>
      <c r="D351" s="91" t="s">
        <v>2427</v>
      </c>
      <c r="E351" s="1">
        <v>6</v>
      </c>
      <c r="F351" s="91" t="s">
        <v>2282</v>
      </c>
      <c r="G351" s="1" t="s">
        <v>2428</v>
      </c>
      <c r="H351" s="1" t="s">
        <v>2279</v>
      </c>
      <c r="I351" s="1"/>
      <c r="J351" s="1" t="str">
        <f t="shared" si="5"/>
        <v>=Haramain!R6C10</v>
      </c>
    </row>
    <row r="352" spans="1:10" x14ac:dyDescent="0.3">
      <c r="A352" s="164">
        <v>14004</v>
      </c>
      <c r="B352" s="90" t="s">
        <v>203</v>
      </c>
      <c r="C352" s="2">
        <f>Haramain!$J$7</f>
        <v>0</v>
      </c>
      <c r="D352" s="91" t="s">
        <v>2427</v>
      </c>
      <c r="E352" s="1">
        <v>7</v>
      </c>
      <c r="F352" s="91" t="s">
        <v>2282</v>
      </c>
      <c r="G352" s="1" t="s">
        <v>2428</v>
      </c>
      <c r="H352" s="1" t="s">
        <v>2279</v>
      </c>
      <c r="I352" s="1"/>
      <c r="J352" s="1" t="str">
        <f t="shared" si="5"/>
        <v>=Haramain!R7C10</v>
      </c>
    </row>
    <row r="353" spans="1:10" x14ac:dyDescent="0.3">
      <c r="A353" s="164">
        <v>14003</v>
      </c>
      <c r="B353" s="90" t="s">
        <v>204</v>
      </c>
      <c r="C353" s="2">
        <f>Haramain!$J$8</f>
        <v>0</v>
      </c>
      <c r="D353" s="91" t="s">
        <v>2427</v>
      </c>
      <c r="E353" s="1">
        <v>8</v>
      </c>
      <c r="F353" s="91" t="s">
        <v>2282</v>
      </c>
      <c r="G353" s="1" t="s">
        <v>2428</v>
      </c>
      <c r="H353" s="1" t="s">
        <v>2279</v>
      </c>
      <c r="I353" s="1"/>
      <c r="J353" s="1" t="str">
        <f t="shared" si="5"/>
        <v>=Haramain!R8C10</v>
      </c>
    </row>
    <row r="354" spans="1:10" x14ac:dyDescent="0.3">
      <c r="A354" s="163">
        <v>6150</v>
      </c>
      <c r="B354" s="89" t="s">
        <v>205</v>
      </c>
      <c r="D354" s="91" t="s">
        <v>2427</v>
      </c>
      <c r="E354" s="1"/>
      <c r="F354" s="91"/>
      <c r="G354" s="1" t="s">
        <v>2428</v>
      </c>
      <c r="H354" s="1" t="s">
        <v>2279</v>
      </c>
      <c r="I354" s="1"/>
      <c r="J354" s="1" t="str">
        <f t="shared" si="5"/>
        <v>=RC10</v>
      </c>
    </row>
    <row r="355" spans="1:10" x14ac:dyDescent="0.3">
      <c r="A355" s="163">
        <v>12699</v>
      </c>
      <c r="B355" s="89" t="s">
        <v>206</v>
      </c>
      <c r="D355" s="91" t="s">
        <v>2427</v>
      </c>
      <c r="E355" s="1"/>
      <c r="F355" s="91"/>
      <c r="G355" s="1" t="s">
        <v>2428</v>
      </c>
      <c r="H355" s="1" t="s">
        <v>2279</v>
      </c>
      <c r="I355" s="1"/>
      <c r="J355" s="1" t="str">
        <f t="shared" si="5"/>
        <v>=RC10</v>
      </c>
    </row>
    <row r="356" spans="1:10" x14ac:dyDescent="0.3">
      <c r="A356" s="164">
        <v>6153</v>
      </c>
      <c r="B356" s="90" t="s">
        <v>207</v>
      </c>
      <c r="C356" s="2">
        <f>Haramain!$J$10</f>
        <v>0</v>
      </c>
      <c r="D356" s="91" t="s">
        <v>2427</v>
      </c>
      <c r="E356" s="1">
        <v>10</v>
      </c>
      <c r="F356" s="91" t="s">
        <v>2282</v>
      </c>
      <c r="G356" s="1" t="s">
        <v>2428</v>
      </c>
      <c r="H356" s="1" t="s">
        <v>2279</v>
      </c>
      <c r="I356" s="1"/>
      <c r="J356" s="1" t="str">
        <f t="shared" si="5"/>
        <v>=Haramain!R10C10</v>
      </c>
    </row>
    <row r="357" spans="1:10" ht="20.399999999999999" x14ac:dyDescent="0.3">
      <c r="A357" s="164">
        <v>6037</v>
      </c>
      <c r="B357" s="90" t="s">
        <v>208</v>
      </c>
      <c r="C357" s="2">
        <f>Haramain!$J$11</f>
        <v>0</v>
      </c>
      <c r="D357" s="91" t="s">
        <v>2427</v>
      </c>
      <c r="E357" s="1">
        <v>11</v>
      </c>
      <c r="F357" s="91" t="s">
        <v>2282</v>
      </c>
      <c r="G357" s="1" t="s">
        <v>2428</v>
      </c>
      <c r="H357" s="1" t="s">
        <v>2279</v>
      </c>
      <c r="I357" s="1"/>
      <c r="J357" s="1" t="str">
        <f t="shared" si="5"/>
        <v>=Haramain!R11C10</v>
      </c>
    </row>
    <row r="358" spans="1:10" ht="20.399999999999999" x14ac:dyDescent="0.3">
      <c r="A358" s="164">
        <v>6038</v>
      </c>
      <c r="B358" s="90" t="s">
        <v>209</v>
      </c>
      <c r="C358" s="2">
        <f>Haramain!$J$12</f>
        <v>0</v>
      </c>
      <c r="D358" s="91" t="s">
        <v>2427</v>
      </c>
      <c r="E358" s="1">
        <v>12</v>
      </c>
      <c r="F358" s="91" t="s">
        <v>2282</v>
      </c>
      <c r="G358" s="1" t="s">
        <v>2428</v>
      </c>
      <c r="H358" s="1" t="s">
        <v>2279</v>
      </c>
      <c r="I358" s="1"/>
      <c r="J358" s="1" t="str">
        <f t="shared" si="5"/>
        <v>=Haramain!R12C10</v>
      </c>
    </row>
    <row r="359" spans="1:10" ht="20.399999999999999" x14ac:dyDescent="0.3">
      <c r="A359" s="164">
        <v>6156</v>
      </c>
      <c r="B359" s="90" t="s">
        <v>210</v>
      </c>
      <c r="C359" s="2">
        <f>Haramain!$J$13</f>
        <v>0</v>
      </c>
      <c r="D359" s="91" t="s">
        <v>2427</v>
      </c>
      <c r="E359" s="1">
        <v>13</v>
      </c>
      <c r="F359" s="91" t="s">
        <v>2282</v>
      </c>
      <c r="G359" s="1" t="s">
        <v>2428</v>
      </c>
      <c r="H359" s="1" t="s">
        <v>2279</v>
      </c>
      <c r="I359" s="1"/>
      <c r="J359" s="1" t="str">
        <f t="shared" si="5"/>
        <v>=Haramain!R13C10</v>
      </c>
    </row>
    <row r="360" spans="1:10" ht="20.399999999999999" x14ac:dyDescent="0.3">
      <c r="A360" s="164">
        <v>6155</v>
      </c>
      <c r="B360" s="90" t="s">
        <v>211</v>
      </c>
      <c r="C360" s="2">
        <f>Haramain!$J$14</f>
        <v>0</v>
      </c>
      <c r="D360" s="91" t="s">
        <v>2427</v>
      </c>
      <c r="E360" s="1">
        <v>14</v>
      </c>
      <c r="F360" s="91" t="s">
        <v>2282</v>
      </c>
      <c r="G360" s="1" t="s">
        <v>2428</v>
      </c>
      <c r="H360" s="1" t="s">
        <v>2279</v>
      </c>
      <c r="I360" s="1"/>
      <c r="J360" s="1" t="str">
        <f t="shared" si="5"/>
        <v>=Haramain!R14C10</v>
      </c>
    </row>
    <row r="361" spans="1:10" ht="20.399999999999999" x14ac:dyDescent="0.3">
      <c r="A361" s="164">
        <v>6034</v>
      </c>
      <c r="B361" s="90" t="s">
        <v>212</v>
      </c>
      <c r="C361" s="2">
        <f>Haramain!$J$15</f>
        <v>0</v>
      </c>
      <c r="D361" s="91" t="s">
        <v>2427</v>
      </c>
      <c r="E361" s="1">
        <v>15</v>
      </c>
      <c r="F361" s="91" t="s">
        <v>2282</v>
      </c>
      <c r="G361" s="1" t="s">
        <v>2428</v>
      </c>
      <c r="H361" s="1" t="s">
        <v>2279</v>
      </c>
      <c r="I361" s="1"/>
      <c r="J361" s="1" t="str">
        <f t="shared" si="5"/>
        <v>=Haramain!R15C10</v>
      </c>
    </row>
    <row r="362" spans="1:10" ht="20.399999999999999" x14ac:dyDescent="0.3">
      <c r="A362" s="164">
        <v>6151</v>
      </c>
      <c r="B362" s="90" t="s">
        <v>213</v>
      </c>
      <c r="C362" s="2">
        <f>Haramain!$J$16</f>
        <v>0</v>
      </c>
      <c r="D362" s="91" t="s">
        <v>2427</v>
      </c>
      <c r="E362" s="1">
        <v>16</v>
      </c>
      <c r="F362" s="91" t="s">
        <v>2282</v>
      </c>
      <c r="G362" s="1" t="s">
        <v>2428</v>
      </c>
      <c r="H362" s="1" t="s">
        <v>2279</v>
      </c>
      <c r="I362" s="1"/>
      <c r="J362" s="1" t="str">
        <f t="shared" si="5"/>
        <v>=Haramain!R16C10</v>
      </c>
    </row>
    <row r="363" spans="1:10" ht="20.399999999999999" x14ac:dyDescent="0.3">
      <c r="A363" s="164">
        <v>6152</v>
      </c>
      <c r="B363" s="90" t="s">
        <v>1840</v>
      </c>
      <c r="D363" s="91" t="s">
        <v>2427</v>
      </c>
      <c r="E363" s="1"/>
      <c r="F363" s="91"/>
      <c r="G363" s="1" t="s">
        <v>2428</v>
      </c>
      <c r="H363" s="1" t="s">
        <v>2279</v>
      </c>
      <c r="I363" s="1"/>
      <c r="J363" s="1" t="str">
        <f t="shared" si="5"/>
        <v>=RC10</v>
      </c>
    </row>
    <row r="364" spans="1:10" ht="20.399999999999999" x14ac:dyDescent="0.3">
      <c r="A364" s="164">
        <v>6154</v>
      </c>
      <c r="B364" s="90" t="s">
        <v>214</v>
      </c>
      <c r="C364" s="2">
        <f>Haramain!$J$17</f>
        <v>0</v>
      </c>
      <c r="D364" s="91" t="s">
        <v>2427</v>
      </c>
      <c r="E364" s="1">
        <v>17</v>
      </c>
      <c r="F364" s="91" t="s">
        <v>2282</v>
      </c>
      <c r="G364" s="1" t="s">
        <v>2428</v>
      </c>
      <c r="H364" s="1" t="s">
        <v>2279</v>
      </c>
      <c r="I364" s="1"/>
      <c r="J364" s="1" t="str">
        <f t="shared" si="5"/>
        <v>=Haramain!R17C10</v>
      </c>
    </row>
    <row r="365" spans="1:10" ht="20.399999999999999" x14ac:dyDescent="0.3">
      <c r="A365" s="164">
        <v>6035</v>
      </c>
      <c r="B365" s="90" t="s">
        <v>215</v>
      </c>
      <c r="C365" s="2">
        <f>Haramain!$J$18</f>
        <v>0</v>
      </c>
      <c r="D365" s="91" t="s">
        <v>2427</v>
      </c>
      <c r="E365" s="1">
        <v>18</v>
      </c>
      <c r="F365" s="91" t="s">
        <v>2282</v>
      </c>
      <c r="G365" s="1" t="s">
        <v>2428</v>
      </c>
      <c r="H365" s="1" t="s">
        <v>2279</v>
      </c>
      <c r="I365" s="1"/>
      <c r="J365" s="1" t="str">
        <f t="shared" si="5"/>
        <v>=Haramain!R18C10</v>
      </c>
    </row>
    <row r="366" spans="1:10" ht="20.399999999999999" x14ac:dyDescent="0.3">
      <c r="A366" s="164">
        <v>6036</v>
      </c>
      <c r="B366" s="90" t="s">
        <v>216</v>
      </c>
      <c r="C366" s="2">
        <f>Haramain!$J$19</f>
        <v>0</v>
      </c>
      <c r="D366" s="91" t="s">
        <v>2427</v>
      </c>
      <c r="E366" s="1">
        <v>19</v>
      </c>
      <c r="F366" s="91" t="s">
        <v>2282</v>
      </c>
      <c r="G366" s="1" t="s">
        <v>2428</v>
      </c>
      <c r="H366" s="1" t="s">
        <v>2279</v>
      </c>
      <c r="I366" s="1"/>
      <c r="J366" s="1" t="str">
        <f t="shared" si="5"/>
        <v>=Haramain!R19C10</v>
      </c>
    </row>
    <row r="367" spans="1:10" ht="20.399999999999999" x14ac:dyDescent="0.3">
      <c r="A367" s="164">
        <v>6033</v>
      </c>
      <c r="B367" s="90" t="s">
        <v>217</v>
      </c>
      <c r="C367" s="2">
        <f>Haramain!$J$20</f>
        <v>0</v>
      </c>
      <c r="D367" s="91" t="s">
        <v>2427</v>
      </c>
      <c r="E367" s="1">
        <v>20</v>
      </c>
      <c r="F367" s="91" t="s">
        <v>2282</v>
      </c>
      <c r="G367" s="1" t="s">
        <v>2428</v>
      </c>
      <c r="H367" s="1" t="s">
        <v>2279</v>
      </c>
      <c r="I367" s="1"/>
      <c r="J367" s="1" t="str">
        <f t="shared" si="5"/>
        <v>=Haramain!R20C10</v>
      </c>
    </row>
    <row r="368" spans="1:10" ht="20.399999999999999" x14ac:dyDescent="0.3">
      <c r="A368" s="164">
        <v>11888</v>
      </c>
      <c r="B368" s="90" t="s">
        <v>218</v>
      </c>
      <c r="C368" s="2">
        <f>Haramain!$J$32</f>
        <v>0</v>
      </c>
      <c r="D368" s="91" t="s">
        <v>2427</v>
      </c>
      <c r="E368" s="1">
        <v>32</v>
      </c>
      <c r="F368" s="91" t="s">
        <v>2282</v>
      </c>
      <c r="G368" s="1" t="s">
        <v>2428</v>
      </c>
      <c r="H368" s="1" t="s">
        <v>2279</v>
      </c>
      <c r="I368" s="1"/>
      <c r="J368" s="1" t="str">
        <f t="shared" si="5"/>
        <v>=Haramain!R32C10</v>
      </c>
    </row>
    <row r="369" spans="1:10" x14ac:dyDescent="0.3">
      <c r="A369" s="164">
        <v>12370</v>
      </c>
      <c r="B369" s="90" t="s">
        <v>219</v>
      </c>
      <c r="C369" s="2">
        <f>Haramain!$J$21</f>
        <v>0</v>
      </c>
      <c r="D369" s="91" t="s">
        <v>2427</v>
      </c>
      <c r="E369" s="1">
        <v>21</v>
      </c>
      <c r="F369" s="91" t="s">
        <v>2282</v>
      </c>
      <c r="G369" s="1" t="s">
        <v>2428</v>
      </c>
      <c r="H369" s="1" t="s">
        <v>2279</v>
      </c>
      <c r="I369" s="1"/>
      <c r="J369" s="1" t="str">
        <f t="shared" si="5"/>
        <v>=Haramain!R21C10</v>
      </c>
    </row>
    <row r="370" spans="1:10" x14ac:dyDescent="0.3">
      <c r="A370" s="164">
        <v>6044</v>
      </c>
      <c r="B370" s="90" t="s">
        <v>1841</v>
      </c>
      <c r="D370" s="91" t="s">
        <v>2427</v>
      </c>
      <c r="E370" s="1"/>
      <c r="F370" s="91"/>
      <c r="G370" s="1" t="s">
        <v>2428</v>
      </c>
      <c r="H370" s="1" t="s">
        <v>2279</v>
      </c>
      <c r="I370" s="1"/>
      <c r="J370" s="1" t="str">
        <f t="shared" si="5"/>
        <v>=RC10</v>
      </c>
    </row>
    <row r="371" spans="1:10" x14ac:dyDescent="0.3">
      <c r="A371" s="164">
        <v>14282</v>
      </c>
      <c r="B371" s="90" t="s">
        <v>220</v>
      </c>
      <c r="C371" s="2">
        <f>Haramain!$J$22</f>
        <v>0</v>
      </c>
      <c r="D371" s="91" t="s">
        <v>2427</v>
      </c>
      <c r="E371" s="1">
        <v>22</v>
      </c>
      <c r="F371" s="91" t="s">
        <v>2282</v>
      </c>
      <c r="G371" s="1" t="s">
        <v>2428</v>
      </c>
      <c r="H371" s="1" t="s">
        <v>2279</v>
      </c>
      <c r="I371" s="1"/>
      <c r="J371" s="1" t="str">
        <f t="shared" si="5"/>
        <v>=Haramain!R22C10</v>
      </c>
    </row>
    <row r="372" spans="1:10" x14ac:dyDescent="0.3">
      <c r="A372" s="164">
        <v>13894</v>
      </c>
      <c r="B372" s="90" t="s">
        <v>221</v>
      </c>
      <c r="C372" s="2">
        <f>Haramain!$J$23</f>
        <v>0</v>
      </c>
      <c r="D372" s="91" t="s">
        <v>2427</v>
      </c>
      <c r="E372" s="1">
        <v>23</v>
      </c>
      <c r="F372" s="91" t="s">
        <v>2282</v>
      </c>
      <c r="G372" s="1" t="s">
        <v>2428</v>
      </c>
      <c r="H372" s="1" t="s">
        <v>2279</v>
      </c>
      <c r="I372" s="1"/>
      <c r="J372" s="1" t="str">
        <f t="shared" si="5"/>
        <v>=Haramain!R23C10</v>
      </c>
    </row>
    <row r="373" spans="1:10" x14ac:dyDescent="0.3">
      <c r="A373" s="164">
        <v>9675</v>
      </c>
      <c r="B373" s="90" t="s">
        <v>222</v>
      </c>
      <c r="C373" s="2">
        <f>Haramain!$J$24</f>
        <v>0</v>
      </c>
      <c r="D373" s="91" t="s">
        <v>2427</v>
      </c>
      <c r="E373" s="1">
        <v>24</v>
      </c>
      <c r="F373" s="91" t="s">
        <v>2282</v>
      </c>
      <c r="G373" s="1" t="s">
        <v>2428</v>
      </c>
      <c r="H373" s="1" t="s">
        <v>2279</v>
      </c>
      <c r="I373" s="1"/>
      <c r="J373" s="1" t="str">
        <f t="shared" si="5"/>
        <v>=Haramain!R24C10</v>
      </c>
    </row>
    <row r="374" spans="1:10" ht="20.399999999999999" x14ac:dyDescent="0.3">
      <c r="A374" s="164">
        <v>6041</v>
      </c>
      <c r="B374" s="90" t="s">
        <v>223</v>
      </c>
      <c r="C374" s="2">
        <f>Haramain!$J$25</f>
        <v>0</v>
      </c>
      <c r="D374" s="91" t="s">
        <v>2427</v>
      </c>
      <c r="E374" s="1">
        <v>25</v>
      </c>
      <c r="F374" s="91" t="s">
        <v>2282</v>
      </c>
      <c r="G374" s="1" t="s">
        <v>2428</v>
      </c>
      <c r="H374" s="1" t="s">
        <v>2279</v>
      </c>
      <c r="I374" s="1"/>
      <c r="J374" s="1" t="str">
        <f t="shared" si="5"/>
        <v>=Haramain!R25C10</v>
      </c>
    </row>
    <row r="375" spans="1:10" x14ac:dyDescent="0.3">
      <c r="A375" s="164">
        <v>9674</v>
      </c>
      <c r="B375" s="90" t="s">
        <v>224</v>
      </c>
      <c r="C375" s="2">
        <f>Haramain!$J$26</f>
        <v>0</v>
      </c>
      <c r="D375" s="91" t="s">
        <v>2427</v>
      </c>
      <c r="E375" s="1">
        <v>26</v>
      </c>
      <c r="F375" s="91" t="s">
        <v>2282</v>
      </c>
      <c r="G375" s="1" t="s">
        <v>2428</v>
      </c>
      <c r="H375" s="1" t="s">
        <v>2279</v>
      </c>
      <c r="I375" s="1"/>
      <c r="J375" s="1" t="str">
        <f t="shared" si="5"/>
        <v>=Haramain!R26C10</v>
      </c>
    </row>
    <row r="376" spans="1:10" ht="20.399999999999999" x14ac:dyDescent="0.3">
      <c r="A376" s="164">
        <v>6040</v>
      </c>
      <c r="B376" s="90" t="s">
        <v>225</v>
      </c>
      <c r="C376" s="2">
        <f>Haramain!$J$27</f>
        <v>0</v>
      </c>
      <c r="D376" s="91" t="s">
        <v>2427</v>
      </c>
      <c r="E376" s="1">
        <v>27</v>
      </c>
      <c r="F376" s="91" t="s">
        <v>2282</v>
      </c>
      <c r="G376" s="1" t="s">
        <v>2428</v>
      </c>
      <c r="H376" s="1" t="s">
        <v>2279</v>
      </c>
      <c r="I376" s="1"/>
      <c r="J376" s="1" t="str">
        <f t="shared" si="5"/>
        <v>=Haramain!R27C10</v>
      </c>
    </row>
    <row r="377" spans="1:10" x14ac:dyDescent="0.3">
      <c r="A377" s="164">
        <v>12525</v>
      </c>
      <c r="B377" s="90" t="s">
        <v>226</v>
      </c>
      <c r="C377" s="2">
        <f>Haramain!$J$28</f>
        <v>0</v>
      </c>
      <c r="D377" s="91" t="s">
        <v>2427</v>
      </c>
      <c r="E377" s="1">
        <v>28</v>
      </c>
      <c r="F377" s="91" t="s">
        <v>2282</v>
      </c>
      <c r="G377" s="1" t="s">
        <v>2428</v>
      </c>
      <c r="H377" s="1" t="s">
        <v>2279</v>
      </c>
      <c r="I377" s="1"/>
      <c r="J377" s="1" t="str">
        <f t="shared" si="5"/>
        <v>=Haramain!R28C10</v>
      </c>
    </row>
    <row r="378" spans="1:10" x14ac:dyDescent="0.3">
      <c r="A378" s="164">
        <v>6043</v>
      </c>
      <c r="B378" s="90" t="s">
        <v>227</v>
      </c>
      <c r="C378" s="2">
        <f>Haramain!$J$29</f>
        <v>0</v>
      </c>
      <c r="D378" s="91" t="s">
        <v>2427</v>
      </c>
      <c r="E378" s="1">
        <v>29</v>
      </c>
      <c r="F378" s="91" t="s">
        <v>2282</v>
      </c>
      <c r="G378" s="1" t="s">
        <v>2428</v>
      </c>
      <c r="H378" s="1" t="s">
        <v>2279</v>
      </c>
      <c r="I378" s="1"/>
      <c r="J378" s="1" t="str">
        <f t="shared" si="5"/>
        <v>=Haramain!R29C10</v>
      </c>
    </row>
    <row r="379" spans="1:10" x14ac:dyDescent="0.3">
      <c r="A379" s="164">
        <v>6042</v>
      </c>
      <c r="B379" s="90" t="s">
        <v>1842</v>
      </c>
      <c r="D379" s="91" t="s">
        <v>2427</v>
      </c>
      <c r="E379" s="1"/>
      <c r="F379" s="91"/>
      <c r="G379" s="1" t="s">
        <v>2428</v>
      </c>
      <c r="H379" s="1" t="s">
        <v>2279</v>
      </c>
      <c r="I379" s="1"/>
      <c r="J379" s="1" t="str">
        <f t="shared" si="5"/>
        <v>=RC10</v>
      </c>
    </row>
    <row r="380" spans="1:10" x14ac:dyDescent="0.3">
      <c r="A380" s="164">
        <v>11607</v>
      </c>
      <c r="B380" s="90" t="s">
        <v>228</v>
      </c>
      <c r="D380" s="91" t="s">
        <v>2427</v>
      </c>
      <c r="E380" s="1"/>
      <c r="F380" s="91"/>
      <c r="G380" s="1" t="s">
        <v>2428</v>
      </c>
      <c r="H380" s="1" t="s">
        <v>2279</v>
      </c>
      <c r="I380" s="1"/>
      <c r="J380" s="1" t="str">
        <f t="shared" si="5"/>
        <v>=RC10</v>
      </c>
    </row>
    <row r="381" spans="1:10" x14ac:dyDescent="0.3">
      <c r="A381" s="164">
        <v>6047</v>
      </c>
      <c r="B381" s="90" t="s">
        <v>229</v>
      </c>
      <c r="C381" s="2">
        <f>Haramain!$J$30</f>
        <v>0</v>
      </c>
      <c r="D381" s="91" t="s">
        <v>2427</v>
      </c>
      <c r="E381" s="1">
        <v>30</v>
      </c>
      <c r="F381" s="91" t="s">
        <v>2282</v>
      </c>
      <c r="G381" s="1" t="s">
        <v>2428</v>
      </c>
      <c r="H381" s="1" t="s">
        <v>2279</v>
      </c>
      <c r="I381" s="1"/>
      <c r="J381" s="1" t="str">
        <f t="shared" si="5"/>
        <v>=Haramain!R30C10</v>
      </c>
    </row>
    <row r="382" spans="1:10" x14ac:dyDescent="0.3">
      <c r="A382" s="164">
        <v>6049</v>
      </c>
      <c r="B382" s="90" t="s">
        <v>1843</v>
      </c>
      <c r="D382" s="91" t="s">
        <v>2427</v>
      </c>
      <c r="E382" s="1"/>
      <c r="F382" s="91"/>
      <c r="G382" s="1" t="s">
        <v>2428</v>
      </c>
      <c r="H382" s="1" t="s">
        <v>2279</v>
      </c>
      <c r="I382" s="1"/>
      <c r="J382" s="1" t="str">
        <f t="shared" si="5"/>
        <v>=RC10</v>
      </c>
    </row>
    <row r="383" spans="1:10" x14ac:dyDescent="0.3">
      <c r="A383" s="164">
        <v>6045</v>
      </c>
      <c r="B383" s="90" t="s">
        <v>1844</v>
      </c>
      <c r="D383" s="91" t="s">
        <v>2427</v>
      </c>
      <c r="E383" s="1"/>
      <c r="F383" s="91"/>
      <c r="G383" s="1" t="s">
        <v>2428</v>
      </c>
      <c r="H383" s="1" t="s">
        <v>2279</v>
      </c>
      <c r="I383" s="1"/>
      <c r="J383" s="1" t="str">
        <f t="shared" si="5"/>
        <v>=RC10</v>
      </c>
    </row>
    <row r="384" spans="1:10" x14ac:dyDescent="0.3">
      <c r="A384" s="164">
        <v>6048</v>
      </c>
      <c r="B384" s="90" t="s">
        <v>1845</v>
      </c>
      <c r="D384" s="91" t="s">
        <v>2427</v>
      </c>
      <c r="E384" s="1"/>
      <c r="F384" s="91"/>
      <c r="G384" s="1" t="s">
        <v>2428</v>
      </c>
      <c r="H384" s="1" t="s">
        <v>2279</v>
      </c>
      <c r="I384" s="1"/>
      <c r="J384" s="1" t="str">
        <f t="shared" si="5"/>
        <v>=RC10</v>
      </c>
    </row>
    <row r="385" spans="1:10" x14ac:dyDescent="0.3">
      <c r="A385" s="164">
        <v>6046</v>
      </c>
      <c r="B385" s="90" t="s">
        <v>1846</v>
      </c>
      <c r="D385" s="91" t="s">
        <v>2427</v>
      </c>
      <c r="E385" s="1"/>
      <c r="F385" s="91"/>
      <c r="G385" s="1" t="s">
        <v>2428</v>
      </c>
      <c r="H385" s="1" t="s">
        <v>2279</v>
      </c>
      <c r="I385" s="1"/>
      <c r="J385" s="1" t="str">
        <f t="shared" si="5"/>
        <v>=RC10</v>
      </c>
    </row>
    <row r="386" spans="1:10" x14ac:dyDescent="0.3">
      <c r="A386" s="163">
        <v>12703</v>
      </c>
      <c r="B386" s="89" t="s">
        <v>230</v>
      </c>
      <c r="D386" s="91" t="s">
        <v>2427</v>
      </c>
      <c r="E386" s="1"/>
      <c r="F386" s="91"/>
      <c r="G386" s="1" t="s">
        <v>2428</v>
      </c>
      <c r="H386" s="1" t="s">
        <v>2279</v>
      </c>
      <c r="I386" s="1"/>
      <c r="J386" s="1" t="str">
        <f t="shared" si="5"/>
        <v>=RC10</v>
      </c>
    </row>
    <row r="387" spans="1:10" x14ac:dyDescent="0.3">
      <c r="A387" s="164">
        <v>13885</v>
      </c>
      <c r="B387" s="90" t="s">
        <v>231</v>
      </c>
      <c r="C387" s="2">
        <f>Haramain!$J$33</f>
        <v>0</v>
      </c>
      <c r="D387" s="91" t="s">
        <v>2427</v>
      </c>
      <c r="E387" s="1">
        <v>33</v>
      </c>
      <c r="F387" s="91" t="s">
        <v>2282</v>
      </c>
      <c r="G387" s="1" t="s">
        <v>2428</v>
      </c>
      <c r="H387" s="1" t="s">
        <v>2279</v>
      </c>
      <c r="I387" s="1"/>
      <c r="J387" s="1" t="str">
        <f t="shared" ref="J387:J450" si="6">CONCATENATE(H387,F387,D387,E387,G387)</f>
        <v>=Haramain!R33C10</v>
      </c>
    </row>
    <row r="388" spans="1:10" x14ac:dyDescent="0.3">
      <c r="A388" s="164">
        <v>13366</v>
      </c>
      <c r="B388" s="90" t="s">
        <v>1847</v>
      </c>
      <c r="D388" s="91" t="s">
        <v>2427</v>
      </c>
      <c r="E388" s="1"/>
      <c r="F388" s="91"/>
      <c r="G388" s="1" t="s">
        <v>2428</v>
      </c>
      <c r="H388" s="1" t="s">
        <v>2279</v>
      </c>
      <c r="I388" s="1"/>
      <c r="J388" s="1" t="str">
        <f t="shared" si="6"/>
        <v>=RC10</v>
      </c>
    </row>
    <row r="389" spans="1:10" x14ac:dyDescent="0.3">
      <c r="A389" s="164">
        <v>12470</v>
      </c>
      <c r="B389" s="90" t="s">
        <v>232</v>
      </c>
      <c r="C389" s="2">
        <f>Haramain!$J$34</f>
        <v>0</v>
      </c>
      <c r="D389" s="91" t="s">
        <v>2427</v>
      </c>
      <c r="E389" s="1">
        <v>34</v>
      </c>
      <c r="F389" s="91" t="s">
        <v>2282</v>
      </c>
      <c r="G389" s="1" t="s">
        <v>2428</v>
      </c>
      <c r="H389" s="1" t="s">
        <v>2279</v>
      </c>
      <c r="I389" s="1"/>
      <c r="J389" s="1" t="str">
        <f t="shared" si="6"/>
        <v>=Haramain!R34C10</v>
      </c>
    </row>
    <row r="390" spans="1:10" x14ac:dyDescent="0.3">
      <c r="A390" s="164">
        <v>13999</v>
      </c>
      <c r="B390" s="90" t="s">
        <v>233</v>
      </c>
      <c r="C390" s="2">
        <f>Haramain!$J$35</f>
        <v>0</v>
      </c>
      <c r="D390" s="91" t="s">
        <v>2427</v>
      </c>
      <c r="E390" s="1">
        <v>35</v>
      </c>
      <c r="F390" s="91" t="s">
        <v>2282</v>
      </c>
      <c r="G390" s="1" t="s">
        <v>2428</v>
      </c>
      <c r="H390" s="1" t="s">
        <v>2279</v>
      </c>
      <c r="I390" s="1"/>
      <c r="J390" s="1" t="str">
        <f t="shared" si="6"/>
        <v>=Haramain!R35C10</v>
      </c>
    </row>
    <row r="391" spans="1:10" x14ac:dyDescent="0.3">
      <c r="A391" s="164">
        <v>11256</v>
      </c>
      <c r="B391" s="90" t="s">
        <v>234</v>
      </c>
      <c r="C391" s="2">
        <f>Haramain!$J$36</f>
        <v>0</v>
      </c>
      <c r="D391" s="91" t="s">
        <v>2427</v>
      </c>
      <c r="E391" s="1">
        <v>36</v>
      </c>
      <c r="F391" s="91" t="s">
        <v>2282</v>
      </c>
      <c r="G391" s="1" t="s">
        <v>2428</v>
      </c>
      <c r="H391" s="1" t="s">
        <v>2279</v>
      </c>
      <c r="I391" s="1"/>
      <c r="J391" s="1" t="str">
        <f t="shared" si="6"/>
        <v>=Haramain!R36C10</v>
      </c>
    </row>
    <row r="392" spans="1:10" x14ac:dyDescent="0.3">
      <c r="A392" s="164">
        <v>12698</v>
      </c>
      <c r="B392" s="90" t="s">
        <v>1848</v>
      </c>
      <c r="D392" s="91" t="s">
        <v>2427</v>
      </c>
      <c r="E392" s="1"/>
      <c r="F392" s="91"/>
      <c r="G392" s="1" t="s">
        <v>2428</v>
      </c>
      <c r="H392" s="1" t="s">
        <v>2279</v>
      </c>
      <c r="I392" s="1"/>
      <c r="J392" s="1" t="str">
        <f t="shared" si="6"/>
        <v>=RC10</v>
      </c>
    </row>
    <row r="393" spans="1:10" x14ac:dyDescent="0.3">
      <c r="A393" s="164">
        <v>12469</v>
      </c>
      <c r="B393" s="90" t="s">
        <v>235</v>
      </c>
      <c r="C393" s="2">
        <f>Haramain!$J$37</f>
        <v>0</v>
      </c>
      <c r="D393" s="91" t="s">
        <v>2427</v>
      </c>
      <c r="E393" s="1">
        <v>37</v>
      </c>
      <c r="F393" s="91" t="s">
        <v>2282</v>
      </c>
      <c r="G393" s="1" t="s">
        <v>2428</v>
      </c>
      <c r="H393" s="1" t="s">
        <v>2279</v>
      </c>
      <c r="I393" s="1"/>
      <c r="J393" s="1" t="str">
        <f t="shared" si="6"/>
        <v>=Haramain!R37C10</v>
      </c>
    </row>
    <row r="394" spans="1:10" x14ac:dyDescent="0.3">
      <c r="A394" s="164">
        <v>12708</v>
      </c>
      <c r="B394" s="90" t="s">
        <v>236</v>
      </c>
      <c r="C394" s="2">
        <f>Haramain!$J$38</f>
        <v>0</v>
      </c>
      <c r="D394" s="91" t="s">
        <v>2427</v>
      </c>
      <c r="E394" s="1">
        <v>38</v>
      </c>
      <c r="F394" s="91" t="s">
        <v>2282</v>
      </c>
      <c r="G394" s="1" t="s">
        <v>2428</v>
      </c>
      <c r="H394" s="1" t="s">
        <v>2279</v>
      </c>
      <c r="I394" s="1"/>
      <c r="J394" s="1" t="str">
        <f t="shared" si="6"/>
        <v>=Haramain!R38C10</v>
      </c>
    </row>
    <row r="395" spans="1:10" x14ac:dyDescent="0.3">
      <c r="A395" s="164">
        <v>13196</v>
      </c>
      <c r="B395" s="90" t="s">
        <v>237</v>
      </c>
      <c r="C395" s="2">
        <f>Haramain!$J$39</f>
        <v>0</v>
      </c>
      <c r="D395" s="91" t="s">
        <v>2427</v>
      </c>
      <c r="E395" s="1">
        <v>39</v>
      </c>
      <c r="F395" s="91" t="s">
        <v>2282</v>
      </c>
      <c r="G395" s="1" t="s">
        <v>2428</v>
      </c>
      <c r="H395" s="1" t="s">
        <v>2279</v>
      </c>
      <c r="I395" s="1"/>
      <c r="J395" s="1" t="str">
        <f t="shared" si="6"/>
        <v>=Haramain!R39C10</v>
      </c>
    </row>
    <row r="396" spans="1:10" x14ac:dyDescent="0.3">
      <c r="A396" s="164">
        <v>12465</v>
      </c>
      <c r="B396" s="90" t="s">
        <v>238</v>
      </c>
      <c r="C396" s="2">
        <f>Haramain!$J$40</f>
        <v>0</v>
      </c>
      <c r="D396" s="91" t="s">
        <v>2427</v>
      </c>
      <c r="E396" s="1">
        <v>40</v>
      </c>
      <c r="F396" s="91" t="s">
        <v>2282</v>
      </c>
      <c r="G396" s="1" t="s">
        <v>2428</v>
      </c>
      <c r="H396" s="1" t="s">
        <v>2279</v>
      </c>
      <c r="I396" s="1"/>
      <c r="J396" s="1" t="str">
        <f t="shared" si="6"/>
        <v>=Haramain!R40C10</v>
      </c>
    </row>
    <row r="397" spans="1:10" x14ac:dyDescent="0.3">
      <c r="A397" s="164">
        <v>6010</v>
      </c>
      <c r="B397" s="90" t="s">
        <v>239</v>
      </c>
      <c r="C397" s="2">
        <f>Haramain!$J$41</f>
        <v>0</v>
      </c>
      <c r="D397" s="91" t="s">
        <v>2427</v>
      </c>
      <c r="E397" s="1">
        <v>41</v>
      </c>
      <c r="F397" s="91" t="s">
        <v>2282</v>
      </c>
      <c r="G397" s="1" t="s">
        <v>2428</v>
      </c>
      <c r="H397" s="1" t="s">
        <v>2279</v>
      </c>
      <c r="I397" s="1"/>
      <c r="J397" s="1" t="str">
        <f t="shared" si="6"/>
        <v>=Haramain!R41C10</v>
      </c>
    </row>
    <row r="398" spans="1:10" x14ac:dyDescent="0.3">
      <c r="A398" s="164">
        <v>13122</v>
      </c>
      <c r="B398" s="90" t="s">
        <v>240</v>
      </c>
      <c r="C398" s="2">
        <f>Haramain!$J$42</f>
        <v>0</v>
      </c>
      <c r="D398" s="91" t="s">
        <v>2427</v>
      </c>
      <c r="E398" s="1">
        <v>42</v>
      </c>
      <c r="F398" s="91" t="s">
        <v>2282</v>
      </c>
      <c r="G398" s="1" t="s">
        <v>2428</v>
      </c>
      <c r="H398" s="1" t="s">
        <v>2279</v>
      </c>
      <c r="I398" s="1"/>
      <c r="J398" s="1" t="str">
        <f t="shared" si="6"/>
        <v>=Haramain!R42C10</v>
      </c>
    </row>
    <row r="399" spans="1:10" x14ac:dyDescent="0.3">
      <c r="A399" s="164">
        <v>12965</v>
      </c>
      <c r="B399" s="90" t="s">
        <v>241</v>
      </c>
      <c r="C399" s="2">
        <f>Haramain!$J$43</f>
        <v>0</v>
      </c>
      <c r="D399" s="91" t="s">
        <v>2427</v>
      </c>
      <c r="E399" s="1">
        <v>43</v>
      </c>
      <c r="F399" s="91" t="s">
        <v>2282</v>
      </c>
      <c r="G399" s="1" t="s">
        <v>2428</v>
      </c>
      <c r="H399" s="1" t="s">
        <v>2279</v>
      </c>
      <c r="I399" s="1"/>
      <c r="J399" s="1" t="str">
        <f t="shared" si="6"/>
        <v>=Haramain!R43C10</v>
      </c>
    </row>
    <row r="400" spans="1:10" x14ac:dyDescent="0.3">
      <c r="A400" s="164">
        <v>12966</v>
      </c>
      <c r="B400" s="90" t="s">
        <v>242</v>
      </c>
      <c r="C400" s="2">
        <f>Haramain!$J$44</f>
        <v>0</v>
      </c>
      <c r="D400" s="91" t="s">
        <v>2427</v>
      </c>
      <c r="E400" s="1">
        <v>44</v>
      </c>
      <c r="F400" s="91" t="s">
        <v>2282</v>
      </c>
      <c r="G400" s="1" t="s">
        <v>2428</v>
      </c>
      <c r="H400" s="1" t="s">
        <v>2279</v>
      </c>
      <c r="I400" s="1"/>
      <c r="J400" s="1" t="str">
        <f t="shared" si="6"/>
        <v>=Haramain!R44C10</v>
      </c>
    </row>
    <row r="401" spans="1:10" ht="20.399999999999999" x14ac:dyDescent="0.3">
      <c r="A401" s="164">
        <v>13367</v>
      </c>
      <c r="B401" s="90" t="s">
        <v>1849</v>
      </c>
      <c r="D401" s="91" t="s">
        <v>2427</v>
      </c>
      <c r="E401" s="1"/>
      <c r="F401" s="91"/>
      <c r="G401" s="1" t="s">
        <v>2428</v>
      </c>
      <c r="H401" s="1" t="s">
        <v>2279</v>
      </c>
      <c r="I401" s="1"/>
      <c r="J401" s="1" t="str">
        <f t="shared" si="6"/>
        <v>=RC10</v>
      </c>
    </row>
    <row r="402" spans="1:10" x14ac:dyDescent="0.3">
      <c r="A402" s="164">
        <v>13368</v>
      </c>
      <c r="B402" s="90" t="s">
        <v>1850</v>
      </c>
      <c r="D402" s="91" t="s">
        <v>2427</v>
      </c>
      <c r="E402" s="1"/>
      <c r="F402" s="91"/>
      <c r="G402" s="1" t="s">
        <v>2428</v>
      </c>
      <c r="H402" s="1" t="s">
        <v>2279</v>
      </c>
      <c r="I402" s="1"/>
      <c r="J402" s="1" t="str">
        <f t="shared" si="6"/>
        <v>=RC10</v>
      </c>
    </row>
    <row r="403" spans="1:10" x14ac:dyDescent="0.3">
      <c r="A403" s="164">
        <v>6030</v>
      </c>
      <c r="B403" s="90" t="s">
        <v>1851</v>
      </c>
      <c r="D403" s="91" t="s">
        <v>2427</v>
      </c>
      <c r="E403" s="1"/>
      <c r="F403" s="91"/>
      <c r="G403" s="1" t="s">
        <v>2428</v>
      </c>
      <c r="H403" s="1" t="s">
        <v>2279</v>
      </c>
      <c r="I403" s="1"/>
      <c r="J403" s="1" t="str">
        <f t="shared" si="6"/>
        <v>=RC10</v>
      </c>
    </row>
    <row r="404" spans="1:10" x14ac:dyDescent="0.3">
      <c r="A404" s="164">
        <v>11601</v>
      </c>
      <c r="B404" s="90" t="s">
        <v>243</v>
      </c>
      <c r="C404" s="2">
        <f>Haramain!$J$45</f>
        <v>0</v>
      </c>
      <c r="D404" s="91" t="s">
        <v>2427</v>
      </c>
      <c r="E404" s="1">
        <v>45</v>
      </c>
      <c r="F404" s="91" t="s">
        <v>2282</v>
      </c>
      <c r="G404" s="1" t="s">
        <v>2428</v>
      </c>
      <c r="H404" s="1" t="s">
        <v>2279</v>
      </c>
      <c r="I404" s="1"/>
      <c r="J404" s="1" t="str">
        <f t="shared" si="6"/>
        <v>=Haramain!R45C10</v>
      </c>
    </row>
    <row r="405" spans="1:10" x14ac:dyDescent="0.3">
      <c r="A405" s="164">
        <v>6022</v>
      </c>
      <c r="B405" s="90" t="s">
        <v>244</v>
      </c>
      <c r="C405" s="2">
        <f>Haramain!$J$46</f>
        <v>0</v>
      </c>
      <c r="D405" s="91" t="s">
        <v>2427</v>
      </c>
      <c r="E405" s="1">
        <v>46</v>
      </c>
      <c r="F405" s="91" t="s">
        <v>2282</v>
      </c>
      <c r="G405" s="1" t="s">
        <v>2428</v>
      </c>
      <c r="H405" s="1" t="s">
        <v>2279</v>
      </c>
      <c r="I405" s="1"/>
      <c r="J405" s="1" t="str">
        <f t="shared" si="6"/>
        <v>=Haramain!R46C10</v>
      </c>
    </row>
    <row r="406" spans="1:10" x14ac:dyDescent="0.3">
      <c r="A406" s="164">
        <v>6157</v>
      </c>
      <c r="B406" s="90" t="s">
        <v>1852</v>
      </c>
      <c r="D406" s="91" t="s">
        <v>2427</v>
      </c>
      <c r="E406" s="1"/>
      <c r="F406" s="91"/>
      <c r="G406" s="1" t="s">
        <v>2428</v>
      </c>
      <c r="H406" s="1" t="s">
        <v>2279</v>
      </c>
      <c r="I406" s="1"/>
      <c r="J406" s="1" t="str">
        <f t="shared" si="6"/>
        <v>=RC10</v>
      </c>
    </row>
    <row r="407" spans="1:10" x14ac:dyDescent="0.3">
      <c r="A407" s="164">
        <v>6024</v>
      </c>
      <c r="B407" s="90" t="s">
        <v>1853</v>
      </c>
      <c r="D407" s="91" t="s">
        <v>2427</v>
      </c>
      <c r="E407" s="1"/>
      <c r="F407" s="91"/>
      <c r="G407" s="1" t="s">
        <v>2428</v>
      </c>
      <c r="H407" s="1" t="s">
        <v>2279</v>
      </c>
      <c r="I407" s="1"/>
      <c r="J407" s="1" t="str">
        <f t="shared" si="6"/>
        <v>=RC10</v>
      </c>
    </row>
    <row r="408" spans="1:10" x14ac:dyDescent="0.3">
      <c r="A408" s="164">
        <v>13363</v>
      </c>
      <c r="B408" s="90" t="s">
        <v>245</v>
      </c>
      <c r="C408" s="2">
        <f>Haramain!$J$47</f>
        <v>0</v>
      </c>
      <c r="D408" s="91" t="s">
        <v>2427</v>
      </c>
      <c r="E408" s="1">
        <v>47</v>
      </c>
      <c r="F408" s="91" t="s">
        <v>2282</v>
      </c>
      <c r="G408" s="1" t="s">
        <v>2428</v>
      </c>
      <c r="H408" s="1" t="s">
        <v>2279</v>
      </c>
      <c r="I408" s="1"/>
      <c r="J408" s="1" t="str">
        <f t="shared" si="6"/>
        <v>=Haramain!R47C10</v>
      </c>
    </row>
    <row r="409" spans="1:10" x14ac:dyDescent="0.3">
      <c r="A409" s="164">
        <v>6015</v>
      </c>
      <c r="B409" s="90" t="s">
        <v>246</v>
      </c>
      <c r="C409" s="2">
        <f>Haramain!$J$48</f>
        <v>0</v>
      </c>
      <c r="D409" s="91" t="s">
        <v>2427</v>
      </c>
      <c r="E409" s="1">
        <v>48</v>
      </c>
      <c r="F409" s="91" t="s">
        <v>2282</v>
      </c>
      <c r="G409" s="1" t="s">
        <v>2428</v>
      </c>
      <c r="H409" s="1" t="s">
        <v>2279</v>
      </c>
      <c r="I409" s="1"/>
      <c r="J409" s="1" t="str">
        <f t="shared" si="6"/>
        <v>=Haramain!R48C10</v>
      </c>
    </row>
    <row r="410" spans="1:10" x14ac:dyDescent="0.3">
      <c r="A410" s="164">
        <v>12964</v>
      </c>
      <c r="B410" s="90" t="s">
        <v>247</v>
      </c>
      <c r="C410" s="2">
        <f>Haramain!$J$49</f>
        <v>0</v>
      </c>
      <c r="D410" s="91" t="s">
        <v>2427</v>
      </c>
      <c r="E410" s="1">
        <v>49</v>
      </c>
      <c r="F410" s="91" t="s">
        <v>2282</v>
      </c>
      <c r="G410" s="1" t="s">
        <v>2428</v>
      </c>
      <c r="H410" s="1" t="s">
        <v>2279</v>
      </c>
      <c r="I410" s="1"/>
      <c r="J410" s="1" t="str">
        <f t="shared" si="6"/>
        <v>=Haramain!R49C10</v>
      </c>
    </row>
    <row r="411" spans="1:10" x14ac:dyDescent="0.3">
      <c r="A411" s="164">
        <v>6018</v>
      </c>
      <c r="B411" s="90" t="s">
        <v>248</v>
      </c>
      <c r="C411" s="2">
        <f>Haramain!$J$50</f>
        <v>0</v>
      </c>
      <c r="D411" s="91" t="s">
        <v>2427</v>
      </c>
      <c r="E411" s="1">
        <v>50</v>
      </c>
      <c r="F411" s="91" t="s">
        <v>2282</v>
      </c>
      <c r="G411" s="1" t="s">
        <v>2428</v>
      </c>
      <c r="H411" s="1" t="s">
        <v>2279</v>
      </c>
      <c r="I411" s="1"/>
      <c r="J411" s="1" t="str">
        <f t="shared" si="6"/>
        <v>=Haramain!R50C10</v>
      </c>
    </row>
    <row r="412" spans="1:10" x14ac:dyDescent="0.3">
      <c r="A412" s="164">
        <v>12464</v>
      </c>
      <c r="B412" s="90" t="s">
        <v>249</v>
      </c>
      <c r="C412" s="2">
        <f>Haramain!$J$51</f>
        <v>0</v>
      </c>
      <c r="D412" s="91" t="s">
        <v>2427</v>
      </c>
      <c r="E412" s="1">
        <v>51</v>
      </c>
      <c r="F412" s="91" t="s">
        <v>2282</v>
      </c>
      <c r="G412" s="1" t="s">
        <v>2428</v>
      </c>
      <c r="H412" s="1" t="s">
        <v>2279</v>
      </c>
      <c r="I412" s="1"/>
      <c r="J412" s="1" t="str">
        <f t="shared" si="6"/>
        <v>=Haramain!R51C10</v>
      </c>
    </row>
    <row r="413" spans="1:10" x14ac:dyDescent="0.3">
      <c r="A413" s="164">
        <v>12666</v>
      </c>
      <c r="B413" s="90" t="s">
        <v>1854</v>
      </c>
      <c r="D413" s="91" t="s">
        <v>2427</v>
      </c>
      <c r="E413" s="1"/>
      <c r="F413" s="91"/>
      <c r="G413" s="1" t="s">
        <v>2428</v>
      </c>
      <c r="H413" s="1" t="s">
        <v>2279</v>
      </c>
      <c r="I413" s="1"/>
      <c r="J413" s="1" t="str">
        <f t="shared" si="6"/>
        <v>=RC10</v>
      </c>
    </row>
    <row r="414" spans="1:10" x14ac:dyDescent="0.3">
      <c r="A414" s="164">
        <v>6012</v>
      </c>
      <c r="B414" s="90" t="s">
        <v>1855</v>
      </c>
      <c r="D414" s="91" t="s">
        <v>2427</v>
      </c>
      <c r="E414" s="1"/>
      <c r="F414" s="91"/>
      <c r="G414" s="1" t="s">
        <v>2428</v>
      </c>
      <c r="H414" s="1" t="s">
        <v>2279</v>
      </c>
      <c r="I414" s="1"/>
      <c r="J414" s="1" t="str">
        <f t="shared" si="6"/>
        <v>=RC10</v>
      </c>
    </row>
    <row r="415" spans="1:10" x14ac:dyDescent="0.3">
      <c r="A415" s="164">
        <v>6008</v>
      </c>
      <c r="B415" s="90" t="s">
        <v>250</v>
      </c>
      <c r="C415" s="2">
        <f>Haramain!$J$52</f>
        <v>0</v>
      </c>
      <c r="D415" s="91" t="s">
        <v>2427</v>
      </c>
      <c r="E415" s="1">
        <v>52</v>
      </c>
      <c r="F415" s="91" t="s">
        <v>2282</v>
      </c>
      <c r="G415" s="1" t="s">
        <v>2428</v>
      </c>
      <c r="H415" s="1" t="s">
        <v>2279</v>
      </c>
      <c r="I415" s="1"/>
      <c r="J415" s="1" t="str">
        <f t="shared" si="6"/>
        <v>=Haramain!R52C10</v>
      </c>
    </row>
    <row r="416" spans="1:10" x14ac:dyDescent="0.3">
      <c r="A416" s="164">
        <v>6027</v>
      </c>
      <c r="B416" s="90" t="s">
        <v>251</v>
      </c>
      <c r="C416" s="2">
        <f>Haramain!$J$53</f>
        <v>0</v>
      </c>
      <c r="D416" s="91" t="s">
        <v>2427</v>
      </c>
      <c r="E416" s="1">
        <v>53</v>
      </c>
      <c r="F416" s="91" t="s">
        <v>2282</v>
      </c>
      <c r="G416" s="1" t="s">
        <v>2428</v>
      </c>
      <c r="H416" s="1" t="s">
        <v>2279</v>
      </c>
      <c r="I416" s="1"/>
      <c r="J416" s="1" t="str">
        <f t="shared" si="6"/>
        <v>=Haramain!R53C10</v>
      </c>
    </row>
    <row r="417" spans="1:10" x14ac:dyDescent="0.3">
      <c r="A417" s="164">
        <v>12118</v>
      </c>
      <c r="B417" s="90" t="s">
        <v>1856</v>
      </c>
      <c r="D417" s="91" t="s">
        <v>2427</v>
      </c>
      <c r="E417" s="1"/>
      <c r="F417" s="91"/>
      <c r="G417" s="1" t="s">
        <v>2428</v>
      </c>
      <c r="H417" s="1" t="s">
        <v>2279</v>
      </c>
      <c r="I417" s="1"/>
      <c r="J417" s="1" t="str">
        <f t="shared" si="6"/>
        <v>=RC10</v>
      </c>
    </row>
    <row r="418" spans="1:10" x14ac:dyDescent="0.3">
      <c r="A418" s="163">
        <v>12704</v>
      </c>
      <c r="B418" s="89" t="s">
        <v>252</v>
      </c>
      <c r="D418" s="91" t="s">
        <v>2427</v>
      </c>
      <c r="E418" s="1"/>
      <c r="F418" s="91"/>
      <c r="G418" s="1" t="s">
        <v>2428</v>
      </c>
      <c r="H418" s="1" t="s">
        <v>2279</v>
      </c>
      <c r="I418" s="1"/>
      <c r="J418" s="1" t="str">
        <f t="shared" si="6"/>
        <v>=RC10</v>
      </c>
    </row>
    <row r="419" spans="1:10" x14ac:dyDescent="0.3">
      <c r="A419" s="164">
        <v>13364</v>
      </c>
      <c r="B419" s="90" t="s">
        <v>253</v>
      </c>
      <c r="C419" s="2">
        <f>Haramain!$J$55</f>
        <v>0</v>
      </c>
      <c r="D419" s="91" t="s">
        <v>2427</v>
      </c>
      <c r="E419" s="1">
        <v>55</v>
      </c>
      <c r="F419" s="91" t="s">
        <v>2282</v>
      </c>
      <c r="G419" s="1" t="s">
        <v>2428</v>
      </c>
      <c r="H419" s="1" t="s">
        <v>2279</v>
      </c>
      <c r="I419" s="1"/>
      <c r="J419" s="1" t="str">
        <f t="shared" si="6"/>
        <v>=Haramain!R55C10</v>
      </c>
    </row>
    <row r="420" spans="1:10" x14ac:dyDescent="0.3">
      <c r="A420" s="164">
        <v>12466</v>
      </c>
      <c r="B420" s="90" t="s">
        <v>254</v>
      </c>
      <c r="C420" s="2">
        <f>Haramain!$J$56</f>
        <v>0</v>
      </c>
      <c r="D420" s="91" t="s">
        <v>2427</v>
      </c>
      <c r="E420" s="1">
        <v>56</v>
      </c>
      <c r="F420" s="91" t="s">
        <v>2282</v>
      </c>
      <c r="G420" s="1" t="s">
        <v>2428</v>
      </c>
      <c r="H420" s="1" t="s">
        <v>2279</v>
      </c>
      <c r="I420" s="1"/>
      <c r="J420" s="1" t="str">
        <f t="shared" si="6"/>
        <v>=Haramain!R56C10</v>
      </c>
    </row>
    <row r="421" spans="1:10" x14ac:dyDescent="0.3">
      <c r="A421" s="164">
        <v>6051</v>
      </c>
      <c r="B421" s="90" t="s">
        <v>255</v>
      </c>
      <c r="C421" s="2">
        <f>Haramain!$J$57</f>
        <v>0</v>
      </c>
      <c r="D421" s="91" t="s">
        <v>2427</v>
      </c>
      <c r="E421" s="1">
        <v>57</v>
      </c>
      <c r="F421" s="91" t="s">
        <v>2282</v>
      </c>
      <c r="G421" s="1" t="s">
        <v>2428</v>
      </c>
      <c r="H421" s="1" t="s">
        <v>2279</v>
      </c>
      <c r="I421" s="1"/>
      <c r="J421" s="1" t="str">
        <f t="shared" si="6"/>
        <v>=Haramain!R57C10</v>
      </c>
    </row>
    <row r="422" spans="1:10" x14ac:dyDescent="0.3">
      <c r="A422" s="164">
        <v>11258</v>
      </c>
      <c r="B422" s="90" t="s">
        <v>256</v>
      </c>
      <c r="C422" s="2">
        <f>Haramain!$J$58</f>
        <v>0</v>
      </c>
      <c r="D422" s="91" t="s">
        <v>2427</v>
      </c>
      <c r="E422" s="1">
        <v>58</v>
      </c>
      <c r="F422" s="91" t="s">
        <v>2282</v>
      </c>
      <c r="G422" s="1" t="s">
        <v>2428</v>
      </c>
      <c r="H422" s="1" t="s">
        <v>2279</v>
      </c>
      <c r="I422" s="1"/>
      <c r="J422" s="1" t="str">
        <f t="shared" si="6"/>
        <v>=Haramain!R58C10</v>
      </c>
    </row>
    <row r="423" spans="1:10" x14ac:dyDescent="0.3">
      <c r="A423" s="164">
        <v>12656</v>
      </c>
      <c r="B423" s="90" t="s">
        <v>257</v>
      </c>
      <c r="C423" s="2">
        <f>Haramain!$J$59</f>
        <v>0</v>
      </c>
      <c r="D423" s="91" t="s">
        <v>2427</v>
      </c>
      <c r="E423" s="1">
        <v>59</v>
      </c>
      <c r="F423" s="91" t="s">
        <v>2282</v>
      </c>
      <c r="G423" s="1" t="s">
        <v>2428</v>
      </c>
      <c r="H423" s="1" t="s">
        <v>2279</v>
      </c>
      <c r="I423" s="1"/>
      <c r="J423" s="1" t="str">
        <f t="shared" si="6"/>
        <v>=Haramain!R59C10</v>
      </c>
    </row>
    <row r="424" spans="1:10" x14ac:dyDescent="0.3">
      <c r="A424" s="164">
        <v>12870</v>
      </c>
      <c r="B424" s="90" t="s">
        <v>258</v>
      </c>
      <c r="C424" s="2">
        <f>Haramain!$J$60</f>
        <v>0</v>
      </c>
      <c r="D424" s="91" t="s">
        <v>2427</v>
      </c>
      <c r="E424" s="1">
        <v>60</v>
      </c>
      <c r="F424" s="91" t="s">
        <v>2282</v>
      </c>
      <c r="G424" s="1" t="s">
        <v>2428</v>
      </c>
      <c r="H424" s="1" t="s">
        <v>2279</v>
      </c>
      <c r="I424" s="1"/>
      <c r="J424" s="1" t="str">
        <f t="shared" si="6"/>
        <v>=Haramain!R60C10</v>
      </c>
    </row>
    <row r="425" spans="1:10" x14ac:dyDescent="0.3">
      <c r="A425" s="164">
        <v>12467</v>
      </c>
      <c r="B425" s="90" t="s">
        <v>259</v>
      </c>
      <c r="C425" s="2">
        <f>Haramain!$J$61</f>
        <v>0</v>
      </c>
      <c r="D425" s="91" t="s">
        <v>2427</v>
      </c>
      <c r="E425" s="1">
        <v>61</v>
      </c>
      <c r="F425" s="91" t="s">
        <v>2282</v>
      </c>
      <c r="G425" s="1" t="s">
        <v>2428</v>
      </c>
      <c r="H425" s="1" t="s">
        <v>2279</v>
      </c>
      <c r="I425" s="1"/>
      <c r="J425" s="1" t="str">
        <f t="shared" si="6"/>
        <v>=Haramain!R61C10</v>
      </c>
    </row>
    <row r="426" spans="1:10" ht="20.399999999999999" x14ac:dyDescent="0.3">
      <c r="A426" s="164">
        <v>6052</v>
      </c>
      <c r="B426" s="90" t="s">
        <v>260</v>
      </c>
      <c r="C426" s="2">
        <f>Haramain!$J$62</f>
        <v>0</v>
      </c>
      <c r="D426" s="91" t="s">
        <v>2427</v>
      </c>
      <c r="E426" s="1">
        <v>62</v>
      </c>
      <c r="F426" s="91" t="s">
        <v>2282</v>
      </c>
      <c r="G426" s="1" t="s">
        <v>2428</v>
      </c>
      <c r="H426" s="1" t="s">
        <v>2279</v>
      </c>
      <c r="I426" s="1"/>
      <c r="J426" s="1" t="str">
        <f t="shared" si="6"/>
        <v>=Haramain!R62C10</v>
      </c>
    </row>
    <row r="427" spans="1:10" x14ac:dyDescent="0.3">
      <c r="A427" s="164">
        <v>12471</v>
      </c>
      <c r="B427" s="90" t="s">
        <v>1857</v>
      </c>
      <c r="D427" s="91" t="s">
        <v>2427</v>
      </c>
      <c r="E427" s="1"/>
      <c r="F427" s="91"/>
      <c r="G427" s="1" t="s">
        <v>2428</v>
      </c>
      <c r="H427" s="1" t="s">
        <v>2279</v>
      </c>
      <c r="I427" s="1"/>
      <c r="J427" s="1" t="str">
        <f t="shared" si="6"/>
        <v>=RC10</v>
      </c>
    </row>
    <row r="428" spans="1:10" ht="20.399999999999999" x14ac:dyDescent="0.3">
      <c r="A428" s="164">
        <v>6053</v>
      </c>
      <c r="B428" s="90" t="s">
        <v>261</v>
      </c>
      <c r="C428" s="2">
        <f>Haramain!$J$63</f>
        <v>0</v>
      </c>
      <c r="D428" s="91" t="s">
        <v>2427</v>
      </c>
      <c r="E428" s="1">
        <v>63</v>
      </c>
      <c r="F428" s="91" t="s">
        <v>2282</v>
      </c>
      <c r="G428" s="1" t="s">
        <v>2428</v>
      </c>
      <c r="H428" s="1" t="s">
        <v>2279</v>
      </c>
      <c r="I428" s="1"/>
      <c r="J428" s="1" t="str">
        <f t="shared" si="6"/>
        <v>=Haramain!R63C10</v>
      </c>
    </row>
    <row r="429" spans="1:10" ht="20.399999999999999" x14ac:dyDescent="0.3">
      <c r="A429" s="164">
        <v>12712</v>
      </c>
      <c r="B429" s="90" t="s">
        <v>262</v>
      </c>
      <c r="C429" s="2">
        <f>Haramain!$J$64</f>
        <v>0</v>
      </c>
      <c r="D429" s="91" t="s">
        <v>2427</v>
      </c>
      <c r="E429" s="1">
        <v>64</v>
      </c>
      <c r="F429" s="91" t="s">
        <v>2282</v>
      </c>
      <c r="G429" s="1" t="s">
        <v>2428</v>
      </c>
      <c r="H429" s="1" t="s">
        <v>2279</v>
      </c>
      <c r="I429" s="1"/>
      <c r="J429" s="1" t="str">
        <f t="shared" si="6"/>
        <v>=Haramain!R64C10</v>
      </c>
    </row>
    <row r="430" spans="1:10" x14ac:dyDescent="0.3">
      <c r="A430" s="164">
        <v>12711</v>
      </c>
      <c r="B430" s="90" t="s">
        <v>263</v>
      </c>
      <c r="C430" s="2">
        <f>Haramain!$J$65</f>
        <v>0</v>
      </c>
      <c r="D430" s="91" t="s">
        <v>2427</v>
      </c>
      <c r="E430" s="1">
        <v>65</v>
      </c>
      <c r="F430" s="91" t="s">
        <v>2282</v>
      </c>
      <c r="G430" s="1" t="s">
        <v>2428</v>
      </c>
      <c r="H430" s="1" t="s">
        <v>2279</v>
      </c>
      <c r="I430" s="1"/>
      <c r="J430" s="1" t="str">
        <f t="shared" si="6"/>
        <v>=Haramain!R65C10</v>
      </c>
    </row>
    <row r="431" spans="1:10" ht="20.399999999999999" x14ac:dyDescent="0.3">
      <c r="A431" s="164">
        <v>6054</v>
      </c>
      <c r="B431" s="90" t="s">
        <v>264</v>
      </c>
      <c r="C431" s="2">
        <f>Haramain!$J$66</f>
        <v>0</v>
      </c>
      <c r="D431" s="91" t="s">
        <v>2427</v>
      </c>
      <c r="E431" s="1">
        <v>66</v>
      </c>
      <c r="F431" s="91" t="s">
        <v>2282</v>
      </c>
      <c r="G431" s="1" t="s">
        <v>2428</v>
      </c>
      <c r="H431" s="1" t="s">
        <v>2279</v>
      </c>
      <c r="I431" s="1"/>
      <c r="J431" s="1" t="str">
        <f t="shared" si="6"/>
        <v>=Haramain!R66C10</v>
      </c>
    </row>
    <row r="432" spans="1:10" ht="20.399999999999999" x14ac:dyDescent="0.3">
      <c r="A432" s="164">
        <v>13198</v>
      </c>
      <c r="B432" s="90" t="s">
        <v>265</v>
      </c>
      <c r="C432" s="2">
        <f>Haramain!$J$67</f>
        <v>0</v>
      </c>
      <c r="D432" s="91" t="s">
        <v>2427</v>
      </c>
      <c r="E432" s="1">
        <v>67</v>
      </c>
      <c r="F432" s="91" t="s">
        <v>2282</v>
      </c>
      <c r="G432" s="1" t="s">
        <v>2428</v>
      </c>
      <c r="H432" s="1" t="s">
        <v>2279</v>
      </c>
      <c r="I432" s="1"/>
      <c r="J432" s="1" t="str">
        <f t="shared" si="6"/>
        <v>=Haramain!R67C10</v>
      </c>
    </row>
    <row r="433" spans="1:10" x14ac:dyDescent="0.3">
      <c r="A433" s="164">
        <v>6055</v>
      </c>
      <c r="B433" s="90" t="s">
        <v>266</v>
      </c>
      <c r="C433" s="2">
        <f>Haramain!$J$68</f>
        <v>0</v>
      </c>
      <c r="D433" s="91" t="s">
        <v>2427</v>
      </c>
      <c r="E433" s="1">
        <v>68</v>
      </c>
      <c r="F433" s="91" t="s">
        <v>2282</v>
      </c>
      <c r="G433" s="1" t="s">
        <v>2428</v>
      </c>
      <c r="H433" s="1" t="s">
        <v>2279</v>
      </c>
      <c r="I433" s="1"/>
      <c r="J433" s="1" t="str">
        <f t="shared" si="6"/>
        <v>=Haramain!R68C10</v>
      </c>
    </row>
    <row r="434" spans="1:10" x14ac:dyDescent="0.3">
      <c r="A434" s="164">
        <v>12468</v>
      </c>
      <c r="B434" s="90" t="s">
        <v>267</v>
      </c>
      <c r="C434" s="2">
        <f>Haramain!$J$69</f>
        <v>0</v>
      </c>
      <c r="D434" s="91" t="s">
        <v>2427</v>
      </c>
      <c r="E434" s="1">
        <v>69</v>
      </c>
      <c r="F434" s="91" t="s">
        <v>2282</v>
      </c>
      <c r="G434" s="1" t="s">
        <v>2428</v>
      </c>
      <c r="H434" s="1" t="s">
        <v>2279</v>
      </c>
      <c r="I434" s="1"/>
      <c r="J434" s="1" t="str">
        <f t="shared" si="6"/>
        <v>=Haramain!R69C10</v>
      </c>
    </row>
    <row r="435" spans="1:10" ht="20.399999999999999" x14ac:dyDescent="0.3">
      <c r="A435" s="164">
        <v>13266</v>
      </c>
      <c r="B435" s="90" t="s">
        <v>268</v>
      </c>
      <c r="C435" s="2">
        <f>Haramain!$J$70</f>
        <v>0</v>
      </c>
      <c r="D435" s="91" t="s">
        <v>2427</v>
      </c>
      <c r="E435" s="1">
        <v>70</v>
      </c>
      <c r="F435" s="91" t="s">
        <v>2282</v>
      </c>
      <c r="G435" s="1" t="s">
        <v>2428</v>
      </c>
      <c r="H435" s="1" t="s">
        <v>2279</v>
      </c>
      <c r="I435" s="1"/>
      <c r="J435" s="1" t="str">
        <f t="shared" si="6"/>
        <v>=Haramain!R70C10</v>
      </c>
    </row>
    <row r="436" spans="1:10" ht="20.399999999999999" x14ac:dyDescent="0.3">
      <c r="A436" s="164">
        <v>13265</v>
      </c>
      <c r="B436" s="90" t="s">
        <v>269</v>
      </c>
      <c r="C436" s="2">
        <f>Haramain!$J$71</f>
        <v>0</v>
      </c>
      <c r="D436" s="91" t="s">
        <v>2427</v>
      </c>
      <c r="E436" s="1">
        <v>71</v>
      </c>
      <c r="F436" s="91" t="s">
        <v>2282</v>
      </c>
      <c r="G436" s="1" t="s">
        <v>2428</v>
      </c>
      <c r="H436" s="1" t="s">
        <v>2279</v>
      </c>
      <c r="I436" s="1"/>
      <c r="J436" s="1" t="str">
        <f t="shared" si="6"/>
        <v>=Haramain!R71C10</v>
      </c>
    </row>
    <row r="437" spans="1:10" ht="20.399999999999999" x14ac:dyDescent="0.3">
      <c r="A437" s="164">
        <v>6056</v>
      </c>
      <c r="B437" s="90" t="s">
        <v>270</v>
      </c>
      <c r="C437" s="2">
        <f>Haramain!$J$72</f>
        <v>0</v>
      </c>
      <c r="D437" s="91" t="s">
        <v>2427</v>
      </c>
      <c r="E437" s="1">
        <v>72</v>
      </c>
      <c r="F437" s="91" t="s">
        <v>2282</v>
      </c>
      <c r="G437" s="1" t="s">
        <v>2428</v>
      </c>
      <c r="H437" s="1" t="s">
        <v>2279</v>
      </c>
      <c r="I437" s="1"/>
      <c r="J437" s="1" t="str">
        <f t="shared" si="6"/>
        <v>=Haramain!R72C10</v>
      </c>
    </row>
    <row r="438" spans="1:10" x14ac:dyDescent="0.3">
      <c r="A438" s="164">
        <v>6057</v>
      </c>
      <c r="B438" s="90" t="s">
        <v>271</v>
      </c>
      <c r="C438" s="2">
        <f>Haramain!$J$73</f>
        <v>0</v>
      </c>
      <c r="D438" s="91" t="s">
        <v>2427</v>
      </c>
      <c r="E438" s="1">
        <v>73</v>
      </c>
      <c r="F438" s="91" t="s">
        <v>2282</v>
      </c>
      <c r="G438" s="1" t="s">
        <v>2428</v>
      </c>
      <c r="H438" s="1" t="s">
        <v>2279</v>
      </c>
      <c r="I438" s="1"/>
      <c r="J438" s="1" t="str">
        <f t="shared" si="6"/>
        <v>=Haramain!R73C10</v>
      </c>
    </row>
    <row r="439" spans="1:10" ht="20.399999999999999" x14ac:dyDescent="0.3">
      <c r="A439" s="164">
        <v>12463</v>
      </c>
      <c r="B439" s="90" t="s">
        <v>272</v>
      </c>
      <c r="C439" s="2">
        <f>Haramain!$J$74</f>
        <v>0</v>
      </c>
      <c r="D439" s="91" t="s">
        <v>2427</v>
      </c>
      <c r="E439" s="1">
        <v>74</v>
      </c>
      <c r="F439" s="91" t="s">
        <v>2282</v>
      </c>
      <c r="G439" s="1" t="s">
        <v>2428</v>
      </c>
      <c r="H439" s="1" t="s">
        <v>2279</v>
      </c>
      <c r="I439" s="1"/>
      <c r="J439" s="1" t="str">
        <f t="shared" si="6"/>
        <v>=Haramain!R74C10</v>
      </c>
    </row>
    <row r="440" spans="1:10" ht="20.399999999999999" x14ac:dyDescent="0.3">
      <c r="A440" s="164">
        <v>6059</v>
      </c>
      <c r="B440" s="90" t="s">
        <v>273</v>
      </c>
      <c r="C440" s="2">
        <f>Haramain!$J$75</f>
        <v>0</v>
      </c>
      <c r="D440" s="91" t="s">
        <v>2427</v>
      </c>
      <c r="E440" s="1">
        <v>75</v>
      </c>
      <c r="F440" s="91" t="s">
        <v>2282</v>
      </c>
      <c r="G440" s="1" t="s">
        <v>2428</v>
      </c>
      <c r="H440" s="1" t="s">
        <v>2279</v>
      </c>
      <c r="I440" s="1"/>
      <c r="J440" s="1" t="str">
        <f t="shared" si="6"/>
        <v>=Haramain!R75C10</v>
      </c>
    </row>
    <row r="441" spans="1:10" x14ac:dyDescent="0.3">
      <c r="A441" s="164">
        <v>6060</v>
      </c>
      <c r="B441" s="90" t="s">
        <v>274</v>
      </c>
      <c r="C441" s="2">
        <f>Haramain!$J$76</f>
        <v>0</v>
      </c>
      <c r="D441" s="91" t="s">
        <v>2427</v>
      </c>
      <c r="E441" s="1">
        <v>76</v>
      </c>
      <c r="F441" s="91" t="s">
        <v>2282</v>
      </c>
      <c r="G441" s="1" t="s">
        <v>2428</v>
      </c>
      <c r="H441" s="1" t="s">
        <v>2279</v>
      </c>
      <c r="I441" s="1"/>
      <c r="J441" s="1" t="str">
        <f t="shared" si="6"/>
        <v>=Haramain!R76C10</v>
      </c>
    </row>
    <row r="442" spans="1:10" x14ac:dyDescent="0.3">
      <c r="A442" s="164">
        <v>11254</v>
      </c>
      <c r="B442" s="90" t="s">
        <v>275</v>
      </c>
      <c r="C442" s="2">
        <f>Haramain!$J$77</f>
        <v>0</v>
      </c>
      <c r="D442" s="91" t="s">
        <v>2427</v>
      </c>
      <c r="E442" s="1">
        <v>77</v>
      </c>
      <c r="F442" s="91" t="s">
        <v>2282</v>
      </c>
      <c r="G442" s="1" t="s">
        <v>2428</v>
      </c>
      <c r="H442" s="1" t="s">
        <v>2279</v>
      </c>
      <c r="I442" s="1"/>
      <c r="J442" s="1" t="str">
        <f t="shared" si="6"/>
        <v>=Haramain!R77C10</v>
      </c>
    </row>
    <row r="443" spans="1:10" x14ac:dyDescent="0.3">
      <c r="A443" s="164">
        <v>11253</v>
      </c>
      <c r="B443" s="90" t="s">
        <v>276</v>
      </c>
      <c r="C443" s="2">
        <f>Haramain!$J$78</f>
        <v>0</v>
      </c>
      <c r="D443" s="91" t="s">
        <v>2427</v>
      </c>
      <c r="E443" s="1">
        <v>78</v>
      </c>
      <c r="F443" s="91" t="s">
        <v>2282</v>
      </c>
      <c r="G443" s="1" t="s">
        <v>2428</v>
      </c>
      <c r="H443" s="1" t="s">
        <v>2279</v>
      </c>
      <c r="I443" s="1"/>
      <c r="J443" s="1" t="str">
        <f t="shared" si="6"/>
        <v>=Haramain!R78C10</v>
      </c>
    </row>
    <row r="444" spans="1:10" x14ac:dyDescent="0.3">
      <c r="A444" s="164">
        <v>13902</v>
      </c>
      <c r="B444" s="90" t="s">
        <v>277</v>
      </c>
      <c r="C444" s="2">
        <f>Haramain!$J$79</f>
        <v>0</v>
      </c>
      <c r="D444" s="91" t="s">
        <v>2427</v>
      </c>
      <c r="E444" s="1">
        <v>79</v>
      </c>
      <c r="F444" s="91" t="s">
        <v>2282</v>
      </c>
      <c r="G444" s="1" t="s">
        <v>2428</v>
      </c>
      <c r="H444" s="1" t="s">
        <v>2279</v>
      </c>
      <c r="I444" s="1"/>
      <c r="J444" s="1" t="str">
        <f t="shared" si="6"/>
        <v>=Haramain!R79C10</v>
      </c>
    </row>
    <row r="445" spans="1:10" x14ac:dyDescent="0.3">
      <c r="A445" s="164">
        <v>11255</v>
      </c>
      <c r="B445" s="90" t="s">
        <v>278</v>
      </c>
      <c r="C445" s="2">
        <f>Haramain!$J$80</f>
        <v>0</v>
      </c>
      <c r="D445" s="91" t="s">
        <v>2427</v>
      </c>
      <c r="E445" s="1">
        <v>80</v>
      </c>
      <c r="F445" s="91" t="s">
        <v>2282</v>
      </c>
      <c r="G445" s="1" t="s">
        <v>2428</v>
      </c>
      <c r="H445" s="1" t="s">
        <v>2279</v>
      </c>
      <c r="I445" s="1"/>
      <c r="J445" s="1" t="str">
        <f t="shared" si="6"/>
        <v>=Haramain!R80C10</v>
      </c>
    </row>
    <row r="446" spans="1:10" x14ac:dyDescent="0.3">
      <c r="A446" s="164">
        <v>6050</v>
      </c>
      <c r="B446" s="90" t="s">
        <v>279</v>
      </c>
      <c r="C446" s="2">
        <f>Haramain!$J$81</f>
        <v>0</v>
      </c>
      <c r="D446" s="91" t="s">
        <v>2427</v>
      </c>
      <c r="E446" s="1">
        <v>81</v>
      </c>
      <c r="F446" s="91" t="s">
        <v>2282</v>
      </c>
      <c r="G446" s="1" t="s">
        <v>2428</v>
      </c>
      <c r="H446" s="1" t="s">
        <v>2279</v>
      </c>
      <c r="I446" s="1"/>
      <c r="J446" s="1" t="str">
        <f t="shared" si="6"/>
        <v>=Haramain!R81C10</v>
      </c>
    </row>
    <row r="447" spans="1:10" ht="20.399999999999999" x14ac:dyDescent="0.3">
      <c r="A447" s="164">
        <v>6061</v>
      </c>
      <c r="B447" s="90" t="s">
        <v>1858</v>
      </c>
      <c r="D447" s="91" t="s">
        <v>2427</v>
      </c>
      <c r="E447" s="1"/>
      <c r="F447" s="91"/>
      <c r="G447" s="1" t="s">
        <v>2428</v>
      </c>
      <c r="H447" s="1" t="s">
        <v>2279</v>
      </c>
      <c r="I447" s="1"/>
      <c r="J447" s="1" t="str">
        <f t="shared" si="6"/>
        <v>=RC10</v>
      </c>
    </row>
    <row r="448" spans="1:10" x14ac:dyDescent="0.3">
      <c r="A448" s="164">
        <v>11890</v>
      </c>
      <c r="B448" s="90" t="s">
        <v>280</v>
      </c>
      <c r="C448" s="2">
        <f>Haramain!$J$82</f>
        <v>0</v>
      </c>
      <c r="D448" s="91" t="s">
        <v>2427</v>
      </c>
      <c r="E448" s="1">
        <v>82</v>
      </c>
      <c r="F448" s="91" t="s">
        <v>2282</v>
      </c>
      <c r="G448" s="1" t="s">
        <v>2428</v>
      </c>
      <c r="H448" s="1" t="s">
        <v>2279</v>
      </c>
      <c r="I448" s="1"/>
      <c r="J448" s="1" t="str">
        <f t="shared" si="6"/>
        <v>=Haramain!R82C10</v>
      </c>
    </row>
    <row r="449" spans="1:10" x14ac:dyDescent="0.3">
      <c r="A449" s="164">
        <v>13348</v>
      </c>
      <c r="B449" s="90" t="s">
        <v>281</v>
      </c>
      <c r="C449" s="2">
        <f>Haramain!$J$83</f>
        <v>0</v>
      </c>
      <c r="D449" s="91" t="s">
        <v>2427</v>
      </c>
      <c r="E449" s="1">
        <v>83</v>
      </c>
      <c r="F449" s="91" t="s">
        <v>2282</v>
      </c>
      <c r="G449" s="1" t="s">
        <v>2428</v>
      </c>
      <c r="H449" s="1" t="s">
        <v>2279</v>
      </c>
      <c r="I449" s="1"/>
      <c r="J449" s="1" t="str">
        <f t="shared" si="6"/>
        <v>=Haramain!R83C10</v>
      </c>
    </row>
    <row r="450" spans="1:10" x14ac:dyDescent="0.3">
      <c r="A450" s="164">
        <v>12705</v>
      </c>
      <c r="B450" s="90" t="s">
        <v>282</v>
      </c>
      <c r="C450" s="2">
        <f>Haramain!$J$84</f>
        <v>0</v>
      </c>
      <c r="D450" s="91" t="s">
        <v>2427</v>
      </c>
      <c r="E450" s="1">
        <v>84</v>
      </c>
      <c r="F450" s="91" t="s">
        <v>2282</v>
      </c>
      <c r="G450" s="1" t="s">
        <v>2428</v>
      </c>
      <c r="H450" s="1" t="s">
        <v>2279</v>
      </c>
      <c r="I450" s="1"/>
      <c r="J450" s="1" t="str">
        <f t="shared" si="6"/>
        <v>=Haramain!R84C10</v>
      </c>
    </row>
    <row r="451" spans="1:10" ht="20.399999999999999" x14ac:dyDescent="0.3">
      <c r="A451" s="164">
        <v>13357</v>
      </c>
      <c r="B451" s="90" t="s">
        <v>283</v>
      </c>
      <c r="C451" s="2">
        <f>Haramain!$J$85</f>
        <v>0</v>
      </c>
      <c r="D451" s="91" t="s">
        <v>2427</v>
      </c>
      <c r="E451" s="1">
        <v>85</v>
      </c>
      <c r="F451" s="91" t="s">
        <v>2282</v>
      </c>
      <c r="G451" s="1" t="s">
        <v>2428</v>
      </c>
      <c r="H451" s="1" t="s">
        <v>2279</v>
      </c>
      <c r="I451" s="1"/>
      <c r="J451" s="1" t="str">
        <f t="shared" ref="J451:J514" si="7">CONCATENATE(H451,F451,D451,E451,G451)</f>
        <v>=Haramain!R85C10</v>
      </c>
    </row>
    <row r="452" spans="1:10" x14ac:dyDescent="0.3">
      <c r="A452" s="164">
        <v>13350</v>
      </c>
      <c r="B452" s="90" t="s">
        <v>284</v>
      </c>
      <c r="C452" s="2">
        <f>Haramain!$J$86</f>
        <v>0</v>
      </c>
      <c r="D452" s="91" t="s">
        <v>2427</v>
      </c>
      <c r="E452" s="1">
        <v>86</v>
      </c>
      <c r="F452" s="91" t="s">
        <v>2282</v>
      </c>
      <c r="G452" s="1" t="s">
        <v>2428</v>
      </c>
      <c r="H452" s="1" t="s">
        <v>2279</v>
      </c>
      <c r="I452" s="1"/>
      <c r="J452" s="1" t="str">
        <f t="shared" si="7"/>
        <v>=Haramain!R86C10</v>
      </c>
    </row>
    <row r="453" spans="1:10" x14ac:dyDescent="0.3">
      <c r="A453" s="164">
        <v>13349</v>
      </c>
      <c r="B453" s="90" t="s">
        <v>285</v>
      </c>
      <c r="C453" s="2">
        <f>Haramain!$J$87</f>
        <v>0</v>
      </c>
      <c r="D453" s="91" t="s">
        <v>2427</v>
      </c>
      <c r="E453" s="1">
        <v>87</v>
      </c>
      <c r="F453" s="91" t="s">
        <v>2282</v>
      </c>
      <c r="G453" s="1" t="s">
        <v>2428</v>
      </c>
      <c r="H453" s="1" t="s">
        <v>2279</v>
      </c>
      <c r="I453" s="1"/>
      <c r="J453" s="1" t="str">
        <f t="shared" si="7"/>
        <v>=Haramain!R87C10</v>
      </c>
    </row>
    <row r="454" spans="1:10" x14ac:dyDescent="0.3">
      <c r="A454" s="164">
        <v>13358</v>
      </c>
      <c r="B454" s="90" t="s">
        <v>286</v>
      </c>
      <c r="C454" s="2">
        <f>Haramain!$J$88</f>
        <v>0</v>
      </c>
      <c r="D454" s="91" t="s">
        <v>2427</v>
      </c>
      <c r="E454" s="1">
        <v>88</v>
      </c>
      <c r="F454" s="91" t="s">
        <v>2282</v>
      </c>
      <c r="G454" s="1" t="s">
        <v>2428</v>
      </c>
      <c r="H454" s="1" t="s">
        <v>2279</v>
      </c>
      <c r="I454" s="1"/>
      <c r="J454" s="1" t="str">
        <f t="shared" si="7"/>
        <v>=Haramain!R88C10</v>
      </c>
    </row>
    <row r="455" spans="1:10" x14ac:dyDescent="0.3">
      <c r="A455" s="163">
        <v>12893</v>
      </c>
      <c r="B455" s="89" t="s">
        <v>287</v>
      </c>
      <c r="D455" s="91" t="s">
        <v>2427</v>
      </c>
      <c r="E455" s="1"/>
      <c r="F455" s="91"/>
      <c r="G455" s="1" t="s">
        <v>2428</v>
      </c>
      <c r="H455" s="1" t="s">
        <v>2279</v>
      </c>
      <c r="I455" s="1"/>
      <c r="J455" s="1" t="str">
        <f t="shared" si="7"/>
        <v>=RC10</v>
      </c>
    </row>
    <row r="456" spans="1:10" x14ac:dyDescent="0.3">
      <c r="A456" s="164">
        <v>14000</v>
      </c>
      <c r="B456" s="90" t="s">
        <v>288</v>
      </c>
      <c r="C456" s="2">
        <f>Haramain!$J$90</f>
        <v>0</v>
      </c>
      <c r="D456" s="91" t="s">
        <v>2427</v>
      </c>
      <c r="E456" s="1">
        <v>90</v>
      </c>
      <c r="F456" s="91" t="s">
        <v>2282</v>
      </c>
      <c r="G456" s="1" t="s">
        <v>2428</v>
      </c>
      <c r="H456" s="1" t="s">
        <v>2279</v>
      </c>
      <c r="I456" s="1"/>
      <c r="J456" s="1" t="str">
        <f t="shared" si="7"/>
        <v>=Haramain!R90C10</v>
      </c>
    </row>
    <row r="457" spans="1:10" x14ac:dyDescent="0.3">
      <c r="A457" s="164">
        <v>14001</v>
      </c>
      <c r="B457" s="90" t="s">
        <v>289</v>
      </c>
      <c r="C457" s="2">
        <f>Haramain!$J$91</f>
        <v>0</v>
      </c>
      <c r="D457" s="91" t="s">
        <v>2427</v>
      </c>
      <c r="E457" s="1">
        <v>91</v>
      </c>
      <c r="F457" s="91" t="s">
        <v>2282</v>
      </c>
      <c r="G457" s="1" t="s">
        <v>2428</v>
      </c>
      <c r="H457" s="1" t="s">
        <v>2279</v>
      </c>
      <c r="I457" s="1"/>
      <c r="J457" s="1" t="str">
        <f t="shared" si="7"/>
        <v>=Haramain!R91C10</v>
      </c>
    </row>
    <row r="458" spans="1:10" x14ac:dyDescent="0.3">
      <c r="A458" s="164">
        <v>12963</v>
      </c>
      <c r="B458" s="90" t="s">
        <v>1859</v>
      </c>
      <c r="D458" s="91" t="s">
        <v>2427</v>
      </c>
      <c r="E458" s="1"/>
      <c r="F458" s="91"/>
      <c r="G458" s="1" t="s">
        <v>2428</v>
      </c>
      <c r="H458" s="1" t="s">
        <v>2279</v>
      </c>
      <c r="I458" s="1"/>
      <c r="J458" s="1" t="str">
        <f t="shared" si="7"/>
        <v>=RC10</v>
      </c>
    </row>
    <row r="459" spans="1:10" ht="20.399999999999999" x14ac:dyDescent="0.3">
      <c r="A459" s="164">
        <v>13264</v>
      </c>
      <c r="B459" s="90" t="s">
        <v>290</v>
      </c>
      <c r="C459" s="2">
        <f>Haramain!$J$92</f>
        <v>0</v>
      </c>
      <c r="D459" s="91" t="s">
        <v>2427</v>
      </c>
      <c r="E459" s="1">
        <v>92</v>
      </c>
      <c r="F459" s="91" t="s">
        <v>2282</v>
      </c>
      <c r="G459" s="1" t="s">
        <v>2428</v>
      </c>
      <c r="H459" s="1" t="s">
        <v>2279</v>
      </c>
      <c r="I459" s="1"/>
      <c r="J459" s="1" t="str">
        <f t="shared" si="7"/>
        <v>=Haramain!R92C10</v>
      </c>
    </row>
    <row r="460" spans="1:10" x14ac:dyDescent="0.3">
      <c r="A460" s="164">
        <v>13997</v>
      </c>
      <c r="B460" s="90" t="s">
        <v>291</v>
      </c>
      <c r="C460" s="2">
        <f>Haramain!$J$93</f>
        <v>0</v>
      </c>
      <c r="D460" s="91" t="s">
        <v>2427</v>
      </c>
      <c r="E460" s="1">
        <v>93</v>
      </c>
      <c r="F460" s="91" t="s">
        <v>2282</v>
      </c>
      <c r="G460" s="1" t="s">
        <v>2428</v>
      </c>
      <c r="H460" s="1" t="s">
        <v>2279</v>
      </c>
      <c r="I460" s="1"/>
      <c r="J460" s="1" t="str">
        <f t="shared" si="7"/>
        <v>=Haramain!R93C10</v>
      </c>
    </row>
    <row r="461" spans="1:10" x14ac:dyDescent="0.3">
      <c r="A461" s="164">
        <v>12887</v>
      </c>
      <c r="B461" s="90" t="s">
        <v>292</v>
      </c>
      <c r="C461" s="2">
        <f>Haramain!$J$94</f>
        <v>0</v>
      </c>
      <c r="D461" s="91" t="s">
        <v>2427</v>
      </c>
      <c r="E461" s="1">
        <v>94</v>
      </c>
      <c r="F461" s="91" t="s">
        <v>2282</v>
      </c>
      <c r="G461" s="1" t="s">
        <v>2428</v>
      </c>
      <c r="H461" s="1" t="s">
        <v>2279</v>
      </c>
      <c r="I461" s="1"/>
      <c r="J461" s="1" t="str">
        <f t="shared" si="7"/>
        <v>=Haramain!R94C10</v>
      </c>
    </row>
    <row r="462" spans="1:10" ht="20.399999999999999" x14ac:dyDescent="0.3">
      <c r="A462" s="164">
        <v>6062</v>
      </c>
      <c r="B462" s="90" t="s">
        <v>293</v>
      </c>
      <c r="C462" s="2">
        <f>Haramain!$J$95</f>
        <v>0</v>
      </c>
      <c r="D462" s="91" t="s">
        <v>2427</v>
      </c>
      <c r="E462" s="1">
        <v>95</v>
      </c>
      <c r="F462" s="91" t="s">
        <v>2282</v>
      </c>
      <c r="G462" s="1" t="s">
        <v>2428</v>
      </c>
      <c r="H462" s="1" t="s">
        <v>2279</v>
      </c>
      <c r="I462" s="1"/>
      <c r="J462" s="1" t="str">
        <f t="shared" si="7"/>
        <v>=Haramain!R95C10</v>
      </c>
    </row>
    <row r="463" spans="1:10" ht="20.399999999999999" x14ac:dyDescent="0.3">
      <c r="A463" s="164">
        <v>13361</v>
      </c>
      <c r="B463" s="90" t="s">
        <v>294</v>
      </c>
      <c r="C463" s="2">
        <f>Haramain!$J$96</f>
        <v>0</v>
      </c>
      <c r="D463" s="91" t="s">
        <v>2427</v>
      </c>
      <c r="E463" s="1">
        <v>96</v>
      </c>
      <c r="F463" s="91" t="s">
        <v>2282</v>
      </c>
      <c r="G463" s="1" t="s">
        <v>2428</v>
      </c>
      <c r="H463" s="1" t="s">
        <v>2279</v>
      </c>
      <c r="I463" s="1"/>
      <c r="J463" s="1" t="str">
        <f t="shared" si="7"/>
        <v>=Haramain!R96C10</v>
      </c>
    </row>
    <row r="464" spans="1:10" ht="20.399999999999999" x14ac:dyDescent="0.3">
      <c r="A464" s="164">
        <v>13267</v>
      </c>
      <c r="B464" s="90" t="s">
        <v>295</v>
      </c>
      <c r="C464" s="2">
        <f>Haramain!$J$97</f>
        <v>0</v>
      </c>
      <c r="D464" s="91" t="s">
        <v>2427</v>
      </c>
      <c r="E464" s="1">
        <v>97</v>
      </c>
      <c r="F464" s="91" t="s">
        <v>2282</v>
      </c>
      <c r="G464" s="1" t="s">
        <v>2428</v>
      </c>
      <c r="H464" s="1" t="s">
        <v>2279</v>
      </c>
      <c r="I464" s="1"/>
      <c r="J464" s="1" t="str">
        <f t="shared" si="7"/>
        <v>=Haramain!R97C10</v>
      </c>
    </row>
    <row r="465" spans="1:10" x14ac:dyDescent="0.3">
      <c r="A465" s="164">
        <v>12715</v>
      </c>
      <c r="B465" s="90" t="s">
        <v>1860</v>
      </c>
      <c r="D465" s="91" t="s">
        <v>2427</v>
      </c>
      <c r="E465" s="1"/>
      <c r="F465" s="91"/>
      <c r="G465" s="1" t="s">
        <v>2428</v>
      </c>
      <c r="H465" s="1" t="s">
        <v>2279</v>
      </c>
      <c r="I465" s="1"/>
      <c r="J465" s="1" t="str">
        <f t="shared" si="7"/>
        <v>=RC10</v>
      </c>
    </row>
    <row r="466" spans="1:10" x14ac:dyDescent="0.3">
      <c r="A466" s="164">
        <v>13360</v>
      </c>
      <c r="B466" s="90" t="s">
        <v>296</v>
      </c>
      <c r="C466" s="2">
        <f>Haramain!$J$98</f>
        <v>0</v>
      </c>
      <c r="D466" s="91" t="s">
        <v>2427</v>
      </c>
      <c r="E466" s="1">
        <v>98</v>
      </c>
      <c r="F466" s="91" t="s">
        <v>2282</v>
      </c>
      <c r="G466" s="1" t="s">
        <v>2428</v>
      </c>
      <c r="H466" s="1" t="s">
        <v>2279</v>
      </c>
      <c r="I466" s="1"/>
      <c r="J466" s="1" t="str">
        <f t="shared" si="7"/>
        <v>=Haramain!R98C10</v>
      </c>
    </row>
    <row r="467" spans="1:10" x14ac:dyDescent="0.3">
      <c r="A467" s="164">
        <v>12288</v>
      </c>
      <c r="B467" s="90" t="s">
        <v>297</v>
      </c>
      <c r="C467" s="2">
        <f>Haramain!$J$99</f>
        <v>0</v>
      </c>
      <c r="D467" s="91" t="s">
        <v>2427</v>
      </c>
      <c r="E467" s="1">
        <v>99</v>
      </c>
      <c r="F467" s="91" t="s">
        <v>2282</v>
      </c>
      <c r="G467" s="1" t="s">
        <v>2428</v>
      </c>
      <c r="H467" s="1" t="s">
        <v>2279</v>
      </c>
      <c r="I467" s="1"/>
      <c r="J467" s="1" t="str">
        <f t="shared" si="7"/>
        <v>=Haramain!R99C10</v>
      </c>
    </row>
    <row r="468" spans="1:10" ht="20.399999999999999" x14ac:dyDescent="0.3">
      <c r="A468" s="164">
        <v>13901</v>
      </c>
      <c r="B468" s="90" t="s">
        <v>298</v>
      </c>
      <c r="C468" s="2">
        <f>Haramain!$J$100</f>
        <v>0</v>
      </c>
      <c r="D468" s="91" t="s">
        <v>2427</v>
      </c>
      <c r="E468" s="1">
        <v>100</v>
      </c>
      <c r="F468" s="91" t="s">
        <v>2282</v>
      </c>
      <c r="G468" s="1" t="s">
        <v>2428</v>
      </c>
      <c r="H468" s="1" t="s">
        <v>2279</v>
      </c>
      <c r="I468" s="1"/>
      <c r="J468" s="1" t="str">
        <f t="shared" si="7"/>
        <v>=Haramain!R100C10</v>
      </c>
    </row>
    <row r="469" spans="1:10" ht="20.399999999999999" x14ac:dyDescent="0.3">
      <c r="A469" s="164">
        <v>13900</v>
      </c>
      <c r="B469" s="90" t="s">
        <v>299</v>
      </c>
      <c r="C469" s="2">
        <f>Haramain!$J$101</f>
        <v>0</v>
      </c>
      <c r="D469" s="91" t="s">
        <v>2427</v>
      </c>
      <c r="E469" s="1">
        <v>101</v>
      </c>
      <c r="F469" s="91" t="s">
        <v>2282</v>
      </c>
      <c r="G469" s="1" t="s">
        <v>2428</v>
      </c>
      <c r="H469" s="1" t="s">
        <v>2279</v>
      </c>
      <c r="I469" s="1"/>
      <c r="J469" s="1" t="str">
        <f t="shared" si="7"/>
        <v>=Haramain!R101C10</v>
      </c>
    </row>
    <row r="470" spans="1:10" x14ac:dyDescent="0.3">
      <c r="A470" s="164">
        <v>12926</v>
      </c>
      <c r="B470" s="90" t="s">
        <v>300</v>
      </c>
      <c r="C470" s="2">
        <f>Haramain!$J$103</f>
        <v>0</v>
      </c>
      <c r="D470" s="91" t="s">
        <v>2427</v>
      </c>
      <c r="E470" s="1">
        <v>102</v>
      </c>
      <c r="F470" s="91" t="s">
        <v>2282</v>
      </c>
      <c r="G470" s="1" t="s">
        <v>2428</v>
      </c>
      <c r="H470" s="1" t="s">
        <v>2279</v>
      </c>
      <c r="I470" s="1"/>
      <c r="J470" s="1" t="str">
        <f t="shared" si="7"/>
        <v>=Haramain!R102C10</v>
      </c>
    </row>
    <row r="471" spans="1:10" x14ac:dyDescent="0.3">
      <c r="A471" s="164">
        <v>12907</v>
      </c>
      <c r="B471" s="90" t="s">
        <v>301</v>
      </c>
      <c r="C471" s="2">
        <f>Haramain!$J$104</f>
        <v>0</v>
      </c>
      <c r="D471" s="91" t="s">
        <v>2427</v>
      </c>
      <c r="E471" s="1">
        <v>103</v>
      </c>
      <c r="F471" s="91" t="s">
        <v>2282</v>
      </c>
      <c r="G471" s="1" t="s">
        <v>2428</v>
      </c>
      <c r="H471" s="1" t="s">
        <v>2279</v>
      </c>
      <c r="I471" s="1"/>
      <c r="J471" s="1" t="str">
        <f t="shared" si="7"/>
        <v>=Haramain!R103C10</v>
      </c>
    </row>
    <row r="472" spans="1:10" x14ac:dyDescent="0.3">
      <c r="A472" s="164">
        <v>13199</v>
      </c>
      <c r="B472" s="90" t="s">
        <v>302</v>
      </c>
      <c r="C472" s="2">
        <f>Haramain!$J$105</f>
        <v>0</v>
      </c>
      <c r="D472" s="91" t="s">
        <v>2427</v>
      </c>
      <c r="E472" s="1">
        <v>104</v>
      </c>
      <c r="F472" s="91" t="s">
        <v>2282</v>
      </c>
      <c r="G472" s="1" t="s">
        <v>2428</v>
      </c>
      <c r="H472" s="1" t="s">
        <v>2279</v>
      </c>
      <c r="I472" s="1"/>
      <c r="J472" s="1" t="str">
        <f t="shared" si="7"/>
        <v>=Haramain!R104C10</v>
      </c>
    </row>
    <row r="473" spans="1:10" ht="20.399999999999999" x14ac:dyDescent="0.3">
      <c r="A473" s="164">
        <v>12710</v>
      </c>
      <c r="B473" s="90" t="s">
        <v>303</v>
      </c>
      <c r="C473" s="2">
        <f>Haramain!$J$106</f>
        <v>0</v>
      </c>
      <c r="D473" s="91" t="s">
        <v>2427</v>
      </c>
      <c r="E473" s="1">
        <v>105</v>
      </c>
      <c r="F473" s="91" t="s">
        <v>2282</v>
      </c>
      <c r="G473" s="1" t="s">
        <v>2428</v>
      </c>
      <c r="H473" s="1" t="s">
        <v>2279</v>
      </c>
      <c r="I473" s="1"/>
      <c r="J473" s="1" t="str">
        <f t="shared" si="7"/>
        <v>=Haramain!R105C10</v>
      </c>
    </row>
    <row r="474" spans="1:10" ht="20.399999999999999" x14ac:dyDescent="0.3">
      <c r="A474" s="164">
        <v>12709</v>
      </c>
      <c r="B474" s="90" t="s">
        <v>304</v>
      </c>
      <c r="C474" s="2">
        <f>Haramain!$J$107</f>
        <v>0</v>
      </c>
      <c r="D474" s="91" t="s">
        <v>2427</v>
      </c>
      <c r="E474" s="1">
        <v>106</v>
      </c>
      <c r="F474" s="91" t="s">
        <v>2282</v>
      </c>
      <c r="G474" s="1" t="s">
        <v>2428</v>
      </c>
      <c r="H474" s="1" t="s">
        <v>2279</v>
      </c>
      <c r="I474" s="1"/>
      <c r="J474" s="1" t="str">
        <f t="shared" si="7"/>
        <v>=Haramain!R106C10</v>
      </c>
    </row>
    <row r="475" spans="1:10" x14ac:dyDescent="0.3">
      <c r="A475" s="164">
        <v>12473</v>
      </c>
      <c r="B475" s="90" t="s">
        <v>305</v>
      </c>
      <c r="C475" s="2">
        <f>Haramain!$J$108</f>
        <v>0</v>
      </c>
      <c r="D475" s="91" t="s">
        <v>2427</v>
      </c>
      <c r="E475" s="1">
        <v>107</v>
      </c>
      <c r="F475" s="91" t="s">
        <v>2282</v>
      </c>
      <c r="G475" s="1" t="s">
        <v>2428</v>
      </c>
      <c r="H475" s="1" t="s">
        <v>2279</v>
      </c>
      <c r="I475" s="1"/>
      <c r="J475" s="1" t="str">
        <f t="shared" si="7"/>
        <v>=Haramain!R107C10</v>
      </c>
    </row>
    <row r="476" spans="1:10" x14ac:dyDescent="0.3">
      <c r="A476" s="164">
        <v>12707</v>
      </c>
      <c r="B476" s="90" t="s">
        <v>306</v>
      </c>
      <c r="C476" s="2">
        <f>Haramain!$J$109</f>
        <v>0</v>
      </c>
      <c r="D476" s="91" t="s">
        <v>2427</v>
      </c>
      <c r="E476" s="1">
        <v>108</v>
      </c>
      <c r="F476" s="91" t="s">
        <v>2282</v>
      </c>
      <c r="G476" s="1" t="s">
        <v>2428</v>
      </c>
      <c r="H476" s="1" t="s">
        <v>2279</v>
      </c>
      <c r="I476" s="1"/>
      <c r="J476" s="1" t="str">
        <f t="shared" si="7"/>
        <v>=Haramain!R108C10</v>
      </c>
    </row>
    <row r="477" spans="1:10" x14ac:dyDescent="0.3">
      <c r="A477" s="164">
        <v>13194</v>
      </c>
      <c r="B477" s="90" t="s">
        <v>307</v>
      </c>
      <c r="C477" s="2">
        <f>Haramain!$J$110</f>
        <v>0</v>
      </c>
      <c r="D477" s="91" t="s">
        <v>2427</v>
      </c>
      <c r="E477" s="1">
        <v>109</v>
      </c>
      <c r="F477" s="91" t="s">
        <v>2282</v>
      </c>
      <c r="G477" s="1" t="s">
        <v>2428</v>
      </c>
      <c r="H477" s="1" t="s">
        <v>2279</v>
      </c>
      <c r="I477" s="1"/>
      <c r="J477" s="1" t="str">
        <f t="shared" si="7"/>
        <v>=Haramain!R109C10</v>
      </c>
    </row>
    <row r="478" spans="1:10" x14ac:dyDescent="0.3">
      <c r="A478" s="164">
        <v>12472</v>
      </c>
      <c r="B478" s="90" t="s">
        <v>308</v>
      </c>
      <c r="C478" s="2">
        <f>Haramain!$J$111</f>
        <v>0</v>
      </c>
      <c r="D478" s="91" t="s">
        <v>2427</v>
      </c>
      <c r="E478" s="1">
        <v>110</v>
      </c>
      <c r="F478" s="91" t="s">
        <v>2282</v>
      </c>
      <c r="G478" s="1" t="s">
        <v>2428</v>
      </c>
      <c r="H478" s="1" t="s">
        <v>2279</v>
      </c>
      <c r="I478" s="1"/>
      <c r="J478" s="1" t="str">
        <f t="shared" si="7"/>
        <v>=Haramain!R110C10</v>
      </c>
    </row>
    <row r="479" spans="1:10" x14ac:dyDescent="0.3">
      <c r="A479" s="164">
        <v>13352</v>
      </c>
      <c r="B479" s="90" t="s">
        <v>309</v>
      </c>
      <c r="C479" s="2">
        <f>Haramain!$J$118</f>
        <v>0</v>
      </c>
      <c r="D479" s="91" t="s">
        <v>2427</v>
      </c>
      <c r="E479" s="1">
        <v>117</v>
      </c>
      <c r="F479" s="91" t="s">
        <v>2282</v>
      </c>
      <c r="G479" s="1" t="s">
        <v>2428</v>
      </c>
      <c r="H479" s="1" t="s">
        <v>2279</v>
      </c>
      <c r="I479" s="1"/>
      <c r="J479" s="1" t="str">
        <f t="shared" si="7"/>
        <v>=Haramain!R117C10</v>
      </c>
    </row>
    <row r="480" spans="1:10" x14ac:dyDescent="0.3">
      <c r="A480" s="164">
        <v>13351</v>
      </c>
      <c r="B480" s="90" t="s">
        <v>310</v>
      </c>
      <c r="C480" s="2">
        <f>Haramain!$J$123</f>
        <v>0</v>
      </c>
      <c r="D480" s="91" t="s">
        <v>2427</v>
      </c>
      <c r="E480" s="1">
        <v>122</v>
      </c>
      <c r="F480" s="91" t="s">
        <v>2282</v>
      </c>
      <c r="G480" s="1" t="s">
        <v>2428</v>
      </c>
      <c r="H480" s="1" t="s">
        <v>2279</v>
      </c>
      <c r="I480" s="1"/>
      <c r="J480" s="1" t="str">
        <f t="shared" si="7"/>
        <v>=Haramain!R122C10</v>
      </c>
    </row>
    <row r="481" spans="1:10" x14ac:dyDescent="0.3">
      <c r="A481" s="164">
        <v>13359</v>
      </c>
      <c r="B481" s="90" t="s">
        <v>311</v>
      </c>
      <c r="C481" s="2">
        <f>Haramain!$J$112</f>
        <v>0</v>
      </c>
      <c r="D481" s="91" t="s">
        <v>2427</v>
      </c>
      <c r="E481" s="1">
        <v>111</v>
      </c>
      <c r="F481" s="91" t="s">
        <v>2282</v>
      </c>
      <c r="G481" s="1" t="s">
        <v>2428</v>
      </c>
      <c r="H481" s="1" t="s">
        <v>2279</v>
      </c>
      <c r="I481" s="1"/>
      <c r="J481" s="1" t="str">
        <f t="shared" si="7"/>
        <v>=Haramain!R111C10</v>
      </c>
    </row>
    <row r="482" spans="1:10" x14ac:dyDescent="0.3">
      <c r="A482" s="164">
        <v>13899</v>
      </c>
      <c r="B482" s="90" t="s">
        <v>1861</v>
      </c>
      <c r="D482" s="91" t="s">
        <v>2427</v>
      </c>
      <c r="E482" s="1"/>
      <c r="F482" s="91"/>
      <c r="G482" s="1" t="s">
        <v>2428</v>
      </c>
      <c r="H482" s="1" t="s">
        <v>2279</v>
      </c>
      <c r="I482" s="1"/>
      <c r="J482" s="1" t="str">
        <f t="shared" si="7"/>
        <v>=RC10</v>
      </c>
    </row>
    <row r="483" spans="1:10" ht="20.399999999999999" x14ac:dyDescent="0.3">
      <c r="A483" s="164">
        <v>13369</v>
      </c>
      <c r="B483" s="90" t="s">
        <v>312</v>
      </c>
      <c r="C483" s="2">
        <f>Haramain!$J$113</f>
        <v>0</v>
      </c>
      <c r="D483" s="91" t="s">
        <v>2427</v>
      </c>
      <c r="E483" s="1">
        <v>112</v>
      </c>
      <c r="F483" s="91" t="s">
        <v>2282</v>
      </c>
      <c r="G483" s="1" t="s">
        <v>2428</v>
      </c>
      <c r="H483" s="1" t="s">
        <v>2279</v>
      </c>
      <c r="I483" s="1"/>
      <c r="J483" s="1" t="str">
        <f t="shared" si="7"/>
        <v>=Haramain!R112C10</v>
      </c>
    </row>
    <row r="484" spans="1:10" ht="20.399999999999999" x14ac:dyDescent="0.3">
      <c r="A484" s="164">
        <v>13370</v>
      </c>
      <c r="B484" s="90" t="s">
        <v>313</v>
      </c>
      <c r="C484" s="2">
        <f>Haramain!$J$114</f>
        <v>0</v>
      </c>
      <c r="D484" s="91" t="s">
        <v>2427</v>
      </c>
      <c r="E484" s="1">
        <v>113</v>
      </c>
      <c r="F484" s="91" t="s">
        <v>2282</v>
      </c>
      <c r="G484" s="1" t="s">
        <v>2428</v>
      </c>
      <c r="H484" s="1" t="s">
        <v>2279</v>
      </c>
      <c r="I484" s="1"/>
      <c r="J484" s="1" t="str">
        <f t="shared" si="7"/>
        <v>=Haramain!R113C10</v>
      </c>
    </row>
    <row r="485" spans="1:10" ht="20.399999999999999" x14ac:dyDescent="0.3">
      <c r="A485" s="164">
        <v>13347</v>
      </c>
      <c r="B485" s="90" t="s">
        <v>314</v>
      </c>
      <c r="C485" s="2">
        <f>Haramain!$J$115</f>
        <v>0</v>
      </c>
      <c r="D485" s="91" t="s">
        <v>2427</v>
      </c>
      <c r="E485" s="1">
        <v>114</v>
      </c>
      <c r="F485" s="91" t="s">
        <v>2282</v>
      </c>
      <c r="G485" s="1" t="s">
        <v>2428</v>
      </c>
      <c r="H485" s="1" t="s">
        <v>2279</v>
      </c>
      <c r="I485" s="1"/>
      <c r="J485" s="1" t="str">
        <f t="shared" si="7"/>
        <v>=Haramain!R114C10</v>
      </c>
    </row>
    <row r="486" spans="1:10" x14ac:dyDescent="0.3">
      <c r="A486" s="164">
        <v>13866</v>
      </c>
      <c r="B486" s="90" t="s">
        <v>315</v>
      </c>
      <c r="C486" s="2">
        <f>Haramain!$J$116</f>
        <v>0</v>
      </c>
      <c r="D486" s="91" t="s">
        <v>2427</v>
      </c>
      <c r="E486" s="1">
        <v>115</v>
      </c>
      <c r="F486" s="91" t="s">
        <v>2282</v>
      </c>
      <c r="G486" s="1" t="s">
        <v>2428</v>
      </c>
      <c r="H486" s="1" t="s">
        <v>2279</v>
      </c>
      <c r="I486" s="1"/>
      <c r="J486" s="1" t="str">
        <f t="shared" si="7"/>
        <v>=Haramain!R115C10</v>
      </c>
    </row>
    <row r="487" spans="1:10" x14ac:dyDescent="0.3">
      <c r="A487" s="164">
        <v>13353</v>
      </c>
      <c r="B487" s="90" t="s">
        <v>316</v>
      </c>
      <c r="C487" s="2">
        <f>Haramain!$J$119</f>
        <v>0</v>
      </c>
      <c r="D487" s="91" t="s">
        <v>2427</v>
      </c>
      <c r="E487" s="1">
        <v>118</v>
      </c>
      <c r="F487" s="91" t="s">
        <v>2282</v>
      </c>
      <c r="G487" s="1" t="s">
        <v>2428</v>
      </c>
      <c r="H487" s="1" t="s">
        <v>2279</v>
      </c>
      <c r="I487" s="1"/>
      <c r="J487" s="1" t="str">
        <f t="shared" si="7"/>
        <v>=Haramain!R118C10</v>
      </c>
    </row>
    <row r="488" spans="1:10" x14ac:dyDescent="0.3">
      <c r="A488" s="164">
        <v>13355</v>
      </c>
      <c r="B488" s="90" t="s">
        <v>1862</v>
      </c>
      <c r="D488" s="91" t="s">
        <v>2427</v>
      </c>
      <c r="E488" s="1"/>
      <c r="F488" s="91"/>
      <c r="G488" s="1" t="s">
        <v>2428</v>
      </c>
      <c r="H488" s="1" t="s">
        <v>2279</v>
      </c>
      <c r="I488" s="1"/>
      <c r="J488" s="1" t="str">
        <f t="shared" si="7"/>
        <v>=RC10</v>
      </c>
    </row>
    <row r="489" spans="1:10" x14ac:dyDescent="0.3">
      <c r="A489" s="164">
        <v>13356</v>
      </c>
      <c r="B489" s="90" t="s">
        <v>317</v>
      </c>
      <c r="C489" s="2">
        <f>Haramain!$J$120</f>
        <v>0</v>
      </c>
      <c r="D489" s="91" t="s">
        <v>2427</v>
      </c>
      <c r="E489" s="1">
        <v>119</v>
      </c>
      <c r="F489" s="91" t="s">
        <v>2282</v>
      </c>
      <c r="G489" s="1" t="s">
        <v>2428</v>
      </c>
      <c r="H489" s="1" t="s">
        <v>2279</v>
      </c>
      <c r="I489" s="1"/>
      <c r="J489" s="1" t="str">
        <f t="shared" si="7"/>
        <v>=Haramain!R119C10</v>
      </c>
    </row>
    <row r="490" spans="1:10" x14ac:dyDescent="0.3">
      <c r="A490" s="164">
        <v>13354</v>
      </c>
      <c r="B490" s="90" t="s">
        <v>318</v>
      </c>
      <c r="C490" s="2">
        <f>Haramain!$J$121</f>
        <v>0</v>
      </c>
      <c r="D490" s="91" t="s">
        <v>2427</v>
      </c>
      <c r="E490" s="1">
        <v>120</v>
      </c>
      <c r="F490" s="91" t="s">
        <v>2282</v>
      </c>
      <c r="G490" s="1" t="s">
        <v>2428</v>
      </c>
      <c r="H490" s="1" t="s">
        <v>2279</v>
      </c>
      <c r="I490" s="1"/>
      <c r="J490" s="1" t="str">
        <f t="shared" si="7"/>
        <v>=Haramain!R120C10</v>
      </c>
    </row>
    <row r="491" spans="1:10" x14ac:dyDescent="0.3">
      <c r="A491" s="164">
        <v>13362</v>
      </c>
      <c r="B491" s="90" t="s">
        <v>319</v>
      </c>
      <c r="C491" s="2">
        <f>Haramain!$J$122</f>
        <v>0</v>
      </c>
      <c r="D491" s="91" t="s">
        <v>2427</v>
      </c>
      <c r="E491" s="1">
        <v>121</v>
      </c>
      <c r="F491" s="91" t="s">
        <v>2282</v>
      </c>
      <c r="G491" s="1" t="s">
        <v>2428</v>
      </c>
      <c r="H491" s="1" t="s">
        <v>2279</v>
      </c>
      <c r="I491" s="1"/>
      <c r="J491" s="1" t="str">
        <f t="shared" si="7"/>
        <v>=Haramain!R121C10</v>
      </c>
    </row>
    <row r="492" spans="1:10" x14ac:dyDescent="0.3">
      <c r="A492" s="164">
        <v>13998</v>
      </c>
      <c r="B492" s="90" t="s">
        <v>320</v>
      </c>
      <c r="C492" s="2">
        <f>Haramain!$J$117</f>
        <v>0</v>
      </c>
      <c r="D492" s="91" t="s">
        <v>2427</v>
      </c>
      <c r="E492" s="1">
        <v>116</v>
      </c>
      <c r="F492" s="91" t="s">
        <v>2282</v>
      </c>
      <c r="G492" s="1" t="s">
        <v>2428</v>
      </c>
      <c r="H492" s="1" t="s">
        <v>2279</v>
      </c>
      <c r="I492" s="1"/>
      <c r="J492" s="1" t="str">
        <f t="shared" si="7"/>
        <v>=Haramain!R116C10</v>
      </c>
    </row>
    <row r="493" spans="1:10" ht="20.399999999999999" x14ac:dyDescent="0.3">
      <c r="A493" s="164">
        <v>12783</v>
      </c>
      <c r="B493" s="90" t="s">
        <v>321</v>
      </c>
      <c r="C493" s="2">
        <f>Haramain!$J$124</f>
        <v>0</v>
      </c>
      <c r="D493" s="91" t="s">
        <v>2427</v>
      </c>
      <c r="E493" s="1">
        <v>123</v>
      </c>
      <c r="F493" s="91" t="s">
        <v>2282</v>
      </c>
      <c r="G493" s="1" t="s">
        <v>2428</v>
      </c>
      <c r="H493" s="1" t="s">
        <v>2279</v>
      </c>
      <c r="I493" s="1"/>
      <c r="J493" s="1" t="str">
        <f t="shared" si="7"/>
        <v>=Haramain!R123C10</v>
      </c>
    </row>
    <row r="494" spans="1:10" x14ac:dyDescent="0.3">
      <c r="A494" s="164">
        <v>12782</v>
      </c>
      <c r="B494" s="90" t="s">
        <v>322</v>
      </c>
      <c r="C494" s="2">
        <f>Haramain!$J$125</f>
        <v>0</v>
      </c>
      <c r="D494" s="91" t="s">
        <v>2427</v>
      </c>
      <c r="E494" s="1">
        <v>124</v>
      </c>
      <c r="F494" s="91" t="s">
        <v>2282</v>
      </c>
      <c r="G494" s="1" t="s">
        <v>2428</v>
      </c>
      <c r="H494" s="1" t="s">
        <v>2279</v>
      </c>
      <c r="I494" s="1"/>
      <c r="J494" s="1" t="str">
        <f t="shared" si="7"/>
        <v>=Haramain!R124C10</v>
      </c>
    </row>
    <row r="495" spans="1:10" x14ac:dyDescent="0.3">
      <c r="A495" s="164">
        <v>12781</v>
      </c>
      <c r="B495" s="90" t="s">
        <v>323</v>
      </c>
      <c r="C495" s="2">
        <f>Haramain!$J$126</f>
        <v>0</v>
      </c>
      <c r="D495" s="91" t="s">
        <v>2427</v>
      </c>
      <c r="E495" s="1">
        <v>125</v>
      </c>
      <c r="F495" s="91" t="s">
        <v>2282</v>
      </c>
      <c r="G495" s="1" t="s">
        <v>2428</v>
      </c>
      <c r="H495" s="1" t="s">
        <v>2279</v>
      </c>
      <c r="I495" s="1"/>
      <c r="J495" s="1" t="str">
        <f t="shared" si="7"/>
        <v>=Haramain!R125C10</v>
      </c>
    </row>
    <row r="496" spans="1:10" x14ac:dyDescent="0.3">
      <c r="A496" s="163">
        <v>11252</v>
      </c>
      <c r="B496" s="89" t="s">
        <v>324</v>
      </c>
      <c r="D496" s="91" t="s">
        <v>2427</v>
      </c>
      <c r="E496" s="1"/>
      <c r="F496" s="91"/>
      <c r="G496" s="1" t="s">
        <v>2428</v>
      </c>
      <c r="H496" s="1" t="s">
        <v>2279</v>
      </c>
      <c r="I496" s="1"/>
      <c r="J496" s="1" t="str">
        <f t="shared" si="7"/>
        <v>=RC10</v>
      </c>
    </row>
    <row r="497" spans="1:10" x14ac:dyDescent="0.3">
      <c r="A497" s="163">
        <v>12379</v>
      </c>
      <c r="B497" s="89" t="s">
        <v>1863</v>
      </c>
      <c r="D497" s="91" t="s">
        <v>2427</v>
      </c>
      <c r="E497" s="1"/>
      <c r="F497" s="91"/>
      <c r="G497" s="1" t="s">
        <v>2428</v>
      </c>
      <c r="H497" s="1" t="s">
        <v>2279</v>
      </c>
      <c r="I497" s="1"/>
      <c r="J497" s="1" t="str">
        <f t="shared" si="7"/>
        <v>=RC10</v>
      </c>
    </row>
    <row r="498" spans="1:10" x14ac:dyDescent="0.3">
      <c r="A498" s="164">
        <v>12297</v>
      </c>
      <c r="B498" s="90" t="s">
        <v>1864</v>
      </c>
      <c r="D498" s="91" t="s">
        <v>2427</v>
      </c>
      <c r="E498" s="1"/>
      <c r="F498" s="91"/>
      <c r="G498" s="1" t="s">
        <v>2428</v>
      </c>
      <c r="H498" s="1" t="s">
        <v>2279</v>
      </c>
      <c r="I498" s="1"/>
      <c r="J498" s="1" t="str">
        <f t="shared" si="7"/>
        <v>=RC10</v>
      </c>
    </row>
    <row r="499" spans="1:10" x14ac:dyDescent="0.3">
      <c r="A499" s="164">
        <v>12296</v>
      </c>
      <c r="B499" s="90" t="s">
        <v>1865</v>
      </c>
      <c r="D499" s="91" t="s">
        <v>2427</v>
      </c>
      <c r="E499" s="1"/>
      <c r="F499" s="91"/>
      <c r="G499" s="1" t="s">
        <v>2428</v>
      </c>
      <c r="H499" s="1" t="s">
        <v>2279</v>
      </c>
      <c r="I499" s="1"/>
      <c r="J499" s="1" t="str">
        <f t="shared" si="7"/>
        <v>=RC10</v>
      </c>
    </row>
    <row r="500" spans="1:10" x14ac:dyDescent="0.3">
      <c r="A500" s="164">
        <v>12299</v>
      </c>
      <c r="B500" s="90" t="s">
        <v>1866</v>
      </c>
      <c r="D500" s="91" t="s">
        <v>2427</v>
      </c>
      <c r="E500" s="1"/>
      <c r="F500" s="91"/>
      <c r="G500" s="1" t="s">
        <v>2428</v>
      </c>
      <c r="H500" s="1" t="s">
        <v>2279</v>
      </c>
      <c r="I500" s="1"/>
      <c r="J500" s="1" t="str">
        <f t="shared" si="7"/>
        <v>=RC10</v>
      </c>
    </row>
    <row r="501" spans="1:10" x14ac:dyDescent="0.3">
      <c r="A501" s="164">
        <v>12303</v>
      </c>
      <c r="B501" s="90" t="s">
        <v>1867</v>
      </c>
      <c r="D501" s="91" t="s">
        <v>2427</v>
      </c>
      <c r="E501" s="1"/>
      <c r="F501" s="91"/>
      <c r="G501" s="1" t="s">
        <v>2428</v>
      </c>
      <c r="H501" s="1" t="s">
        <v>2279</v>
      </c>
      <c r="I501" s="1"/>
      <c r="J501" s="1" t="str">
        <f t="shared" si="7"/>
        <v>=RC10</v>
      </c>
    </row>
    <row r="502" spans="1:10" x14ac:dyDescent="0.3">
      <c r="A502" s="164">
        <v>12304</v>
      </c>
      <c r="B502" s="90" t="s">
        <v>1868</v>
      </c>
      <c r="D502" s="91" t="s">
        <v>2427</v>
      </c>
      <c r="E502" s="1"/>
      <c r="F502" s="91"/>
      <c r="G502" s="1" t="s">
        <v>2428</v>
      </c>
      <c r="H502" s="1" t="s">
        <v>2279</v>
      </c>
      <c r="I502" s="1"/>
      <c r="J502" s="1" t="str">
        <f t="shared" si="7"/>
        <v>=RC10</v>
      </c>
    </row>
    <row r="503" spans="1:10" x14ac:dyDescent="0.3">
      <c r="A503" s="164">
        <v>12305</v>
      </c>
      <c r="B503" s="90" t="s">
        <v>1869</v>
      </c>
      <c r="D503" s="91" t="s">
        <v>2427</v>
      </c>
      <c r="E503" s="1"/>
      <c r="F503" s="91"/>
      <c r="G503" s="1" t="s">
        <v>2428</v>
      </c>
      <c r="H503" s="1" t="s">
        <v>2279</v>
      </c>
      <c r="I503" s="1"/>
      <c r="J503" s="1" t="str">
        <f t="shared" si="7"/>
        <v>=RC10</v>
      </c>
    </row>
    <row r="504" spans="1:10" x14ac:dyDescent="0.3">
      <c r="A504" s="164">
        <v>14381</v>
      </c>
      <c r="B504" s="90" t="s">
        <v>2396</v>
      </c>
      <c r="C504" s="2">
        <f>Zaafaran!$J$123</f>
        <v>0</v>
      </c>
      <c r="D504" s="91" t="s">
        <v>2427</v>
      </c>
      <c r="E504" s="1">
        <v>112</v>
      </c>
      <c r="F504" s="91" t="s">
        <v>2284</v>
      </c>
      <c r="G504" s="1" t="s">
        <v>2428</v>
      </c>
      <c r="H504" s="1" t="s">
        <v>2279</v>
      </c>
      <c r="I504" s="1"/>
      <c r="J504" s="1" t="str">
        <f t="shared" si="7"/>
        <v>=Zaafaran!R112C10</v>
      </c>
    </row>
    <row r="505" spans="1:10" x14ac:dyDescent="0.3">
      <c r="A505" s="164">
        <v>12306</v>
      </c>
      <c r="B505" s="90" t="s">
        <v>1870</v>
      </c>
      <c r="D505" s="91" t="s">
        <v>2427</v>
      </c>
      <c r="E505" s="1"/>
      <c r="F505" s="91"/>
      <c r="G505" s="1" t="s">
        <v>2428</v>
      </c>
      <c r="H505" s="1" t="s">
        <v>2279</v>
      </c>
      <c r="I505" s="1"/>
      <c r="J505" s="1" t="str">
        <f t="shared" si="7"/>
        <v>=RC10</v>
      </c>
    </row>
    <row r="506" spans="1:10" x14ac:dyDescent="0.3">
      <c r="A506" s="164">
        <v>14378</v>
      </c>
      <c r="B506" s="90" t="s">
        <v>2397</v>
      </c>
      <c r="C506" s="2">
        <f>Zaafaran!$J$120</f>
        <v>0</v>
      </c>
      <c r="D506" s="91" t="s">
        <v>2427</v>
      </c>
      <c r="E506" s="1">
        <v>109</v>
      </c>
      <c r="F506" s="91" t="s">
        <v>2284</v>
      </c>
      <c r="G506" s="1" t="s">
        <v>2428</v>
      </c>
      <c r="H506" s="1" t="s">
        <v>2279</v>
      </c>
      <c r="I506" s="1"/>
      <c r="J506" s="1" t="str">
        <f t="shared" si="7"/>
        <v>=Zaafaran!R109C10</v>
      </c>
    </row>
    <row r="507" spans="1:10" x14ac:dyDescent="0.3">
      <c r="A507" s="164">
        <v>14380</v>
      </c>
      <c r="B507" s="90" t="s">
        <v>2398</v>
      </c>
      <c r="C507" s="2">
        <f>Zaafaran!$J$122</f>
        <v>0</v>
      </c>
      <c r="D507" s="91" t="s">
        <v>2427</v>
      </c>
      <c r="E507" s="1">
        <v>111</v>
      </c>
      <c r="F507" s="91" t="s">
        <v>2284</v>
      </c>
      <c r="G507" s="1" t="s">
        <v>2428</v>
      </c>
      <c r="H507" s="1" t="s">
        <v>2279</v>
      </c>
      <c r="I507" s="1"/>
      <c r="J507" s="1" t="str">
        <f t="shared" si="7"/>
        <v>=Zaafaran!R111C10</v>
      </c>
    </row>
    <row r="508" spans="1:10" x14ac:dyDescent="0.3">
      <c r="A508" s="164">
        <v>14379</v>
      </c>
      <c r="B508" s="90" t="s">
        <v>2399</v>
      </c>
      <c r="C508" s="2">
        <f>Zaafaran!$J$121</f>
        <v>0</v>
      </c>
      <c r="D508" s="91" t="s">
        <v>2427</v>
      </c>
      <c r="E508" s="1">
        <v>110</v>
      </c>
      <c r="F508" s="91" t="s">
        <v>2284</v>
      </c>
      <c r="G508" s="1" t="s">
        <v>2428</v>
      </c>
      <c r="H508" s="1" t="s">
        <v>2279</v>
      </c>
      <c r="I508" s="1"/>
      <c r="J508" s="1" t="str">
        <f t="shared" si="7"/>
        <v>=Zaafaran!R110C10</v>
      </c>
    </row>
    <row r="509" spans="1:10" x14ac:dyDescent="0.3">
      <c r="A509" s="163">
        <v>12376</v>
      </c>
      <c r="B509" s="89" t="s">
        <v>325</v>
      </c>
      <c r="D509" s="91" t="s">
        <v>2427</v>
      </c>
      <c r="E509" s="1"/>
      <c r="F509" s="91"/>
      <c r="G509" s="1" t="s">
        <v>2428</v>
      </c>
      <c r="H509" s="1" t="s">
        <v>2279</v>
      </c>
      <c r="I509" s="1"/>
      <c r="J509" s="1" t="str">
        <f t="shared" si="7"/>
        <v>=RC10</v>
      </c>
    </row>
    <row r="510" spans="1:10" x14ac:dyDescent="0.3">
      <c r="A510" s="164">
        <v>11299</v>
      </c>
      <c r="B510" s="90" t="s">
        <v>1871</v>
      </c>
      <c r="D510" s="91" t="s">
        <v>2427</v>
      </c>
      <c r="E510" s="1"/>
      <c r="F510" s="91"/>
      <c r="G510" s="1" t="s">
        <v>2428</v>
      </c>
      <c r="H510" s="1" t="s">
        <v>2279</v>
      </c>
      <c r="I510" s="1"/>
      <c r="J510" s="1" t="str">
        <f t="shared" si="7"/>
        <v>=RC10</v>
      </c>
    </row>
    <row r="511" spans="1:10" x14ac:dyDescent="0.3">
      <c r="A511" s="164">
        <v>11298</v>
      </c>
      <c r="B511" s="90" t="s">
        <v>1872</v>
      </c>
      <c r="C511" s="2">
        <f>Zaafaran!$J$12</f>
        <v>0</v>
      </c>
      <c r="D511" s="91" t="s">
        <v>2427</v>
      </c>
      <c r="E511" s="1">
        <v>12</v>
      </c>
      <c r="F511" s="91" t="s">
        <v>2284</v>
      </c>
      <c r="G511" s="1" t="s">
        <v>2428</v>
      </c>
      <c r="H511" s="1" t="s">
        <v>2279</v>
      </c>
      <c r="I511" s="1"/>
      <c r="J511" s="1" t="str">
        <f t="shared" si="7"/>
        <v>=Zaafaran!R12C10</v>
      </c>
    </row>
    <row r="512" spans="1:10" x14ac:dyDescent="0.3">
      <c r="A512" s="164">
        <v>14385</v>
      </c>
      <c r="B512" s="90" t="s">
        <v>2400</v>
      </c>
      <c r="C512" s="2">
        <f>Zaafaran!$J$6</f>
        <v>0</v>
      </c>
      <c r="D512" s="91" t="s">
        <v>2427</v>
      </c>
      <c r="E512" s="1">
        <v>6</v>
      </c>
      <c r="F512" s="91" t="s">
        <v>2284</v>
      </c>
      <c r="G512" s="1" t="s">
        <v>2428</v>
      </c>
      <c r="H512" s="1" t="s">
        <v>2279</v>
      </c>
      <c r="I512" s="1"/>
      <c r="J512" s="1" t="str">
        <f t="shared" si="7"/>
        <v>=Zaafaran!R6C10</v>
      </c>
    </row>
    <row r="513" spans="1:10" x14ac:dyDescent="0.3">
      <c r="A513" s="164">
        <v>11301</v>
      </c>
      <c r="B513" s="90" t="s">
        <v>1873</v>
      </c>
      <c r="C513" s="2">
        <f>Zaafaran!$J$9</f>
        <v>0</v>
      </c>
      <c r="D513" s="91" t="s">
        <v>2427</v>
      </c>
      <c r="E513" s="1">
        <v>9</v>
      </c>
      <c r="F513" s="91" t="s">
        <v>2284</v>
      </c>
      <c r="G513" s="1" t="s">
        <v>2428</v>
      </c>
      <c r="H513" s="1" t="s">
        <v>2279</v>
      </c>
      <c r="I513" s="1"/>
      <c r="J513" s="1" t="str">
        <f t="shared" si="7"/>
        <v>=Zaafaran!R9C10</v>
      </c>
    </row>
    <row r="514" spans="1:10" x14ac:dyDescent="0.3">
      <c r="A514" s="164">
        <v>12323</v>
      </c>
      <c r="B514" s="90" t="s">
        <v>1874</v>
      </c>
      <c r="C514" s="2">
        <f>Zaafaran!$J$10</f>
        <v>0</v>
      </c>
      <c r="D514" s="91" t="s">
        <v>2427</v>
      </c>
      <c r="E514" s="1">
        <v>10</v>
      </c>
      <c r="F514" s="91" t="s">
        <v>2284</v>
      </c>
      <c r="G514" s="1" t="s">
        <v>2428</v>
      </c>
      <c r="H514" s="1" t="s">
        <v>2279</v>
      </c>
      <c r="I514" s="1"/>
      <c r="J514" s="1" t="str">
        <f t="shared" si="7"/>
        <v>=Zaafaran!R10C10</v>
      </c>
    </row>
    <row r="515" spans="1:10" x14ac:dyDescent="0.3">
      <c r="A515" s="164">
        <v>12319</v>
      </c>
      <c r="B515" s="90" t="s">
        <v>326</v>
      </c>
      <c r="C515" s="2">
        <f>Zaafaran!$J$7</f>
        <v>0</v>
      </c>
      <c r="D515" s="91" t="s">
        <v>2427</v>
      </c>
      <c r="E515" s="1">
        <v>7</v>
      </c>
      <c r="F515" s="91" t="s">
        <v>2284</v>
      </c>
      <c r="G515" s="1" t="s">
        <v>2428</v>
      </c>
      <c r="H515" s="1" t="s">
        <v>2279</v>
      </c>
      <c r="I515" s="1"/>
      <c r="J515" s="1" t="str">
        <f t="shared" ref="J515:J578" si="8">CONCATENATE(H515,F515,D515,E515,G515)</f>
        <v>=Zaafaran!R7C10</v>
      </c>
    </row>
    <row r="516" spans="1:10" x14ac:dyDescent="0.3">
      <c r="A516" s="164">
        <v>14384</v>
      </c>
      <c r="B516" s="90" t="s">
        <v>2401</v>
      </c>
      <c r="C516" s="2">
        <f>Zaafaran!$J$5</f>
        <v>0</v>
      </c>
      <c r="D516" s="91" t="s">
        <v>2427</v>
      </c>
      <c r="E516" s="1">
        <v>5</v>
      </c>
      <c r="F516" s="91" t="s">
        <v>2284</v>
      </c>
      <c r="G516" s="1" t="s">
        <v>2428</v>
      </c>
      <c r="H516" s="1" t="s">
        <v>2279</v>
      </c>
      <c r="I516" s="1"/>
      <c r="J516" s="1" t="str">
        <f t="shared" si="8"/>
        <v>=Zaafaran!R5C10</v>
      </c>
    </row>
    <row r="517" spans="1:10" x14ac:dyDescent="0.3">
      <c r="A517" s="164">
        <v>12910</v>
      </c>
      <c r="B517" s="90" t="s">
        <v>1875</v>
      </c>
      <c r="C517" s="2">
        <f>Zaafaran!$J$11</f>
        <v>0</v>
      </c>
      <c r="D517" s="91" t="s">
        <v>2427</v>
      </c>
      <c r="E517" s="1">
        <v>11</v>
      </c>
      <c r="F517" s="91" t="s">
        <v>2284</v>
      </c>
      <c r="G517" s="1" t="s">
        <v>2428</v>
      </c>
      <c r="H517" s="1" t="s">
        <v>2279</v>
      </c>
      <c r="I517" s="1"/>
      <c r="J517" s="1" t="str">
        <f t="shared" si="8"/>
        <v>=Zaafaran!R11C10</v>
      </c>
    </row>
    <row r="518" spans="1:10" x14ac:dyDescent="0.3">
      <c r="A518" s="164">
        <v>13214</v>
      </c>
      <c r="B518" s="90" t="s">
        <v>327</v>
      </c>
      <c r="C518" s="2">
        <f>Zaafaran!$J$20</f>
        <v>0</v>
      </c>
      <c r="D518" s="91" t="s">
        <v>2427</v>
      </c>
      <c r="E518" s="1">
        <v>20</v>
      </c>
      <c r="F518" s="91" t="s">
        <v>2284</v>
      </c>
      <c r="G518" s="1" t="s">
        <v>2428</v>
      </c>
      <c r="H518" s="1" t="s">
        <v>2279</v>
      </c>
      <c r="I518" s="1"/>
      <c r="J518" s="1" t="str">
        <f t="shared" si="8"/>
        <v>=Zaafaran!R20C10</v>
      </c>
    </row>
    <row r="519" spans="1:10" x14ac:dyDescent="0.3">
      <c r="A519" s="164">
        <v>13213</v>
      </c>
      <c r="B519" s="90" t="s">
        <v>328</v>
      </c>
      <c r="C519" s="2">
        <f>Zaafaran!$J$17</f>
        <v>0</v>
      </c>
      <c r="D519" s="91" t="s">
        <v>2427</v>
      </c>
      <c r="E519" s="1">
        <v>17</v>
      </c>
      <c r="F519" s="91" t="s">
        <v>2284</v>
      </c>
      <c r="G519" s="1" t="s">
        <v>2428</v>
      </c>
      <c r="H519" s="1" t="s">
        <v>2279</v>
      </c>
      <c r="I519" s="1"/>
      <c r="J519" s="1" t="str">
        <f t="shared" si="8"/>
        <v>=Zaafaran!R17C10</v>
      </c>
    </row>
    <row r="520" spans="1:10" x14ac:dyDescent="0.3">
      <c r="A520" s="164">
        <v>13211</v>
      </c>
      <c r="B520" s="90" t="s">
        <v>329</v>
      </c>
      <c r="C520" s="2">
        <f>Zaafaran!$J$18</f>
        <v>0</v>
      </c>
      <c r="D520" s="91" t="s">
        <v>2427</v>
      </c>
      <c r="E520" s="1">
        <v>18</v>
      </c>
      <c r="F520" s="91" t="s">
        <v>2284</v>
      </c>
      <c r="G520" s="1" t="s">
        <v>2428</v>
      </c>
      <c r="H520" s="1" t="s">
        <v>2279</v>
      </c>
      <c r="I520" s="1"/>
      <c r="J520" s="1" t="str">
        <f t="shared" si="8"/>
        <v>=Zaafaran!R18C10</v>
      </c>
    </row>
    <row r="521" spans="1:10" x14ac:dyDescent="0.3">
      <c r="A521" s="164">
        <v>13212</v>
      </c>
      <c r="B521" s="90" t="s">
        <v>330</v>
      </c>
      <c r="C521" s="2">
        <f>Zaafaran!$J$19</f>
        <v>0</v>
      </c>
      <c r="D521" s="91" t="s">
        <v>2427</v>
      </c>
      <c r="E521" s="1">
        <v>19</v>
      </c>
      <c r="F521" s="91" t="s">
        <v>2284</v>
      </c>
      <c r="G521" s="1" t="s">
        <v>2428</v>
      </c>
      <c r="H521" s="1" t="s">
        <v>2279</v>
      </c>
      <c r="I521" s="1"/>
      <c r="J521" s="1" t="str">
        <f t="shared" si="8"/>
        <v>=Zaafaran!R19C10</v>
      </c>
    </row>
    <row r="522" spans="1:10" x14ac:dyDescent="0.3">
      <c r="A522" s="164">
        <v>14382</v>
      </c>
      <c r="B522" s="90" t="s">
        <v>2402</v>
      </c>
      <c r="C522" s="2">
        <f>Zaafaran!$J$3</f>
        <v>0</v>
      </c>
      <c r="D522" s="91" t="s">
        <v>2427</v>
      </c>
      <c r="E522" s="1">
        <v>3</v>
      </c>
      <c r="F522" s="91" t="s">
        <v>2284</v>
      </c>
      <c r="G522" s="1" t="s">
        <v>2428</v>
      </c>
      <c r="H522" s="1" t="s">
        <v>2279</v>
      </c>
      <c r="I522" s="1"/>
      <c r="J522" s="1" t="str">
        <f t="shared" si="8"/>
        <v>=Zaafaran!R3C10</v>
      </c>
    </row>
    <row r="523" spans="1:10" x14ac:dyDescent="0.3">
      <c r="A523" s="164">
        <v>12325</v>
      </c>
      <c r="B523" s="90" t="s">
        <v>1876</v>
      </c>
      <c r="C523" s="2">
        <f>Zaafaran!$J$13</f>
        <v>0</v>
      </c>
      <c r="D523" s="91" t="s">
        <v>2427</v>
      </c>
      <c r="E523" s="1">
        <v>13</v>
      </c>
      <c r="F523" s="91" t="s">
        <v>2284</v>
      </c>
      <c r="G523" s="1" t="s">
        <v>2428</v>
      </c>
      <c r="H523" s="1" t="s">
        <v>2279</v>
      </c>
      <c r="I523" s="1"/>
      <c r="J523" s="1" t="str">
        <f t="shared" si="8"/>
        <v>=Zaafaran!R13C10</v>
      </c>
    </row>
    <row r="524" spans="1:10" x14ac:dyDescent="0.3">
      <c r="A524" s="164">
        <v>12527</v>
      </c>
      <c r="B524" s="90" t="s">
        <v>331</v>
      </c>
      <c r="C524" s="2">
        <f>Zaafaran!$J$8</f>
        <v>0</v>
      </c>
      <c r="D524" s="91" t="s">
        <v>2427</v>
      </c>
      <c r="E524" s="1">
        <v>8</v>
      </c>
      <c r="F524" s="91" t="s">
        <v>2284</v>
      </c>
      <c r="G524" s="1" t="s">
        <v>2428</v>
      </c>
      <c r="H524" s="1" t="s">
        <v>2279</v>
      </c>
      <c r="I524" s="1"/>
      <c r="J524" s="1" t="str">
        <f t="shared" si="8"/>
        <v>=Zaafaran!R8C10</v>
      </c>
    </row>
    <row r="525" spans="1:10" x14ac:dyDescent="0.3">
      <c r="A525" s="164">
        <v>11297</v>
      </c>
      <c r="B525" s="90" t="s">
        <v>1877</v>
      </c>
      <c r="D525" s="91" t="s">
        <v>2427</v>
      </c>
      <c r="E525" s="1"/>
      <c r="F525" s="91"/>
      <c r="G525" s="1" t="s">
        <v>2428</v>
      </c>
      <c r="H525" s="1" t="s">
        <v>2279</v>
      </c>
      <c r="I525" s="1"/>
      <c r="J525" s="1" t="str">
        <f t="shared" si="8"/>
        <v>=RC10</v>
      </c>
    </row>
    <row r="526" spans="1:10" x14ac:dyDescent="0.3">
      <c r="A526" s="164">
        <v>14383</v>
      </c>
      <c r="B526" s="90" t="s">
        <v>2403</v>
      </c>
      <c r="C526" s="2">
        <f>Zaafaran!$J$4</f>
        <v>0</v>
      </c>
      <c r="D526" s="91" t="s">
        <v>2427</v>
      </c>
      <c r="E526" s="1">
        <v>4</v>
      </c>
      <c r="F526" s="91" t="s">
        <v>2284</v>
      </c>
      <c r="G526" s="1" t="s">
        <v>2428</v>
      </c>
      <c r="H526" s="1" t="s">
        <v>2279</v>
      </c>
      <c r="I526" s="1"/>
      <c r="J526" s="1" t="str">
        <f t="shared" si="8"/>
        <v>=Zaafaran!R4C10</v>
      </c>
    </row>
    <row r="527" spans="1:10" x14ac:dyDescent="0.3">
      <c r="A527" s="164">
        <v>12606</v>
      </c>
      <c r="B527" s="90" t="s">
        <v>1878</v>
      </c>
      <c r="D527" s="91" t="s">
        <v>2427</v>
      </c>
      <c r="E527" s="1"/>
      <c r="F527" s="91"/>
      <c r="G527" s="1" t="s">
        <v>2428</v>
      </c>
      <c r="H527" s="1" t="s">
        <v>2279</v>
      </c>
      <c r="I527" s="1"/>
      <c r="J527" s="1" t="str">
        <f t="shared" si="8"/>
        <v>=RC10</v>
      </c>
    </row>
    <row r="528" spans="1:10" x14ac:dyDescent="0.3">
      <c r="A528" s="164">
        <v>12814</v>
      </c>
      <c r="B528" s="90" t="s">
        <v>1879</v>
      </c>
      <c r="D528" s="91" t="s">
        <v>2427</v>
      </c>
      <c r="E528" s="1"/>
      <c r="F528" s="91"/>
      <c r="G528" s="1" t="s">
        <v>2428</v>
      </c>
      <c r="H528" s="1" t="s">
        <v>2279</v>
      </c>
      <c r="I528" s="1"/>
      <c r="J528" s="1" t="str">
        <f t="shared" si="8"/>
        <v>=RC10</v>
      </c>
    </row>
    <row r="529" spans="1:10" x14ac:dyDescent="0.3">
      <c r="A529" s="164">
        <v>12491</v>
      </c>
      <c r="B529" s="90" t="s">
        <v>1880</v>
      </c>
      <c r="C529" s="2">
        <f>Zaafaran!$J$16</f>
        <v>0</v>
      </c>
      <c r="D529" s="91" t="s">
        <v>2427</v>
      </c>
      <c r="E529" s="1">
        <v>16</v>
      </c>
      <c r="F529" s="91" t="s">
        <v>2284</v>
      </c>
      <c r="G529" s="1" t="s">
        <v>2428</v>
      </c>
      <c r="H529" s="1" t="s">
        <v>2279</v>
      </c>
      <c r="I529" s="1"/>
      <c r="J529" s="1" t="str">
        <f t="shared" si="8"/>
        <v>=Zaafaran!R16C10</v>
      </c>
    </row>
    <row r="530" spans="1:10" x14ac:dyDescent="0.3">
      <c r="A530" s="164">
        <v>12492</v>
      </c>
      <c r="B530" s="90" t="s">
        <v>332</v>
      </c>
      <c r="C530" s="2">
        <f>Zaafaran!$J$21</f>
        <v>0</v>
      </c>
      <c r="D530" s="91" t="s">
        <v>2427</v>
      </c>
      <c r="E530" s="1">
        <v>21</v>
      </c>
      <c r="F530" s="91" t="s">
        <v>2284</v>
      </c>
      <c r="G530" s="1" t="s">
        <v>2428</v>
      </c>
      <c r="H530" s="1" t="s">
        <v>2279</v>
      </c>
      <c r="I530" s="1"/>
      <c r="J530" s="1" t="str">
        <f t="shared" si="8"/>
        <v>=Zaafaran!R21C10</v>
      </c>
    </row>
    <row r="531" spans="1:10" x14ac:dyDescent="0.3">
      <c r="A531" s="164">
        <v>12490</v>
      </c>
      <c r="B531" s="90" t="s">
        <v>1881</v>
      </c>
      <c r="C531" s="2">
        <f>Zaafaran!$J$15</f>
        <v>0</v>
      </c>
      <c r="D531" s="91" t="s">
        <v>2427</v>
      </c>
      <c r="E531" s="1">
        <v>15</v>
      </c>
      <c r="F531" s="91" t="s">
        <v>2284</v>
      </c>
      <c r="G531" s="1" t="s">
        <v>2428</v>
      </c>
      <c r="H531" s="1" t="s">
        <v>2279</v>
      </c>
      <c r="I531" s="1"/>
      <c r="J531" s="1" t="str">
        <f t="shared" si="8"/>
        <v>=Zaafaran!R15C10</v>
      </c>
    </row>
    <row r="532" spans="1:10" x14ac:dyDescent="0.3">
      <c r="A532" s="164">
        <v>12489</v>
      </c>
      <c r="B532" s="90" t="s">
        <v>1882</v>
      </c>
      <c r="D532" s="91" t="s">
        <v>2427</v>
      </c>
      <c r="E532" s="1"/>
      <c r="F532" s="91"/>
      <c r="G532" s="1" t="s">
        <v>2428</v>
      </c>
      <c r="H532" s="1" t="s">
        <v>2279</v>
      </c>
      <c r="I532" s="1"/>
      <c r="J532" s="1" t="str">
        <f t="shared" si="8"/>
        <v>=RC10</v>
      </c>
    </row>
    <row r="533" spans="1:10" x14ac:dyDescent="0.3">
      <c r="A533" s="164">
        <v>13301</v>
      </c>
      <c r="B533" s="90" t="s">
        <v>1883</v>
      </c>
      <c r="D533" s="91" t="s">
        <v>2427</v>
      </c>
      <c r="E533" s="1"/>
      <c r="F533" s="91"/>
      <c r="G533" s="1" t="s">
        <v>2428</v>
      </c>
      <c r="H533" s="1" t="s">
        <v>2279</v>
      </c>
      <c r="I533" s="1"/>
      <c r="J533" s="1" t="str">
        <f t="shared" si="8"/>
        <v>=RC10</v>
      </c>
    </row>
    <row r="534" spans="1:10" x14ac:dyDescent="0.3">
      <c r="A534" s="164">
        <v>12894</v>
      </c>
      <c r="B534" s="90" t="s">
        <v>1884</v>
      </c>
      <c r="D534" s="91" t="s">
        <v>2427</v>
      </c>
      <c r="E534" s="1"/>
      <c r="F534" s="91"/>
      <c r="G534" s="1" t="s">
        <v>2428</v>
      </c>
      <c r="H534" s="1" t="s">
        <v>2279</v>
      </c>
      <c r="I534" s="1"/>
      <c r="J534" s="1" t="str">
        <f t="shared" si="8"/>
        <v>=RC10</v>
      </c>
    </row>
    <row r="535" spans="1:10" x14ac:dyDescent="0.3">
      <c r="A535" s="164">
        <v>12574</v>
      </c>
      <c r="B535" s="90" t="s">
        <v>1885</v>
      </c>
      <c r="D535" s="91" t="s">
        <v>2427</v>
      </c>
      <c r="E535" s="1"/>
      <c r="F535" s="91"/>
      <c r="G535" s="1" t="s">
        <v>2428</v>
      </c>
      <c r="H535" s="1" t="s">
        <v>2279</v>
      </c>
      <c r="I535" s="1"/>
      <c r="J535" s="1" t="str">
        <f t="shared" si="8"/>
        <v>=RC10</v>
      </c>
    </row>
    <row r="536" spans="1:10" x14ac:dyDescent="0.3">
      <c r="A536" s="164">
        <v>12895</v>
      </c>
      <c r="B536" s="90" t="s">
        <v>1886</v>
      </c>
      <c r="D536" s="91" t="s">
        <v>2427</v>
      </c>
      <c r="E536" s="1"/>
      <c r="F536" s="91"/>
      <c r="G536" s="1" t="s">
        <v>2428</v>
      </c>
      <c r="H536" s="1" t="s">
        <v>2279</v>
      </c>
      <c r="I536" s="1"/>
      <c r="J536" s="1" t="str">
        <f t="shared" si="8"/>
        <v>=RC10</v>
      </c>
    </row>
    <row r="537" spans="1:10" x14ac:dyDescent="0.3">
      <c r="A537" s="164">
        <v>12900</v>
      </c>
      <c r="B537" s="90" t="s">
        <v>1887</v>
      </c>
      <c r="D537" s="91" t="s">
        <v>2427</v>
      </c>
      <c r="E537" s="1"/>
      <c r="F537" s="91"/>
      <c r="G537" s="1" t="s">
        <v>2428</v>
      </c>
      <c r="H537" s="1" t="s">
        <v>2279</v>
      </c>
      <c r="I537" s="1"/>
      <c r="J537" s="1" t="str">
        <f t="shared" si="8"/>
        <v>=RC10</v>
      </c>
    </row>
    <row r="538" spans="1:10" x14ac:dyDescent="0.3">
      <c r="A538" s="163">
        <v>12502</v>
      </c>
      <c r="B538" s="89" t="s">
        <v>333</v>
      </c>
      <c r="D538" s="91" t="s">
        <v>2427</v>
      </c>
      <c r="E538" s="1"/>
      <c r="F538" s="91"/>
      <c r="G538" s="1" t="s">
        <v>2428</v>
      </c>
      <c r="H538" s="1" t="s">
        <v>2279</v>
      </c>
      <c r="I538" s="1"/>
      <c r="J538" s="1" t="str">
        <f t="shared" si="8"/>
        <v>=RC10</v>
      </c>
    </row>
    <row r="539" spans="1:10" x14ac:dyDescent="0.3">
      <c r="A539" s="164">
        <v>12818</v>
      </c>
      <c r="B539" s="90" t="s">
        <v>1888</v>
      </c>
      <c r="D539" s="91" t="s">
        <v>2427</v>
      </c>
      <c r="E539" s="1"/>
      <c r="F539" s="91"/>
      <c r="G539" s="1" t="s">
        <v>2428</v>
      </c>
      <c r="H539" s="1" t="s">
        <v>2279</v>
      </c>
      <c r="I539" s="1"/>
      <c r="J539" s="1" t="str">
        <f t="shared" si="8"/>
        <v>=RC10</v>
      </c>
    </row>
    <row r="540" spans="1:10" x14ac:dyDescent="0.3">
      <c r="A540" s="164">
        <v>12517</v>
      </c>
      <c r="B540" s="90" t="s">
        <v>1889</v>
      </c>
      <c r="D540" s="91" t="s">
        <v>2427</v>
      </c>
      <c r="E540" s="1"/>
      <c r="F540" s="91"/>
      <c r="G540" s="1" t="s">
        <v>2428</v>
      </c>
      <c r="H540" s="1" t="s">
        <v>2279</v>
      </c>
      <c r="I540" s="1"/>
      <c r="J540" s="1" t="str">
        <f t="shared" si="8"/>
        <v>=RC10</v>
      </c>
    </row>
    <row r="541" spans="1:10" x14ac:dyDescent="0.3">
      <c r="A541" s="164">
        <v>12816</v>
      </c>
      <c r="B541" s="90" t="s">
        <v>334</v>
      </c>
      <c r="C541" s="2">
        <f>Zaafaran!$J$26</f>
        <v>0</v>
      </c>
      <c r="D541" s="91" t="s">
        <v>2427</v>
      </c>
      <c r="E541" s="1">
        <v>26</v>
      </c>
      <c r="F541" s="91" t="s">
        <v>2284</v>
      </c>
      <c r="G541" s="1" t="s">
        <v>2428</v>
      </c>
      <c r="H541" s="1" t="s">
        <v>2279</v>
      </c>
      <c r="I541" s="1"/>
      <c r="J541" s="1" t="str">
        <f t="shared" si="8"/>
        <v>=Zaafaran!R26C10</v>
      </c>
    </row>
    <row r="542" spans="1:10" x14ac:dyDescent="0.3">
      <c r="A542" s="164">
        <v>12819</v>
      </c>
      <c r="B542" s="90" t="s">
        <v>1890</v>
      </c>
      <c r="C542" s="2">
        <f>Zaafaran!$J$25</f>
        <v>0</v>
      </c>
      <c r="D542" s="91" t="s">
        <v>2427</v>
      </c>
      <c r="E542" s="1">
        <v>25</v>
      </c>
      <c r="F542" s="91" t="s">
        <v>2284</v>
      </c>
      <c r="G542" s="1" t="s">
        <v>2428</v>
      </c>
      <c r="H542" s="1" t="s">
        <v>2279</v>
      </c>
      <c r="I542" s="1"/>
      <c r="J542" s="1" t="str">
        <f t="shared" si="8"/>
        <v>=Zaafaran!R25C10</v>
      </c>
    </row>
    <row r="543" spans="1:10" x14ac:dyDescent="0.3">
      <c r="A543" s="164">
        <v>12817</v>
      </c>
      <c r="B543" s="90" t="s">
        <v>1891</v>
      </c>
      <c r="C543" s="2">
        <f>Zaafaran!$J$23</f>
        <v>0</v>
      </c>
      <c r="D543" s="91" t="s">
        <v>2427</v>
      </c>
      <c r="E543" s="1">
        <v>23</v>
      </c>
      <c r="F543" s="91" t="s">
        <v>2284</v>
      </c>
      <c r="G543" s="1" t="s">
        <v>2428</v>
      </c>
      <c r="H543" s="1" t="s">
        <v>2279</v>
      </c>
      <c r="I543" s="1"/>
      <c r="J543" s="1" t="str">
        <f t="shared" si="8"/>
        <v>=Zaafaran!R23C10</v>
      </c>
    </row>
    <row r="544" spans="1:10" x14ac:dyDescent="0.3">
      <c r="A544" s="164">
        <v>12519</v>
      </c>
      <c r="B544" s="90" t="s">
        <v>1892</v>
      </c>
      <c r="C544" s="2">
        <f>Zaafaran!$J$24</f>
        <v>0</v>
      </c>
      <c r="D544" s="91" t="s">
        <v>2427</v>
      </c>
      <c r="E544" s="1">
        <v>24</v>
      </c>
      <c r="F544" s="91" t="s">
        <v>2284</v>
      </c>
      <c r="G544" s="1" t="s">
        <v>2428</v>
      </c>
      <c r="H544" s="1" t="s">
        <v>2279</v>
      </c>
      <c r="I544" s="1"/>
      <c r="J544" s="1" t="str">
        <f t="shared" si="8"/>
        <v>=Zaafaran!R24C10</v>
      </c>
    </row>
    <row r="545" spans="1:10" x14ac:dyDescent="0.3">
      <c r="A545" s="164">
        <v>12518</v>
      </c>
      <c r="B545" s="90" t="s">
        <v>335</v>
      </c>
      <c r="C545" s="2">
        <f>Zaafaran!$J$27</f>
        <v>0</v>
      </c>
      <c r="D545" s="91" t="s">
        <v>2427</v>
      </c>
      <c r="E545" s="1">
        <v>27</v>
      </c>
      <c r="F545" s="91" t="s">
        <v>2284</v>
      </c>
      <c r="G545" s="1" t="s">
        <v>2428</v>
      </c>
      <c r="H545" s="1" t="s">
        <v>2279</v>
      </c>
      <c r="I545" s="1"/>
      <c r="J545" s="1" t="str">
        <f t="shared" si="8"/>
        <v>=Zaafaran!R27C10</v>
      </c>
    </row>
    <row r="546" spans="1:10" x14ac:dyDescent="0.3">
      <c r="A546" s="164">
        <v>13932</v>
      </c>
      <c r="B546" s="90" t="s">
        <v>1893</v>
      </c>
      <c r="D546" s="91" t="s">
        <v>2427</v>
      </c>
      <c r="E546" s="1"/>
      <c r="F546" s="91"/>
      <c r="G546" s="1" t="s">
        <v>2428</v>
      </c>
      <c r="H546" s="1" t="s">
        <v>2279</v>
      </c>
      <c r="I546" s="1"/>
      <c r="J546" s="1" t="str">
        <f t="shared" si="8"/>
        <v>=RC10</v>
      </c>
    </row>
    <row r="547" spans="1:10" x14ac:dyDescent="0.3">
      <c r="A547" s="164">
        <v>13931</v>
      </c>
      <c r="B547" s="90" t="s">
        <v>1894</v>
      </c>
      <c r="D547" s="91" t="s">
        <v>2427</v>
      </c>
      <c r="E547" s="1"/>
      <c r="F547" s="91"/>
      <c r="G547" s="1" t="s">
        <v>2428</v>
      </c>
      <c r="H547" s="1" t="s">
        <v>2279</v>
      </c>
      <c r="I547" s="1"/>
      <c r="J547" s="1" t="str">
        <f t="shared" si="8"/>
        <v>=RC10</v>
      </c>
    </row>
    <row r="548" spans="1:10" x14ac:dyDescent="0.3">
      <c r="A548" s="164">
        <v>13920</v>
      </c>
      <c r="B548" s="90" t="s">
        <v>336</v>
      </c>
      <c r="C548" s="2">
        <f>Zaafaran!$J$28</f>
        <v>0</v>
      </c>
      <c r="D548" s="91" t="s">
        <v>2427</v>
      </c>
      <c r="E548" s="1">
        <v>28</v>
      </c>
      <c r="F548" s="91" t="s">
        <v>2284</v>
      </c>
      <c r="G548" s="1" t="s">
        <v>2428</v>
      </c>
      <c r="H548" s="1" t="s">
        <v>2279</v>
      </c>
      <c r="I548" s="1"/>
      <c r="J548" s="1" t="str">
        <f t="shared" si="8"/>
        <v>=Zaafaran!R28C10</v>
      </c>
    </row>
    <row r="549" spans="1:10" x14ac:dyDescent="0.3">
      <c r="A549" s="164">
        <v>13919</v>
      </c>
      <c r="B549" s="90" t="s">
        <v>1895</v>
      </c>
      <c r="D549" s="91" t="s">
        <v>2427</v>
      </c>
      <c r="E549" s="1"/>
      <c r="F549" s="91"/>
      <c r="G549" s="1" t="s">
        <v>2428</v>
      </c>
      <c r="H549" s="1" t="s">
        <v>2279</v>
      </c>
      <c r="I549" s="1"/>
      <c r="J549" s="1" t="str">
        <f t="shared" si="8"/>
        <v>=RC10</v>
      </c>
    </row>
    <row r="550" spans="1:10" x14ac:dyDescent="0.3">
      <c r="A550" s="164">
        <v>13945</v>
      </c>
      <c r="B550" s="90" t="s">
        <v>337</v>
      </c>
      <c r="C550" s="2">
        <f>Zaafaran!$J$32</f>
        <v>0</v>
      </c>
      <c r="D550" s="91" t="s">
        <v>2427</v>
      </c>
      <c r="E550" s="1">
        <v>32</v>
      </c>
      <c r="F550" s="91" t="s">
        <v>2284</v>
      </c>
      <c r="G550" s="1" t="s">
        <v>2428</v>
      </c>
      <c r="H550" s="1" t="s">
        <v>2279</v>
      </c>
      <c r="I550" s="1"/>
      <c r="J550" s="1" t="str">
        <f t="shared" si="8"/>
        <v>=Zaafaran!R32C10</v>
      </c>
    </row>
    <row r="551" spans="1:10" x14ac:dyDescent="0.3">
      <c r="A551" s="164">
        <v>12503</v>
      </c>
      <c r="B551" s="90" t="s">
        <v>1896</v>
      </c>
      <c r="C551" s="2">
        <f>Zaafaran!$J$29</f>
        <v>0</v>
      </c>
      <c r="D551" s="91" t="s">
        <v>2427</v>
      </c>
      <c r="E551" s="1">
        <v>29</v>
      </c>
      <c r="F551" s="91" t="s">
        <v>2284</v>
      </c>
      <c r="G551" s="1" t="s">
        <v>2428</v>
      </c>
      <c r="H551" s="1" t="s">
        <v>2279</v>
      </c>
      <c r="I551" s="1"/>
      <c r="J551" s="1" t="str">
        <f t="shared" si="8"/>
        <v>=Zaafaran!R29C10</v>
      </c>
    </row>
    <row r="552" spans="1:10" x14ac:dyDescent="0.3">
      <c r="A552" s="164">
        <v>13946</v>
      </c>
      <c r="B552" s="90" t="s">
        <v>1897</v>
      </c>
      <c r="D552" s="91" t="s">
        <v>2427</v>
      </c>
      <c r="E552" s="1"/>
      <c r="F552" s="91"/>
      <c r="G552" s="1" t="s">
        <v>2428</v>
      </c>
      <c r="H552" s="1" t="s">
        <v>2279</v>
      </c>
      <c r="I552" s="1"/>
      <c r="J552" s="1" t="str">
        <f t="shared" si="8"/>
        <v>=RC10</v>
      </c>
    </row>
    <row r="553" spans="1:10" ht="20.399999999999999" x14ac:dyDescent="0.3">
      <c r="A553" s="164">
        <v>12508</v>
      </c>
      <c r="B553" s="90" t="s">
        <v>1898</v>
      </c>
      <c r="C553" s="2">
        <f>Zaafaran!$J$31</f>
        <v>0</v>
      </c>
      <c r="D553" s="91" t="s">
        <v>2427</v>
      </c>
      <c r="E553" s="1">
        <v>31</v>
      </c>
      <c r="F553" s="91" t="s">
        <v>2284</v>
      </c>
      <c r="G553" s="1" t="s">
        <v>2428</v>
      </c>
      <c r="H553" s="1" t="s">
        <v>2279</v>
      </c>
      <c r="I553" s="1"/>
      <c r="J553" s="1" t="str">
        <f t="shared" si="8"/>
        <v>=Zaafaran!R31C10</v>
      </c>
    </row>
    <row r="554" spans="1:10" ht="20.399999999999999" x14ac:dyDescent="0.3">
      <c r="A554" s="164">
        <v>14038</v>
      </c>
      <c r="B554" s="90" t="s">
        <v>338</v>
      </c>
      <c r="C554" s="2">
        <f>Zaafaran!$J$33</f>
        <v>0</v>
      </c>
      <c r="D554" s="91" t="s">
        <v>2427</v>
      </c>
      <c r="E554" s="1">
        <v>33</v>
      </c>
      <c r="F554" s="91" t="s">
        <v>2284</v>
      </c>
      <c r="G554" s="1" t="s">
        <v>2428</v>
      </c>
      <c r="H554" s="1" t="s">
        <v>2279</v>
      </c>
      <c r="I554" s="1"/>
      <c r="J554" s="1" t="str">
        <f t="shared" si="8"/>
        <v>=Zaafaran!R33C10</v>
      </c>
    </row>
    <row r="555" spans="1:10" x14ac:dyDescent="0.3">
      <c r="A555" s="164">
        <v>12505</v>
      </c>
      <c r="B555" s="90" t="s">
        <v>1899</v>
      </c>
      <c r="D555" s="91" t="s">
        <v>2427</v>
      </c>
      <c r="E555" s="1"/>
      <c r="F555" s="91"/>
      <c r="G555" s="1" t="s">
        <v>2428</v>
      </c>
      <c r="H555" s="1" t="s">
        <v>2279</v>
      </c>
      <c r="I555" s="1"/>
      <c r="J555" s="1" t="str">
        <f t="shared" si="8"/>
        <v>=RC10</v>
      </c>
    </row>
    <row r="556" spans="1:10" ht="20.399999999999999" x14ac:dyDescent="0.3">
      <c r="A556" s="164">
        <v>12506</v>
      </c>
      <c r="B556" s="90" t="s">
        <v>339</v>
      </c>
      <c r="C556" s="2">
        <f>Zaafaran!$J$34</f>
        <v>0</v>
      </c>
      <c r="D556" s="91" t="s">
        <v>2427</v>
      </c>
      <c r="E556" s="1">
        <v>34</v>
      </c>
      <c r="F556" s="91" t="s">
        <v>2284</v>
      </c>
      <c r="G556" s="1" t="s">
        <v>2428</v>
      </c>
      <c r="H556" s="1" t="s">
        <v>2279</v>
      </c>
      <c r="I556" s="1"/>
      <c r="J556" s="1" t="str">
        <f t="shared" si="8"/>
        <v>=Zaafaran!R34C10</v>
      </c>
    </row>
    <row r="557" spans="1:10" x14ac:dyDescent="0.3">
      <c r="A557" s="164">
        <v>14037</v>
      </c>
      <c r="B557" s="90" t="s">
        <v>1900</v>
      </c>
      <c r="D557" s="91" t="s">
        <v>2427</v>
      </c>
      <c r="E557" s="1"/>
      <c r="F557" s="91"/>
      <c r="G557" s="1" t="s">
        <v>2428</v>
      </c>
      <c r="H557" s="1" t="s">
        <v>2279</v>
      </c>
      <c r="I557" s="1"/>
      <c r="J557" s="1" t="str">
        <f t="shared" si="8"/>
        <v>=RC10</v>
      </c>
    </row>
    <row r="558" spans="1:10" x14ac:dyDescent="0.3">
      <c r="A558" s="164">
        <v>12504</v>
      </c>
      <c r="B558" s="90" t="s">
        <v>1901</v>
      </c>
      <c r="C558" s="2">
        <f>Zaafaran!$J$30</f>
        <v>0</v>
      </c>
      <c r="D558" s="91" t="s">
        <v>2427</v>
      </c>
      <c r="E558" s="1">
        <v>30</v>
      </c>
      <c r="F558" s="91" t="s">
        <v>2284</v>
      </c>
      <c r="G558" s="1" t="s">
        <v>2428</v>
      </c>
      <c r="H558" s="1" t="s">
        <v>2279</v>
      </c>
      <c r="I558" s="1"/>
      <c r="J558" s="1" t="str">
        <f t="shared" si="8"/>
        <v>=Zaafaran!R30C10</v>
      </c>
    </row>
    <row r="559" spans="1:10" ht="20.399999999999999" x14ac:dyDescent="0.3">
      <c r="A559" s="164">
        <v>12507</v>
      </c>
      <c r="B559" s="90" t="s">
        <v>1902</v>
      </c>
      <c r="D559" s="91" t="s">
        <v>2427</v>
      </c>
      <c r="E559" s="1"/>
      <c r="F559" s="91"/>
      <c r="G559" s="1" t="s">
        <v>2428</v>
      </c>
      <c r="H559" s="1" t="s">
        <v>2279</v>
      </c>
      <c r="I559" s="1"/>
      <c r="J559" s="1" t="str">
        <f t="shared" si="8"/>
        <v>=RC10</v>
      </c>
    </row>
    <row r="560" spans="1:10" x14ac:dyDescent="0.3">
      <c r="A560" s="164">
        <v>12774</v>
      </c>
      <c r="B560" s="90" t="s">
        <v>1903</v>
      </c>
      <c r="D560" s="91" t="s">
        <v>2427</v>
      </c>
      <c r="E560" s="1"/>
      <c r="F560" s="91"/>
      <c r="G560" s="1" t="s">
        <v>2428</v>
      </c>
      <c r="H560" s="1" t="s">
        <v>2279</v>
      </c>
      <c r="I560" s="1"/>
      <c r="J560" s="1" t="str">
        <f t="shared" si="8"/>
        <v>=RC10</v>
      </c>
    </row>
    <row r="561" spans="1:10" x14ac:dyDescent="0.3">
      <c r="A561" s="163">
        <v>12374</v>
      </c>
      <c r="B561" s="89" t="s">
        <v>340</v>
      </c>
      <c r="D561" s="91" t="s">
        <v>2427</v>
      </c>
      <c r="E561" s="1"/>
      <c r="F561" s="91"/>
      <c r="G561" s="1" t="s">
        <v>2428</v>
      </c>
      <c r="H561" s="1" t="s">
        <v>2279</v>
      </c>
      <c r="I561" s="1"/>
      <c r="J561" s="1" t="str">
        <f t="shared" si="8"/>
        <v>=RC10</v>
      </c>
    </row>
    <row r="562" spans="1:10" x14ac:dyDescent="0.3">
      <c r="A562" s="164">
        <v>11283</v>
      </c>
      <c r="B562" s="90" t="s">
        <v>1904</v>
      </c>
      <c r="D562" s="91" t="s">
        <v>2427</v>
      </c>
      <c r="E562" s="1"/>
      <c r="F562" s="91"/>
      <c r="G562" s="1" t="s">
        <v>2428</v>
      </c>
      <c r="H562" s="1" t="s">
        <v>2279</v>
      </c>
      <c r="I562" s="1"/>
      <c r="J562" s="1" t="str">
        <f t="shared" si="8"/>
        <v>=RC10</v>
      </c>
    </row>
    <row r="563" spans="1:10" x14ac:dyDescent="0.3">
      <c r="A563" s="164">
        <v>11288</v>
      </c>
      <c r="B563" s="90" t="s">
        <v>341</v>
      </c>
      <c r="C563" s="2">
        <f>Zaafaran!$J$38</f>
        <v>0</v>
      </c>
      <c r="D563" s="91" t="s">
        <v>2427</v>
      </c>
      <c r="E563" s="1">
        <v>38</v>
      </c>
      <c r="F563" s="91" t="s">
        <v>2284</v>
      </c>
      <c r="G563" s="1" t="s">
        <v>2428</v>
      </c>
      <c r="H563" s="1" t="s">
        <v>2279</v>
      </c>
      <c r="I563" s="1"/>
      <c r="J563" s="1" t="str">
        <f t="shared" si="8"/>
        <v>=Zaafaran!R38C10</v>
      </c>
    </row>
    <row r="564" spans="1:10" x14ac:dyDescent="0.3">
      <c r="A564" s="164">
        <v>12291</v>
      </c>
      <c r="B564" s="90" t="s">
        <v>342</v>
      </c>
      <c r="C564" s="2">
        <f>Zaafaran!$J$39</f>
        <v>0</v>
      </c>
      <c r="D564" s="91" t="s">
        <v>2427</v>
      </c>
      <c r="E564" s="1">
        <v>39</v>
      </c>
      <c r="F564" s="91" t="s">
        <v>2284</v>
      </c>
      <c r="G564" s="1" t="s">
        <v>2428</v>
      </c>
      <c r="H564" s="1" t="s">
        <v>2279</v>
      </c>
      <c r="I564" s="1"/>
      <c r="J564" s="1" t="str">
        <f t="shared" si="8"/>
        <v>=Zaafaran!R39C10</v>
      </c>
    </row>
    <row r="565" spans="1:10" x14ac:dyDescent="0.3">
      <c r="A565" s="164">
        <v>12292</v>
      </c>
      <c r="B565" s="90" t="s">
        <v>1905</v>
      </c>
      <c r="C565" s="2">
        <f>Zaafaran!$J$36</f>
        <v>0</v>
      </c>
      <c r="D565" s="91" t="s">
        <v>2427</v>
      </c>
      <c r="E565" s="1">
        <v>36</v>
      </c>
      <c r="F565" s="91" t="s">
        <v>2284</v>
      </c>
      <c r="G565" s="1" t="s">
        <v>2428</v>
      </c>
      <c r="H565" s="1" t="s">
        <v>2279</v>
      </c>
      <c r="I565" s="1"/>
      <c r="J565" s="1" t="str">
        <f t="shared" si="8"/>
        <v>=Zaafaran!R36C10</v>
      </c>
    </row>
    <row r="566" spans="1:10" x14ac:dyDescent="0.3">
      <c r="A566" s="164">
        <v>12293</v>
      </c>
      <c r="B566" s="90" t="s">
        <v>1906</v>
      </c>
      <c r="D566" s="91" t="s">
        <v>2427</v>
      </c>
      <c r="E566" s="1"/>
      <c r="F566" s="91"/>
      <c r="G566" s="1" t="s">
        <v>2428</v>
      </c>
      <c r="H566" s="1" t="s">
        <v>2279</v>
      </c>
      <c r="I566" s="1"/>
      <c r="J566" s="1" t="str">
        <f t="shared" si="8"/>
        <v>=RC10</v>
      </c>
    </row>
    <row r="567" spans="1:10" x14ac:dyDescent="0.3">
      <c r="A567" s="164">
        <v>12225</v>
      </c>
      <c r="B567" s="90" t="s">
        <v>343</v>
      </c>
      <c r="C567" s="2">
        <f>Zaafaran!$J$40</f>
        <v>0</v>
      </c>
      <c r="D567" s="91" t="s">
        <v>2427</v>
      </c>
      <c r="E567" s="1">
        <v>40</v>
      </c>
      <c r="F567" s="91" t="s">
        <v>2284</v>
      </c>
      <c r="G567" s="1" t="s">
        <v>2428</v>
      </c>
      <c r="H567" s="1" t="s">
        <v>2279</v>
      </c>
      <c r="I567" s="1"/>
      <c r="J567" s="1" t="str">
        <f t="shared" si="8"/>
        <v>=Zaafaran!R40C10</v>
      </c>
    </row>
    <row r="568" spans="1:10" x14ac:dyDescent="0.3">
      <c r="A568" s="164">
        <v>11282</v>
      </c>
      <c r="B568" s="90" t="s">
        <v>1907</v>
      </c>
      <c r="D568" s="91" t="s">
        <v>2427</v>
      </c>
      <c r="E568" s="1"/>
      <c r="F568" s="91"/>
      <c r="G568" s="1" t="s">
        <v>2428</v>
      </c>
      <c r="H568" s="1" t="s">
        <v>2279</v>
      </c>
      <c r="I568" s="1"/>
      <c r="J568" s="1" t="str">
        <f t="shared" si="8"/>
        <v>=RC10</v>
      </c>
    </row>
    <row r="569" spans="1:10" x14ac:dyDescent="0.3">
      <c r="A569" s="164">
        <v>11287</v>
      </c>
      <c r="B569" s="90" t="s">
        <v>1908</v>
      </c>
      <c r="D569" s="91" t="s">
        <v>2427</v>
      </c>
      <c r="E569" s="1"/>
      <c r="F569" s="91"/>
      <c r="G569" s="1" t="s">
        <v>2428</v>
      </c>
      <c r="H569" s="1" t="s">
        <v>2279</v>
      </c>
      <c r="I569" s="1"/>
      <c r="J569" s="1" t="str">
        <f t="shared" si="8"/>
        <v>=RC10</v>
      </c>
    </row>
    <row r="570" spans="1:10" x14ac:dyDescent="0.3">
      <c r="A570" s="164">
        <v>11280</v>
      </c>
      <c r="B570" s="90" t="s">
        <v>1909</v>
      </c>
      <c r="D570" s="91" t="s">
        <v>2427</v>
      </c>
      <c r="E570" s="1"/>
      <c r="F570" s="91"/>
      <c r="G570" s="1" t="s">
        <v>2428</v>
      </c>
      <c r="H570" s="1" t="s">
        <v>2279</v>
      </c>
      <c r="I570" s="1"/>
      <c r="J570" s="1" t="str">
        <f t="shared" si="8"/>
        <v>=RC10</v>
      </c>
    </row>
    <row r="571" spans="1:10" x14ac:dyDescent="0.3">
      <c r="A571" s="164">
        <v>11286</v>
      </c>
      <c r="B571" s="90" t="s">
        <v>344</v>
      </c>
      <c r="C571" s="2">
        <f>Zaafaran!$J$41</f>
        <v>0</v>
      </c>
      <c r="D571" s="91" t="s">
        <v>2427</v>
      </c>
      <c r="E571" s="1">
        <v>41</v>
      </c>
      <c r="F571" s="91" t="s">
        <v>2284</v>
      </c>
      <c r="G571" s="1" t="s">
        <v>2428</v>
      </c>
      <c r="H571" s="1" t="s">
        <v>2279</v>
      </c>
      <c r="I571" s="1"/>
      <c r="J571" s="1" t="str">
        <f t="shared" si="8"/>
        <v>=Zaafaran!R41C10</v>
      </c>
    </row>
    <row r="572" spans="1:10" x14ac:dyDescent="0.3">
      <c r="A572" s="164">
        <v>11279</v>
      </c>
      <c r="B572" s="90" t="s">
        <v>345</v>
      </c>
      <c r="C572" s="2">
        <f>Zaafaran!$J$42</f>
        <v>0</v>
      </c>
      <c r="D572" s="91" t="s">
        <v>2427</v>
      </c>
      <c r="E572" s="1">
        <v>42</v>
      </c>
      <c r="F572" s="91" t="s">
        <v>2284</v>
      </c>
      <c r="G572" s="1" t="s">
        <v>2428</v>
      </c>
      <c r="H572" s="1" t="s">
        <v>2279</v>
      </c>
      <c r="I572" s="1"/>
      <c r="J572" s="1" t="str">
        <f t="shared" si="8"/>
        <v>=Zaafaran!R42C10</v>
      </c>
    </row>
    <row r="573" spans="1:10" x14ac:dyDescent="0.3">
      <c r="A573" s="164">
        <v>12289</v>
      </c>
      <c r="B573" s="90" t="s">
        <v>346</v>
      </c>
      <c r="C573" s="2">
        <f>Zaafaran!$J$43</f>
        <v>0</v>
      </c>
      <c r="D573" s="91" t="s">
        <v>2427</v>
      </c>
      <c r="E573" s="1">
        <v>43</v>
      </c>
      <c r="F573" s="91" t="s">
        <v>2284</v>
      </c>
      <c r="G573" s="1" t="s">
        <v>2428</v>
      </c>
      <c r="H573" s="1" t="s">
        <v>2279</v>
      </c>
      <c r="I573" s="1"/>
      <c r="J573" s="1" t="str">
        <f t="shared" si="8"/>
        <v>=Zaafaran!R43C10</v>
      </c>
    </row>
    <row r="574" spans="1:10" x14ac:dyDescent="0.3">
      <c r="A574" s="164">
        <v>12227</v>
      </c>
      <c r="B574" s="90" t="s">
        <v>1910</v>
      </c>
      <c r="C574" s="2">
        <f>Zaafaran!$J$37</f>
        <v>0</v>
      </c>
      <c r="D574" s="91" t="s">
        <v>2427</v>
      </c>
      <c r="E574" s="1">
        <v>37</v>
      </c>
      <c r="F574" s="91" t="s">
        <v>2284</v>
      </c>
      <c r="G574" s="1" t="s">
        <v>2428</v>
      </c>
      <c r="H574" s="1" t="s">
        <v>2279</v>
      </c>
      <c r="I574" s="1"/>
      <c r="J574" s="1" t="str">
        <f t="shared" si="8"/>
        <v>=Zaafaran!R37C10</v>
      </c>
    </row>
    <row r="575" spans="1:10" x14ac:dyDescent="0.3">
      <c r="A575" s="164">
        <v>11285</v>
      </c>
      <c r="B575" s="90" t="s">
        <v>1911</v>
      </c>
      <c r="D575" s="91" t="s">
        <v>2427</v>
      </c>
      <c r="E575" s="1"/>
      <c r="F575" s="91"/>
      <c r="G575" s="1" t="s">
        <v>2428</v>
      </c>
      <c r="H575" s="1" t="s">
        <v>2279</v>
      </c>
      <c r="I575" s="1"/>
      <c r="J575" s="1" t="str">
        <f t="shared" si="8"/>
        <v>=RC10</v>
      </c>
    </row>
    <row r="576" spans="1:10" x14ac:dyDescent="0.3">
      <c r="A576" s="164">
        <v>12290</v>
      </c>
      <c r="B576" s="90" t="s">
        <v>347</v>
      </c>
      <c r="C576" s="2">
        <f>Zaafaran!$J$44</f>
        <v>0</v>
      </c>
      <c r="D576" s="91" t="s">
        <v>2427</v>
      </c>
      <c r="E576" s="1">
        <v>44</v>
      </c>
      <c r="F576" s="91" t="s">
        <v>2284</v>
      </c>
      <c r="G576" s="1" t="s">
        <v>2428</v>
      </c>
      <c r="H576" s="1" t="s">
        <v>2279</v>
      </c>
      <c r="I576" s="1"/>
      <c r="J576" s="1" t="str">
        <f t="shared" si="8"/>
        <v>=Zaafaran!R44C10</v>
      </c>
    </row>
    <row r="577" spans="1:10" x14ac:dyDescent="0.3">
      <c r="A577" s="164">
        <v>11284</v>
      </c>
      <c r="B577" s="90" t="s">
        <v>348</v>
      </c>
      <c r="C577" s="2">
        <f>Zaafaran!$J$45</f>
        <v>0</v>
      </c>
      <c r="D577" s="91" t="s">
        <v>2427</v>
      </c>
      <c r="E577" s="1">
        <v>45</v>
      </c>
      <c r="F577" s="91" t="s">
        <v>2284</v>
      </c>
      <c r="G577" s="1" t="s">
        <v>2428</v>
      </c>
      <c r="H577" s="1" t="s">
        <v>2279</v>
      </c>
      <c r="I577" s="1"/>
      <c r="J577" s="1" t="str">
        <f t="shared" si="8"/>
        <v>=Zaafaran!R45C10</v>
      </c>
    </row>
    <row r="578" spans="1:10" x14ac:dyDescent="0.3">
      <c r="A578" s="164">
        <v>11281</v>
      </c>
      <c r="B578" s="90" t="s">
        <v>349</v>
      </c>
      <c r="C578" s="2">
        <f>Zaafaran!$J$46</f>
        <v>0</v>
      </c>
      <c r="D578" s="91" t="s">
        <v>2427</v>
      </c>
      <c r="E578" s="1">
        <v>46</v>
      </c>
      <c r="F578" s="91" t="s">
        <v>2284</v>
      </c>
      <c r="G578" s="1" t="s">
        <v>2428</v>
      </c>
      <c r="H578" s="1" t="s">
        <v>2279</v>
      </c>
      <c r="I578" s="1"/>
      <c r="J578" s="1" t="str">
        <f t="shared" si="8"/>
        <v>=Zaafaran!R46C10</v>
      </c>
    </row>
    <row r="579" spans="1:10" x14ac:dyDescent="0.3">
      <c r="A579" s="163">
        <v>12665</v>
      </c>
      <c r="B579" s="89" t="s">
        <v>1912</v>
      </c>
      <c r="D579" s="91" t="s">
        <v>2427</v>
      </c>
      <c r="E579" s="1"/>
      <c r="F579" s="91"/>
      <c r="G579" s="1" t="s">
        <v>2428</v>
      </c>
      <c r="H579" s="1" t="s">
        <v>2279</v>
      </c>
      <c r="I579" s="1"/>
      <c r="J579" s="1" t="str">
        <f t="shared" ref="J579:J642" si="9">CONCATENATE(H579,F579,D579,E579,G579)</f>
        <v>=RC10</v>
      </c>
    </row>
    <row r="580" spans="1:10" x14ac:dyDescent="0.3">
      <c r="A580" s="164">
        <v>11303</v>
      </c>
      <c r="B580" s="90" t="s">
        <v>1913</v>
      </c>
      <c r="D580" s="91" t="s">
        <v>2427</v>
      </c>
      <c r="E580" s="1"/>
      <c r="F580" s="91"/>
      <c r="G580" s="1" t="s">
        <v>2428</v>
      </c>
      <c r="H580" s="1" t="s">
        <v>2279</v>
      </c>
      <c r="I580" s="1"/>
      <c r="J580" s="1" t="str">
        <f t="shared" si="9"/>
        <v>=RC10</v>
      </c>
    </row>
    <row r="581" spans="1:10" x14ac:dyDescent="0.3">
      <c r="A581" s="164">
        <v>11302</v>
      </c>
      <c r="B581" s="90" t="s">
        <v>1914</v>
      </c>
      <c r="D581" s="91" t="s">
        <v>2427</v>
      </c>
      <c r="E581" s="1"/>
      <c r="F581" s="91"/>
      <c r="G581" s="1" t="s">
        <v>2428</v>
      </c>
      <c r="H581" s="1" t="s">
        <v>2279</v>
      </c>
      <c r="I581" s="1"/>
      <c r="J581" s="1" t="str">
        <f t="shared" si="9"/>
        <v>=RC10</v>
      </c>
    </row>
    <row r="582" spans="1:10" x14ac:dyDescent="0.3">
      <c r="A582" s="164">
        <v>11304</v>
      </c>
      <c r="B582" s="90" t="s">
        <v>1915</v>
      </c>
      <c r="D582" s="91" t="s">
        <v>2427</v>
      </c>
      <c r="E582" s="1"/>
      <c r="F582" s="91"/>
      <c r="G582" s="1" t="s">
        <v>2428</v>
      </c>
      <c r="H582" s="1" t="s">
        <v>2279</v>
      </c>
      <c r="I582" s="1"/>
      <c r="J582" s="1" t="str">
        <f t="shared" si="9"/>
        <v>=RC10</v>
      </c>
    </row>
    <row r="583" spans="1:10" x14ac:dyDescent="0.3">
      <c r="A583" s="164">
        <v>11305</v>
      </c>
      <c r="B583" s="90" t="s">
        <v>1916</v>
      </c>
      <c r="D583" s="91" t="s">
        <v>2427</v>
      </c>
      <c r="E583" s="1"/>
      <c r="F583" s="91"/>
      <c r="G583" s="1" t="s">
        <v>2428</v>
      </c>
      <c r="H583" s="1" t="s">
        <v>2279</v>
      </c>
      <c r="I583" s="1"/>
      <c r="J583" s="1" t="str">
        <f t="shared" si="9"/>
        <v>=RC10</v>
      </c>
    </row>
    <row r="584" spans="1:10" x14ac:dyDescent="0.3">
      <c r="A584" s="163">
        <v>12501</v>
      </c>
      <c r="B584" s="89" t="s">
        <v>1917</v>
      </c>
      <c r="D584" s="91" t="s">
        <v>2427</v>
      </c>
      <c r="E584" s="1"/>
      <c r="F584" s="91"/>
      <c r="G584" s="1" t="s">
        <v>2428</v>
      </c>
      <c r="H584" s="1" t="s">
        <v>2279</v>
      </c>
      <c r="I584" s="1"/>
      <c r="J584" s="1" t="str">
        <f t="shared" si="9"/>
        <v>=RC10</v>
      </c>
    </row>
    <row r="585" spans="1:10" x14ac:dyDescent="0.3">
      <c r="A585" s="164">
        <v>13907</v>
      </c>
      <c r="B585" s="90" t="s">
        <v>1918</v>
      </c>
      <c r="D585" s="91" t="s">
        <v>2427</v>
      </c>
      <c r="E585" s="1"/>
      <c r="F585" s="91"/>
      <c r="G585" s="1" t="s">
        <v>2428</v>
      </c>
      <c r="H585" s="1" t="s">
        <v>2279</v>
      </c>
      <c r="I585" s="1"/>
      <c r="J585" s="1" t="str">
        <f t="shared" si="9"/>
        <v>=RC10</v>
      </c>
    </row>
    <row r="586" spans="1:10" x14ac:dyDescent="0.3">
      <c r="A586" s="164">
        <v>13908</v>
      </c>
      <c r="B586" s="90" t="s">
        <v>1919</v>
      </c>
      <c r="D586" s="91" t="s">
        <v>2427</v>
      </c>
      <c r="E586" s="1"/>
      <c r="F586" s="91"/>
      <c r="G586" s="1" t="s">
        <v>2428</v>
      </c>
      <c r="H586" s="1" t="s">
        <v>2279</v>
      </c>
      <c r="I586" s="1"/>
      <c r="J586" s="1" t="str">
        <f t="shared" si="9"/>
        <v>=RC10</v>
      </c>
    </row>
    <row r="587" spans="1:10" x14ac:dyDescent="0.3">
      <c r="A587" s="164">
        <v>12495</v>
      </c>
      <c r="B587" s="90" t="s">
        <v>1920</v>
      </c>
      <c r="D587" s="91" t="s">
        <v>2427</v>
      </c>
      <c r="E587" s="1"/>
      <c r="F587" s="91"/>
      <c r="G587" s="1" t="s">
        <v>2428</v>
      </c>
      <c r="H587" s="1" t="s">
        <v>2279</v>
      </c>
      <c r="I587" s="1"/>
      <c r="J587" s="1" t="str">
        <f t="shared" si="9"/>
        <v>=RC10</v>
      </c>
    </row>
    <row r="588" spans="1:10" x14ac:dyDescent="0.3">
      <c r="A588" s="164">
        <v>12494</v>
      </c>
      <c r="B588" s="90" t="s">
        <v>1921</v>
      </c>
      <c r="D588" s="91" t="s">
        <v>2427</v>
      </c>
      <c r="E588" s="1"/>
      <c r="F588" s="91"/>
      <c r="G588" s="1" t="s">
        <v>2428</v>
      </c>
      <c r="H588" s="1" t="s">
        <v>2279</v>
      </c>
      <c r="I588" s="1"/>
      <c r="J588" s="1" t="str">
        <f t="shared" si="9"/>
        <v>=RC10</v>
      </c>
    </row>
    <row r="589" spans="1:10" x14ac:dyDescent="0.3">
      <c r="A589" s="164">
        <v>11292</v>
      </c>
      <c r="B589" s="90" t="s">
        <v>1922</v>
      </c>
      <c r="D589" s="91" t="s">
        <v>2427</v>
      </c>
      <c r="E589" s="1"/>
      <c r="F589" s="91"/>
      <c r="G589" s="1" t="s">
        <v>2428</v>
      </c>
      <c r="H589" s="1" t="s">
        <v>2279</v>
      </c>
      <c r="I589" s="1"/>
      <c r="J589" s="1" t="str">
        <f t="shared" si="9"/>
        <v>=RC10</v>
      </c>
    </row>
    <row r="590" spans="1:10" x14ac:dyDescent="0.3">
      <c r="A590" s="164">
        <v>11291</v>
      </c>
      <c r="B590" s="90" t="s">
        <v>1923</v>
      </c>
      <c r="D590" s="91" t="s">
        <v>2427</v>
      </c>
      <c r="E590" s="1"/>
      <c r="F590" s="91"/>
      <c r="G590" s="1" t="s">
        <v>2428</v>
      </c>
      <c r="H590" s="1" t="s">
        <v>2279</v>
      </c>
      <c r="I590" s="1"/>
      <c r="J590" s="1" t="str">
        <f t="shared" si="9"/>
        <v>=RC10</v>
      </c>
    </row>
    <row r="591" spans="1:10" x14ac:dyDescent="0.3">
      <c r="A591" s="164">
        <v>12497</v>
      </c>
      <c r="B591" s="90" t="s">
        <v>1924</v>
      </c>
      <c r="D591" s="91" t="s">
        <v>2427</v>
      </c>
      <c r="E591" s="1"/>
      <c r="F591" s="91"/>
      <c r="G591" s="1" t="s">
        <v>2428</v>
      </c>
      <c r="H591" s="1" t="s">
        <v>2279</v>
      </c>
      <c r="I591" s="1"/>
      <c r="J591" s="1" t="str">
        <f t="shared" si="9"/>
        <v>=RC10</v>
      </c>
    </row>
    <row r="592" spans="1:10" ht="20.399999999999999" x14ac:dyDescent="0.3">
      <c r="A592" s="163">
        <v>12481</v>
      </c>
      <c r="B592" s="89" t="s">
        <v>350</v>
      </c>
      <c r="D592" s="91" t="s">
        <v>2427</v>
      </c>
      <c r="E592" s="1"/>
      <c r="F592" s="91"/>
      <c r="G592" s="1" t="s">
        <v>2428</v>
      </c>
      <c r="H592" s="1" t="s">
        <v>2279</v>
      </c>
      <c r="I592" s="1"/>
      <c r="J592" s="1" t="str">
        <f t="shared" si="9"/>
        <v>=RC10</v>
      </c>
    </row>
    <row r="593" spans="1:10" x14ac:dyDescent="0.3">
      <c r="A593" s="164">
        <v>12484</v>
      </c>
      <c r="B593" s="90" t="s">
        <v>1925</v>
      </c>
      <c r="D593" s="91" t="s">
        <v>2427</v>
      </c>
      <c r="E593" s="1"/>
      <c r="F593" s="91"/>
      <c r="G593" s="1" t="s">
        <v>2428</v>
      </c>
      <c r="H593" s="1" t="s">
        <v>2279</v>
      </c>
      <c r="I593" s="1"/>
      <c r="J593" s="1" t="str">
        <f t="shared" si="9"/>
        <v>=RC10</v>
      </c>
    </row>
    <row r="594" spans="1:10" x14ac:dyDescent="0.3">
      <c r="A594" s="164">
        <v>14386</v>
      </c>
      <c r="B594" s="90" t="s">
        <v>2404</v>
      </c>
      <c r="C594" s="2">
        <f>Zaafaran!$J$48</f>
        <v>0</v>
      </c>
      <c r="D594" s="91" t="s">
        <v>2427</v>
      </c>
      <c r="E594" s="1">
        <v>48</v>
      </c>
      <c r="F594" s="91" t="s">
        <v>2284</v>
      </c>
      <c r="G594" s="1" t="s">
        <v>2428</v>
      </c>
      <c r="H594" s="1" t="s">
        <v>2279</v>
      </c>
      <c r="I594" s="1"/>
      <c r="J594" s="1" t="str">
        <f t="shared" si="9"/>
        <v>=Zaafaran!R48C10</v>
      </c>
    </row>
    <row r="595" spans="1:10" x14ac:dyDescent="0.3">
      <c r="A595" s="164">
        <v>12485</v>
      </c>
      <c r="B595" s="90" t="s">
        <v>351</v>
      </c>
      <c r="C595" s="2">
        <f>Zaafaran!$J$50</f>
        <v>0</v>
      </c>
      <c r="D595" s="91" t="s">
        <v>2427</v>
      </c>
      <c r="E595" s="1">
        <v>50</v>
      </c>
      <c r="F595" s="91" t="s">
        <v>2284</v>
      </c>
      <c r="G595" s="1" t="s">
        <v>2428</v>
      </c>
      <c r="H595" s="1" t="s">
        <v>2279</v>
      </c>
      <c r="I595" s="1"/>
      <c r="J595" s="1" t="str">
        <f t="shared" si="9"/>
        <v>=Zaafaran!R50C10</v>
      </c>
    </row>
    <row r="596" spans="1:10" x14ac:dyDescent="0.3">
      <c r="A596" s="164">
        <v>12482</v>
      </c>
      <c r="B596" s="90" t="s">
        <v>1926</v>
      </c>
      <c r="C596" s="2">
        <f>Zaafaran!$J$53</f>
        <v>0</v>
      </c>
      <c r="D596" s="91" t="s">
        <v>2427</v>
      </c>
      <c r="E596" s="1">
        <v>53</v>
      </c>
      <c r="F596" s="91" t="s">
        <v>2284</v>
      </c>
      <c r="G596" s="1" t="s">
        <v>2428</v>
      </c>
      <c r="H596" s="1" t="s">
        <v>2279</v>
      </c>
      <c r="I596" s="1"/>
      <c r="J596" s="1" t="str">
        <f t="shared" si="9"/>
        <v>=Zaafaran!R53C10</v>
      </c>
    </row>
    <row r="597" spans="1:10" x14ac:dyDescent="0.3">
      <c r="A597" s="164">
        <v>14387</v>
      </c>
      <c r="B597" s="90" t="s">
        <v>2405</v>
      </c>
      <c r="C597" s="2">
        <f>Zaafaran!$J$49</f>
        <v>0</v>
      </c>
      <c r="D597" s="91" t="s">
        <v>2427</v>
      </c>
      <c r="E597" s="1">
        <v>49</v>
      </c>
      <c r="F597" s="91" t="s">
        <v>2284</v>
      </c>
      <c r="G597" s="1" t="s">
        <v>2428</v>
      </c>
      <c r="H597" s="1" t="s">
        <v>2279</v>
      </c>
      <c r="I597" s="1"/>
      <c r="J597" s="1" t="str">
        <f t="shared" si="9"/>
        <v>=Zaafaran!R49C10</v>
      </c>
    </row>
    <row r="598" spans="1:10" x14ac:dyDescent="0.3">
      <c r="A598" s="164">
        <v>13944</v>
      </c>
      <c r="B598" s="90" t="s">
        <v>352</v>
      </c>
      <c r="C598" s="2">
        <f>Zaafaran!$J$51</f>
        <v>0</v>
      </c>
      <c r="D598" s="91" t="s">
        <v>2427</v>
      </c>
      <c r="E598" s="1">
        <v>51</v>
      </c>
      <c r="F598" s="91" t="s">
        <v>2284</v>
      </c>
      <c r="G598" s="1" t="s">
        <v>2428</v>
      </c>
      <c r="H598" s="1" t="s">
        <v>2279</v>
      </c>
      <c r="I598" s="1"/>
      <c r="J598" s="1" t="str">
        <f t="shared" si="9"/>
        <v>=Zaafaran!R51C10</v>
      </c>
    </row>
    <row r="599" spans="1:10" x14ac:dyDescent="0.3">
      <c r="A599" s="164">
        <v>12486</v>
      </c>
      <c r="B599" s="90" t="s">
        <v>353</v>
      </c>
      <c r="C599" s="2">
        <f>Zaafaran!$J$52</f>
        <v>0</v>
      </c>
      <c r="D599" s="91" t="s">
        <v>2427</v>
      </c>
      <c r="E599" s="1">
        <v>52</v>
      </c>
      <c r="F599" s="91" t="s">
        <v>2284</v>
      </c>
      <c r="G599" s="1" t="s">
        <v>2428</v>
      </c>
      <c r="H599" s="1" t="s">
        <v>2279</v>
      </c>
      <c r="I599" s="1"/>
      <c r="J599" s="1" t="str">
        <f t="shared" si="9"/>
        <v>=Zaafaran!R52C10</v>
      </c>
    </row>
    <row r="600" spans="1:10" x14ac:dyDescent="0.3">
      <c r="A600" s="164">
        <v>12483</v>
      </c>
      <c r="B600" s="90" t="s">
        <v>1927</v>
      </c>
      <c r="D600" s="91" t="s">
        <v>2427</v>
      </c>
      <c r="E600" s="1"/>
      <c r="F600" s="91"/>
      <c r="G600" s="1" t="s">
        <v>2428</v>
      </c>
      <c r="H600" s="1" t="s">
        <v>2279</v>
      </c>
      <c r="I600" s="1"/>
      <c r="J600" s="1" t="str">
        <f t="shared" si="9"/>
        <v>=RC10</v>
      </c>
    </row>
    <row r="601" spans="1:10" x14ac:dyDescent="0.3">
      <c r="A601" s="163">
        <v>12201</v>
      </c>
      <c r="B601" s="89" t="s">
        <v>354</v>
      </c>
      <c r="D601" s="91" t="s">
        <v>2427</v>
      </c>
      <c r="E601" s="1"/>
      <c r="F601" s="91"/>
      <c r="G601" s="1" t="s">
        <v>2428</v>
      </c>
      <c r="H601" s="1" t="s">
        <v>2279</v>
      </c>
      <c r="I601" s="1"/>
      <c r="J601" s="1" t="str">
        <f t="shared" si="9"/>
        <v>=RC10</v>
      </c>
    </row>
    <row r="602" spans="1:10" x14ac:dyDescent="0.3">
      <c r="A602" s="163">
        <v>13925</v>
      </c>
      <c r="B602" s="89" t="s">
        <v>355</v>
      </c>
      <c r="D602" s="91" t="s">
        <v>2427</v>
      </c>
      <c r="E602" s="1"/>
      <c r="F602" s="91"/>
      <c r="G602" s="1" t="s">
        <v>2428</v>
      </c>
      <c r="H602" s="1" t="s">
        <v>2279</v>
      </c>
      <c r="I602" s="1"/>
      <c r="J602" s="1" t="str">
        <f t="shared" si="9"/>
        <v>=RC10</v>
      </c>
    </row>
    <row r="603" spans="1:10" x14ac:dyDescent="0.3">
      <c r="A603" s="164">
        <v>14023</v>
      </c>
      <c r="B603" s="90" t="s">
        <v>356</v>
      </c>
      <c r="C603" s="2">
        <f>Zaafaran!$J$55</f>
        <v>0</v>
      </c>
      <c r="D603" s="91" t="s">
        <v>2427</v>
      </c>
      <c r="E603" s="1">
        <v>55</v>
      </c>
      <c r="F603" s="91" t="s">
        <v>2284</v>
      </c>
      <c r="G603" s="1" t="s">
        <v>2428</v>
      </c>
      <c r="H603" s="1" t="s">
        <v>2279</v>
      </c>
      <c r="I603" s="1"/>
      <c r="J603" s="1" t="str">
        <f t="shared" si="9"/>
        <v>=Zaafaran!R55C10</v>
      </c>
    </row>
    <row r="604" spans="1:10" x14ac:dyDescent="0.3">
      <c r="A604" s="164">
        <v>13927</v>
      </c>
      <c r="B604" s="90" t="s">
        <v>1928</v>
      </c>
      <c r="D604" s="91" t="s">
        <v>2427</v>
      </c>
      <c r="E604" s="1"/>
      <c r="F604" s="91"/>
      <c r="G604" s="1" t="s">
        <v>2428</v>
      </c>
      <c r="H604" s="1" t="s">
        <v>2279</v>
      </c>
      <c r="I604" s="1"/>
      <c r="J604" s="1" t="str">
        <f t="shared" si="9"/>
        <v>=RC10</v>
      </c>
    </row>
    <row r="605" spans="1:10" x14ac:dyDescent="0.3">
      <c r="A605" s="164">
        <v>13929</v>
      </c>
      <c r="B605" s="90" t="s">
        <v>357</v>
      </c>
      <c r="C605" s="2">
        <f>Zaafaran!$J$56</f>
        <v>0</v>
      </c>
      <c r="D605" s="91" t="s">
        <v>2427</v>
      </c>
      <c r="E605" s="1">
        <v>56</v>
      </c>
      <c r="F605" s="91" t="s">
        <v>2284</v>
      </c>
      <c r="G605" s="1" t="s">
        <v>2428</v>
      </c>
      <c r="H605" s="1" t="s">
        <v>2279</v>
      </c>
      <c r="I605" s="1"/>
      <c r="J605" s="1" t="str">
        <f t="shared" si="9"/>
        <v>=Zaafaran!R56C10</v>
      </c>
    </row>
    <row r="606" spans="1:10" x14ac:dyDescent="0.3">
      <c r="A606" s="164">
        <v>13930</v>
      </c>
      <c r="B606" s="90" t="s">
        <v>358</v>
      </c>
      <c r="C606" s="2">
        <f>Zaafaran!$J$57</f>
        <v>0</v>
      </c>
      <c r="D606" s="91" t="s">
        <v>2427</v>
      </c>
      <c r="E606" s="1">
        <v>57</v>
      </c>
      <c r="F606" s="91" t="s">
        <v>2284</v>
      </c>
      <c r="G606" s="1" t="s">
        <v>2428</v>
      </c>
      <c r="H606" s="1" t="s">
        <v>2279</v>
      </c>
      <c r="I606" s="1"/>
      <c r="J606" s="1" t="str">
        <f t="shared" si="9"/>
        <v>=Zaafaran!R57C10</v>
      </c>
    </row>
    <row r="607" spans="1:10" x14ac:dyDescent="0.3">
      <c r="A607" s="164">
        <v>13926</v>
      </c>
      <c r="B607" s="90" t="s">
        <v>1929</v>
      </c>
      <c r="D607" s="91" t="s">
        <v>2427</v>
      </c>
      <c r="E607" s="1"/>
      <c r="F607" s="91"/>
      <c r="G607" s="1" t="s">
        <v>2428</v>
      </c>
      <c r="H607" s="1" t="s">
        <v>2279</v>
      </c>
      <c r="I607" s="1"/>
      <c r="J607" s="1" t="str">
        <f t="shared" si="9"/>
        <v>=RC10</v>
      </c>
    </row>
    <row r="608" spans="1:10" x14ac:dyDescent="0.3">
      <c r="A608" s="164">
        <v>14022</v>
      </c>
      <c r="B608" s="90" t="s">
        <v>1930</v>
      </c>
      <c r="D608" s="91" t="s">
        <v>2427</v>
      </c>
      <c r="E608" s="1"/>
      <c r="F608" s="91"/>
      <c r="G608" s="1" t="s">
        <v>2428</v>
      </c>
      <c r="H608" s="1" t="s">
        <v>2279</v>
      </c>
      <c r="I608" s="1"/>
      <c r="J608" s="1" t="str">
        <f t="shared" si="9"/>
        <v>=RC10</v>
      </c>
    </row>
    <row r="609" spans="1:10" x14ac:dyDescent="0.3">
      <c r="A609" s="164">
        <v>13928</v>
      </c>
      <c r="B609" s="90" t="s">
        <v>359</v>
      </c>
      <c r="D609" s="91" t="s">
        <v>2427</v>
      </c>
      <c r="E609" s="1"/>
      <c r="F609" s="91"/>
      <c r="G609" s="1" t="s">
        <v>2428</v>
      </c>
      <c r="H609" s="1" t="s">
        <v>2279</v>
      </c>
      <c r="I609" s="1"/>
      <c r="J609" s="1" t="str">
        <f t="shared" si="9"/>
        <v>=RC10</v>
      </c>
    </row>
    <row r="610" spans="1:10" x14ac:dyDescent="0.3">
      <c r="A610" s="164">
        <v>12851</v>
      </c>
      <c r="B610" s="90" t="s">
        <v>1931</v>
      </c>
      <c r="D610" s="91" t="s">
        <v>2427</v>
      </c>
      <c r="E610" s="1"/>
      <c r="F610" s="91"/>
      <c r="G610" s="1" t="s">
        <v>2428</v>
      </c>
      <c r="H610" s="1" t="s">
        <v>2279</v>
      </c>
      <c r="I610" s="1"/>
      <c r="J610" s="1" t="str">
        <f t="shared" si="9"/>
        <v>=RC10</v>
      </c>
    </row>
    <row r="611" spans="1:10" x14ac:dyDescent="0.3">
      <c r="A611" s="164">
        <v>12946</v>
      </c>
      <c r="B611" s="90" t="s">
        <v>1932</v>
      </c>
      <c r="D611" s="91" t="s">
        <v>2427</v>
      </c>
      <c r="E611" s="1"/>
      <c r="F611" s="91"/>
      <c r="G611" s="1" t="s">
        <v>2428</v>
      </c>
      <c r="H611" s="1" t="s">
        <v>2279</v>
      </c>
      <c r="I611" s="1"/>
      <c r="J611" s="1" t="str">
        <f t="shared" si="9"/>
        <v>=RC10</v>
      </c>
    </row>
    <row r="612" spans="1:10" x14ac:dyDescent="0.3">
      <c r="A612" s="164">
        <v>12939</v>
      </c>
      <c r="B612" s="90" t="s">
        <v>1933</v>
      </c>
      <c r="D612" s="91" t="s">
        <v>2427</v>
      </c>
      <c r="E612" s="1"/>
      <c r="F612" s="91"/>
      <c r="G612" s="1" t="s">
        <v>2428</v>
      </c>
      <c r="H612" s="1" t="s">
        <v>2279</v>
      </c>
      <c r="I612" s="1"/>
      <c r="J612" s="1" t="str">
        <f t="shared" si="9"/>
        <v>=RC10</v>
      </c>
    </row>
    <row r="613" spans="1:10" ht="20.399999999999999" x14ac:dyDescent="0.3">
      <c r="A613" s="164">
        <v>12942</v>
      </c>
      <c r="B613" s="90" t="s">
        <v>1934</v>
      </c>
      <c r="D613" s="91" t="s">
        <v>2427</v>
      </c>
      <c r="E613" s="1"/>
      <c r="F613" s="91"/>
      <c r="G613" s="1" t="s">
        <v>2428</v>
      </c>
      <c r="H613" s="1" t="s">
        <v>2279</v>
      </c>
      <c r="I613" s="1"/>
      <c r="J613" s="1" t="str">
        <f t="shared" si="9"/>
        <v>=RC10</v>
      </c>
    </row>
    <row r="614" spans="1:10" x14ac:dyDescent="0.3">
      <c r="A614" s="164">
        <v>13897</v>
      </c>
      <c r="B614" s="90" t="s">
        <v>1935</v>
      </c>
      <c r="D614" s="91" t="s">
        <v>2427</v>
      </c>
      <c r="E614" s="1"/>
      <c r="F614" s="91"/>
      <c r="G614" s="1" t="s">
        <v>2428</v>
      </c>
      <c r="H614" s="1" t="s">
        <v>2279</v>
      </c>
      <c r="I614" s="1"/>
      <c r="J614" s="1" t="str">
        <f t="shared" si="9"/>
        <v>=RC10</v>
      </c>
    </row>
    <row r="615" spans="1:10" x14ac:dyDescent="0.3">
      <c r="A615" s="164">
        <v>14021</v>
      </c>
      <c r="B615" s="90" t="s">
        <v>1936</v>
      </c>
      <c r="D615" s="91" t="s">
        <v>2427</v>
      </c>
      <c r="E615" s="1"/>
      <c r="F615" s="91"/>
      <c r="G615" s="1" t="s">
        <v>2428</v>
      </c>
      <c r="H615" s="1" t="s">
        <v>2279</v>
      </c>
      <c r="I615" s="1"/>
      <c r="J615" s="1" t="str">
        <f t="shared" si="9"/>
        <v>=RC10</v>
      </c>
    </row>
    <row r="616" spans="1:10" x14ac:dyDescent="0.3">
      <c r="A616" s="164">
        <v>13923</v>
      </c>
      <c r="B616" s="90" t="s">
        <v>1937</v>
      </c>
      <c r="D616" s="91" t="s">
        <v>2427</v>
      </c>
      <c r="E616" s="1"/>
      <c r="F616" s="91"/>
      <c r="G616" s="1" t="s">
        <v>2428</v>
      </c>
      <c r="H616" s="1" t="s">
        <v>2279</v>
      </c>
      <c r="I616" s="1"/>
      <c r="J616" s="1" t="str">
        <f t="shared" si="9"/>
        <v>=RC10</v>
      </c>
    </row>
    <row r="617" spans="1:10" x14ac:dyDescent="0.3">
      <c r="A617" s="164">
        <v>12474</v>
      </c>
      <c r="B617" s="90" t="s">
        <v>912</v>
      </c>
      <c r="C617" s="2">
        <f>Zaafaran!$J$58</f>
        <v>0</v>
      </c>
      <c r="D617" s="91" t="s">
        <v>2427</v>
      </c>
      <c r="E617" s="1">
        <v>58</v>
      </c>
      <c r="F617" s="91" t="s">
        <v>2284</v>
      </c>
      <c r="G617" s="1" t="s">
        <v>2428</v>
      </c>
      <c r="H617" s="1" t="s">
        <v>2279</v>
      </c>
      <c r="I617" s="1"/>
      <c r="J617" s="1" t="str">
        <f t="shared" si="9"/>
        <v>=Zaafaran!R58C10</v>
      </c>
    </row>
    <row r="618" spans="1:10" x14ac:dyDescent="0.3">
      <c r="A618" s="164">
        <v>12995</v>
      </c>
      <c r="B618" s="90" t="s">
        <v>1938</v>
      </c>
      <c r="D618" s="91" t="s">
        <v>2427</v>
      </c>
      <c r="E618" s="1"/>
      <c r="F618" s="91"/>
      <c r="G618" s="1" t="s">
        <v>2428</v>
      </c>
      <c r="H618" s="1" t="s">
        <v>2279</v>
      </c>
      <c r="I618" s="1"/>
      <c r="J618" s="1" t="str">
        <f t="shared" si="9"/>
        <v>=RC10</v>
      </c>
    </row>
    <row r="619" spans="1:10" x14ac:dyDescent="0.3">
      <c r="A619" s="164">
        <v>14067</v>
      </c>
      <c r="B619" s="90" t="s">
        <v>913</v>
      </c>
      <c r="C619" s="2">
        <f>Zaafaran!$J$59</f>
        <v>0</v>
      </c>
      <c r="D619" s="91" t="s">
        <v>2427</v>
      </c>
      <c r="E619" s="1">
        <v>59</v>
      </c>
      <c r="F619" s="91" t="s">
        <v>2284</v>
      </c>
      <c r="G619" s="1" t="s">
        <v>2428</v>
      </c>
      <c r="H619" s="1" t="s">
        <v>2279</v>
      </c>
      <c r="I619" s="1"/>
      <c r="J619" s="1" t="str">
        <f t="shared" si="9"/>
        <v>=Zaafaran!R59C10</v>
      </c>
    </row>
    <row r="620" spans="1:10" x14ac:dyDescent="0.3">
      <c r="A620" s="164">
        <v>12476</v>
      </c>
      <c r="B620" s="90" t="s">
        <v>1939</v>
      </c>
      <c r="D620" s="91" t="s">
        <v>2427</v>
      </c>
      <c r="E620" s="1"/>
      <c r="F620" s="91"/>
      <c r="G620" s="1" t="s">
        <v>2428</v>
      </c>
      <c r="H620" s="1" t="s">
        <v>2279</v>
      </c>
      <c r="I620" s="1"/>
      <c r="J620" s="1" t="str">
        <f t="shared" si="9"/>
        <v>=RC10</v>
      </c>
    </row>
    <row r="621" spans="1:10" ht="20.399999999999999" x14ac:dyDescent="0.3">
      <c r="A621" s="164">
        <v>12941</v>
      </c>
      <c r="B621" s="90" t="s">
        <v>1940</v>
      </c>
      <c r="D621" s="91" t="s">
        <v>2427</v>
      </c>
      <c r="E621" s="1"/>
      <c r="F621" s="91"/>
      <c r="G621" s="1" t="s">
        <v>2428</v>
      </c>
      <c r="H621" s="1" t="s">
        <v>2279</v>
      </c>
      <c r="I621" s="1"/>
      <c r="J621" s="1" t="str">
        <f t="shared" si="9"/>
        <v>=RC10</v>
      </c>
    </row>
    <row r="622" spans="1:10" x14ac:dyDescent="0.3">
      <c r="A622" s="164">
        <v>12938</v>
      </c>
      <c r="B622" s="90" t="s">
        <v>1941</v>
      </c>
      <c r="D622" s="91" t="s">
        <v>2427</v>
      </c>
      <c r="E622" s="1"/>
      <c r="F622" s="91"/>
      <c r="G622" s="1" t="s">
        <v>2428</v>
      </c>
      <c r="H622" s="1" t="s">
        <v>2279</v>
      </c>
      <c r="I622" s="1"/>
      <c r="J622" s="1" t="str">
        <f t="shared" si="9"/>
        <v>=RC10</v>
      </c>
    </row>
    <row r="623" spans="1:10" x14ac:dyDescent="0.3">
      <c r="A623" s="164">
        <v>12940</v>
      </c>
      <c r="B623" s="90" t="s">
        <v>1942</v>
      </c>
      <c r="D623" s="91" t="s">
        <v>2427</v>
      </c>
      <c r="E623" s="1"/>
      <c r="F623" s="91"/>
      <c r="G623" s="1" t="s">
        <v>2428</v>
      </c>
      <c r="H623" s="1" t="s">
        <v>2279</v>
      </c>
      <c r="I623" s="1"/>
      <c r="J623" s="1" t="str">
        <f t="shared" si="9"/>
        <v>=RC10</v>
      </c>
    </row>
    <row r="624" spans="1:10" x14ac:dyDescent="0.3">
      <c r="A624" s="164">
        <v>12295</v>
      </c>
      <c r="B624" s="90" t="s">
        <v>1943</v>
      </c>
      <c r="D624" s="91" t="s">
        <v>2427</v>
      </c>
      <c r="E624" s="1"/>
      <c r="F624" s="91"/>
      <c r="G624" s="1" t="s">
        <v>2428</v>
      </c>
      <c r="H624" s="1" t="s">
        <v>2279</v>
      </c>
      <c r="I624" s="1"/>
      <c r="J624" s="1" t="str">
        <f t="shared" si="9"/>
        <v>=RC10</v>
      </c>
    </row>
    <row r="625" spans="1:10" x14ac:dyDescent="0.3">
      <c r="A625" s="164">
        <v>13922</v>
      </c>
      <c r="B625" s="90" t="s">
        <v>1944</v>
      </c>
      <c r="D625" s="91" t="s">
        <v>2427</v>
      </c>
      <c r="E625" s="1"/>
      <c r="F625" s="91"/>
      <c r="G625" s="1" t="s">
        <v>2428</v>
      </c>
      <c r="H625" s="1" t="s">
        <v>2279</v>
      </c>
      <c r="I625" s="1"/>
      <c r="J625" s="1" t="str">
        <f t="shared" si="9"/>
        <v>=RC10</v>
      </c>
    </row>
    <row r="626" spans="1:10" x14ac:dyDescent="0.3">
      <c r="A626" s="164">
        <v>13896</v>
      </c>
      <c r="B626" s="90" t="s">
        <v>1945</v>
      </c>
      <c r="D626" s="91" t="s">
        <v>2427</v>
      </c>
      <c r="E626" s="1"/>
      <c r="F626" s="91"/>
      <c r="G626" s="1" t="s">
        <v>2428</v>
      </c>
      <c r="H626" s="1" t="s">
        <v>2279</v>
      </c>
      <c r="I626" s="1"/>
      <c r="J626" s="1" t="str">
        <f t="shared" si="9"/>
        <v>=RC10</v>
      </c>
    </row>
    <row r="627" spans="1:10" x14ac:dyDescent="0.3">
      <c r="A627" s="164">
        <v>12478</v>
      </c>
      <c r="B627" s="90" t="s">
        <v>1946</v>
      </c>
      <c r="D627" s="91" t="s">
        <v>2427</v>
      </c>
      <c r="E627" s="1"/>
      <c r="F627" s="91"/>
      <c r="G627" s="1" t="s">
        <v>2428</v>
      </c>
      <c r="H627" s="1" t="s">
        <v>2279</v>
      </c>
      <c r="I627" s="1"/>
      <c r="J627" s="1" t="str">
        <f t="shared" si="9"/>
        <v>=RC10</v>
      </c>
    </row>
    <row r="628" spans="1:10" x14ac:dyDescent="0.3">
      <c r="A628" s="164">
        <v>12294</v>
      </c>
      <c r="B628" s="90" t="s">
        <v>914</v>
      </c>
      <c r="C628" s="2">
        <f>Zaafaran!$J$60</f>
        <v>0</v>
      </c>
      <c r="D628" s="91" t="s">
        <v>2427</v>
      </c>
      <c r="E628" s="1">
        <v>60</v>
      </c>
      <c r="F628" s="91" t="s">
        <v>2284</v>
      </c>
      <c r="G628" s="1" t="s">
        <v>2428</v>
      </c>
      <c r="H628" s="1" t="s">
        <v>2279</v>
      </c>
      <c r="I628" s="1"/>
      <c r="J628" s="1" t="str">
        <f t="shared" si="9"/>
        <v>=Zaafaran!R60C10</v>
      </c>
    </row>
    <row r="629" spans="1:10" x14ac:dyDescent="0.3">
      <c r="A629" s="164">
        <v>12479</v>
      </c>
      <c r="B629" s="90" t="s">
        <v>915</v>
      </c>
      <c r="C629" s="2">
        <f>Zaafaran!$J$61</f>
        <v>0</v>
      </c>
      <c r="D629" s="91" t="s">
        <v>2427</v>
      </c>
      <c r="E629" s="1">
        <v>61</v>
      </c>
      <c r="F629" s="91" t="s">
        <v>2284</v>
      </c>
      <c r="G629" s="1" t="s">
        <v>2428</v>
      </c>
      <c r="H629" s="1" t="s">
        <v>2279</v>
      </c>
      <c r="I629" s="1"/>
      <c r="J629" s="1" t="str">
        <f t="shared" si="9"/>
        <v>=Zaafaran!R61C10</v>
      </c>
    </row>
    <row r="630" spans="1:10" x14ac:dyDescent="0.3">
      <c r="A630" s="164">
        <v>12937</v>
      </c>
      <c r="B630" s="90" t="s">
        <v>1947</v>
      </c>
      <c r="D630" s="91" t="s">
        <v>2427</v>
      </c>
      <c r="E630" s="1"/>
      <c r="F630" s="91"/>
      <c r="G630" s="1" t="s">
        <v>2428</v>
      </c>
      <c r="H630" s="1" t="s">
        <v>2279</v>
      </c>
      <c r="I630" s="1"/>
      <c r="J630" s="1" t="str">
        <f t="shared" si="9"/>
        <v>=RC10</v>
      </c>
    </row>
    <row r="631" spans="1:10" x14ac:dyDescent="0.3">
      <c r="A631" s="164">
        <v>12639</v>
      </c>
      <c r="B631" s="90" t="s">
        <v>1948</v>
      </c>
      <c r="D631" s="91" t="s">
        <v>2427</v>
      </c>
      <c r="E631" s="1"/>
      <c r="F631" s="91"/>
      <c r="G631" s="1" t="s">
        <v>2428</v>
      </c>
      <c r="H631" s="1" t="s">
        <v>2279</v>
      </c>
      <c r="I631" s="1"/>
      <c r="J631" s="1" t="str">
        <f t="shared" si="9"/>
        <v>=RC10</v>
      </c>
    </row>
    <row r="632" spans="1:10" x14ac:dyDescent="0.3">
      <c r="A632" s="164">
        <v>12944</v>
      </c>
      <c r="B632" s="90" t="s">
        <v>1949</v>
      </c>
      <c r="D632" s="91" t="s">
        <v>2427</v>
      </c>
      <c r="E632" s="1"/>
      <c r="F632" s="91"/>
      <c r="G632" s="1" t="s">
        <v>2428</v>
      </c>
      <c r="H632" s="1" t="s">
        <v>2279</v>
      </c>
      <c r="I632" s="1"/>
      <c r="J632" s="1" t="str">
        <f t="shared" si="9"/>
        <v>=RC10</v>
      </c>
    </row>
    <row r="633" spans="1:10" ht="20.399999999999999" x14ac:dyDescent="0.3">
      <c r="A633" s="164">
        <v>12936</v>
      </c>
      <c r="B633" s="90" t="s">
        <v>1950</v>
      </c>
      <c r="C633" s="2">
        <f>Zaafaran!$J$62</f>
        <v>0</v>
      </c>
      <c r="D633" s="91" t="s">
        <v>2427</v>
      </c>
      <c r="E633" s="1">
        <v>62</v>
      </c>
      <c r="F633" s="91" t="s">
        <v>2284</v>
      </c>
      <c r="G633" s="1" t="s">
        <v>2428</v>
      </c>
      <c r="H633" s="1" t="s">
        <v>2279</v>
      </c>
      <c r="I633" s="1"/>
      <c r="J633" s="1" t="str">
        <f t="shared" si="9"/>
        <v>=Zaafaran!R62C10</v>
      </c>
    </row>
    <row r="634" spans="1:10" x14ac:dyDescent="0.3">
      <c r="A634" s="164">
        <v>12475</v>
      </c>
      <c r="B634" s="90" t="s">
        <v>916</v>
      </c>
      <c r="C634" s="2">
        <f>Zaafaran!$J$63</f>
        <v>0</v>
      </c>
      <c r="D634" s="91" t="s">
        <v>2427</v>
      </c>
      <c r="E634" s="1">
        <v>63</v>
      </c>
      <c r="F634" s="91" t="s">
        <v>2284</v>
      </c>
      <c r="G634" s="1" t="s">
        <v>2428</v>
      </c>
      <c r="H634" s="1" t="s">
        <v>2279</v>
      </c>
      <c r="I634" s="1"/>
      <c r="J634" s="1" t="str">
        <f t="shared" si="9"/>
        <v>=Zaafaran!R63C10</v>
      </c>
    </row>
    <row r="635" spans="1:10" x14ac:dyDescent="0.3">
      <c r="A635" s="164">
        <v>12996</v>
      </c>
      <c r="B635" s="90" t="s">
        <v>1951</v>
      </c>
      <c r="D635" s="91" t="s">
        <v>2427</v>
      </c>
      <c r="E635" s="1"/>
      <c r="F635" s="91"/>
      <c r="G635" s="1" t="s">
        <v>2428</v>
      </c>
      <c r="H635" s="1" t="s">
        <v>2279</v>
      </c>
      <c r="I635" s="1"/>
      <c r="J635" s="1" t="str">
        <f t="shared" si="9"/>
        <v>=RC10</v>
      </c>
    </row>
    <row r="636" spans="1:10" x14ac:dyDescent="0.3">
      <c r="A636" s="164">
        <v>13865</v>
      </c>
      <c r="B636" s="90" t="s">
        <v>1952</v>
      </c>
      <c r="D636" s="91" t="s">
        <v>2427</v>
      </c>
      <c r="E636" s="1"/>
      <c r="F636" s="91"/>
      <c r="G636" s="1" t="s">
        <v>2428</v>
      </c>
      <c r="H636" s="1" t="s">
        <v>2279</v>
      </c>
      <c r="I636" s="1"/>
      <c r="J636" s="1" t="str">
        <f t="shared" si="9"/>
        <v>=RC10</v>
      </c>
    </row>
    <row r="637" spans="1:10" x14ac:dyDescent="0.3">
      <c r="A637" s="164">
        <v>12943</v>
      </c>
      <c r="B637" s="90" t="s">
        <v>1953</v>
      </c>
      <c r="D637" s="91" t="s">
        <v>2427</v>
      </c>
      <c r="E637" s="1"/>
      <c r="F637" s="91"/>
      <c r="G637" s="1" t="s">
        <v>2428</v>
      </c>
      <c r="H637" s="1" t="s">
        <v>2279</v>
      </c>
      <c r="I637" s="1"/>
      <c r="J637" s="1" t="str">
        <f t="shared" si="9"/>
        <v>=RC10</v>
      </c>
    </row>
    <row r="638" spans="1:10" x14ac:dyDescent="0.3">
      <c r="A638" s="164">
        <v>12947</v>
      </c>
      <c r="B638" s="90" t="s">
        <v>1954</v>
      </c>
      <c r="D638" s="91" t="s">
        <v>2427</v>
      </c>
      <c r="E638" s="1"/>
      <c r="F638" s="91"/>
      <c r="G638" s="1" t="s">
        <v>2428</v>
      </c>
      <c r="H638" s="1" t="s">
        <v>2279</v>
      </c>
      <c r="I638" s="1"/>
      <c r="J638" s="1" t="str">
        <f t="shared" si="9"/>
        <v>=RC10</v>
      </c>
    </row>
    <row r="639" spans="1:10" x14ac:dyDescent="0.3">
      <c r="A639" s="164">
        <v>12480</v>
      </c>
      <c r="B639" s="90" t="s">
        <v>917</v>
      </c>
      <c r="C639" s="2">
        <f>Zaafaran!$J$64</f>
        <v>0</v>
      </c>
      <c r="D639" s="91" t="s">
        <v>2427</v>
      </c>
      <c r="E639" s="1">
        <v>64</v>
      </c>
      <c r="F639" s="91" t="s">
        <v>2284</v>
      </c>
      <c r="G639" s="1" t="s">
        <v>2428</v>
      </c>
      <c r="H639" s="1" t="s">
        <v>2279</v>
      </c>
      <c r="I639" s="1"/>
      <c r="J639" s="1" t="str">
        <f t="shared" si="9"/>
        <v>=Zaafaran!R64C10</v>
      </c>
    </row>
    <row r="640" spans="1:10" x14ac:dyDescent="0.3">
      <c r="A640" s="163">
        <v>12202</v>
      </c>
      <c r="B640" s="89" t="s">
        <v>360</v>
      </c>
      <c r="D640" s="91" t="s">
        <v>2427</v>
      </c>
      <c r="E640" s="1"/>
      <c r="F640" s="91"/>
      <c r="G640" s="1" t="s">
        <v>2428</v>
      </c>
      <c r="H640" s="1" t="s">
        <v>2279</v>
      </c>
      <c r="I640" s="1"/>
      <c r="J640" s="1" t="str">
        <f t="shared" si="9"/>
        <v>=RC10</v>
      </c>
    </row>
    <row r="641" spans="1:10" x14ac:dyDescent="0.3">
      <c r="A641" s="164">
        <v>12203</v>
      </c>
      <c r="B641" s="90" t="s">
        <v>361</v>
      </c>
      <c r="C641" s="2">
        <f>Zaafaran!J75</f>
        <v>0</v>
      </c>
      <c r="D641" s="91" t="s">
        <v>2427</v>
      </c>
      <c r="E641" s="1">
        <v>66</v>
      </c>
      <c r="F641" s="91" t="s">
        <v>2284</v>
      </c>
      <c r="G641" s="1" t="s">
        <v>2428</v>
      </c>
      <c r="H641" s="1" t="s">
        <v>2279</v>
      </c>
      <c r="I641" s="1"/>
      <c r="J641" s="1" t="str">
        <f t="shared" si="9"/>
        <v>=Zaafaran!R66C10</v>
      </c>
    </row>
    <row r="642" spans="1:10" x14ac:dyDescent="0.3">
      <c r="A642" s="164">
        <v>12369</v>
      </c>
      <c r="B642" s="90" t="s">
        <v>1955</v>
      </c>
      <c r="D642" s="91" t="s">
        <v>2427</v>
      </c>
      <c r="E642" s="1"/>
      <c r="F642" s="91"/>
      <c r="G642" s="1" t="s">
        <v>2428</v>
      </c>
      <c r="H642" s="1" t="s">
        <v>2279</v>
      </c>
      <c r="I642" s="1"/>
      <c r="J642" s="1" t="str">
        <f t="shared" si="9"/>
        <v>=RC10</v>
      </c>
    </row>
    <row r="643" spans="1:10" x14ac:dyDescent="0.3">
      <c r="A643" s="164">
        <v>12309</v>
      </c>
      <c r="B643" s="90" t="s">
        <v>1956</v>
      </c>
      <c r="C643" s="2">
        <f>Zaafaran!J69</f>
        <v>0</v>
      </c>
      <c r="D643" s="91" t="s">
        <v>2427</v>
      </c>
      <c r="E643" s="1"/>
      <c r="F643" s="91"/>
      <c r="G643" s="1" t="s">
        <v>2428</v>
      </c>
      <c r="H643" s="1" t="s">
        <v>2279</v>
      </c>
      <c r="I643" s="1"/>
      <c r="J643" s="1" t="str">
        <f t="shared" ref="J643:J706" si="10">CONCATENATE(H643,F643,D643,E643,G643)</f>
        <v>=RC10</v>
      </c>
    </row>
    <row r="644" spans="1:10" ht="20.399999999999999" x14ac:dyDescent="0.3">
      <c r="A644" s="164">
        <v>12487</v>
      </c>
      <c r="B644" s="90" t="s">
        <v>1957</v>
      </c>
      <c r="C644" s="2">
        <f>Zaafaran!J70</f>
        <v>0</v>
      </c>
      <c r="D644" s="91" t="s">
        <v>2427</v>
      </c>
      <c r="E644" s="1"/>
      <c r="F644" s="91"/>
      <c r="G644" s="1" t="s">
        <v>2428</v>
      </c>
      <c r="H644" s="1" t="s">
        <v>2279</v>
      </c>
      <c r="I644" s="1"/>
      <c r="J644" s="1" t="str">
        <f t="shared" si="10"/>
        <v>=RC10</v>
      </c>
    </row>
    <row r="645" spans="1:10" x14ac:dyDescent="0.3">
      <c r="A645" s="164">
        <v>12204</v>
      </c>
      <c r="B645" s="90" t="s">
        <v>1958</v>
      </c>
      <c r="C645" s="2">
        <f>Zaafaran!J71</f>
        <v>0</v>
      </c>
      <c r="D645" s="91" t="s">
        <v>2427</v>
      </c>
      <c r="E645" s="1"/>
      <c r="F645" s="91"/>
      <c r="G645" s="1" t="s">
        <v>2428</v>
      </c>
      <c r="H645" s="1" t="s">
        <v>2279</v>
      </c>
      <c r="I645" s="1"/>
      <c r="J645" s="1" t="str">
        <f t="shared" si="10"/>
        <v>=RC10</v>
      </c>
    </row>
    <row r="646" spans="1:10" ht="20.399999999999999" x14ac:dyDescent="0.3">
      <c r="A646" s="164">
        <v>12209</v>
      </c>
      <c r="B646" s="90" t="s">
        <v>1959</v>
      </c>
      <c r="D646" s="91" t="s">
        <v>2427</v>
      </c>
      <c r="E646" s="1"/>
      <c r="F646" s="91"/>
      <c r="G646" s="1" t="s">
        <v>2428</v>
      </c>
      <c r="H646" s="1" t="s">
        <v>2279</v>
      </c>
      <c r="I646" s="1"/>
      <c r="J646" s="1" t="str">
        <f t="shared" si="10"/>
        <v>=RC10</v>
      </c>
    </row>
    <row r="647" spans="1:10" x14ac:dyDescent="0.3">
      <c r="A647" s="164">
        <v>13208</v>
      </c>
      <c r="B647" s="90" t="s">
        <v>1960</v>
      </c>
      <c r="C647" s="2">
        <f>Zaafaran!J72</f>
        <v>0</v>
      </c>
      <c r="D647" s="91" t="s">
        <v>2427</v>
      </c>
      <c r="E647" s="1"/>
      <c r="F647" s="91"/>
      <c r="G647" s="1" t="s">
        <v>2428</v>
      </c>
      <c r="H647" s="1" t="s">
        <v>2279</v>
      </c>
      <c r="I647" s="1"/>
      <c r="J647" s="1" t="str">
        <f t="shared" si="10"/>
        <v>=RC10</v>
      </c>
    </row>
    <row r="648" spans="1:10" x14ac:dyDescent="0.3">
      <c r="A648" s="164">
        <v>12313</v>
      </c>
      <c r="B648" s="90" t="s">
        <v>1961</v>
      </c>
      <c r="D648" s="91" t="s">
        <v>2427</v>
      </c>
      <c r="E648" s="1"/>
      <c r="F648" s="91"/>
      <c r="G648" s="1" t="s">
        <v>2428</v>
      </c>
      <c r="H648" s="1" t="s">
        <v>2279</v>
      </c>
      <c r="I648" s="1"/>
      <c r="J648" s="1" t="str">
        <f t="shared" si="10"/>
        <v>=RC10</v>
      </c>
    </row>
    <row r="649" spans="1:10" x14ac:dyDescent="0.3">
      <c r="A649" s="164">
        <v>12488</v>
      </c>
      <c r="B649" s="90" t="s">
        <v>1962</v>
      </c>
      <c r="C649" s="2">
        <f>Zaafaran!J76</f>
        <v>0</v>
      </c>
      <c r="D649" s="91" t="s">
        <v>2427</v>
      </c>
      <c r="E649" s="1"/>
      <c r="F649" s="91"/>
      <c r="G649" s="1" t="s">
        <v>2428</v>
      </c>
      <c r="H649" s="1" t="s">
        <v>2279</v>
      </c>
      <c r="I649" s="1"/>
      <c r="J649" s="1" t="str">
        <f t="shared" si="10"/>
        <v>=RC10</v>
      </c>
    </row>
    <row r="650" spans="1:10" x14ac:dyDescent="0.3">
      <c r="A650" s="164">
        <v>12311</v>
      </c>
      <c r="B650" s="90" t="s">
        <v>1963</v>
      </c>
      <c r="D650" s="91" t="s">
        <v>2427</v>
      </c>
      <c r="E650" s="1"/>
      <c r="F650" s="91"/>
      <c r="G650" s="1" t="s">
        <v>2428</v>
      </c>
      <c r="H650" s="1" t="s">
        <v>2279</v>
      </c>
      <c r="I650" s="1"/>
      <c r="J650" s="1" t="str">
        <f t="shared" si="10"/>
        <v>=RC10</v>
      </c>
    </row>
    <row r="651" spans="1:10" x14ac:dyDescent="0.3">
      <c r="A651" s="164">
        <v>12308</v>
      </c>
      <c r="B651" s="90" t="s">
        <v>1964</v>
      </c>
      <c r="D651" s="91" t="s">
        <v>2427</v>
      </c>
      <c r="E651" s="1"/>
      <c r="F651" s="91"/>
      <c r="G651" s="1" t="s">
        <v>2428</v>
      </c>
      <c r="H651" s="1" t="s">
        <v>2279</v>
      </c>
      <c r="I651" s="1"/>
      <c r="J651" s="1" t="str">
        <f t="shared" si="10"/>
        <v>=RC10</v>
      </c>
    </row>
    <row r="652" spans="1:10" ht="20.399999999999999" x14ac:dyDescent="0.3">
      <c r="A652" s="164">
        <v>12740</v>
      </c>
      <c r="B652" s="90" t="s">
        <v>1965</v>
      </c>
      <c r="C652" s="2">
        <f>Zaafaran!J77</f>
        <v>0</v>
      </c>
      <c r="D652" s="91" t="s">
        <v>2427</v>
      </c>
      <c r="E652" s="1"/>
      <c r="F652" s="91"/>
      <c r="G652" s="1" t="s">
        <v>2428</v>
      </c>
      <c r="H652" s="1" t="s">
        <v>2279</v>
      </c>
      <c r="I652" s="1"/>
      <c r="J652" s="1" t="str">
        <f t="shared" si="10"/>
        <v>=RC10</v>
      </c>
    </row>
    <row r="653" spans="1:10" x14ac:dyDescent="0.3">
      <c r="A653" s="164">
        <v>12214</v>
      </c>
      <c r="B653" s="90" t="s">
        <v>1966</v>
      </c>
      <c r="C653" s="2">
        <f>Zaafaran!J78</f>
        <v>0</v>
      </c>
      <c r="D653" s="91" t="s">
        <v>2427</v>
      </c>
      <c r="E653" s="1"/>
      <c r="F653" s="91"/>
      <c r="G653" s="1" t="s">
        <v>2428</v>
      </c>
      <c r="H653" s="1" t="s">
        <v>2279</v>
      </c>
      <c r="I653" s="1"/>
      <c r="J653" s="1" t="str">
        <f t="shared" si="10"/>
        <v>=RC10</v>
      </c>
    </row>
    <row r="654" spans="1:10" x14ac:dyDescent="0.3">
      <c r="A654" s="164">
        <v>13209</v>
      </c>
      <c r="B654" s="90" t="s">
        <v>362</v>
      </c>
      <c r="C654" s="2">
        <f>Zaafaran!$J$78</f>
        <v>0</v>
      </c>
      <c r="D654" s="91" t="s">
        <v>2427</v>
      </c>
      <c r="E654" s="1">
        <v>67</v>
      </c>
      <c r="F654" s="91" t="s">
        <v>2284</v>
      </c>
      <c r="G654" s="1" t="s">
        <v>2428</v>
      </c>
      <c r="H654" s="1" t="s">
        <v>2279</v>
      </c>
      <c r="I654" s="1"/>
      <c r="J654" s="1" t="str">
        <f t="shared" si="10"/>
        <v>=Zaafaran!R67C10</v>
      </c>
    </row>
    <row r="655" spans="1:10" ht="20.399999999999999" x14ac:dyDescent="0.3">
      <c r="A655" s="164">
        <v>12213</v>
      </c>
      <c r="B655" s="90" t="s">
        <v>363</v>
      </c>
      <c r="C655" s="2">
        <f>Zaafaran!$J$79</f>
        <v>0</v>
      </c>
      <c r="D655" s="91" t="s">
        <v>2427</v>
      </c>
      <c r="E655" s="1">
        <v>68</v>
      </c>
      <c r="F655" s="91" t="s">
        <v>2284</v>
      </c>
      <c r="G655" s="1" t="s">
        <v>2428</v>
      </c>
      <c r="H655" s="1" t="s">
        <v>2279</v>
      </c>
      <c r="I655" s="1"/>
      <c r="J655" s="1" t="str">
        <f t="shared" si="10"/>
        <v>=Zaafaran!R68C10</v>
      </c>
    </row>
    <row r="656" spans="1:10" ht="20.399999999999999" x14ac:dyDescent="0.3">
      <c r="A656" s="164">
        <v>12739</v>
      </c>
      <c r="B656" s="90" t="s">
        <v>1967</v>
      </c>
      <c r="D656" s="91" t="s">
        <v>2427</v>
      </c>
      <c r="E656" s="1"/>
      <c r="F656" s="91"/>
      <c r="G656" s="1" t="s">
        <v>2428</v>
      </c>
      <c r="H656" s="1" t="s">
        <v>2279</v>
      </c>
      <c r="I656" s="1"/>
      <c r="J656" s="1" t="str">
        <f t="shared" si="10"/>
        <v>=RC10</v>
      </c>
    </row>
    <row r="657" spans="1:10" x14ac:dyDescent="0.3">
      <c r="A657" s="164">
        <v>12310</v>
      </c>
      <c r="B657" s="90" t="s">
        <v>1968</v>
      </c>
      <c r="D657" s="91" t="s">
        <v>2427</v>
      </c>
      <c r="E657" s="1"/>
      <c r="F657" s="91"/>
      <c r="G657" s="1" t="s">
        <v>2428</v>
      </c>
      <c r="H657" s="1" t="s">
        <v>2279</v>
      </c>
      <c r="I657" s="1"/>
      <c r="J657" s="1" t="str">
        <f t="shared" si="10"/>
        <v>=RC10</v>
      </c>
    </row>
    <row r="658" spans="1:10" x14ac:dyDescent="0.3">
      <c r="A658" s="164">
        <v>12312</v>
      </c>
      <c r="B658" s="90" t="s">
        <v>1969</v>
      </c>
      <c r="D658" s="91" t="s">
        <v>2427</v>
      </c>
      <c r="E658" s="1"/>
      <c r="F658" s="91"/>
      <c r="G658" s="1" t="s">
        <v>2428</v>
      </c>
      <c r="H658" s="1" t="s">
        <v>2279</v>
      </c>
      <c r="I658" s="1"/>
      <c r="J658" s="1" t="str">
        <f t="shared" si="10"/>
        <v>=RC10</v>
      </c>
    </row>
    <row r="659" spans="1:10" x14ac:dyDescent="0.3">
      <c r="A659" s="164">
        <v>12516</v>
      </c>
      <c r="B659" s="90" t="s">
        <v>1970</v>
      </c>
      <c r="D659" s="91" t="s">
        <v>2427</v>
      </c>
      <c r="E659" s="1"/>
      <c r="F659" s="91"/>
      <c r="G659" s="1" t="s">
        <v>2428</v>
      </c>
      <c r="H659" s="1" t="s">
        <v>2279</v>
      </c>
      <c r="I659" s="1"/>
      <c r="J659" s="1" t="str">
        <f t="shared" si="10"/>
        <v>=RC10</v>
      </c>
    </row>
    <row r="660" spans="1:10" x14ac:dyDescent="0.3">
      <c r="A660" s="164">
        <v>12514</v>
      </c>
      <c r="B660" s="90" t="s">
        <v>364</v>
      </c>
      <c r="C660" s="2">
        <f>Zaafaran!$J$80</f>
        <v>0</v>
      </c>
      <c r="D660" s="91" t="s">
        <v>2427</v>
      </c>
      <c r="E660" s="1">
        <v>69</v>
      </c>
      <c r="F660" s="91" t="s">
        <v>2284</v>
      </c>
      <c r="G660" s="1" t="s">
        <v>2428</v>
      </c>
      <c r="H660" s="1" t="s">
        <v>2279</v>
      </c>
      <c r="I660" s="1"/>
      <c r="J660" s="1" t="str">
        <f t="shared" si="10"/>
        <v>=Zaafaran!R69C10</v>
      </c>
    </row>
    <row r="661" spans="1:10" x14ac:dyDescent="0.3">
      <c r="A661" s="164">
        <v>12515</v>
      </c>
      <c r="B661" s="90" t="s">
        <v>365</v>
      </c>
      <c r="C661" s="2">
        <f>Zaafaran!$J$81</f>
        <v>0</v>
      </c>
      <c r="D661" s="91" t="s">
        <v>2427</v>
      </c>
      <c r="E661" s="1">
        <v>70</v>
      </c>
      <c r="F661" s="91" t="s">
        <v>2284</v>
      </c>
      <c r="G661" s="1" t="s">
        <v>2428</v>
      </c>
      <c r="H661" s="1" t="s">
        <v>2279</v>
      </c>
      <c r="I661" s="1"/>
      <c r="J661" s="1" t="str">
        <f t="shared" si="10"/>
        <v>=Zaafaran!R70C10</v>
      </c>
    </row>
    <row r="662" spans="1:10" x14ac:dyDescent="0.3">
      <c r="A662" s="164">
        <v>12512</v>
      </c>
      <c r="B662" s="90" t="s">
        <v>1971</v>
      </c>
      <c r="D662" s="91" t="s">
        <v>2427</v>
      </c>
      <c r="E662" s="1"/>
      <c r="F662" s="91"/>
      <c r="G662" s="1" t="s">
        <v>2428</v>
      </c>
      <c r="H662" s="1" t="s">
        <v>2279</v>
      </c>
      <c r="I662" s="1"/>
      <c r="J662" s="1" t="str">
        <f t="shared" si="10"/>
        <v>=RC10</v>
      </c>
    </row>
    <row r="663" spans="1:10" x14ac:dyDescent="0.3">
      <c r="A663" s="164">
        <v>12513</v>
      </c>
      <c r="B663" s="90" t="s">
        <v>1972</v>
      </c>
      <c r="D663" s="91" t="s">
        <v>2427</v>
      </c>
      <c r="E663" s="1"/>
      <c r="F663" s="91"/>
      <c r="G663" s="1" t="s">
        <v>2428</v>
      </c>
      <c r="H663" s="1" t="s">
        <v>2279</v>
      </c>
      <c r="I663" s="1"/>
      <c r="J663" s="1" t="str">
        <f t="shared" si="10"/>
        <v>=RC10</v>
      </c>
    </row>
    <row r="664" spans="1:10" x14ac:dyDescent="0.3">
      <c r="A664" s="164">
        <v>12511</v>
      </c>
      <c r="B664" s="90" t="s">
        <v>1973</v>
      </c>
      <c r="D664" s="91" t="s">
        <v>2427</v>
      </c>
      <c r="E664" s="1"/>
      <c r="F664" s="91"/>
      <c r="G664" s="1" t="s">
        <v>2428</v>
      </c>
      <c r="H664" s="1" t="s">
        <v>2279</v>
      </c>
      <c r="I664" s="1"/>
      <c r="J664" s="1" t="str">
        <f t="shared" si="10"/>
        <v>=RC10</v>
      </c>
    </row>
    <row r="665" spans="1:10" x14ac:dyDescent="0.3">
      <c r="A665" s="164">
        <v>12510</v>
      </c>
      <c r="B665" s="90" t="s">
        <v>1974</v>
      </c>
      <c r="D665" s="91" t="s">
        <v>2427</v>
      </c>
      <c r="E665" s="1"/>
      <c r="F665" s="91"/>
      <c r="G665" s="1" t="s">
        <v>2428</v>
      </c>
      <c r="H665" s="1" t="s">
        <v>2279</v>
      </c>
      <c r="I665" s="1"/>
      <c r="J665" s="1" t="str">
        <f t="shared" si="10"/>
        <v>=RC10</v>
      </c>
    </row>
    <row r="666" spans="1:10" x14ac:dyDescent="0.3">
      <c r="A666" s="164">
        <v>12509</v>
      </c>
      <c r="B666" s="90" t="s">
        <v>1975</v>
      </c>
      <c r="D666" s="91" t="s">
        <v>2427</v>
      </c>
      <c r="E666" s="1"/>
      <c r="F666" s="91"/>
      <c r="G666" s="1" t="s">
        <v>2428</v>
      </c>
      <c r="H666" s="1" t="s">
        <v>2279</v>
      </c>
      <c r="I666" s="1"/>
      <c r="J666" s="1" t="str">
        <f t="shared" si="10"/>
        <v>=RC10</v>
      </c>
    </row>
    <row r="667" spans="1:10" x14ac:dyDescent="0.3">
      <c r="A667" s="163">
        <v>12375</v>
      </c>
      <c r="B667" s="89" t="s">
        <v>366</v>
      </c>
      <c r="D667" s="91" t="s">
        <v>2427</v>
      </c>
      <c r="E667" s="1"/>
      <c r="F667" s="91"/>
      <c r="G667" s="1" t="s">
        <v>2428</v>
      </c>
      <c r="H667" s="1" t="s">
        <v>2279</v>
      </c>
      <c r="I667" s="1"/>
      <c r="J667" s="1" t="str">
        <f t="shared" si="10"/>
        <v>=RC10</v>
      </c>
    </row>
    <row r="668" spans="1:10" x14ac:dyDescent="0.3">
      <c r="A668" s="163">
        <v>13916</v>
      </c>
      <c r="B668" s="89" t="s">
        <v>367</v>
      </c>
      <c r="D668" s="91" t="s">
        <v>2427</v>
      </c>
      <c r="E668" s="1"/>
      <c r="F668" s="91"/>
      <c r="G668" s="1" t="s">
        <v>2428</v>
      </c>
      <c r="H668" s="1" t="s">
        <v>2279</v>
      </c>
      <c r="I668" s="1"/>
      <c r="J668" s="1" t="str">
        <f t="shared" si="10"/>
        <v>=RC10</v>
      </c>
    </row>
    <row r="669" spans="1:10" x14ac:dyDescent="0.3">
      <c r="A669" s="164">
        <v>13918</v>
      </c>
      <c r="B669" s="90" t="s">
        <v>368</v>
      </c>
      <c r="C669" s="2">
        <f>Zaafaran!$J$83</f>
        <v>0</v>
      </c>
      <c r="D669" s="91" t="s">
        <v>2427</v>
      </c>
      <c r="E669" s="1">
        <v>72</v>
      </c>
      <c r="F669" s="91" t="s">
        <v>2284</v>
      </c>
      <c r="G669" s="1" t="s">
        <v>2428</v>
      </c>
      <c r="H669" s="1" t="s">
        <v>2279</v>
      </c>
      <c r="I669" s="1"/>
      <c r="J669" s="1" t="str">
        <f t="shared" si="10"/>
        <v>=Zaafaran!R72C10</v>
      </c>
    </row>
    <row r="670" spans="1:10" x14ac:dyDescent="0.3">
      <c r="A670" s="164">
        <v>13917</v>
      </c>
      <c r="B670" s="90" t="s">
        <v>369</v>
      </c>
      <c r="C670" s="2">
        <f>Zaafaran!$J$84</f>
        <v>0</v>
      </c>
      <c r="D670" s="91" t="s">
        <v>2427</v>
      </c>
      <c r="E670" s="1">
        <v>73</v>
      </c>
      <c r="F670" s="91" t="s">
        <v>2284</v>
      </c>
      <c r="G670" s="1" t="s">
        <v>2428</v>
      </c>
      <c r="H670" s="1" t="s">
        <v>2279</v>
      </c>
      <c r="I670" s="1"/>
      <c r="J670" s="1" t="str">
        <f t="shared" si="10"/>
        <v>=Zaafaran!R73C10</v>
      </c>
    </row>
    <row r="671" spans="1:10" x14ac:dyDescent="0.3">
      <c r="A671" s="163">
        <v>12948</v>
      </c>
      <c r="B671" s="89" t="s">
        <v>370</v>
      </c>
      <c r="C671" s="2">
        <f>Zaafaran!$J$85</f>
        <v>0</v>
      </c>
      <c r="D671" s="91" t="s">
        <v>2427</v>
      </c>
      <c r="E671" s="1">
        <v>74</v>
      </c>
      <c r="F671" s="91" t="s">
        <v>2284</v>
      </c>
      <c r="G671" s="1" t="s">
        <v>2428</v>
      </c>
      <c r="H671" s="1" t="s">
        <v>2279</v>
      </c>
      <c r="I671" s="1"/>
      <c r="J671" s="1" t="str">
        <f t="shared" si="10"/>
        <v>=Zaafaran!R74C10</v>
      </c>
    </row>
    <row r="672" spans="1:10" x14ac:dyDescent="0.3">
      <c r="A672" s="164">
        <v>12717</v>
      </c>
      <c r="B672" s="90" t="s">
        <v>371</v>
      </c>
      <c r="C672" s="2">
        <f>Zaafaran!$J$86</f>
        <v>0</v>
      </c>
      <c r="D672" s="91" t="s">
        <v>2427</v>
      </c>
      <c r="E672" s="1">
        <v>75</v>
      </c>
      <c r="F672" s="91" t="s">
        <v>2284</v>
      </c>
      <c r="G672" s="1" t="s">
        <v>2428</v>
      </c>
      <c r="H672" s="1" t="s">
        <v>2279</v>
      </c>
      <c r="I672" s="1"/>
      <c r="J672" s="1" t="str">
        <f t="shared" si="10"/>
        <v>=Zaafaran!R75C10</v>
      </c>
    </row>
    <row r="673" spans="1:10" x14ac:dyDescent="0.3">
      <c r="A673" s="164">
        <v>12718</v>
      </c>
      <c r="B673" s="90" t="s">
        <v>372</v>
      </c>
      <c r="C673" s="2">
        <f>Zaafaran!$J$87</f>
        <v>0</v>
      </c>
      <c r="D673" s="91" t="s">
        <v>2427</v>
      </c>
      <c r="E673" s="1">
        <v>76</v>
      </c>
      <c r="F673" s="91" t="s">
        <v>2284</v>
      </c>
      <c r="G673" s="1" t="s">
        <v>2428</v>
      </c>
      <c r="H673" s="1" t="s">
        <v>2279</v>
      </c>
      <c r="I673" s="1"/>
      <c r="J673" s="1" t="str">
        <f t="shared" si="10"/>
        <v>=Zaafaran!R76C10</v>
      </c>
    </row>
    <row r="674" spans="1:10" x14ac:dyDescent="0.3">
      <c r="A674" s="164">
        <v>13935</v>
      </c>
      <c r="B674" s="90" t="s">
        <v>373</v>
      </c>
      <c r="C674" s="2">
        <f>Zaafaran!$J$88</f>
        <v>0</v>
      </c>
      <c r="D674" s="91" t="s">
        <v>2427</v>
      </c>
      <c r="E674" s="1">
        <v>77</v>
      </c>
      <c r="F674" s="91" t="s">
        <v>2284</v>
      </c>
      <c r="G674" s="1" t="s">
        <v>2428</v>
      </c>
      <c r="H674" s="1" t="s">
        <v>2279</v>
      </c>
      <c r="I674" s="1"/>
      <c r="J674" s="1" t="str">
        <f t="shared" si="10"/>
        <v>=Zaafaran!R77C10</v>
      </c>
    </row>
    <row r="675" spans="1:10" x14ac:dyDescent="0.3">
      <c r="A675" s="164">
        <v>13934</v>
      </c>
      <c r="B675" s="90" t="s">
        <v>374</v>
      </c>
      <c r="C675" s="2">
        <f>Zaafaran!$J$89</f>
        <v>0</v>
      </c>
      <c r="D675" s="91" t="s">
        <v>2427</v>
      </c>
      <c r="E675" s="1">
        <v>78</v>
      </c>
      <c r="F675" s="91" t="s">
        <v>2284</v>
      </c>
      <c r="G675" s="1" t="s">
        <v>2428</v>
      </c>
      <c r="H675" s="1" t="s">
        <v>2279</v>
      </c>
      <c r="I675" s="1"/>
      <c r="J675" s="1" t="str">
        <f t="shared" si="10"/>
        <v>=Zaafaran!R78C10</v>
      </c>
    </row>
    <row r="676" spans="1:10" x14ac:dyDescent="0.3">
      <c r="A676" s="164">
        <v>13909</v>
      </c>
      <c r="B676" s="90" t="s">
        <v>375</v>
      </c>
      <c r="C676" s="2">
        <f>Zaafaran!$J$90</f>
        <v>0</v>
      </c>
      <c r="D676" s="91" t="s">
        <v>2427</v>
      </c>
      <c r="E676" s="1">
        <v>79</v>
      </c>
      <c r="F676" s="91" t="s">
        <v>2284</v>
      </c>
      <c r="G676" s="1" t="s">
        <v>2428</v>
      </c>
      <c r="H676" s="1" t="s">
        <v>2279</v>
      </c>
      <c r="I676" s="1"/>
      <c r="J676" s="1" t="str">
        <f t="shared" si="10"/>
        <v>=Zaafaran!R79C10</v>
      </c>
    </row>
    <row r="677" spans="1:10" x14ac:dyDescent="0.3">
      <c r="A677" s="164">
        <v>12719</v>
      </c>
      <c r="B677" s="90" t="s">
        <v>1976</v>
      </c>
      <c r="D677" s="91" t="s">
        <v>2427</v>
      </c>
      <c r="E677" s="1"/>
      <c r="F677" s="91"/>
      <c r="G677" s="1" t="s">
        <v>2428</v>
      </c>
      <c r="H677" s="1" t="s">
        <v>2279</v>
      </c>
      <c r="I677" s="1"/>
      <c r="J677" s="1" t="str">
        <f t="shared" si="10"/>
        <v>=RC10</v>
      </c>
    </row>
    <row r="678" spans="1:10" ht="20.399999999999999" x14ac:dyDescent="0.3">
      <c r="A678" s="164">
        <v>12890</v>
      </c>
      <c r="B678" s="90" t="s">
        <v>1977</v>
      </c>
      <c r="D678" s="91" t="s">
        <v>2427</v>
      </c>
      <c r="E678" s="1"/>
      <c r="F678" s="91"/>
      <c r="G678" s="1" t="s">
        <v>2428</v>
      </c>
      <c r="H678" s="1" t="s">
        <v>2279</v>
      </c>
      <c r="I678" s="1"/>
      <c r="J678" s="1" t="str">
        <f t="shared" si="10"/>
        <v>=RC10</v>
      </c>
    </row>
    <row r="679" spans="1:10" ht="20.399999999999999" x14ac:dyDescent="0.3">
      <c r="A679" s="164">
        <v>12889</v>
      </c>
      <c r="B679" s="90" t="s">
        <v>1978</v>
      </c>
      <c r="D679" s="91" t="s">
        <v>2427</v>
      </c>
      <c r="E679" s="1"/>
      <c r="F679" s="91"/>
      <c r="G679" s="1" t="s">
        <v>2428</v>
      </c>
      <c r="H679" s="1" t="s">
        <v>2279</v>
      </c>
      <c r="I679" s="1"/>
      <c r="J679" s="1" t="str">
        <f t="shared" si="10"/>
        <v>=RC10</v>
      </c>
    </row>
    <row r="680" spans="1:10" ht="20.399999999999999" x14ac:dyDescent="0.3">
      <c r="A680" s="164">
        <v>12892</v>
      </c>
      <c r="B680" s="90" t="s">
        <v>1979</v>
      </c>
      <c r="D680" s="91" t="s">
        <v>2427</v>
      </c>
      <c r="E680" s="1"/>
      <c r="F680" s="91"/>
      <c r="G680" s="1" t="s">
        <v>2428</v>
      </c>
      <c r="H680" s="1" t="s">
        <v>2279</v>
      </c>
      <c r="I680" s="1"/>
      <c r="J680" s="1" t="str">
        <f t="shared" si="10"/>
        <v>=RC10</v>
      </c>
    </row>
    <row r="681" spans="1:10" x14ac:dyDescent="0.3">
      <c r="A681" s="164">
        <v>13216</v>
      </c>
      <c r="B681" s="90" t="s">
        <v>376</v>
      </c>
      <c r="C681" s="2">
        <f>Zaafaran!$J$91</f>
        <v>0</v>
      </c>
      <c r="D681" s="91" t="s">
        <v>2427</v>
      </c>
      <c r="E681" s="1">
        <v>80</v>
      </c>
      <c r="F681" s="91" t="s">
        <v>2284</v>
      </c>
      <c r="G681" s="1" t="s">
        <v>2428</v>
      </c>
      <c r="H681" s="1" t="s">
        <v>2279</v>
      </c>
      <c r="I681" s="1"/>
      <c r="J681" s="1" t="str">
        <f t="shared" si="10"/>
        <v>=Zaafaran!R80C10</v>
      </c>
    </row>
    <row r="682" spans="1:10" x14ac:dyDescent="0.3">
      <c r="A682" s="164">
        <v>13461</v>
      </c>
      <c r="B682" s="90" t="s">
        <v>1980</v>
      </c>
      <c r="D682" s="91" t="s">
        <v>2427</v>
      </c>
      <c r="E682" s="1"/>
      <c r="F682" s="91"/>
      <c r="G682" s="1" t="s">
        <v>2428</v>
      </c>
      <c r="H682" s="1" t="s">
        <v>2279</v>
      </c>
      <c r="I682" s="1"/>
      <c r="J682" s="1" t="str">
        <f t="shared" si="10"/>
        <v>=RC10</v>
      </c>
    </row>
    <row r="683" spans="1:10" x14ac:dyDescent="0.3">
      <c r="A683" s="164">
        <v>13215</v>
      </c>
      <c r="B683" s="90" t="s">
        <v>1981</v>
      </c>
      <c r="D683" s="91" t="s">
        <v>2427</v>
      </c>
      <c r="E683" s="1"/>
      <c r="F683" s="91"/>
      <c r="G683" s="1" t="s">
        <v>2428</v>
      </c>
      <c r="H683" s="1" t="s">
        <v>2279</v>
      </c>
      <c r="I683" s="1"/>
      <c r="J683" s="1" t="str">
        <f t="shared" si="10"/>
        <v>=RC10</v>
      </c>
    </row>
    <row r="684" spans="1:10" x14ac:dyDescent="0.3">
      <c r="A684" s="164">
        <v>13217</v>
      </c>
      <c r="B684" s="90" t="s">
        <v>1982</v>
      </c>
      <c r="D684" s="91" t="s">
        <v>2427</v>
      </c>
      <c r="E684" s="1"/>
      <c r="F684" s="91"/>
      <c r="G684" s="1" t="s">
        <v>2428</v>
      </c>
      <c r="H684" s="1" t="s">
        <v>2279</v>
      </c>
      <c r="I684" s="1"/>
      <c r="J684" s="1" t="str">
        <f t="shared" si="10"/>
        <v>=RC10</v>
      </c>
    </row>
    <row r="685" spans="1:10" x14ac:dyDescent="0.3">
      <c r="A685" s="164">
        <v>13218</v>
      </c>
      <c r="B685" s="90" t="s">
        <v>1983</v>
      </c>
      <c r="D685" s="91" t="s">
        <v>2427</v>
      </c>
      <c r="E685" s="1"/>
      <c r="F685" s="91"/>
      <c r="G685" s="1" t="s">
        <v>2428</v>
      </c>
      <c r="H685" s="1" t="s">
        <v>2279</v>
      </c>
      <c r="I685" s="1"/>
      <c r="J685" s="1" t="str">
        <f t="shared" si="10"/>
        <v>=RC10</v>
      </c>
    </row>
    <row r="686" spans="1:10" x14ac:dyDescent="0.3">
      <c r="A686" s="164">
        <v>12318</v>
      </c>
      <c r="B686" s="90" t="s">
        <v>377</v>
      </c>
      <c r="C686" s="2">
        <f>Zaafaran!$J$92</f>
        <v>0</v>
      </c>
      <c r="D686" s="91" t="s">
        <v>2427</v>
      </c>
      <c r="E686" s="1">
        <v>81</v>
      </c>
      <c r="F686" s="91" t="s">
        <v>2284</v>
      </c>
      <c r="G686" s="1" t="s">
        <v>2428</v>
      </c>
      <c r="H686" s="1" t="s">
        <v>2279</v>
      </c>
      <c r="I686" s="1"/>
      <c r="J686" s="1" t="str">
        <f t="shared" si="10"/>
        <v>=Zaafaran!R81C10</v>
      </c>
    </row>
    <row r="687" spans="1:10" x14ac:dyDescent="0.3">
      <c r="A687" s="164">
        <v>13462</v>
      </c>
      <c r="B687" s="90" t="s">
        <v>378</v>
      </c>
      <c r="C687" s="2">
        <f>Zaafaran!$J$93</f>
        <v>0</v>
      </c>
      <c r="D687" s="91" t="s">
        <v>2427</v>
      </c>
      <c r="E687" s="1">
        <v>82</v>
      </c>
      <c r="F687" s="91" t="s">
        <v>2284</v>
      </c>
      <c r="G687" s="1" t="s">
        <v>2428</v>
      </c>
      <c r="H687" s="1" t="s">
        <v>2279</v>
      </c>
      <c r="I687" s="1"/>
      <c r="J687" s="1" t="str">
        <f t="shared" si="10"/>
        <v>=Zaafaran!R82C10</v>
      </c>
    </row>
    <row r="688" spans="1:10" x14ac:dyDescent="0.3">
      <c r="A688" s="164">
        <v>12730</v>
      </c>
      <c r="B688" s="90" t="s">
        <v>1984</v>
      </c>
      <c r="D688" s="91" t="s">
        <v>2427</v>
      </c>
      <c r="E688" s="1"/>
      <c r="F688" s="91"/>
      <c r="G688" s="1" t="s">
        <v>2428</v>
      </c>
      <c r="H688" s="1" t="s">
        <v>2279</v>
      </c>
      <c r="I688" s="1"/>
      <c r="J688" s="1" t="str">
        <f t="shared" si="10"/>
        <v>=RC10</v>
      </c>
    </row>
    <row r="689" spans="1:10" x14ac:dyDescent="0.3">
      <c r="A689" s="164">
        <v>12732</v>
      </c>
      <c r="B689" s="90" t="s">
        <v>1985</v>
      </c>
      <c r="C689" s="2">
        <f>Zaafaran!$J$103</f>
        <v>0</v>
      </c>
      <c r="D689" s="91" t="s">
        <v>2427</v>
      </c>
      <c r="E689" s="1">
        <v>92</v>
      </c>
      <c r="F689" s="91" t="s">
        <v>2284</v>
      </c>
      <c r="G689" s="1" t="s">
        <v>2428</v>
      </c>
      <c r="H689" s="1" t="s">
        <v>2279</v>
      </c>
      <c r="I689" s="1"/>
      <c r="J689" s="1" t="str">
        <f t="shared" si="10"/>
        <v>=Zaafaran!R92C10</v>
      </c>
    </row>
    <row r="690" spans="1:10" x14ac:dyDescent="0.3">
      <c r="A690" s="164">
        <v>13933</v>
      </c>
      <c r="B690" s="90" t="s">
        <v>379</v>
      </c>
      <c r="C690" s="2">
        <f>Zaafaran!$J$104</f>
        <v>0</v>
      </c>
      <c r="D690" s="91" t="s">
        <v>2427</v>
      </c>
      <c r="E690" s="1">
        <v>93</v>
      </c>
      <c r="F690" s="91" t="s">
        <v>2284</v>
      </c>
      <c r="G690" s="1" t="s">
        <v>2428</v>
      </c>
      <c r="H690" s="1" t="s">
        <v>2279</v>
      </c>
      <c r="I690" s="1"/>
      <c r="J690" s="1" t="str">
        <f t="shared" si="10"/>
        <v>=Zaafaran!R93C10</v>
      </c>
    </row>
    <row r="691" spans="1:10" x14ac:dyDescent="0.3">
      <c r="A691" s="164">
        <v>12729</v>
      </c>
      <c r="B691" s="90" t="s">
        <v>1986</v>
      </c>
      <c r="D691" s="91" t="s">
        <v>2427</v>
      </c>
      <c r="E691" s="1"/>
      <c r="F691" s="91"/>
      <c r="G691" s="1" t="s">
        <v>2428</v>
      </c>
      <c r="H691" s="1" t="s">
        <v>2279</v>
      </c>
      <c r="I691" s="1"/>
      <c r="J691" s="1" t="str">
        <f t="shared" si="10"/>
        <v>=RC10</v>
      </c>
    </row>
    <row r="692" spans="1:10" x14ac:dyDescent="0.3">
      <c r="A692" s="164">
        <v>12952</v>
      </c>
      <c r="B692" s="90" t="s">
        <v>1987</v>
      </c>
      <c r="C692" s="2">
        <f>Zaafaran!$J$97</f>
        <v>0</v>
      </c>
      <c r="D692" s="91" t="s">
        <v>2427</v>
      </c>
      <c r="E692" s="1">
        <v>86</v>
      </c>
      <c r="F692" s="91" t="s">
        <v>2284</v>
      </c>
      <c r="G692" s="1" t="s">
        <v>2428</v>
      </c>
      <c r="H692" s="1" t="s">
        <v>2279</v>
      </c>
      <c r="I692" s="1"/>
      <c r="J692" s="1" t="str">
        <f t="shared" si="10"/>
        <v>=Zaafaran!R86C10</v>
      </c>
    </row>
    <row r="693" spans="1:10" x14ac:dyDescent="0.3">
      <c r="A693" s="164">
        <v>13603</v>
      </c>
      <c r="B693" s="90" t="s">
        <v>380</v>
      </c>
      <c r="C693" s="2">
        <f>Zaafaran!$J$105</f>
        <v>0</v>
      </c>
      <c r="D693" s="91" t="s">
        <v>2427</v>
      </c>
      <c r="E693" s="1">
        <v>94</v>
      </c>
      <c r="F693" s="91" t="s">
        <v>2284</v>
      </c>
      <c r="G693" s="1" t="s">
        <v>2428</v>
      </c>
      <c r="H693" s="1" t="s">
        <v>2279</v>
      </c>
      <c r="I693" s="1"/>
      <c r="J693" s="1" t="str">
        <f t="shared" si="10"/>
        <v>=Zaafaran!R94C10</v>
      </c>
    </row>
    <row r="694" spans="1:10" x14ac:dyDescent="0.3">
      <c r="A694" s="164">
        <v>14377</v>
      </c>
      <c r="B694" s="90" t="s">
        <v>2406</v>
      </c>
      <c r="C694" s="2">
        <f>Zaafaran!$J$96</f>
        <v>0</v>
      </c>
      <c r="D694" s="91" t="s">
        <v>2427</v>
      </c>
      <c r="E694" s="1">
        <v>85</v>
      </c>
      <c r="F694" s="91" t="s">
        <v>2284</v>
      </c>
      <c r="G694" s="1" t="s">
        <v>2428</v>
      </c>
      <c r="H694" s="1" t="s">
        <v>2279</v>
      </c>
      <c r="I694" s="1"/>
      <c r="J694" s="1" t="str">
        <f t="shared" si="10"/>
        <v>=Zaafaran!R85C10</v>
      </c>
    </row>
    <row r="695" spans="1:10" x14ac:dyDescent="0.3">
      <c r="A695" s="164">
        <v>14376</v>
      </c>
      <c r="B695" s="90" t="s">
        <v>2407</v>
      </c>
      <c r="C695" s="2">
        <f>Zaafaran!$J$95</f>
        <v>0</v>
      </c>
      <c r="D695" s="91" t="s">
        <v>2427</v>
      </c>
      <c r="E695" s="1">
        <v>84</v>
      </c>
      <c r="F695" s="91" t="s">
        <v>2284</v>
      </c>
      <c r="G695" s="1" t="s">
        <v>2428</v>
      </c>
      <c r="H695" s="1" t="s">
        <v>2279</v>
      </c>
      <c r="I695" s="1"/>
      <c r="J695" s="1" t="str">
        <f t="shared" si="10"/>
        <v>=Zaafaran!R84C10</v>
      </c>
    </row>
    <row r="696" spans="1:10" ht="20.399999999999999" x14ac:dyDescent="0.3">
      <c r="A696" s="164">
        <v>12957</v>
      </c>
      <c r="B696" s="90" t="s">
        <v>918</v>
      </c>
      <c r="C696" s="2">
        <f>Zaafaran!$J$106</f>
        <v>0</v>
      </c>
      <c r="D696" s="91" t="s">
        <v>2427</v>
      </c>
      <c r="E696" s="1">
        <v>95</v>
      </c>
      <c r="F696" s="91" t="s">
        <v>2284</v>
      </c>
      <c r="G696" s="1" t="s">
        <v>2428</v>
      </c>
      <c r="H696" s="1" t="s">
        <v>2279</v>
      </c>
      <c r="I696" s="1"/>
      <c r="J696" s="1" t="str">
        <f t="shared" si="10"/>
        <v>=Zaafaran!R95C10</v>
      </c>
    </row>
    <row r="697" spans="1:10" x14ac:dyDescent="0.3">
      <c r="A697" s="164">
        <v>12723</v>
      </c>
      <c r="B697" s="90" t="s">
        <v>381</v>
      </c>
      <c r="C697" s="2">
        <f>Zaafaran!$J$107</f>
        <v>0</v>
      </c>
      <c r="D697" s="91" t="s">
        <v>2427</v>
      </c>
      <c r="E697" s="1">
        <v>96</v>
      </c>
      <c r="F697" s="91" t="s">
        <v>2284</v>
      </c>
      <c r="G697" s="1" t="s">
        <v>2428</v>
      </c>
      <c r="H697" s="1" t="s">
        <v>2279</v>
      </c>
      <c r="I697" s="1"/>
      <c r="J697" s="1" t="str">
        <f t="shared" si="10"/>
        <v>=Zaafaran!R96C10</v>
      </c>
    </row>
    <row r="698" spans="1:10" ht="20.399999999999999" x14ac:dyDescent="0.3">
      <c r="A698" s="164">
        <v>12733</v>
      </c>
      <c r="B698" s="90" t="s">
        <v>1988</v>
      </c>
      <c r="D698" s="91" t="s">
        <v>2427</v>
      </c>
      <c r="E698" s="1"/>
      <c r="F698" s="91"/>
      <c r="G698" s="1" t="s">
        <v>2428</v>
      </c>
      <c r="H698" s="1" t="s">
        <v>2279</v>
      </c>
      <c r="I698" s="1"/>
      <c r="J698" s="1" t="str">
        <f t="shared" si="10"/>
        <v>=RC10</v>
      </c>
    </row>
    <row r="699" spans="1:10" x14ac:dyDescent="0.3">
      <c r="A699" s="164">
        <v>12315</v>
      </c>
      <c r="B699" s="90" t="s">
        <v>1989</v>
      </c>
      <c r="C699" s="2">
        <f>Zaafaran!$J$98</f>
        <v>0</v>
      </c>
      <c r="D699" s="91" t="s">
        <v>2427</v>
      </c>
      <c r="E699" s="1">
        <v>87</v>
      </c>
      <c r="F699" s="91" t="s">
        <v>2284</v>
      </c>
      <c r="G699" s="1" t="s">
        <v>2428</v>
      </c>
      <c r="H699" s="1" t="s">
        <v>2279</v>
      </c>
      <c r="I699" s="1"/>
      <c r="J699" s="1" t="str">
        <f t="shared" si="10"/>
        <v>=Zaafaran!R87C10</v>
      </c>
    </row>
    <row r="700" spans="1:10" ht="20.399999999999999" x14ac:dyDescent="0.3">
      <c r="A700" s="164">
        <v>13924</v>
      </c>
      <c r="B700" s="90" t="s">
        <v>382</v>
      </c>
      <c r="C700" s="2">
        <f>Zaafaran!$J$100</f>
        <v>0</v>
      </c>
      <c r="D700" s="91" t="s">
        <v>2427</v>
      </c>
      <c r="E700" s="1">
        <v>89</v>
      </c>
      <c r="F700" s="91" t="s">
        <v>2284</v>
      </c>
      <c r="G700" s="1" t="s">
        <v>2428</v>
      </c>
      <c r="H700" s="1" t="s">
        <v>2279</v>
      </c>
      <c r="I700" s="1"/>
      <c r="J700" s="1" t="str">
        <f t="shared" si="10"/>
        <v>=Zaafaran!R89C10</v>
      </c>
    </row>
    <row r="701" spans="1:10" x14ac:dyDescent="0.3">
      <c r="A701" s="164">
        <v>12950</v>
      </c>
      <c r="B701" s="90" t="s">
        <v>1990</v>
      </c>
      <c r="C701" s="2">
        <f>Zaafaran!$J$99</f>
        <v>0</v>
      </c>
      <c r="D701" s="91" t="s">
        <v>2427</v>
      </c>
      <c r="E701" s="1">
        <v>88</v>
      </c>
      <c r="F701" s="91" t="s">
        <v>2284</v>
      </c>
      <c r="G701" s="1" t="s">
        <v>2428</v>
      </c>
      <c r="H701" s="1" t="s">
        <v>2279</v>
      </c>
      <c r="I701" s="1"/>
      <c r="J701" s="1" t="str">
        <f t="shared" si="10"/>
        <v>=Zaafaran!R88C10</v>
      </c>
    </row>
    <row r="702" spans="1:10" x14ac:dyDescent="0.3">
      <c r="A702" s="164">
        <v>13210</v>
      </c>
      <c r="B702" s="90" t="s">
        <v>1991</v>
      </c>
      <c r="D702" s="91" t="s">
        <v>2427</v>
      </c>
      <c r="E702" s="1"/>
      <c r="F702" s="91"/>
      <c r="G702" s="1" t="s">
        <v>2428</v>
      </c>
      <c r="H702" s="1" t="s">
        <v>2279</v>
      </c>
      <c r="I702" s="1"/>
      <c r="J702" s="1" t="str">
        <f t="shared" si="10"/>
        <v>=RC10</v>
      </c>
    </row>
    <row r="703" spans="1:10" x14ac:dyDescent="0.3">
      <c r="A703" s="164">
        <v>12721</v>
      </c>
      <c r="B703" s="90" t="s">
        <v>1992</v>
      </c>
      <c r="D703" s="91" t="s">
        <v>2427</v>
      </c>
      <c r="E703" s="1"/>
      <c r="F703" s="91"/>
      <c r="G703" s="1" t="s">
        <v>2428</v>
      </c>
      <c r="H703" s="1" t="s">
        <v>2279</v>
      </c>
      <c r="I703" s="1"/>
      <c r="J703" s="1" t="str">
        <f t="shared" si="10"/>
        <v>=RC10</v>
      </c>
    </row>
    <row r="704" spans="1:10" x14ac:dyDescent="0.3">
      <c r="A704" s="164">
        <v>12731</v>
      </c>
      <c r="B704" s="90" t="s">
        <v>1993</v>
      </c>
      <c r="D704" s="91" t="s">
        <v>2427</v>
      </c>
      <c r="E704" s="1"/>
      <c r="F704" s="91"/>
      <c r="G704" s="1" t="s">
        <v>2428</v>
      </c>
      <c r="H704" s="1" t="s">
        <v>2279</v>
      </c>
      <c r="I704" s="1"/>
      <c r="J704" s="1" t="str">
        <f t="shared" si="10"/>
        <v>=RC10</v>
      </c>
    </row>
    <row r="705" spans="1:10" x14ac:dyDescent="0.3">
      <c r="A705" s="164">
        <v>12888</v>
      </c>
      <c r="B705" s="90" t="s">
        <v>1994</v>
      </c>
      <c r="D705" s="91" t="s">
        <v>2427</v>
      </c>
      <c r="E705" s="1"/>
      <c r="F705" s="91"/>
      <c r="G705" s="1" t="s">
        <v>2428</v>
      </c>
      <c r="H705" s="1" t="s">
        <v>2279</v>
      </c>
      <c r="I705" s="1"/>
      <c r="J705" s="1" t="str">
        <f t="shared" si="10"/>
        <v>=RC10</v>
      </c>
    </row>
    <row r="706" spans="1:10" x14ac:dyDescent="0.3">
      <c r="A706" s="164">
        <v>12727</v>
      </c>
      <c r="B706" s="90" t="s">
        <v>1995</v>
      </c>
      <c r="D706" s="91" t="s">
        <v>2427</v>
      </c>
      <c r="E706" s="1"/>
      <c r="F706" s="91"/>
      <c r="G706" s="1" t="s">
        <v>2428</v>
      </c>
      <c r="H706" s="1" t="s">
        <v>2279</v>
      </c>
      <c r="I706" s="1"/>
      <c r="J706" s="1" t="str">
        <f t="shared" si="10"/>
        <v>=RC10</v>
      </c>
    </row>
    <row r="707" spans="1:10" x14ac:dyDescent="0.3">
      <c r="A707" s="164">
        <v>12951</v>
      </c>
      <c r="B707" s="90" t="s">
        <v>1996</v>
      </c>
      <c r="D707" s="91" t="s">
        <v>2427</v>
      </c>
      <c r="E707" s="1"/>
      <c r="F707" s="91"/>
      <c r="G707" s="1" t="s">
        <v>2428</v>
      </c>
      <c r="H707" s="1" t="s">
        <v>2279</v>
      </c>
      <c r="I707" s="1"/>
      <c r="J707" s="1" t="str">
        <f t="shared" ref="J707:J770" si="11">CONCATENATE(H707,F707,D707,E707,G707)</f>
        <v>=RC10</v>
      </c>
    </row>
    <row r="708" spans="1:10" x14ac:dyDescent="0.3">
      <c r="A708" s="164">
        <v>12737</v>
      </c>
      <c r="B708" s="90" t="s">
        <v>383</v>
      </c>
      <c r="C708" s="2">
        <f>Zaafaran!$J$109</f>
        <v>0</v>
      </c>
      <c r="D708" s="91" t="s">
        <v>2427</v>
      </c>
      <c r="E708" s="1">
        <v>98</v>
      </c>
      <c r="F708" s="91" t="s">
        <v>2284</v>
      </c>
      <c r="G708" s="1" t="s">
        <v>2428</v>
      </c>
      <c r="H708" s="1" t="s">
        <v>2279</v>
      </c>
      <c r="I708" s="1"/>
      <c r="J708" s="1" t="str">
        <f t="shared" si="11"/>
        <v>=Zaafaran!R98C10</v>
      </c>
    </row>
    <row r="709" spans="1:10" x14ac:dyDescent="0.3">
      <c r="A709" s="164">
        <v>12738</v>
      </c>
      <c r="B709" s="90" t="s">
        <v>1997</v>
      </c>
      <c r="C709" s="2">
        <f>Zaafaran!$J$108</f>
        <v>0</v>
      </c>
      <c r="D709" s="91" t="s">
        <v>2427</v>
      </c>
      <c r="E709" s="1">
        <v>97</v>
      </c>
      <c r="F709" s="91" t="s">
        <v>2284</v>
      </c>
      <c r="G709" s="1" t="s">
        <v>2428</v>
      </c>
      <c r="H709" s="1" t="s">
        <v>2279</v>
      </c>
      <c r="I709" s="1"/>
      <c r="J709" s="1" t="str">
        <f t="shared" si="11"/>
        <v>=Zaafaran!R97C10</v>
      </c>
    </row>
    <row r="710" spans="1:10" x14ac:dyDescent="0.3">
      <c r="A710" s="164">
        <v>12726</v>
      </c>
      <c r="B710" s="90" t="s">
        <v>384</v>
      </c>
      <c r="C710" s="2">
        <f>Zaafaran!$J$110</f>
        <v>0</v>
      </c>
      <c r="D710" s="91" t="s">
        <v>2427</v>
      </c>
      <c r="E710" s="1">
        <v>99</v>
      </c>
      <c r="F710" s="91" t="s">
        <v>2284</v>
      </c>
      <c r="G710" s="1" t="s">
        <v>2428</v>
      </c>
      <c r="H710" s="1" t="s">
        <v>2279</v>
      </c>
      <c r="I710" s="1"/>
      <c r="J710" s="1" t="str">
        <f t="shared" si="11"/>
        <v>=Zaafaran!R99C10</v>
      </c>
    </row>
    <row r="711" spans="1:10" ht="20.399999999999999" x14ac:dyDescent="0.3">
      <c r="A711" s="164">
        <v>12955</v>
      </c>
      <c r="B711" s="90" t="s">
        <v>1998</v>
      </c>
      <c r="D711" s="91" t="s">
        <v>2427</v>
      </c>
      <c r="E711" s="1"/>
      <c r="F711" s="91"/>
      <c r="G711" s="1" t="s">
        <v>2428</v>
      </c>
      <c r="H711" s="1" t="s">
        <v>2279</v>
      </c>
      <c r="I711" s="1"/>
      <c r="J711" s="1" t="str">
        <f t="shared" si="11"/>
        <v>=RC10</v>
      </c>
    </row>
    <row r="712" spans="1:10" x14ac:dyDescent="0.3">
      <c r="A712" s="164">
        <v>12314</v>
      </c>
      <c r="B712" s="90" t="s">
        <v>385</v>
      </c>
      <c r="C712" s="2">
        <f>Zaafaran!$J$111</f>
        <v>0</v>
      </c>
      <c r="D712" s="91" t="s">
        <v>2427</v>
      </c>
      <c r="E712" s="1">
        <v>100</v>
      </c>
      <c r="F712" s="91" t="s">
        <v>2284</v>
      </c>
      <c r="G712" s="1" t="s">
        <v>2428</v>
      </c>
      <c r="H712" s="1" t="s">
        <v>2279</v>
      </c>
      <c r="I712" s="1"/>
      <c r="J712" s="1" t="str">
        <f t="shared" si="11"/>
        <v>=Zaafaran!R100C10</v>
      </c>
    </row>
    <row r="713" spans="1:10" x14ac:dyDescent="0.3">
      <c r="A713" s="164">
        <v>12317</v>
      </c>
      <c r="B713" s="90" t="s">
        <v>386</v>
      </c>
      <c r="C713" s="2">
        <f>Zaafaran!$J$112</f>
        <v>0</v>
      </c>
      <c r="D713" s="91" t="s">
        <v>2427</v>
      </c>
      <c r="E713" s="1">
        <v>101</v>
      </c>
      <c r="F713" s="91" t="s">
        <v>2284</v>
      </c>
      <c r="G713" s="1" t="s">
        <v>2428</v>
      </c>
      <c r="H713" s="1" t="s">
        <v>2279</v>
      </c>
      <c r="I713" s="1"/>
      <c r="J713" s="1" t="str">
        <f t="shared" si="11"/>
        <v>=Zaafaran!R101C10</v>
      </c>
    </row>
    <row r="714" spans="1:10" x14ac:dyDescent="0.3">
      <c r="A714" s="164">
        <v>12728</v>
      </c>
      <c r="B714" s="90" t="s">
        <v>1999</v>
      </c>
      <c r="D714" s="91" t="s">
        <v>2427</v>
      </c>
      <c r="E714" s="1"/>
      <c r="F714" s="91"/>
      <c r="G714" s="1" t="s">
        <v>2428</v>
      </c>
      <c r="H714" s="1" t="s">
        <v>2279</v>
      </c>
      <c r="I714" s="1"/>
      <c r="J714" s="1" t="str">
        <f t="shared" si="11"/>
        <v>=RC10</v>
      </c>
    </row>
    <row r="715" spans="1:10" x14ac:dyDescent="0.3">
      <c r="A715" s="164">
        <v>12725</v>
      </c>
      <c r="B715" s="90" t="s">
        <v>387</v>
      </c>
      <c r="C715" s="2">
        <f>Zaafaran!$J$113</f>
        <v>0</v>
      </c>
      <c r="D715" s="91" t="s">
        <v>2427</v>
      </c>
      <c r="E715" s="1">
        <v>102</v>
      </c>
      <c r="F715" s="91" t="s">
        <v>2284</v>
      </c>
      <c r="G715" s="1" t="s">
        <v>2428</v>
      </c>
      <c r="H715" s="1" t="s">
        <v>2279</v>
      </c>
      <c r="I715" s="1"/>
      <c r="J715" s="1" t="str">
        <f t="shared" si="11"/>
        <v>=Zaafaran!R102C10</v>
      </c>
    </row>
    <row r="716" spans="1:10" x14ac:dyDescent="0.3">
      <c r="A716" s="164">
        <v>12736</v>
      </c>
      <c r="B716" s="90" t="s">
        <v>2000</v>
      </c>
      <c r="C716" s="2">
        <f>Zaafaran!$J$101</f>
        <v>0</v>
      </c>
      <c r="D716" s="91" t="s">
        <v>2427</v>
      </c>
      <c r="E716" s="1">
        <v>90</v>
      </c>
      <c r="F716" s="91" t="s">
        <v>2284</v>
      </c>
      <c r="G716" s="1" t="s">
        <v>2428</v>
      </c>
      <c r="H716" s="1" t="s">
        <v>2279</v>
      </c>
      <c r="I716" s="1"/>
      <c r="J716" s="1" t="str">
        <f t="shared" si="11"/>
        <v>=Zaafaran!R90C10</v>
      </c>
    </row>
    <row r="717" spans="1:10" x14ac:dyDescent="0.3">
      <c r="A717" s="164">
        <v>12954</v>
      </c>
      <c r="B717" s="90" t="s">
        <v>388</v>
      </c>
      <c r="C717" s="2">
        <f>Zaafaran!$J$114</f>
        <v>0</v>
      </c>
      <c r="D717" s="91" t="s">
        <v>2427</v>
      </c>
      <c r="E717" s="1">
        <v>103</v>
      </c>
      <c r="F717" s="91" t="s">
        <v>2284</v>
      </c>
      <c r="G717" s="1" t="s">
        <v>2428</v>
      </c>
      <c r="H717" s="1" t="s">
        <v>2279</v>
      </c>
      <c r="I717" s="1"/>
      <c r="J717" s="1" t="str">
        <f t="shared" si="11"/>
        <v>=Zaafaran!R103C10</v>
      </c>
    </row>
    <row r="718" spans="1:10" x14ac:dyDescent="0.3">
      <c r="A718" s="164">
        <v>12316</v>
      </c>
      <c r="B718" s="90" t="s">
        <v>2001</v>
      </c>
      <c r="C718" s="2">
        <f>Zaafaran!$J$102</f>
        <v>0</v>
      </c>
      <c r="D718" s="91" t="s">
        <v>2427</v>
      </c>
      <c r="E718" s="1">
        <v>91</v>
      </c>
      <c r="F718" s="91" t="s">
        <v>2284</v>
      </c>
      <c r="G718" s="1" t="s">
        <v>2428</v>
      </c>
      <c r="H718" s="1" t="s">
        <v>2279</v>
      </c>
      <c r="I718" s="1"/>
      <c r="J718" s="1" t="str">
        <f t="shared" si="11"/>
        <v>=Zaafaran!R91C10</v>
      </c>
    </row>
    <row r="719" spans="1:10" x14ac:dyDescent="0.3">
      <c r="A719" s="164">
        <v>12735</v>
      </c>
      <c r="B719" s="90" t="s">
        <v>2002</v>
      </c>
      <c r="D719" s="91" t="s">
        <v>2427</v>
      </c>
      <c r="E719" s="1"/>
      <c r="F719" s="91"/>
      <c r="G719" s="1" t="s">
        <v>2428</v>
      </c>
      <c r="H719" s="1" t="s">
        <v>2279</v>
      </c>
      <c r="I719" s="1"/>
      <c r="J719" s="1" t="str">
        <f t="shared" si="11"/>
        <v>=RC10</v>
      </c>
    </row>
    <row r="720" spans="1:10" x14ac:dyDescent="0.3">
      <c r="A720" s="164">
        <v>12734</v>
      </c>
      <c r="B720" s="90" t="s">
        <v>2003</v>
      </c>
      <c r="D720" s="91" t="s">
        <v>2427</v>
      </c>
      <c r="E720" s="1"/>
      <c r="F720" s="91"/>
      <c r="G720" s="1" t="s">
        <v>2428</v>
      </c>
      <c r="H720" s="1" t="s">
        <v>2279</v>
      </c>
      <c r="I720" s="1"/>
      <c r="J720" s="1" t="str">
        <f t="shared" si="11"/>
        <v>=RC10</v>
      </c>
    </row>
    <row r="721" spans="1:10" x14ac:dyDescent="0.3">
      <c r="A721" s="164">
        <v>12921</v>
      </c>
      <c r="B721" s="90" t="s">
        <v>2004</v>
      </c>
      <c r="C721" s="2">
        <f>Zaafaran!$J$116</f>
        <v>0</v>
      </c>
      <c r="D721" s="91" t="s">
        <v>2427</v>
      </c>
      <c r="E721" s="1">
        <v>105</v>
      </c>
      <c r="F721" s="91" t="s">
        <v>2284</v>
      </c>
      <c r="G721" s="1" t="s">
        <v>2428</v>
      </c>
      <c r="H721" s="1" t="s">
        <v>2279</v>
      </c>
      <c r="I721" s="1"/>
      <c r="J721" s="1" t="str">
        <f t="shared" si="11"/>
        <v>=Zaafaran!R105C10</v>
      </c>
    </row>
    <row r="722" spans="1:10" x14ac:dyDescent="0.3">
      <c r="A722" s="164">
        <v>13296</v>
      </c>
      <c r="B722" s="90" t="s">
        <v>2005</v>
      </c>
      <c r="D722" s="91" t="s">
        <v>2427</v>
      </c>
      <c r="E722" s="1"/>
      <c r="F722" s="91"/>
      <c r="G722" s="1" t="s">
        <v>2428</v>
      </c>
      <c r="H722" s="1" t="s">
        <v>2279</v>
      </c>
      <c r="I722" s="1"/>
      <c r="J722" s="1" t="str">
        <f t="shared" si="11"/>
        <v>=RC10</v>
      </c>
    </row>
    <row r="723" spans="1:10" x14ac:dyDescent="0.3">
      <c r="A723" s="164">
        <v>12953</v>
      </c>
      <c r="B723" s="90" t="s">
        <v>389</v>
      </c>
      <c r="C723" s="2">
        <f>Zaafaran!$J$117</f>
        <v>0</v>
      </c>
      <c r="D723" s="91" t="s">
        <v>2427</v>
      </c>
      <c r="E723" s="1">
        <v>106</v>
      </c>
      <c r="F723" s="91" t="s">
        <v>2284</v>
      </c>
      <c r="G723" s="1" t="s">
        <v>2428</v>
      </c>
      <c r="H723" s="1" t="s">
        <v>2279</v>
      </c>
      <c r="I723" s="1"/>
      <c r="J723" s="1" t="str">
        <f t="shared" si="11"/>
        <v>=Zaafaran!R106C10</v>
      </c>
    </row>
    <row r="724" spans="1:10" x14ac:dyDescent="0.3">
      <c r="A724" s="164">
        <v>12815</v>
      </c>
      <c r="B724" s="90" t="s">
        <v>2006</v>
      </c>
      <c r="D724" s="91" t="s">
        <v>2427</v>
      </c>
      <c r="E724" s="1"/>
      <c r="F724" s="91"/>
      <c r="G724" s="1" t="s">
        <v>2428</v>
      </c>
      <c r="H724" s="1" t="s">
        <v>2279</v>
      </c>
      <c r="I724" s="1"/>
      <c r="J724" s="1" t="str">
        <f t="shared" si="11"/>
        <v>=RC10</v>
      </c>
    </row>
    <row r="725" spans="1:10" x14ac:dyDescent="0.3">
      <c r="A725" s="164">
        <v>12724</v>
      </c>
      <c r="B725" s="90" t="s">
        <v>390</v>
      </c>
      <c r="C725" s="2">
        <f>Zaafaran!$J$118</f>
        <v>0</v>
      </c>
      <c r="D725" s="91" t="s">
        <v>2427</v>
      </c>
      <c r="E725" s="1">
        <v>107</v>
      </c>
      <c r="F725" s="91" t="s">
        <v>2284</v>
      </c>
      <c r="G725" s="1" t="s">
        <v>2428</v>
      </c>
      <c r="H725" s="1" t="s">
        <v>2279</v>
      </c>
      <c r="I725" s="1"/>
      <c r="J725" s="1" t="str">
        <f t="shared" si="11"/>
        <v>=Zaafaran!R107C10</v>
      </c>
    </row>
    <row r="726" spans="1:10" x14ac:dyDescent="0.3">
      <c r="A726" s="164">
        <v>12956</v>
      </c>
      <c r="B726" s="90" t="s">
        <v>2007</v>
      </c>
      <c r="D726" s="91" t="s">
        <v>2427</v>
      </c>
      <c r="E726" s="1"/>
      <c r="F726" s="91"/>
      <c r="G726" s="1" t="s">
        <v>2428</v>
      </c>
      <c r="H726" s="1" t="s">
        <v>2279</v>
      </c>
      <c r="I726" s="1"/>
      <c r="J726" s="1" t="str">
        <f t="shared" si="11"/>
        <v>=RC10</v>
      </c>
    </row>
    <row r="727" spans="1:10" ht="20.399999999999999" x14ac:dyDescent="0.3">
      <c r="A727" s="164">
        <v>12958</v>
      </c>
      <c r="B727" s="90" t="s">
        <v>2008</v>
      </c>
      <c r="D727" s="91" t="s">
        <v>2427</v>
      </c>
      <c r="E727" s="1"/>
      <c r="F727" s="91"/>
      <c r="G727" s="1" t="s">
        <v>2428</v>
      </c>
      <c r="H727" s="1" t="s">
        <v>2279</v>
      </c>
      <c r="I727" s="1"/>
      <c r="J727" s="1" t="str">
        <f t="shared" si="11"/>
        <v>=RC10</v>
      </c>
    </row>
    <row r="728" spans="1:10" x14ac:dyDescent="0.3">
      <c r="A728" s="164">
        <v>12722</v>
      </c>
      <c r="B728" s="90" t="s">
        <v>2009</v>
      </c>
      <c r="D728" s="91" t="s">
        <v>2427</v>
      </c>
      <c r="E728" s="1"/>
      <c r="F728" s="91"/>
      <c r="G728" s="1" t="s">
        <v>2428</v>
      </c>
      <c r="H728" s="1" t="s">
        <v>2279</v>
      </c>
      <c r="I728" s="1"/>
      <c r="J728" s="1" t="str">
        <f t="shared" si="11"/>
        <v>=RC10</v>
      </c>
    </row>
    <row r="729" spans="1:10" x14ac:dyDescent="0.3">
      <c r="A729" s="163">
        <v>14068</v>
      </c>
      <c r="B729" s="89" t="s">
        <v>391</v>
      </c>
      <c r="D729" s="91" t="s">
        <v>2427</v>
      </c>
      <c r="E729" s="1"/>
      <c r="F729" s="91"/>
      <c r="G729" s="1" t="s">
        <v>2428</v>
      </c>
      <c r="H729" s="1" t="s">
        <v>2279</v>
      </c>
      <c r="I729" s="1"/>
      <c r="J729" s="1" t="str">
        <f t="shared" si="11"/>
        <v>=RC10</v>
      </c>
    </row>
    <row r="730" spans="1:10" x14ac:dyDescent="0.3">
      <c r="A730" s="164">
        <v>14086</v>
      </c>
      <c r="B730" s="90" t="s">
        <v>2010</v>
      </c>
      <c r="C730" s="95">
        <f>Artis!$J$3</f>
        <v>0</v>
      </c>
      <c r="D730" s="91" t="s">
        <v>2427</v>
      </c>
      <c r="E730" s="1">
        <v>3</v>
      </c>
      <c r="F730" s="91" t="s">
        <v>2286</v>
      </c>
      <c r="G730" s="1" t="s">
        <v>2428</v>
      </c>
      <c r="H730" s="1" t="s">
        <v>2279</v>
      </c>
      <c r="I730" s="1"/>
      <c r="J730" s="1" t="str">
        <f t="shared" si="11"/>
        <v>=Artis!R3C10</v>
      </c>
    </row>
    <row r="731" spans="1:10" x14ac:dyDescent="0.3">
      <c r="A731" s="164">
        <v>14088</v>
      </c>
      <c r="B731" s="90" t="s">
        <v>2011</v>
      </c>
      <c r="C731" s="95">
        <f>Artis!$J$4</f>
        <v>0</v>
      </c>
      <c r="D731" s="91" t="s">
        <v>2427</v>
      </c>
      <c r="E731" s="1">
        <v>4</v>
      </c>
      <c r="F731" s="91" t="s">
        <v>2286</v>
      </c>
      <c r="G731" s="1" t="s">
        <v>2428</v>
      </c>
      <c r="H731" s="1" t="s">
        <v>2279</v>
      </c>
      <c r="I731" s="1"/>
      <c r="J731" s="1" t="str">
        <f t="shared" si="11"/>
        <v>=Artis!R4C10</v>
      </c>
    </row>
    <row r="732" spans="1:10" x14ac:dyDescent="0.3">
      <c r="A732" s="164">
        <v>14090</v>
      </c>
      <c r="B732" s="90" t="s">
        <v>2012</v>
      </c>
      <c r="C732" s="95">
        <f>Artis!$J$5</f>
        <v>0</v>
      </c>
      <c r="D732" s="91" t="s">
        <v>2427</v>
      </c>
      <c r="E732" s="1">
        <v>5</v>
      </c>
      <c r="F732" s="91" t="s">
        <v>2286</v>
      </c>
      <c r="G732" s="1" t="s">
        <v>2428</v>
      </c>
      <c r="H732" s="1" t="s">
        <v>2279</v>
      </c>
      <c r="I732" s="1"/>
      <c r="J732" s="1" t="str">
        <f t="shared" si="11"/>
        <v>=Artis!R5C10</v>
      </c>
    </row>
    <row r="733" spans="1:10" x14ac:dyDescent="0.3">
      <c r="A733" s="164">
        <v>14091</v>
      </c>
      <c r="B733" s="90" t="s">
        <v>2013</v>
      </c>
      <c r="C733" s="95">
        <f>Artis!$J$6</f>
        <v>0</v>
      </c>
      <c r="D733" s="91" t="s">
        <v>2427</v>
      </c>
      <c r="E733" s="1">
        <v>6</v>
      </c>
      <c r="F733" s="91" t="s">
        <v>2286</v>
      </c>
      <c r="G733" s="1" t="s">
        <v>2428</v>
      </c>
      <c r="H733" s="1" t="s">
        <v>2279</v>
      </c>
      <c r="I733" s="1"/>
      <c r="J733" s="1" t="str">
        <f t="shared" si="11"/>
        <v>=Artis!R6C10</v>
      </c>
    </row>
    <row r="734" spans="1:10" x14ac:dyDescent="0.3">
      <c r="A734" s="164">
        <v>14089</v>
      </c>
      <c r="B734" s="90" t="s">
        <v>392</v>
      </c>
      <c r="C734" s="95">
        <f>Artis!$J$7</f>
        <v>0</v>
      </c>
      <c r="D734" s="91" t="s">
        <v>2427</v>
      </c>
      <c r="E734" s="1">
        <v>7</v>
      </c>
      <c r="F734" s="91" t="s">
        <v>2286</v>
      </c>
      <c r="G734" s="1" t="s">
        <v>2428</v>
      </c>
      <c r="H734" s="1" t="s">
        <v>2279</v>
      </c>
      <c r="I734" s="1"/>
      <c r="J734" s="1" t="str">
        <f t="shared" si="11"/>
        <v>=Artis!R7C10</v>
      </c>
    </row>
    <row r="735" spans="1:10" x14ac:dyDescent="0.3">
      <c r="A735" s="164">
        <v>14092</v>
      </c>
      <c r="B735" s="90" t="s">
        <v>393</v>
      </c>
      <c r="C735" s="95">
        <f>Artis!$J$8</f>
        <v>0</v>
      </c>
      <c r="D735" s="91" t="s">
        <v>2427</v>
      </c>
      <c r="E735" s="1">
        <v>8</v>
      </c>
      <c r="F735" s="91" t="s">
        <v>2286</v>
      </c>
      <c r="G735" s="1" t="s">
        <v>2428</v>
      </c>
      <c r="H735" s="1" t="s">
        <v>2279</v>
      </c>
      <c r="I735" s="1"/>
      <c r="J735" s="1" t="str">
        <f t="shared" si="11"/>
        <v>=Artis!R8C10</v>
      </c>
    </row>
    <row r="736" spans="1:10" x14ac:dyDescent="0.3">
      <c r="A736" s="164">
        <v>14093</v>
      </c>
      <c r="B736" s="90" t="s">
        <v>394</v>
      </c>
      <c r="C736" s="95">
        <f>Artis!$J$9</f>
        <v>0</v>
      </c>
      <c r="D736" s="91" t="s">
        <v>2427</v>
      </c>
      <c r="E736" s="1">
        <v>9</v>
      </c>
      <c r="F736" s="91" t="s">
        <v>2286</v>
      </c>
      <c r="G736" s="1" t="s">
        <v>2428</v>
      </c>
      <c r="H736" s="1" t="s">
        <v>2279</v>
      </c>
      <c r="I736" s="1"/>
      <c r="J736" s="1" t="str">
        <f t="shared" si="11"/>
        <v>=Artis!R9C10</v>
      </c>
    </row>
    <row r="737" spans="1:10" x14ac:dyDescent="0.3">
      <c r="A737" s="164">
        <v>14087</v>
      </c>
      <c r="B737" s="90" t="s">
        <v>395</v>
      </c>
      <c r="C737" s="95">
        <f>Artis!$J$10</f>
        <v>0</v>
      </c>
      <c r="D737" s="91" t="s">
        <v>2427</v>
      </c>
      <c r="E737" s="1">
        <v>10</v>
      </c>
      <c r="F737" s="91" t="s">
        <v>2286</v>
      </c>
      <c r="G737" s="1" t="s">
        <v>2428</v>
      </c>
      <c r="H737" s="1" t="s">
        <v>2279</v>
      </c>
      <c r="I737" s="1"/>
      <c r="J737" s="1" t="str">
        <f t="shared" si="11"/>
        <v>=Artis!R10C10</v>
      </c>
    </row>
    <row r="738" spans="1:10" x14ac:dyDescent="0.3">
      <c r="A738" s="164">
        <v>14094</v>
      </c>
      <c r="B738" s="90" t="s">
        <v>396</v>
      </c>
      <c r="C738" s="95">
        <f>Artis!$J$11</f>
        <v>0</v>
      </c>
      <c r="D738" s="91" t="s">
        <v>2427</v>
      </c>
      <c r="E738" s="1">
        <v>11</v>
      </c>
      <c r="F738" s="91" t="s">
        <v>2286</v>
      </c>
      <c r="G738" s="1" t="s">
        <v>2428</v>
      </c>
      <c r="H738" s="1" t="s">
        <v>2279</v>
      </c>
      <c r="I738" s="1"/>
      <c r="J738" s="1" t="str">
        <f t="shared" si="11"/>
        <v>=Artis!R11C10</v>
      </c>
    </row>
    <row r="739" spans="1:10" x14ac:dyDescent="0.3">
      <c r="A739" s="164">
        <v>14079</v>
      </c>
      <c r="B739" s="90" t="s">
        <v>906</v>
      </c>
      <c r="C739" s="95">
        <f>Artis!$J$12</f>
        <v>0</v>
      </c>
      <c r="D739" s="91" t="s">
        <v>2427</v>
      </c>
      <c r="E739" s="1">
        <v>12</v>
      </c>
      <c r="F739" s="91" t="s">
        <v>2286</v>
      </c>
      <c r="G739" s="1" t="s">
        <v>2428</v>
      </c>
      <c r="H739" s="1" t="s">
        <v>2279</v>
      </c>
      <c r="I739" s="1"/>
      <c r="J739" s="1" t="str">
        <f t="shared" si="11"/>
        <v>=Artis!R12C10</v>
      </c>
    </row>
    <row r="740" spans="1:10" x14ac:dyDescent="0.3">
      <c r="A740" s="164">
        <v>14084</v>
      </c>
      <c r="B740" s="90" t="s">
        <v>2014</v>
      </c>
      <c r="C740" s="95">
        <f>Artis!$J$13</f>
        <v>0</v>
      </c>
      <c r="D740" s="91" t="s">
        <v>2427</v>
      </c>
      <c r="E740" s="1">
        <v>13</v>
      </c>
      <c r="F740" s="91" t="s">
        <v>2286</v>
      </c>
      <c r="G740" s="1" t="s">
        <v>2428</v>
      </c>
      <c r="H740" s="1" t="s">
        <v>2279</v>
      </c>
      <c r="I740" s="1"/>
      <c r="J740" s="1" t="str">
        <f t="shared" si="11"/>
        <v>=Artis!R13C10</v>
      </c>
    </row>
    <row r="741" spans="1:10" x14ac:dyDescent="0.3">
      <c r="A741" s="164">
        <v>14071</v>
      </c>
      <c r="B741" s="90" t="s">
        <v>397</v>
      </c>
      <c r="C741" s="95">
        <f>Artis!$J$14</f>
        <v>0</v>
      </c>
      <c r="D741" s="91" t="s">
        <v>2427</v>
      </c>
      <c r="E741" s="1">
        <v>14</v>
      </c>
      <c r="F741" s="91" t="s">
        <v>2286</v>
      </c>
      <c r="G741" s="1" t="s">
        <v>2428</v>
      </c>
      <c r="H741" s="1" t="s">
        <v>2279</v>
      </c>
      <c r="I741" s="1"/>
      <c r="J741" s="1" t="str">
        <f t="shared" si="11"/>
        <v>=Artis!R14C10</v>
      </c>
    </row>
    <row r="742" spans="1:10" x14ac:dyDescent="0.3">
      <c r="A742" s="164">
        <v>14075</v>
      </c>
      <c r="B742" s="90" t="s">
        <v>2015</v>
      </c>
      <c r="C742" s="95">
        <f>Artis!$J$15</f>
        <v>0</v>
      </c>
      <c r="D742" s="91" t="s">
        <v>2427</v>
      </c>
      <c r="E742" s="1">
        <v>15</v>
      </c>
      <c r="F742" s="91" t="s">
        <v>2286</v>
      </c>
      <c r="G742" s="1" t="s">
        <v>2428</v>
      </c>
      <c r="H742" s="1" t="s">
        <v>2279</v>
      </c>
      <c r="I742" s="1"/>
      <c r="J742" s="1" t="str">
        <f t="shared" si="11"/>
        <v>=Artis!R15C10</v>
      </c>
    </row>
    <row r="743" spans="1:10" x14ac:dyDescent="0.3">
      <c r="A743" s="164">
        <v>14081</v>
      </c>
      <c r="B743" s="90" t="s">
        <v>398</v>
      </c>
      <c r="C743" s="95">
        <f>Artis!$J$16</f>
        <v>0</v>
      </c>
      <c r="D743" s="91" t="s">
        <v>2427</v>
      </c>
      <c r="E743" s="1">
        <v>16</v>
      </c>
      <c r="F743" s="91" t="s">
        <v>2286</v>
      </c>
      <c r="G743" s="1" t="s">
        <v>2428</v>
      </c>
      <c r="H743" s="1" t="s">
        <v>2279</v>
      </c>
      <c r="I743" s="1"/>
      <c r="J743" s="1" t="str">
        <f t="shared" si="11"/>
        <v>=Artis!R16C10</v>
      </c>
    </row>
    <row r="744" spans="1:10" x14ac:dyDescent="0.3">
      <c r="A744" s="164">
        <v>14074</v>
      </c>
      <c r="B744" s="90" t="s">
        <v>399</v>
      </c>
      <c r="C744" s="95">
        <f>Artis!$J$17</f>
        <v>0</v>
      </c>
      <c r="D744" s="91" t="s">
        <v>2427</v>
      </c>
      <c r="E744" s="1">
        <v>17</v>
      </c>
      <c r="F744" s="91" t="s">
        <v>2286</v>
      </c>
      <c r="G744" s="1" t="s">
        <v>2428</v>
      </c>
      <c r="H744" s="1" t="s">
        <v>2279</v>
      </c>
      <c r="I744" s="1"/>
      <c r="J744" s="1" t="str">
        <f t="shared" si="11"/>
        <v>=Artis!R17C10</v>
      </c>
    </row>
    <row r="745" spans="1:10" x14ac:dyDescent="0.3">
      <c r="A745" s="164">
        <v>14085</v>
      </c>
      <c r="B745" s="90" t="s">
        <v>2016</v>
      </c>
      <c r="C745" s="95">
        <f>Artis!$J$18</f>
        <v>0</v>
      </c>
      <c r="D745" s="91" t="s">
        <v>2427</v>
      </c>
      <c r="E745" s="1">
        <v>18</v>
      </c>
      <c r="F745" s="91" t="s">
        <v>2286</v>
      </c>
      <c r="G745" s="1" t="s">
        <v>2428</v>
      </c>
      <c r="H745" s="1" t="s">
        <v>2279</v>
      </c>
      <c r="I745" s="1"/>
      <c r="J745" s="1" t="str">
        <f t="shared" si="11"/>
        <v>=Artis!R18C10</v>
      </c>
    </row>
    <row r="746" spans="1:10" x14ac:dyDescent="0.3">
      <c r="A746" s="164">
        <v>14069</v>
      </c>
      <c r="B746" s="90" t="s">
        <v>2017</v>
      </c>
      <c r="C746" s="95">
        <f>Artis!$J$19</f>
        <v>0</v>
      </c>
      <c r="D746" s="91" t="s">
        <v>2427</v>
      </c>
      <c r="E746" s="1">
        <v>19</v>
      </c>
      <c r="F746" s="91" t="s">
        <v>2286</v>
      </c>
      <c r="G746" s="1" t="s">
        <v>2428</v>
      </c>
      <c r="H746" s="1" t="s">
        <v>2279</v>
      </c>
      <c r="I746" s="1"/>
      <c r="J746" s="1" t="str">
        <f t="shared" si="11"/>
        <v>=Artis!R19C10</v>
      </c>
    </row>
    <row r="747" spans="1:10" x14ac:dyDescent="0.3">
      <c r="A747" s="164">
        <v>14073</v>
      </c>
      <c r="B747" s="90" t="s">
        <v>2018</v>
      </c>
      <c r="C747" s="95">
        <f>Artis!$J$20</f>
        <v>0</v>
      </c>
      <c r="D747" s="91" t="s">
        <v>2427</v>
      </c>
      <c r="E747" s="1">
        <v>20</v>
      </c>
      <c r="F747" s="91" t="s">
        <v>2286</v>
      </c>
      <c r="G747" s="1" t="s">
        <v>2428</v>
      </c>
      <c r="H747" s="1" t="s">
        <v>2279</v>
      </c>
      <c r="I747" s="1"/>
      <c r="J747" s="1" t="str">
        <f t="shared" si="11"/>
        <v>=Artis!R20C10</v>
      </c>
    </row>
    <row r="748" spans="1:10" x14ac:dyDescent="0.3">
      <c r="A748" s="164">
        <v>14077</v>
      </c>
      <c r="B748" s="90" t="s">
        <v>400</v>
      </c>
      <c r="C748" s="95">
        <f>Artis!$J$21</f>
        <v>0</v>
      </c>
      <c r="D748" s="91" t="s">
        <v>2427</v>
      </c>
      <c r="E748" s="1">
        <v>21</v>
      </c>
      <c r="F748" s="91" t="s">
        <v>2286</v>
      </c>
      <c r="G748" s="1" t="s">
        <v>2428</v>
      </c>
      <c r="H748" s="1" t="s">
        <v>2279</v>
      </c>
      <c r="I748" s="1"/>
      <c r="J748" s="1" t="str">
        <f t="shared" si="11"/>
        <v>=Artis!R21C10</v>
      </c>
    </row>
    <row r="749" spans="1:10" x14ac:dyDescent="0.3">
      <c r="A749" s="164">
        <v>14082</v>
      </c>
      <c r="B749" s="90" t="s">
        <v>401</v>
      </c>
      <c r="C749" s="95">
        <f>Artis!$J$22</f>
        <v>0</v>
      </c>
      <c r="D749" s="91" t="s">
        <v>2427</v>
      </c>
      <c r="E749" s="1">
        <v>22</v>
      </c>
      <c r="F749" s="91" t="s">
        <v>2286</v>
      </c>
      <c r="G749" s="1" t="s">
        <v>2428</v>
      </c>
      <c r="H749" s="1" t="s">
        <v>2279</v>
      </c>
      <c r="I749" s="1"/>
      <c r="J749" s="1" t="str">
        <f t="shared" si="11"/>
        <v>=Artis!R22C10</v>
      </c>
    </row>
    <row r="750" spans="1:10" x14ac:dyDescent="0.3">
      <c r="A750" s="164">
        <v>14078</v>
      </c>
      <c r="B750" s="90" t="s">
        <v>2019</v>
      </c>
      <c r="C750" s="95">
        <f>Artis!$J$23</f>
        <v>0</v>
      </c>
      <c r="D750" s="91" t="s">
        <v>2427</v>
      </c>
      <c r="E750" s="1">
        <v>23</v>
      </c>
      <c r="F750" s="91" t="s">
        <v>2286</v>
      </c>
      <c r="G750" s="1" t="s">
        <v>2428</v>
      </c>
      <c r="H750" s="1" t="s">
        <v>2279</v>
      </c>
      <c r="I750" s="1"/>
      <c r="J750" s="1" t="str">
        <f t="shared" si="11"/>
        <v>=Artis!R23C10</v>
      </c>
    </row>
    <row r="751" spans="1:10" x14ac:dyDescent="0.3">
      <c r="A751" s="164">
        <v>14076</v>
      </c>
      <c r="B751" s="90" t="s">
        <v>2020</v>
      </c>
      <c r="C751" s="95">
        <f>Artis!$J$24</f>
        <v>0</v>
      </c>
      <c r="D751" s="91" t="s">
        <v>2427</v>
      </c>
      <c r="E751" s="1">
        <v>24</v>
      </c>
      <c r="F751" s="91" t="s">
        <v>2286</v>
      </c>
      <c r="G751" s="1" t="s">
        <v>2428</v>
      </c>
      <c r="H751" s="1" t="s">
        <v>2279</v>
      </c>
      <c r="I751" s="1"/>
      <c r="J751" s="1" t="str">
        <f t="shared" si="11"/>
        <v>=Artis!R24C10</v>
      </c>
    </row>
    <row r="752" spans="1:10" x14ac:dyDescent="0.3">
      <c r="A752" s="164">
        <v>14072</v>
      </c>
      <c r="B752" s="90" t="s">
        <v>402</v>
      </c>
      <c r="C752" s="95">
        <f>Artis!$J$25</f>
        <v>0</v>
      </c>
      <c r="D752" s="91" t="s">
        <v>2427</v>
      </c>
      <c r="E752" s="1">
        <v>25</v>
      </c>
      <c r="F752" s="91" t="s">
        <v>2286</v>
      </c>
      <c r="G752" s="1" t="s">
        <v>2428</v>
      </c>
      <c r="H752" s="1" t="s">
        <v>2279</v>
      </c>
      <c r="I752" s="1"/>
      <c r="J752" s="1" t="str">
        <f t="shared" si="11"/>
        <v>=Artis!R25C10</v>
      </c>
    </row>
    <row r="753" spans="1:10" x14ac:dyDescent="0.3">
      <c r="A753" s="164">
        <v>14083</v>
      </c>
      <c r="B753" s="90" t="s">
        <v>403</v>
      </c>
      <c r="C753" s="95">
        <f>Artis!$J$26</f>
        <v>0</v>
      </c>
      <c r="D753" s="91" t="s">
        <v>2427</v>
      </c>
      <c r="E753" s="1">
        <v>26</v>
      </c>
      <c r="F753" s="91" t="s">
        <v>2286</v>
      </c>
      <c r="G753" s="1" t="s">
        <v>2428</v>
      </c>
      <c r="H753" s="1" t="s">
        <v>2279</v>
      </c>
      <c r="I753" s="1"/>
      <c r="J753" s="1" t="str">
        <f t="shared" si="11"/>
        <v>=Artis!R26C10</v>
      </c>
    </row>
    <row r="754" spans="1:10" x14ac:dyDescent="0.3">
      <c r="A754" s="164">
        <v>14080</v>
      </c>
      <c r="B754" s="90" t="s">
        <v>404</v>
      </c>
      <c r="C754" s="95">
        <f>Artis!$J$27</f>
        <v>0</v>
      </c>
      <c r="D754" s="91" t="s">
        <v>2427</v>
      </c>
      <c r="E754" s="1">
        <v>27</v>
      </c>
      <c r="F754" s="91" t="s">
        <v>2286</v>
      </c>
      <c r="G754" s="1" t="s">
        <v>2428</v>
      </c>
      <c r="H754" s="1" t="s">
        <v>2279</v>
      </c>
      <c r="I754" s="1"/>
      <c r="J754" s="1" t="str">
        <f t="shared" si="11"/>
        <v>=Artis!R27C10</v>
      </c>
    </row>
    <row r="755" spans="1:10" x14ac:dyDescent="0.3">
      <c r="A755" s="164">
        <v>14070</v>
      </c>
      <c r="B755" s="90" t="s">
        <v>405</v>
      </c>
      <c r="C755" s="95">
        <f>Artis!$J$28</f>
        <v>0</v>
      </c>
      <c r="D755" s="91" t="s">
        <v>2427</v>
      </c>
      <c r="E755" s="1">
        <v>28</v>
      </c>
      <c r="F755" s="91" t="s">
        <v>2286</v>
      </c>
      <c r="G755" s="1" t="s">
        <v>2428</v>
      </c>
      <c r="H755" s="1" t="s">
        <v>2279</v>
      </c>
      <c r="I755" s="1"/>
      <c r="J755" s="1" t="str">
        <f t="shared" si="11"/>
        <v>=Artis!R28C10</v>
      </c>
    </row>
    <row r="756" spans="1:10" x14ac:dyDescent="0.3">
      <c r="A756" s="163">
        <v>13255</v>
      </c>
      <c r="B756" s="89" t="s">
        <v>406</v>
      </c>
      <c r="D756" s="91" t="s">
        <v>2427</v>
      </c>
      <c r="E756" s="1"/>
      <c r="F756" s="91"/>
      <c r="G756" s="1" t="s">
        <v>2428</v>
      </c>
      <c r="H756" s="1" t="s">
        <v>2279</v>
      </c>
      <c r="I756" s="1"/>
      <c r="J756" s="1" t="str">
        <f t="shared" si="11"/>
        <v>=RC10</v>
      </c>
    </row>
    <row r="757" spans="1:10" x14ac:dyDescent="0.3">
      <c r="A757" s="164">
        <v>13759</v>
      </c>
      <c r="B757" s="90" t="s">
        <v>407</v>
      </c>
      <c r="C757" s="95">
        <f>Junaid!$J$3</f>
        <v>0</v>
      </c>
      <c r="D757" s="91" t="s">
        <v>2427</v>
      </c>
      <c r="E757" s="1">
        <v>3</v>
      </c>
      <c r="F757" s="91" t="s">
        <v>2283</v>
      </c>
      <c r="G757" s="1" t="s">
        <v>2428</v>
      </c>
      <c r="H757" s="1" t="s">
        <v>2279</v>
      </c>
      <c r="I757" s="1"/>
      <c r="J757" s="1" t="str">
        <f t="shared" si="11"/>
        <v>=Junaid!R3C10</v>
      </c>
    </row>
    <row r="758" spans="1:10" x14ac:dyDescent="0.3">
      <c r="A758" s="164">
        <v>13257</v>
      </c>
      <c r="B758" s="90" t="s">
        <v>408</v>
      </c>
      <c r="C758" s="95">
        <f>Junaid!$J$4</f>
        <v>0</v>
      </c>
      <c r="D758" s="91" t="s">
        <v>2427</v>
      </c>
      <c r="E758" s="1">
        <v>4</v>
      </c>
      <c r="F758" s="91" t="s">
        <v>2283</v>
      </c>
      <c r="G758" s="1" t="s">
        <v>2428</v>
      </c>
      <c r="H758" s="1" t="s">
        <v>2279</v>
      </c>
      <c r="I758" s="1"/>
      <c r="J758" s="1" t="str">
        <f t="shared" si="11"/>
        <v>=Junaid!R4C10</v>
      </c>
    </row>
    <row r="759" spans="1:10" x14ac:dyDescent="0.3">
      <c r="A759" s="164">
        <v>13769</v>
      </c>
      <c r="B759" s="90" t="s">
        <v>409</v>
      </c>
      <c r="C759" s="95">
        <f>Junaid!$J$5</f>
        <v>0</v>
      </c>
      <c r="D759" s="91" t="s">
        <v>2427</v>
      </c>
      <c r="E759" s="1">
        <v>5</v>
      </c>
      <c r="F759" s="91" t="s">
        <v>2283</v>
      </c>
      <c r="G759" s="1" t="s">
        <v>2428</v>
      </c>
      <c r="H759" s="1" t="s">
        <v>2279</v>
      </c>
      <c r="I759" s="1"/>
      <c r="J759" s="1" t="str">
        <f t="shared" si="11"/>
        <v>=Junaid!R5C10</v>
      </c>
    </row>
    <row r="760" spans="1:10" x14ac:dyDescent="0.3">
      <c r="A760" s="164">
        <v>13761</v>
      </c>
      <c r="B760" s="90" t="s">
        <v>410</v>
      </c>
      <c r="C760" s="95">
        <f>Junaid!$J$6</f>
        <v>0</v>
      </c>
      <c r="D760" s="91" t="s">
        <v>2427</v>
      </c>
      <c r="E760" s="1">
        <v>6</v>
      </c>
      <c r="F760" s="91" t="s">
        <v>2283</v>
      </c>
      <c r="G760" s="1" t="s">
        <v>2428</v>
      </c>
      <c r="H760" s="1" t="s">
        <v>2279</v>
      </c>
      <c r="I760" s="1"/>
      <c r="J760" s="1" t="str">
        <f t="shared" si="11"/>
        <v>=Junaid!R6C10</v>
      </c>
    </row>
    <row r="761" spans="1:10" x14ac:dyDescent="0.3">
      <c r="A761" s="164">
        <v>13764</v>
      </c>
      <c r="B761" s="90" t="s">
        <v>2021</v>
      </c>
      <c r="D761" s="91" t="s">
        <v>2427</v>
      </c>
      <c r="E761" s="1"/>
      <c r="F761" s="91"/>
      <c r="G761" s="1" t="s">
        <v>2428</v>
      </c>
      <c r="H761" s="1" t="s">
        <v>2279</v>
      </c>
      <c r="I761" s="1"/>
      <c r="J761" s="1" t="str">
        <f t="shared" si="11"/>
        <v>=RC10</v>
      </c>
    </row>
    <row r="762" spans="1:10" x14ac:dyDescent="0.3">
      <c r="A762" s="164">
        <v>13776</v>
      </c>
      <c r="B762" s="90" t="s">
        <v>2022</v>
      </c>
      <c r="D762" s="91" t="s">
        <v>2427</v>
      </c>
      <c r="E762" s="1"/>
      <c r="F762" s="91"/>
      <c r="G762" s="1" t="s">
        <v>2428</v>
      </c>
      <c r="H762" s="1" t="s">
        <v>2279</v>
      </c>
      <c r="I762" s="1"/>
      <c r="J762" s="1" t="str">
        <f t="shared" si="11"/>
        <v>=RC10</v>
      </c>
    </row>
    <row r="763" spans="1:10" x14ac:dyDescent="0.3">
      <c r="A763" s="164">
        <v>13256</v>
      </c>
      <c r="B763" s="90" t="s">
        <v>2023</v>
      </c>
      <c r="D763" s="91" t="s">
        <v>2427</v>
      </c>
      <c r="E763" s="1"/>
      <c r="F763" s="91"/>
      <c r="G763" s="1" t="s">
        <v>2428</v>
      </c>
      <c r="H763" s="1" t="s">
        <v>2279</v>
      </c>
      <c r="I763" s="1"/>
      <c r="J763" s="1" t="str">
        <f t="shared" si="11"/>
        <v>=RC10</v>
      </c>
    </row>
    <row r="764" spans="1:10" x14ac:dyDescent="0.3">
      <c r="A764" s="164">
        <v>13763</v>
      </c>
      <c r="B764" s="90" t="s">
        <v>411</v>
      </c>
      <c r="C764" s="95">
        <f>Junaid!$J$7</f>
        <v>0</v>
      </c>
      <c r="D764" s="91" t="s">
        <v>2427</v>
      </c>
      <c r="E764" s="1">
        <v>7</v>
      </c>
      <c r="F764" s="91" t="s">
        <v>2283</v>
      </c>
      <c r="G764" s="1" t="s">
        <v>2428</v>
      </c>
      <c r="H764" s="1" t="s">
        <v>2279</v>
      </c>
      <c r="I764" s="1"/>
      <c r="J764" s="1" t="str">
        <f t="shared" si="11"/>
        <v>=Junaid!R7C10</v>
      </c>
    </row>
    <row r="765" spans="1:10" x14ac:dyDescent="0.3">
      <c r="A765" s="164">
        <v>13375</v>
      </c>
      <c r="B765" s="90" t="s">
        <v>2024</v>
      </c>
      <c r="D765" s="91" t="s">
        <v>2427</v>
      </c>
      <c r="E765" s="1"/>
      <c r="F765" s="91"/>
      <c r="G765" s="1" t="s">
        <v>2428</v>
      </c>
      <c r="H765" s="1" t="s">
        <v>2279</v>
      </c>
      <c r="I765" s="1"/>
      <c r="J765" s="1" t="str">
        <f t="shared" si="11"/>
        <v>=RC10</v>
      </c>
    </row>
    <row r="766" spans="1:10" x14ac:dyDescent="0.3">
      <c r="A766" s="164">
        <v>13766</v>
      </c>
      <c r="B766" s="90" t="s">
        <v>412</v>
      </c>
      <c r="C766" s="95">
        <f>Junaid!$J$8</f>
        <v>0</v>
      </c>
      <c r="D766" s="91" t="s">
        <v>2427</v>
      </c>
      <c r="E766" s="1">
        <v>8</v>
      </c>
      <c r="F766" s="91" t="s">
        <v>2283</v>
      </c>
      <c r="G766" s="1" t="s">
        <v>2428</v>
      </c>
      <c r="H766" s="1" t="s">
        <v>2279</v>
      </c>
      <c r="I766" s="1"/>
      <c r="J766" s="1" t="str">
        <f t="shared" si="11"/>
        <v>=Junaid!R8C10</v>
      </c>
    </row>
    <row r="767" spans="1:10" x14ac:dyDescent="0.3">
      <c r="A767" s="164">
        <v>13760</v>
      </c>
      <c r="B767" s="90" t="s">
        <v>413</v>
      </c>
      <c r="C767" s="95">
        <f>Junaid!$J$27</f>
        <v>0</v>
      </c>
      <c r="D767" s="91" t="s">
        <v>2427</v>
      </c>
      <c r="E767" s="1">
        <v>27</v>
      </c>
      <c r="F767" s="91" t="s">
        <v>2283</v>
      </c>
      <c r="G767" s="1" t="s">
        <v>2428</v>
      </c>
      <c r="H767" s="1" t="s">
        <v>2279</v>
      </c>
      <c r="I767" s="1"/>
      <c r="J767" s="1" t="str">
        <f t="shared" si="11"/>
        <v>=Junaid!R27C10</v>
      </c>
    </row>
    <row r="768" spans="1:10" x14ac:dyDescent="0.3">
      <c r="A768" s="164">
        <v>13753</v>
      </c>
      <c r="B768" s="90" t="s">
        <v>414</v>
      </c>
      <c r="C768" s="95">
        <f>Junaid!$J$9</f>
        <v>0</v>
      </c>
      <c r="D768" s="91" t="s">
        <v>2427</v>
      </c>
      <c r="E768" s="1">
        <v>9</v>
      </c>
      <c r="F768" s="91" t="s">
        <v>2283</v>
      </c>
      <c r="G768" s="1" t="s">
        <v>2428</v>
      </c>
      <c r="H768" s="1" t="s">
        <v>2279</v>
      </c>
      <c r="I768" s="1"/>
      <c r="J768" s="1" t="str">
        <f t="shared" si="11"/>
        <v>=Junaid!R9C10</v>
      </c>
    </row>
    <row r="769" spans="1:10" x14ac:dyDescent="0.3">
      <c r="A769" s="164">
        <v>13762</v>
      </c>
      <c r="B769" s="90" t="s">
        <v>415</v>
      </c>
      <c r="C769" s="95">
        <f>Junaid!$J$10</f>
        <v>0</v>
      </c>
      <c r="D769" s="91" t="s">
        <v>2427</v>
      </c>
      <c r="E769" s="1">
        <v>10</v>
      </c>
      <c r="F769" s="91" t="s">
        <v>2283</v>
      </c>
      <c r="G769" s="1" t="s">
        <v>2428</v>
      </c>
      <c r="H769" s="1" t="s">
        <v>2279</v>
      </c>
      <c r="I769" s="1"/>
      <c r="J769" s="1" t="str">
        <f t="shared" si="11"/>
        <v>=Junaid!R10C10</v>
      </c>
    </row>
    <row r="770" spans="1:10" x14ac:dyDescent="0.3">
      <c r="A770" s="164">
        <v>13259</v>
      </c>
      <c r="B770" s="90" t="s">
        <v>2025</v>
      </c>
      <c r="D770" s="91" t="s">
        <v>2427</v>
      </c>
      <c r="E770" s="1"/>
      <c r="F770" s="91"/>
      <c r="G770" s="1" t="s">
        <v>2428</v>
      </c>
      <c r="H770" s="1" t="s">
        <v>2279</v>
      </c>
      <c r="I770" s="1"/>
      <c r="J770" s="1" t="str">
        <f t="shared" si="11"/>
        <v>=RC10</v>
      </c>
    </row>
    <row r="771" spans="1:10" x14ac:dyDescent="0.3">
      <c r="A771" s="164">
        <v>13258</v>
      </c>
      <c r="B771" s="90" t="s">
        <v>416</v>
      </c>
      <c r="C771" s="95">
        <f>Junaid!$J$11</f>
        <v>0</v>
      </c>
      <c r="D771" s="91" t="s">
        <v>2427</v>
      </c>
      <c r="E771" s="1">
        <v>11</v>
      </c>
      <c r="F771" s="91" t="s">
        <v>2283</v>
      </c>
      <c r="G771" s="1" t="s">
        <v>2428</v>
      </c>
      <c r="H771" s="1" t="s">
        <v>2279</v>
      </c>
      <c r="I771" s="1"/>
      <c r="J771" s="1" t="str">
        <f t="shared" ref="J771:J834" si="12">CONCATENATE(H771,F771,D771,E771,G771)</f>
        <v>=Junaid!R11C10</v>
      </c>
    </row>
    <row r="772" spans="1:10" x14ac:dyDescent="0.3">
      <c r="A772" s="164">
        <v>13758</v>
      </c>
      <c r="B772" s="90" t="s">
        <v>2026</v>
      </c>
      <c r="C772" s="95">
        <f>Junaid!$J$13</f>
        <v>0</v>
      </c>
      <c r="D772" s="91" t="s">
        <v>2427</v>
      </c>
      <c r="E772" s="1">
        <v>13</v>
      </c>
      <c r="F772" s="91" t="s">
        <v>2283</v>
      </c>
      <c r="G772" s="1" t="s">
        <v>2428</v>
      </c>
      <c r="H772" s="1" t="s">
        <v>2279</v>
      </c>
      <c r="I772" s="1"/>
      <c r="J772" s="1" t="str">
        <f t="shared" si="12"/>
        <v>=Junaid!R13C10</v>
      </c>
    </row>
    <row r="773" spans="1:10" x14ac:dyDescent="0.3">
      <c r="A773" s="164">
        <v>13774</v>
      </c>
      <c r="B773" s="90" t="s">
        <v>417</v>
      </c>
      <c r="C773" s="95">
        <f>Junaid!$J$12</f>
        <v>0</v>
      </c>
      <c r="D773" s="91" t="s">
        <v>2427</v>
      </c>
      <c r="E773" s="1">
        <v>12</v>
      </c>
      <c r="F773" s="91" t="s">
        <v>2283</v>
      </c>
      <c r="G773" s="1" t="s">
        <v>2428</v>
      </c>
      <c r="H773" s="1" t="s">
        <v>2279</v>
      </c>
      <c r="I773" s="1"/>
      <c r="J773" s="1" t="str">
        <f t="shared" si="12"/>
        <v>=Junaid!R12C10</v>
      </c>
    </row>
    <row r="774" spans="1:10" x14ac:dyDescent="0.3">
      <c r="A774" s="163">
        <v>13775</v>
      </c>
      <c r="B774" s="89" t="s">
        <v>418</v>
      </c>
      <c r="D774" s="91" t="s">
        <v>2427</v>
      </c>
      <c r="E774" s="1"/>
      <c r="F774" s="91"/>
      <c r="G774" s="1" t="s">
        <v>2428</v>
      </c>
      <c r="H774" s="1" t="s">
        <v>2279</v>
      </c>
      <c r="I774" s="1"/>
      <c r="J774" s="1" t="str">
        <f t="shared" si="12"/>
        <v>=RC10</v>
      </c>
    </row>
    <row r="775" spans="1:10" x14ac:dyDescent="0.3">
      <c r="A775" s="164">
        <v>13768</v>
      </c>
      <c r="B775" s="90" t="s">
        <v>419</v>
      </c>
      <c r="C775" s="95">
        <f>Junaid!$J$15</f>
        <v>0</v>
      </c>
      <c r="D775" s="91" t="s">
        <v>2427</v>
      </c>
      <c r="E775" s="1">
        <v>15</v>
      </c>
      <c r="F775" s="91" t="s">
        <v>2283</v>
      </c>
      <c r="G775" s="1" t="s">
        <v>2428</v>
      </c>
      <c r="H775" s="1" t="s">
        <v>2279</v>
      </c>
      <c r="I775" s="1"/>
      <c r="J775" s="1" t="str">
        <f t="shared" si="12"/>
        <v>=Junaid!R15C10</v>
      </c>
    </row>
    <row r="776" spans="1:10" x14ac:dyDescent="0.3">
      <c r="A776" s="164">
        <v>13779</v>
      </c>
      <c r="B776" s="90" t="s">
        <v>420</v>
      </c>
      <c r="C776" s="95">
        <f>Junaid!$J$16</f>
        <v>0</v>
      </c>
      <c r="D776" s="91" t="s">
        <v>2427</v>
      </c>
      <c r="E776" s="1">
        <v>16</v>
      </c>
      <c r="F776" s="91" t="s">
        <v>2283</v>
      </c>
      <c r="G776" s="1" t="s">
        <v>2428</v>
      </c>
      <c r="H776" s="1" t="s">
        <v>2279</v>
      </c>
      <c r="I776" s="1"/>
      <c r="J776" s="1" t="str">
        <f t="shared" si="12"/>
        <v>=Junaid!R16C10</v>
      </c>
    </row>
    <row r="777" spans="1:10" x14ac:dyDescent="0.3">
      <c r="A777" s="164">
        <v>13765</v>
      </c>
      <c r="B777" s="90" t="s">
        <v>421</v>
      </c>
      <c r="C777" s="95">
        <f>Junaid!$J$17</f>
        <v>0</v>
      </c>
      <c r="D777" s="91" t="s">
        <v>2427</v>
      </c>
      <c r="E777" s="1">
        <v>17</v>
      </c>
      <c r="F777" s="91" t="s">
        <v>2283</v>
      </c>
      <c r="G777" s="1" t="s">
        <v>2428</v>
      </c>
      <c r="H777" s="1" t="s">
        <v>2279</v>
      </c>
      <c r="I777" s="1"/>
      <c r="J777" s="1" t="str">
        <f t="shared" si="12"/>
        <v>=Junaid!R17C10</v>
      </c>
    </row>
    <row r="778" spans="1:10" x14ac:dyDescent="0.3">
      <c r="A778" s="164">
        <v>13770</v>
      </c>
      <c r="B778" s="90" t="s">
        <v>422</v>
      </c>
      <c r="C778" s="95">
        <f>Junaid!$J$18</f>
        <v>0</v>
      </c>
      <c r="D778" s="91" t="s">
        <v>2427</v>
      </c>
      <c r="E778" s="1">
        <v>18</v>
      </c>
      <c r="F778" s="91" t="s">
        <v>2283</v>
      </c>
      <c r="G778" s="1" t="s">
        <v>2428</v>
      </c>
      <c r="H778" s="1" t="s">
        <v>2279</v>
      </c>
      <c r="I778" s="1"/>
      <c r="J778" s="1" t="str">
        <f t="shared" si="12"/>
        <v>=Junaid!R18C10</v>
      </c>
    </row>
    <row r="779" spans="1:10" x14ac:dyDescent="0.3">
      <c r="A779" s="164">
        <v>13754</v>
      </c>
      <c r="B779" s="90" t="s">
        <v>423</v>
      </c>
      <c r="C779" s="95">
        <f>Junaid!$J$19</f>
        <v>0</v>
      </c>
      <c r="D779" s="91" t="s">
        <v>2427</v>
      </c>
      <c r="E779" s="1">
        <v>19</v>
      </c>
      <c r="F779" s="91" t="s">
        <v>2283</v>
      </c>
      <c r="G779" s="1" t="s">
        <v>2428</v>
      </c>
      <c r="H779" s="1" t="s">
        <v>2279</v>
      </c>
      <c r="I779" s="1"/>
      <c r="J779" s="1" t="str">
        <f t="shared" si="12"/>
        <v>=Junaid!R19C10</v>
      </c>
    </row>
    <row r="780" spans="1:10" x14ac:dyDescent="0.3">
      <c r="A780" s="164">
        <v>13773</v>
      </c>
      <c r="B780" s="90" t="s">
        <v>424</v>
      </c>
      <c r="C780" s="95">
        <f>Junaid!$J$20</f>
        <v>0</v>
      </c>
      <c r="D780" s="91" t="s">
        <v>2427</v>
      </c>
      <c r="E780" s="1">
        <v>20</v>
      </c>
      <c r="F780" s="91" t="s">
        <v>2283</v>
      </c>
      <c r="G780" s="1" t="s">
        <v>2428</v>
      </c>
      <c r="H780" s="1" t="s">
        <v>2279</v>
      </c>
      <c r="I780" s="1"/>
      <c r="J780" s="1" t="str">
        <f t="shared" si="12"/>
        <v>=Junaid!R20C10</v>
      </c>
    </row>
    <row r="781" spans="1:10" x14ac:dyDescent="0.3">
      <c r="A781" s="164">
        <v>13755</v>
      </c>
      <c r="B781" s="90" t="s">
        <v>425</v>
      </c>
      <c r="C781" s="95">
        <f>Junaid!$J$21</f>
        <v>0</v>
      </c>
      <c r="D781" s="91" t="s">
        <v>2427</v>
      </c>
      <c r="E781" s="1">
        <v>21</v>
      </c>
      <c r="F781" s="91" t="s">
        <v>2283</v>
      </c>
      <c r="G781" s="1" t="s">
        <v>2428</v>
      </c>
      <c r="H781" s="1" t="s">
        <v>2279</v>
      </c>
      <c r="I781" s="1"/>
      <c r="J781" s="1" t="str">
        <f t="shared" si="12"/>
        <v>=Junaid!R21C10</v>
      </c>
    </row>
    <row r="782" spans="1:10" x14ac:dyDescent="0.3">
      <c r="A782" s="164">
        <v>13757</v>
      </c>
      <c r="B782" s="90" t="s">
        <v>426</v>
      </c>
      <c r="C782" s="95">
        <f>Junaid!$J$22</f>
        <v>0</v>
      </c>
      <c r="D782" s="91" t="s">
        <v>2427</v>
      </c>
      <c r="E782" s="1">
        <v>22</v>
      </c>
      <c r="F782" s="91" t="s">
        <v>2283</v>
      </c>
      <c r="G782" s="1" t="s">
        <v>2428</v>
      </c>
      <c r="H782" s="1" t="s">
        <v>2279</v>
      </c>
      <c r="I782" s="1"/>
      <c r="J782" s="1" t="str">
        <f t="shared" si="12"/>
        <v>=Junaid!R22C10</v>
      </c>
    </row>
    <row r="783" spans="1:10" x14ac:dyDescent="0.3">
      <c r="A783" s="164">
        <v>13756</v>
      </c>
      <c r="B783" s="90" t="s">
        <v>427</v>
      </c>
      <c r="C783" s="95">
        <f>Junaid!$J$23</f>
        <v>0</v>
      </c>
      <c r="D783" s="91" t="s">
        <v>2427</v>
      </c>
      <c r="E783" s="1">
        <v>23</v>
      </c>
      <c r="F783" s="91" t="s">
        <v>2283</v>
      </c>
      <c r="G783" s="1" t="s">
        <v>2428</v>
      </c>
      <c r="H783" s="1" t="s">
        <v>2279</v>
      </c>
      <c r="I783" s="1"/>
      <c r="J783" s="1" t="str">
        <f t="shared" si="12"/>
        <v>=Junaid!R23C10</v>
      </c>
    </row>
    <row r="784" spans="1:10" x14ac:dyDescent="0.3">
      <c r="A784" s="164">
        <v>13777</v>
      </c>
      <c r="B784" s="90" t="s">
        <v>428</v>
      </c>
      <c r="C784" s="95">
        <f>Junaid!$J$24</f>
        <v>0</v>
      </c>
      <c r="D784" s="91" t="s">
        <v>2427</v>
      </c>
      <c r="E784" s="1">
        <v>24</v>
      </c>
      <c r="F784" s="91" t="s">
        <v>2283</v>
      </c>
      <c r="G784" s="1" t="s">
        <v>2428</v>
      </c>
      <c r="H784" s="1" t="s">
        <v>2279</v>
      </c>
      <c r="I784" s="1"/>
      <c r="J784" s="1" t="str">
        <f t="shared" si="12"/>
        <v>=Junaid!R24C10</v>
      </c>
    </row>
    <row r="785" spans="1:10" x14ac:dyDescent="0.3">
      <c r="A785" s="164">
        <v>13767</v>
      </c>
      <c r="B785" s="90" t="s">
        <v>429</v>
      </c>
      <c r="C785" s="95">
        <f>Junaid!$J$25</f>
        <v>0</v>
      </c>
      <c r="D785" s="91" t="s">
        <v>2427</v>
      </c>
      <c r="E785" s="1">
        <v>25</v>
      </c>
      <c r="F785" s="91" t="s">
        <v>2283</v>
      </c>
      <c r="G785" s="1" t="s">
        <v>2428</v>
      </c>
      <c r="H785" s="1" t="s">
        <v>2279</v>
      </c>
      <c r="I785" s="1"/>
      <c r="J785" s="1" t="str">
        <f t="shared" si="12"/>
        <v>=Junaid!R25C10</v>
      </c>
    </row>
    <row r="786" spans="1:10" x14ac:dyDescent="0.3">
      <c r="A786" s="164">
        <v>13772</v>
      </c>
      <c r="B786" s="90" t="s">
        <v>430</v>
      </c>
      <c r="C786" s="95">
        <f>Junaid!$J$26</f>
        <v>0</v>
      </c>
      <c r="D786" s="91" t="s">
        <v>2427</v>
      </c>
      <c r="E786" s="1">
        <v>26</v>
      </c>
      <c r="F786" s="91" t="s">
        <v>2283</v>
      </c>
      <c r="G786" s="1" t="s">
        <v>2428</v>
      </c>
      <c r="H786" s="1" t="s">
        <v>2279</v>
      </c>
      <c r="I786" s="1"/>
      <c r="J786" s="1" t="str">
        <f t="shared" si="12"/>
        <v>=Junaid!R26C10</v>
      </c>
    </row>
    <row r="787" spans="1:10" x14ac:dyDescent="0.3">
      <c r="A787" s="164">
        <v>14279</v>
      </c>
      <c r="B787" s="90" t="s">
        <v>2027</v>
      </c>
      <c r="D787" s="91" t="s">
        <v>2427</v>
      </c>
      <c r="E787" s="1"/>
      <c r="F787" s="91"/>
      <c r="G787" s="1" t="s">
        <v>2428</v>
      </c>
      <c r="H787" s="1" t="s">
        <v>2279</v>
      </c>
      <c r="I787" s="1"/>
      <c r="J787" s="1" t="str">
        <f t="shared" si="12"/>
        <v>=RC10</v>
      </c>
    </row>
    <row r="788" spans="1:10" x14ac:dyDescent="0.3">
      <c r="A788" s="164">
        <v>13771</v>
      </c>
      <c r="B788" s="90" t="s">
        <v>2028</v>
      </c>
      <c r="D788" s="91" t="s">
        <v>2427</v>
      </c>
      <c r="E788" s="1"/>
      <c r="F788" s="91"/>
      <c r="G788" s="1" t="s">
        <v>2428</v>
      </c>
      <c r="H788" s="1" t="s">
        <v>2279</v>
      </c>
      <c r="I788" s="1"/>
      <c r="J788" s="1" t="str">
        <f t="shared" si="12"/>
        <v>=RC10</v>
      </c>
    </row>
    <row r="789" spans="1:10" x14ac:dyDescent="0.3">
      <c r="A789" s="164">
        <v>13778</v>
      </c>
      <c r="B789" s="90" t="s">
        <v>431</v>
      </c>
      <c r="C789" s="95">
        <f>Junaid!$J$28</f>
        <v>0</v>
      </c>
      <c r="D789" s="91" t="s">
        <v>2427</v>
      </c>
      <c r="E789" s="1">
        <v>28</v>
      </c>
      <c r="F789" s="91" t="s">
        <v>2283</v>
      </c>
      <c r="G789" s="1" t="s">
        <v>2428</v>
      </c>
      <c r="H789" s="1" t="s">
        <v>2279</v>
      </c>
      <c r="I789" s="1"/>
      <c r="J789" s="1" t="str">
        <f t="shared" si="12"/>
        <v>=Junaid!R28C10</v>
      </c>
    </row>
    <row r="790" spans="1:10" x14ac:dyDescent="0.3">
      <c r="A790" s="163">
        <v>14095</v>
      </c>
      <c r="B790" s="89" t="s">
        <v>432</v>
      </c>
      <c r="D790" s="91" t="s">
        <v>2427</v>
      </c>
      <c r="E790" s="1"/>
      <c r="F790" s="91"/>
      <c r="G790" s="1" t="s">
        <v>2428</v>
      </c>
      <c r="H790" s="1" t="s">
        <v>2279</v>
      </c>
      <c r="I790" s="1"/>
      <c r="J790" s="1" t="str">
        <f t="shared" si="12"/>
        <v>=RC10</v>
      </c>
    </row>
    <row r="791" spans="1:10" x14ac:dyDescent="0.3">
      <c r="A791" s="164">
        <v>14096</v>
      </c>
      <c r="B791" s="90" t="s">
        <v>2029</v>
      </c>
      <c r="C791" s="2">
        <f>Остальные!$J$30</f>
        <v>0</v>
      </c>
      <c r="D791" s="91" t="s">
        <v>2427</v>
      </c>
      <c r="E791" s="1">
        <v>23</v>
      </c>
      <c r="F791" s="91" t="s">
        <v>2289</v>
      </c>
      <c r="G791" s="1" t="s">
        <v>2428</v>
      </c>
      <c r="H791" s="1" t="s">
        <v>2279</v>
      </c>
      <c r="I791" s="1"/>
      <c r="J791" s="1" t="str">
        <f t="shared" si="12"/>
        <v>=Остальные!R23C10</v>
      </c>
    </row>
    <row r="792" spans="1:10" x14ac:dyDescent="0.3">
      <c r="A792" s="164">
        <v>14101</v>
      </c>
      <c r="B792" s="90" t="s">
        <v>433</v>
      </c>
      <c r="C792" s="2">
        <f>Остальные!$J$31</f>
        <v>0</v>
      </c>
      <c r="D792" s="91" t="s">
        <v>2427</v>
      </c>
      <c r="E792" s="1">
        <v>24</v>
      </c>
      <c r="F792" s="91" t="s">
        <v>2289</v>
      </c>
      <c r="G792" s="1" t="s">
        <v>2428</v>
      </c>
      <c r="H792" s="1" t="s">
        <v>2279</v>
      </c>
      <c r="I792" s="1"/>
      <c r="J792" s="1" t="str">
        <f t="shared" si="12"/>
        <v>=Остальные!R24C10</v>
      </c>
    </row>
    <row r="793" spans="1:10" x14ac:dyDescent="0.3">
      <c r="A793" s="164">
        <v>14099</v>
      </c>
      <c r="B793" s="90" t="s">
        <v>2030</v>
      </c>
      <c r="C793" s="2">
        <f>Остальные!$J$32</f>
        <v>0</v>
      </c>
      <c r="D793" s="91" t="s">
        <v>2427</v>
      </c>
      <c r="E793" s="1">
        <v>25</v>
      </c>
      <c r="F793" s="91" t="s">
        <v>2289</v>
      </c>
      <c r="G793" s="1" t="s">
        <v>2428</v>
      </c>
      <c r="H793" s="1" t="s">
        <v>2279</v>
      </c>
      <c r="I793" s="1"/>
      <c r="J793" s="1" t="str">
        <f t="shared" si="12"/>
        <v>=Остальные!R25C10</v>
      </c>
    </row>
    <row r="794" spans="1:10" x14ac:dyDescent="0.3">
      <c r="A794" s="164">
        <v>14100</v>
      </c>
      <c r="B794" s="90" t="s">
        <v>2031</v>
      </c>
      <c r="C794" s="2">
        <f>Остальные!$J$33</f>
        <v>0</v>
      </c>
      <c r="D794" s="91" t="s">
        <v>2427</v>
      </c>
      <c r="E794" s="1">
        <v>26</v>
      </c>
      <c r="F794" s="91" t="s">
        <v>2289</v>
      </c>
      <c r="G794" s="1" t="s">
        <v>2428</v>
      </c>
      <c r="H794" s="1" t="s">
        <v>2279</v>
      </c>
      <c r="I794" s="1"/>
      <c r="J794" s="1" t="str">
        <f t="shared" si="12"/>
        <v>=Остальные!R26C10</v>
      </c>
    </row>
    <row r="795" spans="1:10" x14ac:dyDescent="0.3">
      <c r="A795" s="164">
        <v>14097</v>
      </c>
      <c r="B795" s="90" t="s">
        <v>434</v>
      </c>
      <c r="C795" s="2">
        <f>Остальные!$J$34</f>
        <v>0</v>
      </c>
      <c r="D795" s="91" t="s">
        <v>2427</v>
      </c>
      <c r="E795" s="1">
        <v>27</v>
      </c>
      <c r="F795" s="91" t="s">
        <v>2289</v>
      </c>
      <c r="G795" s="1" t="s">
        <v>2428</v>
      </c>
      <c r="H795" s="1" t="s">
        <v>2279</v>
      </c>
      <c r="I795" s="1"/>
      <c r="J795" s="1" t="str">
        <f t="shared" si="12"/>
        <v>=Остальные!R27C10</v>
      </c>
    </row>
    <row r="796" spans="1:10" x14ac:dyDescent="0.3">
      <c r="A796" s="164">
        <v>14098</v>
      </c>
      <c r="B796" s="90" t="s">
        <v>435</v>
      </c>
      <c r="C796" s="2">
        <f>Остальные!$J$35</f>
        <v>0</v>
      </c>
      <c r="D796" s="91" t="s">
        <v>2427</v>
      </c>
      <c r="E796" s="1">
        <v>28</v>
      </c>
      <c r="F796" s="91" t="s">
        <v>2289</v>
      </c>
      <c r="G796" s="1" t="s">
        <v>2428</v>
      </c>
      <c r="H796" s="1" t="s">
        <v>2279</v>
      </c>
      <c r="I796" s="1"/>
      <c r="J796" s="1" t="str">
        <f t="shared" si="12"/>
        <v>=Остальные!R28C10</v>
      </c>
    </row>
    <row r="797" spans="1:10" x14ac:dyDescent="0.3">
      <c r="A797" s="164">
        <v>14102</v>
      </c>
      <c r="B797" s="90" t="s">
        <v>904</v>
      </c>
      <c r="C797" s="2">
        <f>Остальные!$J$36</f>
        <v>0</v>
      </c>
      <c r="D797" s="91" t="s">
        <v>2427</v>
      </c>
      <c r="E797" s="1">
        <v>29</v>
      </c>
      <c r="F797" s="91" t="s">
        <v>2289</v>
      </c>
      <c r="G797" s="1" t="s">
        <v>2428</v>
      </c>
      <c r="H797" s="1" t="s">
        <v>2279</v>
      </c>
      <c r="I797" s="1"/>
      <c r="J797" s="1" t="str">
        <f t="shared" si="12"/>
        <v>=Остальные!R29C10</v>
      </c>
    </row>
    <row r="798" spans="1:10" x14ac:dyDescent="0.3">
      <c r="A798" s="163">
        <v>13876</v>
      </c>
      <c r="B798" s="89" t="s">
        <v>436</v>
      </c>
      <c r="D798" s="91" t="s">
        <v>2427</v>
      </c>
      <c r="E798" s="1"/>
      <c r="F798" s="91"/>
      <c r="G798" s="1" t="s">
        <v>2428</v>
      </c>
      <c r="H798" s="1" t="s">
        <v>2279</v>
      </c>
      <c r="I798" s="1"/>
      <c r="J798" s="1" t="str">
        <f t="shared" si="12"/>
        <v>=RC10</v>
      </c>
    </row>
    <row r="799" spans="1:10" x14ac:dyDescent="0.3">
      <c r="A799" s="164">
        <v>13880</v>
      </c>
      <c r="B799" s="90" t="s">
        <v>2032</v>
      </c>
      <c r="C799" s="2">
        <f>Остальные!$J$47</f>
        <v>0</v>
      </c>
      <c r="D799" s="91" t="s">
        <v>2427</v>
      </c>
      <c r="E799" s="1">
        <v>40</v>
      </c>
      <c r="F799" s="91" t="s">
        <v>2289</v>
      </c>
      <c r="G799" s="1" t="s">
        <v>2428</v>
      </c>
      <c r="H799" s="1" t="s">
        <v>2279</v>
      </c>
      <c r="I799" s="1"/>
      <c r="J799" s="1" t="str">
        <f t="shared" si="12"/>
        <v>=Остальные!R40C10</v>
      </c>
    </row>
    <row r="800" spans="1:10" x14ac:dyDescent="0.3">
      <c r="A800" s="164">
        <v>13883</v>
      </c>
      <c r="B800" s="90" t="s">
        <v>437</v>
      </c>
      <c r="C800" s="2">
        <f>Остальные!$J$50</f>
        <v>0</v>
      </c>
      <c r="D800" s="91" t="s">
        <v>2427</v>
      </c>
      <c r="E800" s="1">
        <v>43</v>
      </c>
      <c r="F800" s="91" t="s">
        <v>2289</v>
      </c>
      <c r="G800" s="1" t="s">
        <v>2428</v>
      </c>
      <c r="H800" s="1" t="s">
        <v>2279</v>
      </c>
      <c r="I800" s="1"/>
      <c r="J800" s="1" t="str">
        <f t="shared" si="12"/>
        <v>=Остальные!R43C10</v>
      </c>
    </row>
    <row r="801" spans="1:10" x14ac:dyDescent="0.3">
      <c r="A801" s="164">
        <v>13878</v>
      </c>
      <c r="B801" s="90" t="s">
        <v>2033</v>
      </c>
      <c r="C801" s="2">
        <f>Остальные!$J$46</f>
        <v>0</v>
      </c>
      <c r="D801" s="91" t="s">
        <v>2427</v>
      </c>
      <c r="E801" s="1">
        <v>39</v>
      </c>
      <c r="F801" s="91" t="s">
        <v>2289</v>
      </c>
      <c r="G801" s="1" t="s">
        <v>2428</v>
      </c>
      <c r="H801" s="1" t="s">
        <v>2279</v>
      </c>
      <c r="I801" s="1"/>
      <c r="J801" s="1" t="str">
        <f t="shared" si="12"/>
        <v>=Остальные!R39C10</v>
      </c>
    </row>
    <row r="802" spans="1:10" x14ac:dyDescent="0.3">
      <c r="A802" s="164">
        <v>14366</v>
      </c>
      <c r="B802" s="90" t="s">
        <v>2419</v>
      </c>
      <c r="C802" s="2">
        <f>Остальные!$J$38</f>
        <v>0</v>
      </c>
      <c r="D802" s="91" t="s">
        <v>2427</v>
      </c>
      <c r="E802" s="1">
        <v>31</v>
      </c>
      <c r="F802" s="91" t="s">
        <v>2289</v>
      </c>
      <c r="G802" s="1" t="s">
        <v>2428</v>
      </c>
      <c r="H802" s="1" t="s">
        <v>2279</v>
      </c>
      <c r="I802" s="1"/>
      <c r="J802" s="1" t="str">
        <f t="shared" si="12"/>
        <v>=Остальные!R31C10</v>
      </c>
    </row>
    <row r="803" spans="1:10" x14ac:dyDescent="0.3">
      <c r="A803" s="164">
        <v>13881</v>
      </c>
      <c r="B803" s="90" t="s">
        <v>438</v>
      </c>
      <c r="C803" s="2">
        <f>Остальные!$J$51</f>
        <v>0</v>
      </c>
      <c r="D803" s="91" t="s">
        <v>2427</v>
      </c>
      <c r="E803" s="1">
        <v>44</v>
      </c>
      <c r="F803" s="91" t="s">
        <v>2289</v>
      </c>
      <c r="G803" s="1" t="s">
        <v>2428</v>
      </c>
      <c r="H803" s="1" t="s">
        <v>2279</v>
      </c>
      <c r="I803" s="1"/>
      <c r="J803" s="1" t="str">
        <f t="shared" si="12"/>
        <v>=Остальные!R44C10</v>
      </c>
    </row>
    <row r="804" spans="1:10" x14ac:dyDescent="0.3">
      <c r="A804" s="164">
        <v>14373</v>
      </c>
      <c r="B804" s="90" t="s">
        <v>2408</v>
      </c>
      <c r="C804" s="2">
        <f>Остальные!$J$45</f>
        <v>0</v>
      </c>
      <c r="D804" s="91" t="s">
        <v>2427</v>
      </c>
      <c r="E804" s="1">
        <v>38</v>
      </c>
      <c r="F804" s="91" t="s">
        <v>2289</v>
      </c>
      <c r="G804" s="1" t="s">
        <v>2428</v>
      </c>
      <c r="H804" s="1" t="s">
        <v>2279</v>
      </c>
      <c r="I804" s="1"/>
      <c r="J804" s="1" t="str">
        <f t="shared" si="12"/>
        <v>=Остальные!R38C10</v>
      </c>
    </row>
    <row r="805" spans="1:10" x14ac:dyDescent="0.3">
      <c r="A805" s="164">
        <v>14371</v>
      </c>
      <c r="B805" s="90" t="s">
        <v>2420</v>
      </c>
      <c r="C805" s="2">
        <f>Остальные!$J$43</f>
        <v>0</v>
      </c>
      <c r="D805" s="91" t="s">
        <v>2427</v>
      </c>
      <c r="E805" s="1">
        <v>36</v>
      </c>
      <c r="F805" s="91" t="s">
        <v>2289</v>
      </c>
      <c r="G805" s="1" t="s">
        <v>2428</v>
      </c>
      <c r="H805" s="1" t="s">
        <v>2279</v>
      </c>
      <c r="I805" s="1"/>
      <c r="J805" s="1" t="str">
        <f t="shared" si="12"/>
        <v>=Остальные!R36C10</v>
      </c>
    </row>
    <row r="806" spans="1:10" x14ac:dyDescent="0.3">
      <c r="A806" s="164">
        <v>14369</v>
      </c>
      <c r="B806" s="90" t="s">
        <v>2421</v>
      </c>
      <c r="C806" s="2">
        <f>Остальные!$J$41</f>
        <v>0</v>
      </c>
      <c r="D806" s="91" t="s">
        <v>2427</v>
      </c>
      <c r="E806" s="1">
        <v>34</v>
      </c>
      <c r="F806" s="91" t="s">
        <v>2289</v>
      </c>
      <c r="G806" s="1" t="s">
        <v>2428</v>
      </c>
      <c r="H806" s="1" t="s">
        <v>2279</v>
      </c>
      <c r="I806" s="1"/>
      <c r="J806" s="1" t="str">
        <f t="shared" si="12"/>
        <v>=Остальные!R34C10</v>
      </c>
    </row>
    <row r="807" spans="1:10" x14ac:dyDescent="0.3">
      <c r="A807" s="164">
        <v>13884</v>
      </c>
      <c r="B807" s="90" t="s">
        <v>439</v>
      </c>
      <c r="C807" s="2">
        <f>Остальные!$J$52</f>
        <v>0</v>
      </c>
      <c r="D807" s="91" t="s">
        <v>2427</v>
      </c>
      <c r="E807" s="1">
        <v>45</v>
      </c>
      <c r="F807" s="91" t="s">
        <v>2289</v>
      </c>
      <c r="G807" s="1" t="s">
        <v>2428</v>
      </c>
      <c r="H807" s="1" t="s">
        <v>2279</v>
      </c>
      <c r="I807" s="1"/>
      <c r="J807" s="1" t="str">
        <f t="shared" si="12"/>
        <v>=Остальные!R45C10</v>
      </c>
    </row>
    <row r="808" spans="1:10" x14ac:dyDescent="0.3">
      <c r="A808" s="164">
        <v>14367</v>
      </c>
      <c r="B808" s="90" t="s">
        <v>2422</v>
      </c>
      <c r="C808" s="2">
        <f>Остальные!$J$39</f>
        <v>0</v>
      </c>
      <c r="D808" s="91" t="s">
        <v>2427</v>
      </c>
      <c r="E808" s="1">
        <v>32</v>
      </c>
      <c r="F808" s="91" t="s">
        <v>2289</v>
      </c>
      <c r="G808" s="1" t="s">
        <v>2428</v>
      </c>
      <c r="H808" s="1" t="s">
        <v>2279</v>
      </c>
      <c r="I808" s="1"/>
      <c r="J808" s="1" t="str">
        <f t="shared" si="12"/>
        <v>=Остальные!R32C10</v>
      </c>
    </row>
    <row r="809" spans="1:10" x14ac:dyDescent="0.3">
      <c r="A809" s="164">
        <v>13882</v>
      </c>
      <c r="B809" s="90" t="s">
        <v>2034</v>
      </c>
      <c r="C809" s="2">
        <f>Остальные!$J$48</f>
        <v>0</v>
      </c>
      <c r="D809" s="91" t="s">
        <v>2427</v>
      </c>
      <c r="E809" s="1">
        <v>41</v>
      </c>
      <c r="F809" s="91" t="s">
        <v>2289</v>
      </c>
      <c r="G809" s="1" t="s">
        <v>2428</v>
      </c>
      <c r="H809" s="1" t="s">
        <v>2279</v>
      </c>
      <c r="I809" s="1"/>
      <c r="J809" s="1" t="str">
        <f t="shared" si="12"/>
        <v>=Остальные!R41C10</v>
      </c>
    </row>
    <row r="810" spans="1:10" x14ac:dyDescent="0.3">
      <c r="A810" s="164">
        <v>14372</v>
      </c>
      <c r="B810" s="90" t="s">
        <v>2423</v>
      </c>
      <c r="C810" s="2">
        <f>Остальные!$J$44</f>
        <v>0</v>
      </c>
      <c r="D810" s="91" t="s">
        <v>2427</v>
      </c>
      <c r="E810" s="1">
        <v>37</v>
      </c>
      <c r="F810" s="91" t="s">
        <v>2289</v>
      </c>
      <c r="G810" s="1" t="s">
        <v>2428</v>
      </c>
      <c r="H810" s="1" t="s">
        <v>2279</v>
      </c>
      <c r="I810" s="1"/>
      <c r="J810" s="1" t="str">
        <f t="shared" si="12"/>
        <v>=Остальные!R37C10</v>
      </c>
    </row>
    <row r="811" spans="1:10" x14ac:dyDescent="0.3">
      <c r="A811" s="164">
        <v>13879</v>
      </c>
      <c r="B811" s="90" t="s">
        <v>440</v>
      </c>
      <c r="C811" s="2">
        <f>Остальные!$J$53</f>
        <v>0</v>
      </c>
      <c r="D811" s="91" t="s">
        <v>2427</v>
      </c>
      <c r="E811" s="1">
        <v>46</v>
      </c>
      <c r="F811" s="91" t="s">
        <v>2289</v>
      </c>
      <c r="G811" s="1" t="s">
        <v>2428</v>
      </c>
      <c r="H811" s="1" t="s">
        <v>2279</v>
      </c>
      <c r="I811" s="1"/>
      <c r="J811" s="1" t="str">
        <f t="shared" si="12"/>
        <v>=Остальные!R46C10</v>
      </c>
    </row>
    <row r="812" spans="1:10" x14ac:dyDescent="0.3">
      <c r="A812" s="164">
        <v>14368</v>
      </c>
      <c r="B812" s="90" t="s">
        <v>2424</v>
      </c>
      <c r="C812" s="2">
        <f>Остальные!$J$40</f>
        <v>0</v>
      </c>
      <c r="D812" s="91" t="s">
        <v>2427</v>
      </c>
      <c r="E812" s="1">
        <v>33</v>
      </c>
      <c r="F812" s="91" t="s">
        <v>2289</v>
      </c>
      <c r="G812" s="1" t="s">
        <v>2428</v>
      </c>
      <c r="H812" s="1" t="s">
        <v>2279</v>
      </c>
      <c r="I812" s="1"/>
      <c r="J812" s="1" t="str">
        <f t="shared" si="12"/>
        <v>=Остальные!R33C10</v>
      </c>
    </row>
    <row r="813" spans="1:10" x14ac:dyDescent="0.3">
      <c r="A813" s="164">
        <v>14437</v>
      </c>
      <c r="B813" s="127" t="s">
        <v>2435</v>
      </c>
      <c r="C813" s="2">
        <f>Остальные!$J$42</f>
        <v>0</v>
      </c>
      <c r="D813" s="91" t="s">
        <v>2427</v>
      </c>
      <c r="E813" s="1">
        <v>35</v>
      </c>
      <c r="F813" s="91" t="s">
        <v>2289</v>
      </c>
      <c r="G813" s="1" t="s">
        <v>2428</v>
      </c>
      <c r="H813" s="1" t="s">
        <v>2279</v>
      </c>
      <c r="I813" s="1"/>
      <c r="J813" s="1" t="str">
        <f t="shared" si="12"/>
        <v>=Остальные!R35C10</v>
      </c>
    </row>
    <row r="814" spans="1:10" x14ac:dyDescent="0.3">
      <c r="A814" s="164">
        <v>14430</v>
      </c>
      <c r="B814" s="90" t="s">
        <v>2425</v>
      </c>
      <c r="D814" s="91" t="s">
        <v>2427</v>
      </c>
      <c r="E814" s="1"/>
      <c r="F814" s="91"/>
      <c r="G814" s="1" t="s">
        <v>2428</v>
      </c>
      <c r="H814" s="1" t="s">
        <v>2279</v>
      </c>
      <c r="I814" s="1"/>
      <c r="J814" s="1" t="str">
        <f t="shared" si="12"/>
        <v>=RC10</v>
      </c>
    </row>
    <row r="815" spans="1:10" x14ac:dyDescent="0.3">
      <c r="A815" s="164">
        <v>13877</v>
      </c>
      <c r="B815" s="90" t="s">
        <v>2035</v>
      </c>
      <c r="C815" s="2">
        <f>Остальные!$J$49</f>
        <v>0</v>
      </c>
      <c r="D815" s="91" t="s">
        <v>2427</v>
      </c>
      <c r="E815" s="1">
        <v>42</v>
      </c>
      <c r="F815" s="91" t="s">
        <v>2289</v>
      </c>
      <c r="G815" s="1" t="s">
        <v>2428</v>
      </c>
      <c r="H815" s="1" t="s">
        <v>2279</v>
      </c>
      <c r="I815" s="1"/>
      <c r="J815" s="1" t="str">
        <f t="shared" si="12"/>
        <v>=Остальные!R42C10</v>
      </c>
    </row>
    <row r="816" spans="1:10" x14ac:dyDescent="0.3">
      <c r="A816" s="163">
        <v>13472</v>
      </c>
      <c r="B816" s="89" t="s">
        <v>441</v>
      </c>
      <c r="D816" s="91" t="s">
        <v>2427</v>
      </c>
      <c r="E816" s="1"/>
      <c r="F816" s="91"/>
      <c r="G816" s="1" t="s">
        <v>2428</v>
      </c>
      <c r="H816" s="1" t="s">
        <v>2279</v>
      </c>
      <c r="I816" s="1"/>
      <c r="J816" s="1" t="str">
        <f t="shared" si="12"/>
        <v>=RC10</v>
      </c>
    </row>
    <row r="817" spans="1:10" x14ac:dyDescent="0.3">
      <c r="A817" s="163">
        <v>14420</v>
      </c>
      <c r="B817" s="89" t="s">
        <v>898</v>
      </c>
      <c r="D817" s="91" t="s">
        <v>2427</v>
      </c>
      <c r="E817" s="1"/>
      <c r="F817" s="91"/>
      <c r="G817" s="1" t="s">
        <v>2428</v>
      </c>
      <c r="H817" s="1" t="s">
        <v>2279</v>
      </c>
      <c r="I817" s="1"/>
      <c r="J817" s="1" t="str">
        <f t="shared" si="12"/>
        <v>=RC10</v>
      </c>
    </row>
    <row r="818" spans="1:10" x14ac:dyDescent="0.3">
      <c r="A818" s="164">
        <v>13481</v>
      </c>
      <c r="B818" s="90" t="s">
        <v>442</v>
      </c>
      <c r="C818" s="2">
        <f>Lattafa!$J$4</f>
        <v>0</v>
      </c>
      <c r="D818" s="91" t="s">
        <v>2427</v>
      </c>
      <c r="E818" s="1">
        <v>4</v>
      </c>
      <c r="F818" s="91" t="s">
        <v>2281</v>
      </c>
      <c r="G818" s="1" t="s">
        <v>2428</v>
      </c>
      <c r="H818" s="1" t="s">
        <v>2279</v>
      </c>
      <c r="I818" s="1"/>
      <c r="J818" s="1" t="str">
        <f t="shared" si="12"/>
        <v>=Lattafa!R4C10</v>
      </c>
    </row>
    <row r="819" spans="1:10" x14ac:dyDescent="0.3">
      <c r="A819" s="164">
        <v>14137</v>
      </c>
      <c r="B819" s="90" t="s">
        <v>445</v>
      </c>
      <c r="C819" s="2">
        <f>Lattafa!$J$5</f>
        <v>0</v>
      </c>
      <c r="D819" s="91" t="s">
        <v>2427</v>
      </c>
      <c r="E819" s="1">
        <v>5</v>
      </c>
      <c r="F819" s="91" t="s">
        <v>2281</v>
      </c>
      <c r="G819" s="1" t="s">
        <v>2428</v>
      </c>
      <c r="H819" s="1" t="s">
        <v>2279</v>
      </c>
      <c r="I819" s="1"/>
      <c r="J819" s="1" t="str">
        <f t="shared" si="12"/>
        <v>=Lattafa!R5C10</v>
      </c>
    </row>
    <row r="820" spans="1:10" x14ac:dyDescent="0.3">
      <c r="A820" s="164">
        <v>13482</v>
      </c>
      <c r="B820" s="90" t="s">
        <v>471</v>
      </c>
      <c r="C820" s="2">
        <f>Lattafa!$J$6</f>
        <v>0</v>
      </c>
      <c r="D820" s="91" t="s">
        <v>2427</v>
      </c>
      <c r="E820" s="1">
        <v>6</v>
      </c>
      <c r="F820" s="91" t="s">
        <v>2281</v>
      </c>
      <c r="G820" s="1" t="s">
        <v>2428</v>
      </c>
      <c r="H820" s="1" t="s">
        <v>2279</v>
      </c>
      <c r="I820" s="1"/>
      <c r="J820" s="1" t="str">
        <f t="shared" si="12"/>
        <v>=Lattafa!R6C10</v>
      </c>
    </row>
    <row r="821" spans="1:10" x14ac:dyDescent="0.3">
      <c r="A821" s="163">
        <v>13496</v>
      </c>
      <c r="B821" s="89" t="s">
        <v>451</v>
      </c>
      <c r="D821" s="91" t="s">
        <v>2427</v>
      </c>
      <c r="E821" s="1"/>
      <c r="F821" s="91"/>
      <c r="G821" s="1" t="s">
        <v>2428</v>
      </c>
      <c r="H821" s="1" t="s">
        <v>2279</v>
      </c>
      <c r="I821" s="1"/>
      <c r="J821" s="1" t="str">
        <f t="shared" si="12"/>
        <v>=RC10</v>
      </c>
    </row>
    <row r="822" spans="1:10" x14ac:dyDescent="0.3">
      <c r="A822" s="164">
        <v>14157</v>
      </c>
      <c r="B822" s="90" t="s">
        <v>452</v>
      </c>
      <c r="C822" s="2">
        <f>Lattafa!$J$8</f>
        <v>0</v>
      </c>
      <c r="D822" s="91" t="s">
        <v>2427</v>
      </c>
      <c r="E822" s="1">
        <v>8</v>
      </c>
      <c r="F822" s="91" t="s">
        <v>2281</v>
      </c>
      <c r="G822" s="1" t="s">
        <v>2428</v>
      </c>
      <c r="H822" s="1" t="s">
        <v>2279</v>
      </c>
      <c r="I822" s="1"/>
      <c r="J822" s="1" t="str">
        <f t="shared" si="12"/>
        <v>=Lattafa!R8C10</v>
      </c>
    </row>
    <row r="823" spans="1:10" x14ac:dyDescent="0.3">
      <c r="A823" s="164">
        <v>14148</v>
      </c>
      <c r="B823" s="90" t="s">
        <v>453</v>
      </c>
      <c r="C823" s="2">
        <f>Lattafa!$J$9</f>
        <v>0</v>
      </c>
      <c r="D823" s="91" t="s">
        <v>2427</v>
      </c>
      <c r="E823" s="1">
        <v>9</v>
      </c>
      <c r="F823" s="91" t="s">
        <v>2281</v>
      </c>
      <c r="G823" s="1" t="s">
        <v>2428</v>
      </c>
      <c r="H823" s="1" t="s">
        <v>2279</v>
      </c>
      <c r="I823" s="1"/>
      <c r="J823" s="1" t="str">
        <f t="shared" si="12"/>
        <v>=Lattafa!R9C10</v>
      </c>
    </row>
    <row r="824" spans="1:10" x14ac:dyDescent="0.3">
      <c r="A824" s="164">
        <v>14149</v>
      </c>
      <c r="B824" s="90" t="s">
        <v>454</v>
      </c>
      <c r="C824" s="2">
        <f>Lattafa!$J$10</f>
        <v>0</v>
      </c>
      <c r="D824" s="91" t="s">
        <v>2427</v>
      </c>
      <c r="E824" s="1">
        <v>10</v>
      </c>
      <c r="F824" s="91" t="s">
        <v>2281</v>
      </c>
      <c r="G824" s="1" t="s">
        <v>2428</v>
      </c>
      <c r="H824" s="1" t="s">
        <v>2279</v>
      </c>
      <c r="I824" s="1"/>
      <c r="J824" s="1" t="str">
        <f t="shared" si="12"/>
        <v>=Lattafa!R10C10</v>
      </c>
    </row>
    <row r="825" spans="1:10" x14ac:dyDescent="0.3">
      <c r="A825" s="164">
        <v>13490</v>
      </c>
      <c r="B825" s="90" t="s">
        <v>455</v>
      </c>
      <c r="C825" s="2">
        <f>Lattafa!$J$11</f>
        <v>0</v>
      </c>
      <c r="D825" s="91" t="s">
        <v>2427</v>
      </c>
      <c r="E825" s="1">
        <v>11</v>
      </c>
      <c r="F825" s="91" t="s">
        <v>2281</v>
      </c>
      <c r="G825" s="1" t="s">
        <v>2428</v>
      </c>
      <c r="H825" s="1" t="s">
        <v>2279</v>
      </c>
      <c r="I825" s="1"/>
      <c r="J825" s="1" t="str">
        <f t="shared" si="12"/>
        <v>=Lattafa!R11C10</v>
      </c>
    </row>
    <row r="826" spans="1:10" x14ac:dyDescent="0.3">
      <c r="A826" s="164">
        <v>13491</v>
      </c>
      <c r="B826" s="90" t="s">
        <v>456</v>
      </c>
      <c r="C826" s="2">
        <f>Lattafa!$J$12</f>
        <v>0</v>
      </c>
      <c r="D826" s="91" t="s">
        <v>2427</v>
      </c>
      <c r="E826" s="1">
        <v>12</v>
      </c>
      <c r="F826" s="91" t="s">
        <v>2281</v>
      </c>
      <c r="G826" s="1" t="s">
        <v>2428</v>
      </c>
      <c r="H826" s="1" t="s">
        <v>2279</v>
      </c>
      <c r="I826" s="1"/>
      <c r="J826" s="1" t="str">
        <f t="shared" si="12"/>
        <v>=Lattafa!R12C10</v>
      </c>
    </row>
    <row r="827" spans="1:10" x14ac:dyDescent="0.3">
      <c r="A827" s="164">
        <v>14147</v>
      </c>
      <c r="B827" s="90" t="s">
        <v>457</v>
      </c>
      <c r="C827" s="2">
        <f>Lattafa!$J$13</f>
        <v>0</v>
      </c>
      <c r="D827" s="91" t="s">
        <v>2427</v>
      </c>
      <c r="E827" s="1">
        <v>13</v>
      </c>
      <c r="F827" s="91" t="s">
        <v>2281</v>
      </c>
      <c r="G827" s="1" t="s">
        <v>2428</v>
      </c>
      <c r="H827" s="1" t="s">
        <v>2279</v>
      </c>
      <c r="I827" s="1"/>
      <c r="J827" s="1" t="str">
        <f t="shared" si="12"/>
        <v>=Lattafa!R13C10</v>
      </c>
    </row>
    <row r="828" spans="1:10" x14ac:dyDescent="0.3">
      <c r="A828" s="164">
        <v>14150</v>
      </c>
      <c r="B828" s="90" t="s">
        <v>458</v>
      </c>
      <c r="C828" s="2">
        <f>Lattafa!$J$14</f>
        <v>0</v>
      </c>
      <c r="D828" s="91" t="s">
        <v>2427</v>
      </c>
      <c r="E828" s="1">
        <v>14</v>
      </c>
      <c r="F828" s="91" t="s">
        <v>2281</v>
      </c>
      <c r="G828" s="1" t="s">
        <v>2428</v>
      </c>
      <c r="H828" s="1" t="s">
        <v>2279</v>
      </c>
      <c r="I828" s="1"/>
      <c r="J828" s="1" t="str">
        <f t="shared" si="12"/>
        <v>=Lattafa!R14C10</v>
      </c>
    </row>
    <row r="829" spans="1:10" x14ac:dyDescent="0.3">
      <c r="A829" s="164">
        <v>13493</v>
      </c>
      <c r="B829" s="90" t="s">
        <v>459</v>
      </c>
      <c r="C829" s="2">
        <f>Lattafa!$J$15</f>
        <v>0</v>
      </c>
      <c r="D829" s="91" t="s">
        <v>2427</v>
      </c>
      <c r="E829" s="1">
        <v>15</v>
      </c>
      <c r="F829" s="91" t="s">
        <v>2281</v>
      </c>
      <c r="G829" s="1" t="s">
        <v>2428</v>
      </c>
      <c r="H829" s="1" t="s">
        <v>2279</v>
      </c>
      <c r="I829" s="1"/>
      <c r="J829" s="1" t="str">
        <f t="shared" si="12"/>
        <v>=Lattafa!R15C10</v>
      </c>
    </row>
    <row r="830" spans="1:10" x14ac:dyDescent="0.3">
      <c r="A830" s="164">
        <v>14152</v>
      </c>
      <c r="B830" s="90" t="s">
        <v>460</v>
      </c>
      <c r="C830" s="2">
        <f>Lattafa!$J$16</f>
        <v>0</v>
      </c>
      <c r="D830" s="91" t="s">
        <v>2427</v>
      </c>
      <c r="E830" s="1">
        <v>16</v>
      </c>
      <c r="F830" s="91" t="s">
        <v>2281</v>
      </c>
      <c r="G830" s="1" t="s">
        <v>2428</v>
      </c>
      <c r="H830" s="1" t="s">
        <v>2279</v>
      </c>
      <c r="I830" s="1"/>
      <c r="J830" s="1" t="str">
        <f t="shared" si="12"/>
        <v>=Lattafa!R16C10</v>
      </c>
    </row>
    <row r="831" spans="1:10" x14ac:dyDescent="0.3">
      <c r="A831" s="164">
        <v>13485</v>
      </c>
      <c r="B831" s="90" t="s">
        <v>461</v>
      </c>
      <c r="C831" s="2">
        <f>Lattafa!$J$17</f>
        <v>0</v>
      </c>
      <c r="D831" s="91" t="s">
        <v>2427</v>
      </c>
      <c r="E831" s="1">
        <v>17</v>
      </c>
      <c r="F831" s="91" t="s">
        <v>2281</v>
      </c>
      <c r="G831" s="1" t="s">
        <v>2428</v>
      </c>
      <c r="H831" s="1" t="s">
        <v>2279</v>
      </c>
      <c r="I831" s="1"/>
      <c r="J831" s="1" t="str">
        <f t="shared" si="12"/>
        <v>=Lattafa!R17C10</v>
      </c>
    </row>
    <row r="832" spans="1:10" x14ac:dyDescent="0.3">
      <c r="A832" s="164">
        <v>13487</v>
      </c>
      <c r="B832" s="90" t="s">
        <v>462</v>
      </c>
      <c r="C832" s="2">
        <f>Lattafa!$J$18</f>
        <v>0</v>
      </c>
      <c r="D832" s="91" t="s">
        <v>2427</v>
      </c>
      <c r="E832" s="1">
        <v>18</v>
      </c>
      <c r="F832" s="91" t="s">
        <v>2281</v>
      </c>
      <c r="G832" s="1" t="s">
        <v>2428</v>
      </c>
      <c r="H832" s="1" t="s">
        <v>2279</v>
      </c>
      <c r="I832" s="1"/>
      <c r="J832" s="1" t="str">
        <f t="shared" si="12"/>
        <v>=Lattafa!R18C10</v>
      </c>
    </row>
    <row r="833" spans="1:10" x14ac:dyDescent="0.3">
      <c r="A833" s="164">
        <v>13488</v>
      </c>
      <c r="B833" s="90" t="s">
        <v>463</v>
      </c>
      <c r="C833" s="2">
        <f>Lattafa!$J$19</f>
        <v>0</v>
      </c>
      <c r="D833" s="91" t="s">
        <v>2427</v>
      </c>
      <c r="E833" s="1">
        <v>19</v>
      </c>
      <c r="F833" s="91" t="s">
        <v>2281</v>
      </c>
      <c r="G833" s="1" t="s">
        <v>2428</v>
      </c>
      <c r="H833" s="1" t="s">
        <v>2279</v>
      </c>
      <c r="I833" s="1"/>
      <c r="J833" s="1" t="str">
        <f t="shared" si="12"/>
        <v>=Lattafa!R19C10</v>
      </c>
    </row>
    <row r="834" spans="1:10" x14ac:dyDescent="0.3">
      <c r="A834" s="164">
        <v>14155</v>
      </c>
      <c r="B834" s="90" t="s">
        <v>464</v>
      </c>
      <c r="C834" s="2">
        <f>Lattafa!$J$20</f>
        <v>0</v>
      </c>
      <c r="D834" s="91" t="s">
        <v>2427</v>
      </c>
      <c r="E834" s="1">
        <v>20</v>
      </c>
      <c r="F834" s="91" t="s">
        <v>2281</v>
      </c>
      <c r="G834" s="1" t="s">
        <v>2428</v>
      </c>
      <c r="H834" s="1" t="s">
        <v>2279</v>
      </c>
      <c r="I834" s="1"/>
      <c r="J834" s="1" t="str">
        <f t="shared" si="12"/>
        <v>=Lattafa!R20C10</v>
      </c>
    </row>
    <row r="835" spans="1:10" x14ac:dyDescent="0.3">
      <c r="A835" s="164">
        <v>14153</v>
      </c>
      <c r="B835" s="90" t="s">
        <v>465</v>
      </c>
      <c r="C835" s="2">
        <f>Lattafa!$J$21</f>
        <v>0</v>
      </c>
      <c r="D835" s="91" t="s">
        <v>2427</v>
      </c>
      <c r="E835" s="1">
        <v>21</v>
      </c>
      <c r="F835" s="91" t="s">
        <v>2281</v>
      </c>
      <c r="G835" s="1" t="s">
        <v>2428</v>
      </c>
      <c r="H835" s="1" t="s">
        <v>2279</v>
      </c>
      <c r="I835" s="1"/>
      <c r="J835" s="1" t="str">
        <f t="shared" ref="J835:J898" si="13">CONCATENATE(H835,F835,D835,E835,G835)</f>
        <v>=Lattafa!R21C10</v>
      </c>
    </row>
    <row r="836" spans="1:10" x14ac:dyDescent="0.3">
      <c r="A836" s="164">
        <v>14154</v>
      </c>
      <c r="B836" s="90" t="s">
        <v>466</v>
      </c>
      <c r="C836" s="2">
        <f>Lattafa!$J$22</f>
        <v>0</v>
      </c>
      <c r="D836" s="91" t="s">
        <v>2427</v>
      </c>
      <c r="E836" s="1">
        <v>22</v>
      </c>
      <c r="F836" s="91" t="s">
        <v>2281</v>
      </c>
      <c r="G836" s="1" t="s">
        <v>2428</v>
      </c>
      <c r="H836" s="1" t="s">
        <v>2279</v>
      </c>
      <c r="I836" s="1"/>
      <c r="J836" s="1" t="str">
        <f t="shared" si="13"/>
        <v>=Lattafa!R22C10</v>
      </c>
    </row>
    <row r="837" spans="1:10" x14ac:dyDescent="0.3">
      <c r="A837" s="164">
        <v>14156</v>
      </c>
      <c r="B837" s="90" t="s">
        <v>467</v>
      </c>
      <c r="C837" s="2">
        <f>Lattafa!$J$23</f>
        <v>0</v>
      </c>
      <c r="D837" s="91" t="s">
        <v>2427</v>
      </c>
      <c r="E837" s="1">
        <v>23</v>
      </c>
      <c r="F837" s="91" t="s">
        <v>2281</v>
      </c>
      <c r="G837" s="1" t="s">
        <v>2428</v>
      </c>
      <c r="H837" s="1" t="s">
        <v>2279</v>
      </c>
      <c r="I837" s="1"/>
      <c r="J837" s="1" t="str">
        <f t="shared" si="13"/>
        <v>=Lattafa!R23C10</v>
      </c>
    </row>
    <row r="838" spans="1:10" x14ac:dyDescent="0.3">
      <c r="A838" s="164">
        <v>13489</v>
      </c>
      <c r="B838" s="90" t="s">
        <v>468</v>
      </c>
      <c r="C838" s="2">
        <f>Lattafa!$J$24</f>
        <v>0</v>
      </c>
      <c r="D838" s="91" t="s">
        <v>2427</v>
      </c>
      <c r="E838" s="1">
        <v>24</v>
      </c>
      <c r="F838" s="91" t="s">
        <v>2281</v>
      </c>
      <c r="G838" s="1" t="s">
        <v>2428</v>
      </c>
      <c r="H838" s="1" t="s">
        <v>2279</v>
      </c>
      <c r="I838" s="1"/>
      <c r="J838" s="1" t="str">
        <f t="shared" si="13"/>
        <v>=Lattafa!R24C10</v>
      </c>
    </row>
    <row r="839" spans="1:10" x14ac:dyDescent="0.3">
      <c r="A839" s="164">
        <v>13492</v>
      </c>
      <c r="B839" s="90" t="s">
        <v>469</v>
      </c>
      <c r="C839" s="2">
        <f>Lattafa!$J$25</f>
        <v>0</v>
      </c>
      <c r="D839" s="91" t="s">
        <v>2427</v>
      </c>
      <c r="E839" s="1">
        <v>25</v>
      </c>
      <c r="F839" s="91" t="s">
        <v>2281</v>
      </c>
      <c r="G839" s="1" t="s">
        <v>2428</v>
      </c>
      <c r="H839" s="1" t="s">
        <v>2279</v>
      </c>
      <c r="I839" s="1"/>
      <c r="J839" s="1" t="str">
        <f t="shared" si="13"/>
        <v>=Lattafa!R25C10</v>
      </c>
    </row>
    <row r="840" spans="1:10" x14ac:dyDescent="0.3">
      <c r="A840" s="164">
        <v>13486</v>
      </c>
      <c r="B840" s="90" t="s">
        <v>470</v>
      </c>
      <c r="C840" s="2">
        <f>Lattafa!$J$26</f>
        <v>0</v>
      </c>
      <c r="D840" s="91" t="s">
        <v>2427</v>
      </c>
      <c r="E840" s="1">
        <v>26</v>
      </c>
      <c r="F840" s="91" t="s">
        <v>2281</v>
      </c>
      <c r="G840" s="1" t="s">
        <v>2428</v>
      </c>
      <c r="H840" s="1" t="s">
        <v>2279</v>
      </c>
      <c r="I840" s="1"/>
      <c r="J840" s="1" t="str">
        <f t="shared" si="13"/>
        <v>=Lattafa!R26C10</v>
      </c>
    </row>
    <row r="841" spans="1:10" x14ac:dyDescent="0.3">
      <c r="A841" s="163">
        <v>14421</v>
      </c>
      <c r="B841" s="89" t="s">
        <v>441</v>
      </c>
      <c r="D841" s="91" t="s">
        <v>2427</v>
      </c>
      <c r="E841" s="1"/>
      <c r="F841" s="91"/>
      <c r="G841" s="1" t="s">
        <v>2428</v>
      </c>
      <c r="H841" s="1" t="s">
        <v>2279</v>
      </c>
      <c r="I841" s="1"/>
      <c r="J841" s="1" t="str">
        <f t="shared" si="13"/>
        <v>=RC10</v>
      </c>
    </row>
    <row r="842" spans="1:10" x14ac:dyDescent="0.3">
      <c r="A842" s="164">
        <v>14144</v>
      </c>
      <c r="B842" s="90" t="s">
        <v>444</v>
      </c>
      <c r="C842" s="2">
        <f>Lattafa!$J$28</f>
        <v>0</v>
      </c>
      <c r="D842" s="91" t="s">
        <v>2427</v>
      </c>
      <c r="E842" s="1">
        <v>28</v>
      </c>
      <c r="F842" s="91" t="s">
        <v>2281</v>
      </c>
      <c r="G842" s="1" t="s">
        <v>2428</v>
      </c>
      <c r="H842" s="1" t="s">
        <v>2279</v>
      </c>
      <c r="I842" s="1"/>
      <c r="J842" s="1" t="str">
        <f t="shared" si="13"/>
        <v>=Lattafa!R28C10</v>
      </c>
    </row>
    <row r="843" spans="1:10" x14ac:dyDescent="0.3">
      <c r="A843" s="164">
        <v>14136</v>
      </c>
      <c r="B843" s="90" t="s">
        <v>446</v>
      </c>
      <c r="C843" s="2">
        <f>Lattafa!$J$29</f>
        <v>0</v>
      </c>
      <c r="D843" s="91" t="s">
        <v>2427</v>
      </c>
      <c r="E843" s="1">
        <v>29</v>
      </c>
      <c r="F843" s="91" t="s">
        <v>2281</v>
      </c>
      <c r="G843" s="1" t="s">
        <v>2428</v>
      </c>
      <c r="H843" s="1" t="s">
        <v>2279</v>
      </c>
      <c r="I843" s="1"/>
      <c r="J843" s="1" t="str">
        <f t="shared" si="13"/>
        <v>=Lattafa!R29C10</v>
      </c>
    </row>
    <row r="844" spans="1:10" x14ac:dyDescent="0.3">
      <c r="A844" s="164">
        <v>13494</v>
      </c>
      <c r="B844" s="90" t="s">
        <v>448</v>
      </c>
      <c r="C844" s="2">
        <f>Lattafa!$J$30</f>
        <v>0</v>
      </c>
      <c r="D844" s="91" t="s">
        <v>2427</v>
      </c>
      <c r="E844" s="1">
        <v>30</v>
      </c>
      <c r="F844" s="91" t="s">
        <v>2281</v>
      </c>
      <c r="G844" s="1" t="s">
        <v>2428</v>
      </c>
      <c r="H844" s="1" t="s">
        <v>2279</v>
      </c>
      <c r="I844" s="1"/>
      <c r="J844" s="1" t="str">
        <f t="shared" si="13"/>
        <v>=Lattafa!R30C10</v>
      </c>
    </row>
    <row r="845" spans="1:10" x14ac:dyDescent="0.3">
      <c r="A845" s="164">
        <v>14145</v>
      </c>
      <c r="B845" s="90" t="s">
        <v>449</v>
      </c>
      <c r="C845" s="2">
        <f>Lattafa!$J$31</f>
        <v>0</v>
      </c>
      <c r="D845" s="91" t="s">
        <v>2427</v>
      </c>
      <c r="E845" s="1">
        <v>31</v>
      </c>
      <c r="F845" s="91" t="s">
        <v>2281</v>
      </c>
      <c r="G845" s="1" t="s">
        <v>2428</v>
      </c>
      <c r="H845" s="1" t="s">
        <v>2279</v>
      </c>
      <c r="I845" s="1"/>
      <c r="J845" s="1" t="str">
        <f t="shared" si="13"/>
        <v>=Lattafa!R31C10</v>
      </c>
    </row>
    <row r="846" spans="1:10" x14ac:dyDescent="0.3">
      <c r="A846" s="164">
        <v>14146</v>
      </c>
      <c r="B846" s="90" t="s">
        <v>450</v>
      </c>
      <c r="C846" s="2">
        <f>Lattafa!$J$32</f>
        <v>0</v>
      </c>
      <c r="D846" s="91" t="s">
        <v>2427</v>
      </c>
      <c r="E846" s="1">
        <v>32</v>
      </c>
      <c r="F846" s="91" t="s">
        <v>2281</v>
      </c>
      <c r="G846" s="1" t="s">
        <v>2428</v>
      </c>
      <c r="H846" s="1" t="s">
        <v>2279</v>
      </c>
      <c r="I846" s="1"/>
      <c r="J846" s="1" t="str">
        <f t="shared" si="13"/>
        <v>=Lattafa!R32C10</v>
      </c>
    </row>
    <row r="847" spans="1:10" x14ac:dyDescent="0.3">
      <c r="A847" s="164">
        <v>14143</v>
      </c>
      <c r="B847" s="90" t="s">
        <v>472</v>
      </c>
      <c r="C847" s="2">
        <f>Lattafa!$J$33</f>
        <v>0</v>
      </c>
      <c r="D847" s="91" t="s">
        <v>2427</v>
      </c>
      <c r="E847" s="1">
        <v>33</v>
      </c>
      <c r="F847" s="91" t="s">
        <v>2281</v>
      </c>
      <c r="G847" s="1" t="s">
        <v>2428</v>
      </c>
      <c r="H847" s="1" t="s">
        <v>2279</v>
      </c>
      <c r="I847" s="1"/>
      <c r="J847" s="1" t="str">
        <f t="shared" si="13"/>
        <v>=Lattafa!R33C10</v>
      </c>
    </row>
    <row r="848" spans="1:10" x14ac:dyDescent="0.3">
      <c r="A848" s="164">
        <v>14340</v>
      </c>
      <c r="B848" s="90" t="s">
        <v>473</v>
      </c>
      <c r="C848" s="2">
        <f>Lattafa!$J$34</f>
        <v>0</v>
      </c>
      <c r="D848" s="91" t="s">
        <v>2427</v>
      </c>
      <c r="E848" s="1">
        <v>34</v>
      </c>
      <c r="F848" s="91" t="s">
        <v>2281</v>
      </c>
      <c r="G848" s="1" t="s">
        <v>2428</v>
      </c>
      <c r="H848" s="1" t="s">
        <v>2279</v>
      </c>
      <c r="I848" s="1"/>
      <c r="J848" s="1" t="str">
        <f t="shared" si="13"/>
        <v>=Lattafa!R34C10</v>
      </c>
    </row>
    <row r="849" spans="1:10" x14ac:dyDescent="0.3">
      <c r="A849" s="164">
        <v>13483</v>
      </c>
      <c r="B849" s="90" t="s">
        <v>474</v>
      </c>
      <c r="C849" s="2">
        <f>Lattafa!$J$35</f>
        <v>0</v>
      </c>
      <c r="D849" s="91" t="s">
        <v>2427</v>
      </c>
      <c r="E849" s="1">
        <v>35</v>
      </c>
      <c r="F849" s="91" t="s">
        <v>2281</v>
      </c>
      <c r="G849" s="1" t="s">
        <v>2428</v>
      </c>
      <c r="H849" s="1" t="s">
        <v>2279</v>
      </c>
      <c r="I849" s="1"/>
      <c r="J849" s="1" t="str">
        <f t="shared" si="13"/>
        <v>=Lattafa!R35C10</v>
      </c>
    </row>
    <row r="850" spans="1:10" x14ac:dyDescent="0.3">
      <c r="A850" s="164">
        <v>13874</v>
      </c>
      <c r="B850" s="90" t="s">
        <v>475</v>
      </c>
      <c r="C850" s="2">
        <f>Lattafa!$J$36</f>
        <v>0</v>
      </c>
      <c r="D850" s="91" t="s">
        <v>2427</v>
      </c>
      <c r="E850" s="1">
        <v>36</v>
      </c>
      <c r="F850" s="91" t="s">
        <v>2281</v>
      </c>
      <c r="G850" s="1" t="s">
        <v>2428</v>
      </c>
      <c r="H850" s="1" t="s">
        <v>2279</v>
      </c>
      <c r="I850" s="1"/>
      <c r="J850" s="1" t="str">
        <f t="shared" si="13"/>
        <v>=Lattafa!R36C10</v>
      </c>
    </row>
    <row r="851" spans="1:10" x14ac:dyDescent="0.3">
      <c r="A851" s="164">
        <v>13253</v>
      </c>
      <c r="B851" s="90" t="s">
        <v>2036</v>
      </c>
      <c r="C851" s="2">
        <f>Zaafaran!$J$115</f>
        <v>0</v>
      </c>
      <c r="D851" s="91" t="s">
        <v>2427</v>
      </c>
      <c r="E851" s="1">
        <v>104</v>
      </c>
      <c r="F851" s="91" t="s">
        <v>2284</v>
      </c>
      <c r="G851" s="1" t="s">
        <v>2428</v>
      </c>
      <c r="H851" s="1" t="s">
        <v>2279</v>
      </c>
      <c r="I851" s="1"/>
      <c r="J851" s="1" t="str">
        <f t="shared" si="13"/>
        <v>=Zaafaran!R104C10</v>
      </c>
    </row>
    <row r="852" spans="1:10" x14ac:dyDescent="0.3">
      <c r="A852" s="164">
        <v>14103</v>
      </c>
      <c r="B852" s="90" t="s">
        <v>2037</v>
      </c>
      <c r="D852" s="91" t="s">
        <v>2427</v>
      </c>
      <c r="E852" s="1"/>
      <c r="F852" s="91"/>
      <c r="G852" s="1" t="s">
        <v>2428</v>
      </c>
      <c r="H852" s="1" t="s">
        <v>2279</v>
      </c>
      <c r="I852" s="1"/>
      <c r="J852" s="1" t="str">
        <f t="shared" si="13"/>
        <v>=RC10</v>
      </c>
    </row>
    <row r="853" spans="1:10" x14ac:dyDescent="0.3">
      <c r="A853" s="164">
        <v>14141</v>
      </c>
      <c r="B853" s="90" t="s">
        <v>476</v>
      </c>
      <c r="C853" s="2">
        <f>Lattafa!$J$37</f>
        <v>0</v>
      </c>
      <c r="D853" s="91" t="s">
        <v>2427</v>
      </c>
      <c r="E853" s="1">
        <v>37</v>
      </c>
      <c r="F853" s="91" t="s">
        <v>2281</v>
      </c>
      <c r="G853" s="1" t="s">
        <v>2428</v>
      </c>
      <c r="H853" s="1" t="s">
        <v>2279</v>
      </c>
      <c r="I853" s="1"/>
      <c r="J853" s="1" t="str">
        <f t="shared" si="13"/>
        <v>=Lattafa!R37C10</v>
      </c>
    </row>
    <row r="854" spans="1:10" x14ac:dyDescent="0.3">
      <c r="A854" s="164">
        <v>14142</v>
      </c>
      <c r="B854" s="90" t="s">
        <v>477</v>
      </c>
      <c r="C854" s="2">
        <f>Lattafa!$J$38</f>
        <v>0</v>
      </c>
      <c r="D854" s="91" t="s">
        <v>2427</v>
      </c>
      <c r="E854" s="1">
        <v>38</v>
      </c>
      <c r="F854" s="91" t="s">
        <v>2281</v>
      </c>
      <c r="G854" s="1" t="s">
        <v>2428</v>
      </c>
      <c r="H854" s="1" t="s">
        <v>2279</v>
      </c>
      <c r="I854" s="1"/>
      <c r="J854" s="1" t="str">
        <f t="shared" si="13"/>
        <v>=Lattafa!R38C10</v>
      </c>
    </row>
    <row r="855" spans="1:10" x14ac:dyDescent="0.3">
      <c r="A855" s="164">
        <v>14138</v>
      </c>
      <c r="B855" s="90" t="s">
        <v>478</v>
      </c>
      <c r="C855" s="2">
        <f>Lattafa!$J$39</f>
        <v>0</v>
      </c>
      <c r="D855" s="91" t="s">
        <v>2427</v>
      </c>
      <c r="E855" s="1">
        <v>39</v>
      </c>
      <c r="F855" s="91" t="s">
        <v>2281</v>
      </c>
      <c r="G855" s="1" t="s">
        <v>2428</v>
      </c>
      <c r="H855" s="1" t="s">
        <v>2279</v>
      </c>
      <c r="I855" s="1"/>
      <c r="J855" s="1" t="str">
        <f t="shared" si="13"/>
        <v>=Lattafa!R39C10</v>
      </c>
    </row>
    <row r="856" spans="1:10" x14ac:dyDescent="0.3">
      <c r="A856" s="164">
        <v>14104</v>
      </c>
      <c r="B856" s="90" t="s">
        <v>2038</v>
      </c>
      <c r="D856" s="91" t="s">
        <v>2427</v>
      </c>
      <c r="E856" s="1"/>
      <c r="F856" s="91"/>
      <c r="G856" s="1" t="s">
        <v>2428</v>
      </c>
      <c r="H856" s="1" t="s">
        <v>2279</v>
      </c>
      <c r="I856" s="1"/>
      <c r="J856" s="1" t="str">
        <f t="shared" si="13"/>
        <v>=RC10</v>
      </c>
    </row>
    <row r="857" spans="1:10" x14ac:dyDescent="0.3">
      <c r="A857" s="164">
        <v>13875</v>
      </c>
      <c r="B857" s="90" t="s">
        <v>2039</v>
      </c>
      <c r="D857" s="91" t="s">
        <v>2427</v>
      </c>
      <c r="E857" s="1"/>
      <c r="F857" s="91"/>
      <c r="G857" s="1" t="s">
        <v>2428</v>
      </c>
      <c r="H857" s="1" t="s">
        <v>2279</v>
      </c>
      <c r="I857" s="1"/>
      <c r="J857" s="1" t="str">
        <f t="shared" si="13"/>
        <v>=RC10</v>
      </c>
    </row>
    <row r="858" spans="1:10" x14ac:dyDescent="0.3">
      <c r="A858" s="164">
        <v>12949</v>
      </c>
      <c r="B858" s="90" t="s">
        <v>2040</v>
      </c>
      <c r="D858" s="91" t="s">
        <v>2427</v>
      </c>
      <c r="E858" s="1"/>
      <c r="F858" s="91"/>
      <c r="G858" s="1" t="s">
        <v>2428</v>
      </c>
      <c r="H858" s="1" t="s">
        <v>2279</v>
      </c>
      <c r="I858" s="1"/>
      <c r="J858" s="1" t="str">
        <f t="shared" si="13"/>
        <v>=RC10</v>
      </c>
    </row>
    <row r="859" spans="1:10" x14ac:dyDescent="0.3">
      <c r="A859" s="164">
        <v>13870</v>
      </c>
      <c r="B859" s="90" t="s">
        <v>517</v>
      </c>
      <c r="C859" s="2">
        <f>Lattafa!$J$40</f>
        <v>0</v>
      </c>
      <c r="D859" s="91" t="s">
        <v>2427</v>
      </c>
      <c r="E859" s="1">
        <v>40</v>
      </c>
      <c r="F859" s="91" t="s">
        <v>2281</v>
      </c>
      <c r="G859" s="1" t="s">
        <v>2428</v>
      </c>
      <c r="H859" s="1" t="s">
        <v>2279</v>
      </c>
      <c r="I859" s="1"/>
      <c r="J859" s="1" t="str">
        <f t="shared" si="13"/>
        <v>=Lattafa!R40C10</v>
      </c>
    </row>
    <row r="860" spans="1:10" x14ac:dyDescent="0.3">
      <c r="A860" s="164">
        <v>13872</v>
      </c>
      <c r="B860" s="90" t="s">
        <v>2041</v>
      </c>
      <c r="D860" s="91" t="s">
        <v>2427</v>
      </c>
      <c r="E860" s="1"/>
      <c r="F860" s="91"/>
      <c r="G860" s="1" t="s">
        <v>2428</v>
      </c>
      <c r="H860" s="1" t="s">
        <v>2279</v>
      </c>
      <c r="I860" s="1"/>
      <c r="J860" s="1" t="str">
        <f t="shared" si="13"/>
        <v>=RC10</v>
      </c>
    </row>
    <row r="861" spans="1:10" x14ac:dyDescent="0.3">
      <c r="A861" s="164">
        <v>13871</v>
      </c>
      <c r="B861" s="90" t="s">
        <v>2042</v>
      </c>
      <c r="C861" s="2">
        <f>Lattafa!$J$42</f>
        <v>0</v>
      </c>
      <c r="D861" s="91" t="s">
        <v>2427</v>
      </c>
      <c r="E861" s="1">
        <v>42</v>
      </c>
      <c r="F861" s="91" t="s">
        <v>2281</v>
      </c>
      <c r="G861" s="1" t="s">
        <v>2428</v>
      </c>
      <c r="H861" s="1" t="s">
        <v>2279</v>
      </c>
      <c r="I861" s="1"/>
      <c r="J861" s="1" t="str">
        <f t="shared" si="13"/>
        <v>=Lattafa!R42C10</v>
      </c>
    </row>
    <row r="862" spans="1:10" x14ac:dyDescent="0.3">
      <c r="A862" s="164">
        <v>13873</v>
      </c>
      <c r="B862" s="90" t="s">
        <v>518</v>
      </c>
      <c r="C862" s="2">
        <f>Lattafa!$J$41</f>
        <v>0</v>
      </c>
      <c r="D862" s="91" t="s">
        <v>2427</v>
      </c>
      <c r="E862" s="1">
        <v>41</v>
      </c>
      <c r="F862" s="91" t="s">
        <v>2281</v>
      </c>
      <c r="G862" s="1" t="s">
        <v>2428</v>
      </c>
      <c r="H862" s="1" t="s">
        <v>2279</v>
      </c>
      <c r="I862" s="1"/>
      <c r="J862" s="1" t="str">
        <f t="shared" si="13"/>
        <v>=Lattafa!R41C10</v>
      </c>
    </row>
    <row r="863" spans="1:10" x14ac:dyDescent="0.3">
      <c r="A863" s="163">
        <v>14177</v>
      </c>
      <c r="B863" s="89" t="s">
        <v>479</v>
      </c>
      <c r="D863" s="91" t="s">
        <v>2427</v>
      </c>
      <c r="E863" s="1"/>
      <c r="F863" s="91"/>
      <c r="G863" s="1" t="s">
        <v>2428</v>
      </c>
      <c r="H863" s="1" t="s">
        <v>2279</v>
      </c>
      <c r="I863" s="1"/>
      <c r="J863" s="1" t="str">
        <f t="shared" si="13"/>
        <v>=RC10</v>
      </c>
    </row>
    <row r="864" spans="1:10" x14ac:dyDescent="0.3">
      <c r="A864" s="164">
        <v>14288</v>
      </c>
      <c r="B864" s="90" t="s">
        <v>480</v>
      </c>
      <c r="C864" s="2">
        <f>Lattafa!$J$44</f>
        <v>0</v>
      </c>
      <c r="D864" s="91" t="s">
        <v>2427</v>
      </c>
      <c r="E864" s="1">
        <v>44</v>
      </c>
      <c r="F864" s="91" t="s">
        <v>2281</v>
      </c>
      <c r="G864" s="1" t="s">
        <v>2428</v>
      </c>
      <c r="H864" s="1" t="s">
        <v>2279</v>
      </c>
      <c r="I864" s="1"/>
      <c r="J864" s="1" t="str">
        <f t="shared" si="13"/>
        <v>=Lattafa!R44C10</v>
      </c>
    </row>
    <row r="865" spans="1:10" x14ac:dyDescent="0.3">
      <c r="A865" s="164">
        <v>14287</v>
      </c>
      <c r="B865" s="90" t="s">
        <v>481</v>
      </c>
      <c r="C865" s="2">
        <f>Lattafa!$J$45</f>
        <v>0</v>
      </c>
      <c r="D865" s="91" t="s">
        <v>2427</v>
      </c>
      <c r="E865" s="1">
        <v>45</v>
      </c>
      <c r="F865" s="91" t="s">
        <v>2281</v>
      </c>
      <c r="G865" s="1" t="s">
        <v>2428</v>
      </c>
      <c r="H865" s="1" t="s">
        <v>2279</v>
      </c>
      <c r="I865" s="1"/>
      <c r="J865" s="1" t="str">
        <f t="shared" si="13"/>
        <v>=Lattafa!R45C10</v>
      </c>
    </row>
    <row r="866" spans="1:10" x14ac:dyDescent="0.3">
      <c r="A866" s="164">
        <v>14286</v>
      </c>
      <c r="B866" s="90" t="s">
        <v>482</v>
      </c>
      <c r="C866" s="2">
        <f>Lattafa!$J$46</f>
        <v>0</v>
      </c>
      <c r="D866" s="91" t="s">
        <v>2427</v>
      </c>
      <c r="E866" s="1">
        <v>46</v>
      </c>
      <c r="F866" s="91" t="s">
        <v>2281</v>
      </c>
      <c r="G866" s="1" t="s">
        <v>2428</v>
      </c>
      <c r="H866" s="1" t="s">
        <v>2279</v>
      </c>
      <c r="I866" s="1"/>
      <c r="J866" s="1" t="str">
        <f t="shared" si="13"/>
        <v>=Lattafa!R46C10</v>
      </c>
    </row>
    <row r="867" spans="1:10" x14ac:dyDescent="0.3">
      <c r="A867" s="164">
        <v>14178</v>
      </c>
      <c r="B867" s="90" t="s">
        <v>483</v>
      </c>
      <c r="C867" s="2">
        <f>Lattafa!$J$47</f>
        <v>0</v>
      </c>
      <c r="D867" s="91" t="s">
        <v>2427</v>
      </c>
      <c r="E867" s="1">
        <v>47</v>
      </c>
      <c r="F867" s="91" t="s">
        <v>2281</v>
      </c>
      <c r="G867" s="1" t="s">
        <v>2428</v>
      </c>
      <c r="H867" s="1" t="s">
        <v>2279</v>
      </c>
      <c r="I867" s="1"/>
      <c r="J867" s="1" t="str">
        <f t="shared" si="13"/>
        <v>=Lattafa!R47C10</v>
      </c>
    </row>
    <row r="868" spans="1:10" x14ac:dyDescent="0.3">
      <c r="A868" s="164">
        <v>14285</v>
      </c>
      <c r="B868" s="90" t="s">
        <v>484</v>
      </c>
      <c r="C868" s="2">
        <f>Lattafa!$J$48</f>
        <v>0</v>
      </c>
      <c r="D868" s="91" t="s">
        <v>2427</v>
      </c>
      <c r="E868" s="1">
        <v>48</v>
      </c>
      <c r="F868" s="91" t="s">
        <v>2281</v>
      </c>
      <c r="G868" s="1" t="s">
        <v>2428</v>
      </c>
      <c r="H868" s="1" t="s">
        <v>2279</v>
      </c>
      <c r="I868" s="1"/>
      <c r="J868" s="1" t="str">
        <f t="shared" si="13"/>
        <v>=Lattafa!R48C10</v>
      </c>
    </row>
    <row r="869" spans="1:10" x14ac:dyDescent="0.3">
      <c r="A869" s="164">
        <v>14295</v>
      </c>
      <c r="B869" s="90" t="s">
        <v>485</v>
      </c>
      <c r="C869" s="2">
        <f>Lattafa!$J$49</f>
        <v>0</v>
      </c>
      <c r="D869" s="91" t="s">
        <v>2427</v>
      </c>
      <c r="E869" s="1">
        <v>49</v>
      </c>
      <c r="F869" s="91" t="s">
        <v>2281</v>
      </c>
      <c r="G869" s="1" t="s">
        <v>2428</v>
      </c>
      <c r="H869" s="1" t="s">
        <v>2279</v>
      </c>
      <c r="I869" s="1"/>
      <c r="J869" s="1" t="str">
        <f t="shared" si="13"/>
        <v>=Lattafa!R49C10</v>
      </c>
    </row>
    <row r="870" spans="1:10" x14ac:dyDescent="0.3">
      <c r="A870" s="164">
        <v>14298</v>
      </c>
      <c r="B870" s="90" t="s">
        <v>486</v>
      </c>
      <c r="C870" s="2">
        <f>Lattafa!$J$50</f>
        <v>0</v>
      </c>
      <c r="D870" s="91" t="s">
        <v>2427</v>
      </c>
      <c r="E870" s="1">
        <v>50</v>
      </c>
      <c r="F870" s="91" t="s">
        <v>2281</v>
      </c>
      <c r="G870" s="1" t="s">
        <v>2428</v>
      </c>
      <c r="H870" s="1" t="s">
        <v>2279</v>
      </c>
      <c r="I870" s="1"/>
      <c r="J870" s="1" t="str">
        <f t="shared" si="13"/>
        <v>=Lattafa!R50C10</v>
      </c>
    </row>
    <row r="871" spans="1:10" x14ac:dyDescent="0.3">
      <c r="A871" s="164">
        <v>14299</v>
      </c>
      <c r="B871" s="90" t="s">
        <v>487</v>
      </c>
      <c r="C871" s="2">
        <f>Lattafa!$J$51</f>
        <v>0</v>
      </c>
      <c r="D871" s="91" t="s">
        <v>2427</v>
      </c>
      <c r="E871" s="1">
        <v>51</v>
      </c>
      <c r="F871" s="91" t="s">
        <v>2281</v>
      </c>
      <c r="G871" s="1" t="s">
        <v>2428</v>
      </c>
      <c r="H871" s="1" t="s">
        <v>2279</v>
      </c>
      <c r="I871" s="1"/>
      <c r="J871" s="1" t="str">
        <f t="shared" si="13"/>
        <v>=Lattafa!R51C10</v>
      </c>
    </row>
    <row r="872" spans="1:10" x14ac:dyDescent="0.3">
      <c r="A872" s="164">
        <v>14296</v>
      </c>
      <c r="B872" s="90" t="s">
        <v>488</v>
      </c>
      <c r="C872" s="2">
        <f>Lattafa!$J$52</f>
        <v>0</v>
      </c>
      <c r="D872" s="91" t="s">
        <v>2427</v>
      </c>
      <c r="E872" s="1">
        <v>52</v>
      </c>
      <c r="F872" s="91" t="s">
        <v>2281</v>
      </c>
      <c r="G872" s="1" t="s">
        <v>2428</v>
      </c>
      <c r="H872" s="1" t="s">
        <v>2279</v>
      </c>
      <c r="I872" s="1"/>
      <c r="J872" s="1" t="str">
        <f t="shared" si="13"/>
        <v>=Lattafa!R52C10</v>
      </c>
    </row>
    <row r="873" spans="1:10" x14ac:dyDescent="0.3">
      <c r="A873" s="164">
        <v>14297</v>
      </c>
      <c r="B873" s="90" t="s">
        <v>489</v>
      </c>
      <c r="C873" s="2">
        <f>Lattafa!$J$53</f>
        <v>0</v>
      </c>
      <c r="D873" s="91" t="s">
        <v>2427</v>
      </c>
      <c r="E873" s="1">
        <v>53</v>
      </c>
      <c r="F873" s="91" t="s">
        <v>2281</v>
      </c>
      <c r="G873" s="1" t="s">
        <v>2428</v>
      </c>
      <c r="H873" s="1" t="s">
        <v>2279</v>
      </c>
      <c r="I873" s="1"/>
      <c r="J873" s="1" t="str">
        <f t="shared" si="13"/>
        <v>=Lattafa!R53C10</v>
      </c>
    </row>
    <row r="874" spans="1:10" x14ac:dyDescent="0.3">
      <c r="A874" s="163">
        <v>13497</v>
      </c>
      <c r="B874" s="89" t="s">
        <v>490</v>
      </c>
      <c r="D874" s="91" t="s">
        <v>2427</v>
      </c>
      <c r="E874" s="1"/>
      <c r="F874" s="91"/>
      <c r="G874" s="1" t="s">
        <v>2428</v>
      </c>
      <c r="H874" s="1" t="s">
        <v>2279</v>
      </c>
      <c r="I874" s="1"/>
      <c r="J874" s="1" t="str">
        <f t="shared" si="13"/>
        <v>=RC10</v>
      </c>
    </row>
    <row r="875" spans="1:10" x14ac:dyDescent="0.3">
      <c r="A875" s="164">
        <v>13484</v>
      </c>
      <c r="B875" s="90" t="s">
        <v>443</v>
      </c>
      <c r="C875" s="2">
        <f>Lattafa!$J$55</f>
        <v>0</v>
      </c>
      <c r="D875" s="91" t="s">
        <v>2427</v>
      </c>
      <c r="E875" s="1">
        <v>55</v>
      </c>
      <c r="F875" s="91" t="s">
        <v>2281</v>
      </c>
      <c r="G875" s="1" t="s">
        <v>2428</v>
      </c>
      <c r="H875" s="1" t="s">
        <v>2279</v>
      </c>
      <c r="I875" s="1"/>
      <c r="J875" s="1" t="str">
        <f t="shared" si="13"/>
        <v>=Lattafa!R55C10</v>
      </c>
    </row>
    <row r="876" spans="1:10" x14ac:dyDescent="0.3">
      <c r="A876" s="164">
        <v>14139</v>
      </c>
      <c r="B876" s="90" t="s">
        <v>447</v>
      </c>
      <c r="C876" s="2">
        <f>Lattafa!$J$56</f>
        <v>0</v>
      </c>
      <c r="D876" s="91" t="s">
        <v>2427</v>
      </c>
      <c r="E876" s="1">
        <v>56</v>
      </c>
      <c r="F876" s="91" t="s">
        <v>2281</v>
      </c>
      <c r="G876" s="1" t="s">
        <v>2428</v>
      </c>
      <c r="H876" s="1" t="s">
        <v>2279</v>
      </c>
      <c r="I876" s="1"/>
      <c r="J876" s="1" t="str">
        <f t="shared" si="13"/>
        <v>=Lattafa!R56C10</v>
      </c>
    </row>
    <row r="877" spans="1:10" x14ac:dyDescent="0.3">
      <c r="A877" s="164">
        <v>13475</v>
      </c>
      <c r="B877" s="90" t="s">
        <v>491</v>
      </c>
      <c r="C877" s="2">
        <f>Lattafa!$J$57</f>
        <v>0</v>
      </c>
      <c r="D877" s="91" t="s">
        <v>2427</v>
      </c>
      <c r="E877" s="1">
        <v>57</v>
      </c>
      <c r="F877" s="91" t="s">
        <v>2281</v>
      </c>
      <c r="G877" s="1" t="s">
        <v>2428</v>
      </c>
      <c r="H877" s="1" t="s">
        <v>2279</v>
      </c>
      <c r="I877" s="1"/>
      <c r="J877" s="1" t="str">
        <f t="shared" si="13"/>
        <v>=Lattafa!R57C10</v>
      </c>
    </row>
    <row r="878" spans="1:10" x14ac:dyDescent="0.3">
      <c r="A878" s="164">
        <v>13476</v>
      </c>
      <c r="B878" s="90" t="s">
        <v>492</v>
      </c>
      <c r="C878" s="2">
        <f>Lattafa!$J$58</f>
        <v>0</v>
      </c>
      <c r="D878" s="91" t="s">
        <v>2427</v>
      </c>
      <c r="E878" s="1">
        <v>58</v>
      </c>
      <c r="F878" s="91" t="s">
        <v>2281</v>
      </c>
      <c r="G878" s="1" t="s">
        <v>2428</v>
      </c>
      <c r="H878" s="1" t="s">
        <v>2279</v>
      </c>
      <c r="I878" s="1"/>
      <c r="J878" s="1" t="str">
        <f t="shared" si="13"/>
        <v>=Lattafa!R58C10</v>
      </c>
    </row>
    <row r="879" spans="1:10" x14ac:dyDescent="0.3">
      <c r="A879" s="164">
        <v>13474</v>
      </c>
      <c r="B879" s="90" t="s">
        <v>493</v>
      </c>
      <c r="C879" s="2">
        <f>Lattafa!$J$59</f>
        <v>0</v>
      </c>
      <c r="D879" s="91" t="s">
        <v>2427</v>
      </c>
      <c r="E879" s="1">
        <v>59</v>
      </c>
      <c r="F879" s="91" t="s">
        <v>2281</v>
      </c>
      <c r="G879" s="1" t="s">
        <v>2428</v>
      </c>
      <c r="H879" s="1" t="s">
        <v>2279</v>
      </c>
      <c r="I879" s="1"/>
      <c r="J879" s="1" t="str">
        <f t="shared" si="13"/>
        <v>=Lattafa!R59C10</v>
      </c>
    </row>
    <row r="880" spans="1:10" x14ac:dyDescent="0.3">
      <c r="A880" s="164">
        <v>13473</v>
      </c>
      <c r="B880" s="90" t="s">
        <v>494</v>
      </c>
      <c r="C880" s="2">
        <f>Lattafa!$J$60</f>
        <v>0</v>
      </c>
      <c r="D880" s="91" t="s">
        <v>2427</v>
      </c>
      <c r="E880" s="1">
        <v>60</v>
      </c>
      <c r="F880" s="91" t="s">
        <v>2281</v>
      </c>
      <c r="G880" s="1" t="s">
        <v>2428</v>
      </c>
      <c r="H880" s="1" t="s">
        <v>2279</v>
      </c>
      <c r="I880" s="1"/>
      <c r="J880" s="1" t="str">
        <f t="shared" si="13"/>
        <v>=Lattafa!R60C10</v>
      </c>
    </row>
    <row r="881" spans="1:10" x14ac:dyDescent="0.3">
      <c r="A881" s="164">
        <v>13479</v>
      </c>
      <c r="B881" s="90" t="s">
        <v>495</v>
      </c>
      <c r="C881" s="2">
        <f>Lattafa!$J$61</f>
        <v>0</v>
      </c>
      <c r="D881" s="91" t="s">
        <v>2427</v>
      </c>
      <c r="E881" s="1">
        <v>61</v>
      </c>
      <c r="F881" s="91" t="s">
        <v>2281</v>
      </c>
      <c r="G881" s="1" t="s">
        <v>2428</v>
      </c>
      <c r="H881" s="1" t="s">
        <v>2279</v>
      </c>
      <c r="I881" s="1"/>
      <c r="J881" s="1" t="str">
        <f t="shared" si="13"/>
        <v>=Lattafa!R61C10</v>
      </c>
    </row>
    <row r="882" spans="1:10" x14ac:dyDescent="0.3">
      <c r="A882" s="164">
        <v>13480</v>
      </c>
      <c r="B882" s="90" t="s">
        <v>496</v>
      </c>
      <c r="C882" s="2">
        <f>Lattafa!$J$62</f>
        <v>0</v>
      </c>
      <c r="D882" s="91" t="s">
        <v>2427</v>
      </c>
      <c r="E882" s="1">
        <v>62</v>
      </c>
      <c r="F882" s="91" t="s">
        <v>2281</v>
      </c>
      <c r="G882" s="1" t="s">
        <v>2428</v>
      </c>
      <c r="H882" s="1" t="s">
        <v>2279</v>
      </c>
      <c r="I882" s="1"/>
      <c r="J882" s="1" t="str">
        <f t="shared" si="13"/>
        <v>=Lattafa!R62C10</v>
      </c>
    </row>
    <row r="883" spans="1:10" x14ac:dyDescent="0.3">
      <c r="A883" s="164">
        <v>13477</v>
      </c>
      <c r="B883" s="90" t="s">
        <v>497</v>
      </c>
      <c r="C883" s="2">
        <f>Lattafa!$J$63</f>
        <v>0</v>
      </c>
      <c r="D883" s="91" t="s">
        <v>2427</v>
      </c>
      <c r="E883" s="1">
        <v>63</v>
      </c>
      <c r="F883" s="91" t="s">
        <v>2281</v>
      </c>
      <c r="G883" s="1" t="s">
        <v>2428</v>
      </c>
      <c r="H883" s="1" t="s">
        <v>2279</v>
      </c>
      <c r="I883" s="1"/>
      <c r="J883" s="1" t="str">
        <f t="shared" si="13"/>
        <v>=Lattafa!R63C10</v>
      </c>
    </row>
    <row r="884" spans="1:10" x14ac:dyDescent="0.3">
      <c r="A884" s="164">
        <v>13478</v>
      </c>
      <c r="B884" s="90" t="s">
        <v>498</v>
      </c>
      <c r="C884" s="2">
        <f>Lattafa!$J$64</f>
        <v>0</v>
      </c>
      <c r="D884" s="91" t="s">
        <v>2427</v>
      </c>
      <c r="E884" s="1">
        <v>64</v>
      </c>
      <c r="F884" s="91" t="s">
        <v>2281</v>
      </c>
      <c r="G884" s="1" t="s">
        <v>2428</v>
      </c>
      <c r="H884" s="1" t="s">
        <v>2279</v>
      </c>
      <c r="I884" s="1"/>
      <c r="J884" s="1" t="str">
        <f t="shared" si="13"/>
        <v>=Lattafa!R64C10</v>
      </c>
    </row>
    <row r="885" spans="1:10" x14ac:dyDescent="0.3">
      <c r="A885" s="163">
        <v>14158</v>
      </c>
      <c r="B885" s="89" t="s">
        <v>499</v>
      </c>
      <c r="D885" s="91" t="s">
        <v>2427</v>
      </c>
      <c r="E885" s="1"/>
      <c r="F885" s="91"/>
      <c r="G885" s="1" t="s">
        <v>2428</v>
      </c>
      <c r="H885" s="1" t="s">
        <v>2279</v>
      </c>
      <c r="I885" s="1"/>
      <c r="J885" s="1" t="str">
        <f t="shared" si="13"/>
        <v>=RC10</v>
      </c>
    </row>
    <row r="886" spans="1:10" x14ac:dyDescent="0.3">
      <c r="A886" s="164">
        <v>14161</v>
      </c>
      <c r="B886" s="90" t="s">
        <v>500</v>
      </c>
      <c r="C886" s="2">
        <f>Lattafa!$J$66</f>
        <v>0</v>
      </c>
      <c r="D886" s="91" t="s">
        <v>2427</v>
      </c>
      <c r="E886" s="1">
        <v>66</v>
      </c>
      <c r="F886" s="91" t="s">
        <v>2281</v>
      </c>
      <c r="G886" s="1" t="s">
        <v>2428</v>
      </c>
      <c r="H886" s="1" t="s">
        <v>2279</v>
      </c>
      <c r="I886" s="1"/>
      <c r="J886" s="1" t="str">
        <f t="shared" si="13"/>
        <v>=Lattafa!R66C10</v>
      </c>
    </row>
    <row r="887" spans="1:10" ht="20.399999999999999" x14ac:dyDescent="0.3">
      <c r="A887" s="164">
        <v>14167</v>
      </c>
      <c r="B887" s="90" t="s">
        <v>501</v>
      </c>
      <c r="C887" s="2">
        <f>Lattafa!$J$67</f>
        <v>0</v>
      </c>
      <c r="D887" s="91" t="s">
        <v>2427</v>
      </c>
      <c r="E887" s="1">
        <v>67</v>
      </c>
      <c r="F887" s="91" t="s">
        <v>2281</v>
      </c>
      <c r="G887" s="1" t="s">
        <v>2428</v>
      </c>
      <c r="H887" s="1" t="s">
        <v>2279</v>
      </c>
      <c r="I887" s="1"/>
      <c r="J887" s="1" t="str">
        <f t="shared" si="13"/>
        <v>=Lattafa!R67C10</v>
      </c>
    </row>
    <row r="888" spans="1:10" ht="20.399999999999999" x14ac:dyDescent="0.3">
      <c r="A888" s="164">
        <v>14166</v>
      </c>
      <c r="B888" s="90" t="s">
        <v>502</v>
      </c>
      <c r="C888" s="2">
        <f>Lattafa!$J$68</f>
        <v>0</v>
      </c>
      <c r="D888" s="91" t="s">
        <v>2427</v>
      </c>
      <c r="E888" s="1">
        <v>68</v>
      </c>
      <c r="F888" s="91" t="s">
        <v>2281</v>
      </c>
      <c r="G888" s="1" t="s">
        <v>2428</v>
      </c>
      <c r="H888" s="1" t="s">
        <v>2279</v>
      </c>
      <c r="I888" s="1"/>
      <c r="J888" s="1" t="str">
        <f t="shared" si="13"/>
        <v>=Lattafa!R68C10</v>
      </c>
    </row>
    <row r="889" spans="1:10" x14ac:dyDescent="0.3">
      <c r="A889" s="164">
        <v>14168</v>
      </c>
      <c r="B889" s="90" t="s">
        <v>503</v>
      </c>
      <c r="C889" s="2">
        <f>Lattafa!$J$69</f>
        <v>0</v>
      </c>
      <c r="D889" s="91" t="s">
        <v>2427</v>
      </c>
      <c r="E889" s="1">
        <v>69</v>
      </c>
      <c r="F889" s="91" t="s">
        <v>2281</v>
      </c>
      <c r="G889" s="1" t="s">
        <v>2428</v>
      </c>
      <c r="H889" s="1" t="s">
        <v>2279</v>
      </c>
      <c r="I889" s="1"/>
      <c r="J889" s="1" t="str">
        <f t="shared" si="13"/>
        <v>=Lattafa!R69C10</v>
      </c>
    </row>
    <row r="890" spans="1:10" x14ac:dyDescent="0.3">
      <c r="A890" s="164">
        <v>14163</v>
      </c>
      <c r="B890" s="90" t="s">
        <v>504</v>
      </c>
      <c r="C890" s="2">
        <f>Lattafa!$J$70</f>
        <v>0</v>
      </c>
      <c r="D890" s="91" t="s">
        <v>2427</v>
      </c>
      <c r="E890" s="1">
        <v>70</v>
      </c>
      <c r="F890" s="91" t="s">
        <v>2281</v>
      </c>
      <c r="G890" s="1" t="s">
        <v>2428</v>
      </c>
      <c r="H890" s="1" t="s">
        <v>2279</v>
      </c>
      <c r="I890" s="1"/>
      <c r="J890" s="1" t="str">
        <f t="shared" si="13"/>
        <v>=Lattafa!R70C10</v>
      </c>
    </row>
    <row r="891" spans="1:10" ht="20.399999999999999" x14ac:dyDescent="0.3">
      <c r="A891" s="164">
        <v>14165</v>
      </c>
      <c r="B891" s="90" t="s">
        <v>505</v>
      </c>
      <c r="C891" s="2">
        <f>Lattafa!$J$71</f>
        <v>0</v>
      </c>
      <c r="D891" s="91" t="s">
        <v>2427</v>
      </c>
      <c r="E891" s="1">
        <v>71</v>
      </c>
      <c r="F891" s="91" t="s">
        <v>2281</v>
      </c>
      <c r="G891" s="1" t="s">
        <v>2428</v>
      </c>
      <c r="H891" s="1" t="s">
        <v>2279</v>
      </c>
      <c r="I891" s="1"/>
      <c r="J891" s="1" t="str">
        <f t="shared" si="13"/>
        <v>=Lattafa!R71C10</v>
      </c>
    </row>
    <row r="892" spans="1:10" x14ac:dyDescent="0.3">
      <c r="A892" s="164">
        <v>14162</v>
      </c>
      <c r="B892" s="90" t="s">
        <v>506</v>
      </c>
      <c r="C892" s="2">
        <f>Lattafa!$J$72</f>
        <v>0</v>
      </c>
      <c r="D892" s="91" t="s">
        <v>2427</v>
      </c>
      <c r="E892" s="1">
        <v>72</v>
      </c>
      <c r="F892" s="91" t="s">
        <v>2281</v>
      </c>
      <c r="G892" s="1" t="s">
        <v>2428</v>
      </c>
      <c r="H892" s="1" t="s">
        <v>2279</v>
      </c>
      <c r="I892" s="1"/>
      <c r="J892" s="1" t="str">
        <f t="shared" si="13"/>
        <v>=Lattafa!R72C10</v>
      </c>
    </row>
    <row r="893" spans="1:10" ht="20.399999999999999" x14ac:dyDescent="0.3">
      <c r="A893" s="164">
        <v>14164</v>
      </c>
      <c r="B893" s="90" t="s">
        <v>507</v>
      </c>
      <c r="C893" s="2">
        <f>Lattafa!$J$73</f>
        <v>0</v>
      </c>
      <c r="D893" s="91" t="s">
        <v>2427</v>
      </c>
      <c r="E893" s="1">
        <v>73</v>
      </c>
      <c r="F893" s="91" t="s">
        <v>2281</v>
      </c>
      <c r="G893" s="1" t="s">
        <v>2428</v>
      </c>
      <c r="H893" s="1" t="s">
        <v>2279</v>
      </c>
      <c r="I893" s="1"/>
      <c r="J893" s="1" t="str">
        <f t="shared" si="13"/>
        <v>=Lattafa!R73C10</v>
      </c>
    </row>
    <row r="894" spans="1:10" ht="20.399999999999999" x14ac:dyDescent="0.3">
      <c r="A894" s="164">
        <v>14159</v>
      </c>
      <c r="B894" s="90" t="s">
        <v>508</v>
      </c>
      <c r="C894" s="2">
        <f>Lattafa!$J$74</f>
        <v>0</v>
      </c>
      <c r="D894" s="91" t="s">
        <v>2427</v>
      </c>
      <c r="E894" s="1">
        <v>74</v>
      </c>
      <c r="F894" s="91" t="s">
        <v>2281</v>
      </c>
      <c r="G894" s="1" t="s">
        <v>2428</v>
      </c>
      <c r="H894" s="1" t="s">
        <v>2279</v>
      </c>
      <c r="I894" s="1"/>
      <c r="J894" s="1" t="str">
        <f t="shared" si="13"/>
        <v>=Lattafa!R74C10</v>
      </c>
    </row>
    <row r="895" spans="1:10" x14ac:dyDescent="0.3">
      <c r="A895" s="164">
        <v>14160</v>
      </c>
      <c r="B895" s="90" t="s">
        <v>509</v>
      </c>
      <c r="C895" s="2">
        <f>Lattafa!$J$75</f>
        <v>0</v>
      </c>
      <c r="D895" s="91" t="s">
        <v>2427</v>
      </c>
      <c r="E895" s="1">
        <v>75</v>
      </c>
      <c r="F895" s="91" t="s">
        <v>2281</v>
      </c>
      <c r="G895" s="1" t="s">
        <v>2428</v>
      </c>
      <c r="H895" s="1" t="s">
        <v>2279</v>
      </c>
      <c r="I895" s="1"/>
      <c r="J895" s="1" t="str">
        <f t="shared" si="13"/>
        <v>=Lattafa!R75C10</v>
      </c>
    </row>
    <row r="896" spans="1:10" x14ac:dyDescent="0.3">
      <c r="A896" s="163">
        <v>14170</v>
      </c>
      <c r="B896" s="89" t="s">
        <v>510</v>
      </c>
      <c r="D896" s="91" t="s">
        <v>2427</v>
      </c>
      <c r="E896" s="1"/>
      <c r="F896" s="91"/>
      <c r="G896" s="1" t="s">
        <v>2428</v>
      </c>
      <c r="H896" s="1" t="s">
        <v>2279</v>
      </c>
      <c r="I896" s="1"/>
      <c r="J896" s="1" t="str">
        <f t="shared" si="13"/>
        <v>=RC10</v>
      </c>
    </row>
    <row r="897" spans="1:10" ht="20.399999999999999" x14ac:dyDescent="0.3">
      <c r="A897" s="164">
        <v>14172</v>
      </c>
      <c r="B897" s="90" t="s">
        <v>511</v>
      </c>
      <c r="C897" s="2">
        <f>Lattafa!$J$77</f>
        <v>0</v>
      </c>
      <c r="D897" s="91" t="s">
        <v>2427</v>
      </c>
      <c r="E897" s="1">
        <v>77</v>
      </c>
      <c r="F897" s="91" t="s">
        <v>2281</v>
      </c>
      <c r="G897" s="1" t="s">
        <v>2428</v>
      </c>
      <c r="H897" s="1" t="s">
        <v>2279</v>
      </c>
      <c r="I897" s="1"/>
      <c r="J897" s="1" t="str">
        <f t="shared" si="13"/>
        <v>=Lattafa!R77C10</v>
      </c>
    </row>
    <row r="898" spans="1:10" ht="20.399999999999999" x14ac:dyDescent="0.3">
      <c r="A898" s="164">
        <v>14173</v>
      </c>
      <c r="B898" s="90" t="s">
        <v>512</v>
      </c>
      <c r="C898" s="2">
        <f>Lattafa!$J$78</f>
        <v>0</v>
      </c>
      <c r="D898" s="91" t="s">
        <v>2427</v>
      </c>
      <c r="E898" s="1">
        <v>78</v>
      </c>
      <c r="F898" s="91" t="s">
        <v>2281</v>
      </c>
      <c r="G898" s="1" t="s">
        <v>2428</v>
      </c>
      <c r="H898" s="1" t="s">
        <v>2279</v>
      </c>
      <c r="I898" s="1"/>
      <c r="J898" s="1" t="str">
        <f t="shared" si="13"/>
        <v>=Lattafa!R78C10</v>
      </c>
    </row>
    <row r="899" spans="1:10" x14ac:dyDescent="0.3">
      <c r="A899" s="164">
        <v>14175</v>
      </c>
      <c r="B899" s="90" t="s">
        <v>513</v>
      </c>
      <c r="C899" s="2">
        <f>Lattafa!$J$79</f>
        <v>0</v>
      </c>
      <c r="D899" s="91" t="s">
        <v>2427</v>
      </c>
      <c r="E899" s="1">
        <v>79</v>
      </c>
      <c r="F899" s="91" t="s">
        <v>2281</v>
      </c>
      <c r="G899" s="1" t="s">
        <v>2428</v>
      </c>
      <c r="H899" s="1" t="s">
        <v>2279</v>
      </c>
      <c r="I899" s="1"/>
      <c r="J899" s="1" t="str">
        <f t="shared" ref="J899:J962" si="14">CONCATENATE(H899,F899,D899,E899,G899)</f>
        <v>=Lattafa!R79C10</v>
      </c>
    </row>
    <row r="900" spans="1:10" x14ac:dyDescent="0.3">
      <c r="A900" s="164">
        <v>14174</v>
      </c>
      <c r="B900" s="90" t="s">
        <v>514</v>
      </c>
      <c r="C900" s="2">
        <f>Lattafa!$J$80</f>
        <v>0</v>
      </c>
      <c r="D900" s="91" t="s">
        <v>2427</v>
      </c>
      <c r="E900" s="1">
        <v>80</v>
      </c>
      <c r="F900" s="91" t="s">
        <v>2281</v>
      </c>
      <c r="G900" s="1" t="s">
        <v>2428</v>
      </c>
      <c r="H900" s="1" t="s">
        <v>2279</v>
      </c>
      <c r="I900" s="1"/>
      <c r="J900" s="1" t="str">
        <f t="shared" si="14"/>
        <v>=Lattafa!R80C10</v>
      </c>
    </row>
    <row r="901" spans="1:10" ht="20.399999999999999" x14ac:dyDescent="0.3">
      <c r="A901" s="164">
        <v>14176</v>
      </c>
      <c r="B901" s="90" t="s">
        <v>515</v>
      </c>
      <c r="C901" s="2">
        <f>Lattafa!$J$81</f>
        <v>0</v>
      </c>
      <c r="D901" s="91" t="s">
        <v>2427</v>
      </c>
      <c r="E901" s="1">
        <v>81</v>
      </c>
      <c r="F901" s="91" t="s">
        <v>2281</v>
      </c>
      <c r="G901" s="1" t="s">
        <v>2428</v>
      </c>
      <c r="H901" s="1" t="s">
        <v>2279</v>
      </c>
      <c r="I901" s="1"/>
      <c r="J901" s="1" t="str">
        <f t="shared" si="14"/>
        <v>=Lattafa!R81C10</v>
      </c>
    </row>
    <row r="902" spans="1:10" x14ac:dyDescent="0.3">
      <c r="A902" s="164">
        <v>14171</v>
      </c>
      <c r="B902" s="90" t="s">
        <v>516</v>
      </c>
      <c r="C902" s="2">
        <f>Lattafa!$J$82</f>
        <v>0</v>
      </c>
      <c r="D902" s="91" t="s">
        <v>2427</v>
      </c>
      <c r="E902" s="1">
        <v>82</v>
      </c>
      <c r="F902" s="91" t="s">
        <v>2281</v>
      </c>
      <c r="G902" s="1" t="s">
        <v>2428</v>
      </c>
      <c r="H902" s="1" t="s">
        <v>2279</v>
      </c>
      <c r="I902" s="1"/>
      <c r="J902" s="1" t="str">
        <f t="shared" si="14"/>
        <v>=Lattafa!R82C10</v>
      </c>
    </row>
    <row r="903" spans="1:10" x14ac:dyDescent="0.3">
      <c r="A903" s="163">
        <v>14105</v>
      </c>
      <c r="B903" s="89" t="s">
        <v>519</v>
      </c>
      <c r="D903" s="91" t="s">
        <v>2427</v>
      </c>
      <c r="E903" s="1"/>
      <c r="F903" s="91"/>
      <c r="G903" s="1" t="s">
        <v>2428</v>
      </c>
      <c r="H903" s="1" t="s">
        <v>2279</v>
      </c>
      <c r="I903" s="1"/>
      <c r="J903" s="1" t="str">
        <f t="shared" si="14"/>
        <v>=RC10</v>
      </c>
    </row>
    <row r="904" spans="1:10" x14ac:dyDescent="0.3">
      <c r="A904" s="164">
        <v>14106</v>
      </c>
      <c r="B904" s="90" t="s">
        <v>520</v>
      </c>
      <c r="C904" s="2">
        <f>Остальные!$J$55</f>
        <v>0</v>
      </c>
      <c r="D904" s="91" t="s">
        <v>2427</v>
      </c>
      <c r="E904" s="1">
        <v>48</v>
      </c>
      <c r="F904" s="91" t="s">
        <v>2289</v>
      </c>
      <c r="G904" s="1" t="s">
        <v>2428</v>
      </c>
      <c r="H904" s="1" t="s">
        <v>2279</v>
      </c>
      <c r="I904" s="1"/>
      <c r="J904" s="1" t="str">
        <f t="shared" si="14"/>
        <v>=Остальные!R48C10</v>
      </c>
    </row>
    <row r="905" spans="1:10" x14ac:dyDescent="0.3">
      <c r="A905" s="164">
        <v>14107</v>
      </c>
      <c r="B905" s="90" t="s">
        <v>899</v>
      </c>
      <c r="C905" s="2">
        <f>Остальные!$J$56</f>
        <v>0</v>
      </c>
      <c r="D905" s="91" t="s">
        <v>2427</v>
      </c>
      <c r="E905" s="1">
        <v>49</v>
      </c>
      <c r="F905" s="91" t="s">
        <v>2289</v>
      </c>
      <c r="G905" s="1" t="s">
        <v>2428</v>
      </c>
      <c r="H905" s="1" t="s">
        <v>2279</v>
      </c>
      <c r="I905" s="1"/>
      <c r="J905" s="1" t="str">
        <f t="shared" si="14"/>
        <v>=Остальные!R49C10</v>
      </c>
    </row>
    <row r="906" spans="1:10" x14ac:dyDescent="0.3">
      <c r="A906" s="164">
        <v>14108</v>
      </c>
      <c r="B906" s="90" t="s">
        <v>2043</v>
      </c>
      <c r="C906" s="2">
        <f>Остальные!$J$57</f>
        <v>0</v>
      </c>
      <c r="D906" s="91" t="s">
        <v>2427</v>
      </c>
      <c r="E906" s="1">
        <v>50</v>
      </c>
      <c r="F906" s="91" t="s">
        <v>2289</v>
      </c>
      <c r="G906" s="1" t="s">
        <v>2428</v>
      </c>
      <c r="H906" s="1" t="s">
        <v>2279</v>
      </c>
      <c r="I906" s="1"/>
      <c r="J906" s="1" t="str">
        <f t="shared" si="14"/>
        <v>=Остальные!R50C10</v>
      </c>
    </row>
    <row r="907" spans="1:10" x14ac:dyDescent="0.3">
      <c r="A907" s="164">
        <v>14109</v>
      </c>
      <c r="B907" s="90" t="s">
        <v>2044</v>
      </c>
      <c r="C907" s="2">
        <f>Остальные!$J$58</f>
        <v>0</v>
      </c>
      <c r="D907" s="91" t="s">
        <v>2427</v>
      </c>
      <c r="E907" s="1">
        <v>51</v>
      </c>
      <c r="F907" s="91" t="s">
        <v>2289</v>
      </c>
      <c r="G907" s="1" t="s">
        <v>2428</v>
      </c>
      <c r="H907" s="1" t="s">
        <v>2279</v>
      </c>
      <c r="I907" s="1"/>
      <c r="J907" s="1" t="str">
        <f t="shared" si="14"/>
        <v>=Остальные!R51C10</v>
      </c>
    </row>
    <row r="908" spans="1:10" x14ac:dyDescent="0.3">
      <c r="A908" s="164">
        <v>14110</v>
      </c>
      <c r="B908" s="90" t="s">
        <v>2045</v>
      </c>
      <c r="C908" s="2">
        <f>Остальные!$J$59</f>
        <v>0</v>
      </c>
      <c r="D908" s="91" t="s">
        <v>2427</v>
      </c>
      <c r="E908" s="1">
        <v>52</v>
      </c>
      <c r="F908" s="91" t="s">
        <v>2289</v>
      </c>
      <c r="G908" s="1" t="s">
        <v>2428</v>
      </c>
      <c r="H908" s="1" t="s">
        <v>2279</v>
      </c>
      <c r="I908" s="1"/>
      <c r="J908" s="1" t="str">
        <f t="shared" si="14"/>
        <v>=Остальные!R52C10</v>
      </c>
    </row>
    <row r="909" spans="1:10" x14ac:dyDescent="0.3">
      <c r="A909" s="164">
        <v>14111</v>
      </c>
      <c r="B909" s="90" t="s">
        <v>900</v>
      </c>
      <c r="C909" s="2">
        <f>Остальные!$J$60</f>
        <v>0</v>
      </c>
      <c r="D909" s="91" t="s">
        <v>2427</v>
      </c>
      <c r="E909" s="1">
        <v>53</v>
      </c>
      <c r="F909" s="91" t="s">
        <v>2289</v>
      </c>
      <c r="G909" s="1" t="s">
        <v>2428</v>
      </c>
      <c r="H909" s="1" t="s">
        <v>2279</v>
      </c>
      <c r="I909" s="1"/>
      <c r="J909" s="1" t="str">
        <f t="shared" si="14"/>
        <v>=Остальные!R53C10</v>
      </c>
    </row>
    <row r="910" spans="1:10" x14ac:dyDescent="0.3">
      <c r="A910" s="164">
        <v>14112</v>
      </c>
      <c r="B910" s="90" t="s">
        <v>901</v>
      </c>
      <c r="C910" s="2">
        <f>Остальные!$J$61</f>
        <v>0</v>
      </c>
      <c r="D910" s="91" t="s">
        <v>2427</v>
      </c>
      <c r="E910" s="1">
        <v>54</v>
      </c>
      <c r="F910" s="91" t="s">
        <v>2289</v>
      </c>
      <c r="G910" s="1" t="s">
        <v>2428</v>
      </c>
      <c r="H910" s="1" t="s">
        <v>2279</v>
      </c>
      <c r="I910" s="1"/>
      <c r="J910" s="1" t="str">
        <f t="shared" si="14"/>
        <v>=Остальные!R54C10</v>
      </c>
    </row>
    <row r="911" spans="1:10" x14ac:dyDescent="0.3">
      <c r="A911" s="164">
        <v>14113</v>
      </c>
      <c r="B911" s="90" t="s">
        <v>2046</v>
      </c>
      <c r="C911" s="2">
        <f>Остальные!$J$62</f>
        <v>0</v>
      </c>
      <c r="D911" s="91" t="s">
        <v>2427</v>
      </c>
      <c r="E911" s="1">
        <v>55</v>
      </c>
      <c r="F911" s="91" t="s">
        <v>2289</v>
      </c>
      <c r="G911" s="1" t="s">
        <v>2428</v>
      </c>
      <c r="H911" s="1" t="s">
        <v>2279</v>
      </c>
      <c r="I911" s="1"/>
      <c r="J911" s="1" t="str">
        <f t="shared" si="14"/>
        <v>=Остальные!R55C10</v>
      </c>
    </row>
    <row r="912" spans="1:10" x14ac:dyDescent="0.3">
      <c r="A912" s="164">
        <v>14114</v>
      </c>
      <c r="B912" s="90" t="s">
        <v>2047</v>
      </c>
      <c r="C912" s="2">
        <f>Остальные!$J$63</f>
        <v>0</v>
      </c>
      <c r="D912" s="91" t="s">
        <v>2427</v>
      </c>
      <c r="E912" s="1">
        <v>56</v>
      </c>
      <c r="F912" s="91" t="s">
        <v>2289</v>
      </c>
      <c r="G912" s="1" t="s">
        <v>2428</v>
      </c>
      <c r="H912" s="1" t="s">
        <v>2279</v>
      </c>
      <c r="I912" s="1"/>
      <c r="J912" s="1" t="str">
        <f t="shared" si="14"/>
        <v>=Остальные!R56C10</v>
      </c>
    </row>
    <row r="913" spans="1:10" x14ac:dyDescent="0.3">
      <c r="A913" s="164">
        <v>14115</v>
      </c>
      <c r="B913" s="90" t="s">
        <v>902</v>
      </c>
      <c r="C913" s="2">
        <f>Остальные!$J$64</f>
        <v>0</v>
      </c>
      <c r="D913" s="91" t="s">
        <v>2427</v>
      </c>
      <c r="E913" s="1">
        <v>57</v>
      </c>
      <c r="F913" s="91" t="s">
        <v>2289</v>
      </c>
      <c r="G913" s="1" t="s">
        <v>2428</v>
      </c>
      <c r="H913" s="1" t="s">
        <v>2279</v>
      </c>
      <c r="I913" s="1"/>
      <c r="J913" s="1" t="str">
        <f t="shared" si="14"/>
        <v>=Остальные!R57C10</v>
      </c>
    </row>
    <row r="914" spans="1:10" x14ac:dyDescent="0.3">
      <c r="A914" s="164">
        <v>14116</v>
      </c>
      <c r="B914" s="90" t="s">
        <v>2048</v>
      </c>
      <c r="C914" s="2">
        <f>Остальные!$J$65</f>
        <v>0</v>
      </c>
      <c r="D914" s="91" t="s">
        <v>2427</v>
      </c>
      <c r="E914" s="1">
        <v>58</v>
      </c>
      <c r="F914" s="91" t="s">
        <v>2289</v>
      </c>
      <c r="G914" s="1" t="s">
        <v>2428</v>
      </c>
      <c r="H914" s="1" t="s">
        <v>2279</v>
      </c>
      <c r="I914" s="1"/>
      <c r="J914" s="1" t="str">
        <f t="shared" si="14"/>
        <v>=Остальные!R58C10</v>
      </c>
    </row>
    <row r="915" spans="1:10" x14ac:dyDescent="0.3">
      <c r="A915" s="164">
        <v>14117</v>
      </c>
      <c r="B915" s="90" t="s">
        <v>903</v>
      </c>
      <c r="C915" s="2">
        <f>Остальные!$J$66</f>
        <v>0</v>
      </c>
      <c r="D915" s="91" t="s">
        <v>2427</v>
      </c>
      <c r="E915" s="1">
        <v>59</v>
      </c>
      <c r="F915" s="91" t="s">
        <v>2289</v>
      </c>
      <c r="G915" s="1" t="s">
        <v>2428</v>
      </c>
      <c r="H915" s="1" t="s">
        <v>2279</v>
      </c>
      <c r="I915" s="1"/>
      <c r="J915" s="1" t="str">
        <f t="shared" si="14"/>
        <v>=Остальные!R59C10</v>
      </c>
    </row>
    <row r="916" spans="1:10" x14ac:dyDescent="0.3">
      <c r="A916" s="164">
        <v>14118</v>
      </c>
      <c r="B916" s="90" t="s">
        <v>2049</v>
      </c>
      <c r="C916" s="2">
        <f>Остальные!$J$67</f>
        <v>0</v>
      </c>
      <c r="D916" s="91" t="s">
        <v>2427</v>
      </c>
      <c r="E916" s="1">
        <v>60</v>
      </c>
      <c r="F916" s="91" t="s">
        <v>2289</v>
      </c>
      <c r="G916" s="1" t="s">
        <v>2428</v>
      </c>
      <c r="H916" s="1" t="s">
        <v>2279</v>
      </c>
      <c r="I916" s="1"/>
      <c r="J916" s="1" t="str">
        <f t="shared" si="14"/>
        <v>=Остальные!R60C10</v>
      </c>
    </row>
    <row r="917" spans="1:10" x14ac:dyDescent="0.3">
      <c r="A917" s="164">
        <v>14119</v>
      </c>
      <c r="B917" s="90" t="s">
        <v>2050</v>
      </c>
      <c r="C917" s="2">
        <f>Остальные!$J$68</f>
        <v>0</v>
      </c>
      <c r="D917" s="91" t="s">
        <v>2427</v>
      </c>
      <c r="E917" s="1">
        <v>61</v>
      </c>
      <c r="F917" s="91" t="s">
        <v>2289</v>
      </c>
      <c r="G917" s="1" t="s">
        <v>2428</v>
      </c>
      <c r="H917" s="1" t="s">
        <v>2279</v>
      </c>
      <c r="I917" s="1"/>
      <c r="J917" s="1" t="str">
        <f t="shared" si="14"/>
        <v>=Остальные!R61C10</v>
      </c>
    </row>
    <row r="918" spans="1:10" x14ac:dyDescent="0.3">
      <c r="A918" s="163">
        <v>11308</v>
      </c>
      <c r="B918" s="89" t="s">
        <v>521</v>
      </c>
      <c r="D918" s="91" t="s">
        <v>2427</v>
      </c>
      <c r="E918" s="1"/>
      <c r="F918" s="91"/>
      <c r="G918" s="1" t="s">
        <v>2428</v>
      </c>
      <c r="H918" s="1" t="s">
        <v>2279</v>
      </c>
      <c r="I918" s="1"/>
      <c r="J918" s="1" t="str">
        <f t="shared" si="14"/>
        <v>=RC10</v>
      </c>
    </row>
    <row r="919" spans="1:10" x14ac:dyDescent="0.3">
      <c r="A919" s="164">
        <v>14127</v>
      </c>
      <c r="B919" s="90" t="s">
        <v>2051</v>
      </c>
      <c r="C919" s="95">
        <f>Rasasi!$J$3</f>
        <v>0</v>
      </c>
      <c r="D919" s="91" t="s">
        <v>2427</v>
      </c>
      <c r="E919" s="1">
        <v>3</v>
      </c>
      <c r="F919" s="91" t="s">
        <v>2285</v>
      </c>
      <c r="G919" s="1" t="s">
        <v>2428</v>
      </c>
      <c r="H919" s="1" t="s">
        <v>2279</v>
      </c>
      <c r="I919" s="1"/>
      <c r="J919" s="1" t="str">
        <f t="shared" si="14"/>
        <v>=Rasasi!R3C10</v>
      </c>
    </row>
    <row r="920" spans="1:10" x14ac:dyDescent="0.3">
      <c r="A920" s="164">
        <v>11273</v>
      </c>
      <c r="B920" s="90" t="s">
        <v>919</v>
      </c>
      <c r="C920" s="95">
        <f>Rasasi!$J$4</f>
        <v>0</v>
      </c>
      <c r="D920" s="91" t="s">
        <v>2427</v>
      </c>
      <c r="E920" s="1">
        <v>4</v>
      </c>
      <c r="F920" s="91" t="s">
        <v>2285</v>
      </c>
      <c r="G920" s="1" t="s">
        <v>2428</v>
      </c>
      <c r="H920" s="1" t="s">
        <v>2279</v>
      </c>
      <c r="I920" s="1"/>
      <c r="J920" s="1" t="str">
        <f t="shared" si="14"/>
        <v>=Rasasi!R4C10</v>
      </c>
    </row>
    <row r="921" spans="1:10" x14ac:dyDescent="0.3">
      <c r="A921" s="164">
        <v>11277</v>
      </c>
      <c r="B921" s="90" t="s">
        <v>2052</v>
      </c>
      <c r="D921" s="91" t="s">
        <v>2427</v>
      </c>
      <c r="E921" s="1"/>
      <c r="F921" s="91"/>
      <c r="G921" s="1" t="s">
        <v>2428</v>
      </c>
      <c r="H921" s="1" t="s">
        <v>2279</v>
      </c>
      <c r="I921" s="1"/>
      <c r="J921" s="1" t="str">
        <f t="shared" si="14"/>
        <v>=RC10</v>
      </c>
    </row>
    <row r="922" spans="1:10" x14ac:dyDescent="0.3">
      <c r="A922" s="164">
        <v>11278</v>
      </c>
      <c r="B922" s="90" t="s">
        <v>2053</v>
      </c>
      <c r="D922" s="91" t="s">
        <v>2427</v>
      </c>
      <c r="E922" s="1"/>
      <c r="F922" s="91"/>
      <c r="G922" s="1" t="s">
        <v>2428</v>
      </c>
      <c r="H922" s="1" t="s">
        <v>2279</v>
      </c>
      <c r="I922" s="1"/>
      <c r="J922" s="1" t="str">
        <f t="shared" si="14"/>
        <v>=RC10</v>
      </c>
    </row>
    <row r="923" spans="1:10" x14ac:dyDescent="0.3">
      <c r="A923" s="164">
        <v>11275</v>
      </c>
      <c r="B923" s="90" t="s">
        <v>920</v>
      </c>
      <c r="C923" s="95">
        <f>Rasasi!$J$5</f>
        <v>0</v>
      </c>
      <c r="D923" s="91" t="s">
        <v>2427</v>
      </c>
      <c r="E923" s="1">
        <v>5</v>
      </c>
      <c r="F923" s="91" t="s">
        <v>2285</v>
      </c>
      <c r="G923" s="1" t="s">
        <v>2428</v>
      </c>
      <c r="H923" s="1" t="s">
        <v>2279</v>
      </c>
      <c r="I923" s="1"/>
      <c r="J923" s="1" t="str">
        <f t="shared" si="14"/>
        <v>=Rasasi!R5C10</v>
      </c>
    </row>
    <row r="924" spans="1:10" x14ac:dyDescent="0.3">
      <c r="A924" s="164">
        <v>12970</v>
      </c>
      <c r="B924" s="90" t="s">
        <v>522</v>
      </c>
      <c r="C924" s="95">
        <f>Rasasi!$J$6</f>
        <v>0</v>
      </c>
      <c r="D924" s="91" t="s">
        <v>2427</v>
      </c>
      <c r="E924" s="1">
        <v>6</v>
      </c>
      <c r="F924" s="91" t="s">
        <v>2285</v>
      </c>
      <c r="G924" s="1" t="s">
        <v>2428</v>
      </c>
      <c r="H924" s="1" t="s">
        <v>2279</v>
      </c>
      <c r="I924" s="1"/>
      <c r="J924" s="1" t="str">
        <f t="shared" si="14"/>
        <v>=Rasasi!R6C10</v>
      </c>
    </row>
    <row r="925" spans="1:10" x14ac:dyDescent="0.3">
      <c r="A925" s="164">
        <v>13788</v>
      </c>
      <c r="B925" s="90" t="s">
        <v>2054</v>
      </c>
      <c r="D925" s="91" t="s">
        <v>2427</v>
      </c>
      <c r="E925" s="1"/>
      <c r="F925" s="91"/>
      <c r="G925" s="1" t="s">
        <v>2428</v>
      </c>
      <c r="H925" s="1" t="s">
        <v>2279</v>
      </c>
      <c r="I925" s="1"/>
      <c r="J925" s="1" t="str">
        <f t="shared" si="14"/>
        <v>=RC10</v>
      </c>
    </row>
    <row r="926" spans="1:10" x14ac:dyDescent="0.3">
      <c r="A926" s="164">
        <v>14128</v>
      </c>
      <c r="B926" s="90" t="s">
        <v>921</v>
      </c>
      <c r="C926" s="95">
        <f>Rasasi!$J$7</f>
        <v>0</v>
      </c>
      <c r="D926" s="91" t="s">
        <v>2427</v>
      </c>
      <c r="E926" s="1">
        <v>7</v>
      </c>
      <c r="F926" s="91" t="s">
        <v>2285</v>
      </c>
      <c r="G926" s="1" t="s">
        <v>2428</v>
      </c>
      <c r="H926" s="1" t="s">
        <v>2279</v>
      </c>
      <c r="I926" s="1"/>
      <c r="J926" s="1" t="str">
        <f t="shared" si="14"/>
        <v>=Rasasi!R7C10</v>
      </c>
    </row>
    <row r="927" spans="1:10" x14ac:dyDescent="0.3">
      <c r="A927" s="164">
        <v>11274</v>
      </c>
      <c r="B927" s="90" t="s">
        <v>2055</v>
      </c>
      <c r="D927" s="91" t="s">
        <v>2427</v>
      </c>
      <c r="E927" s="1"/>
      <c r="F927" s="91"/>
      <c r="G927" s="1" t="s">
        <v>2428</v>
      </c>
      <c r="H927" s="1" t="s">
        <v>2279</v>
      </c>
      <c r="I927" s="1"/>
      <c r="J927" s="1" t="str">
        <f t="shared" si="14"/>
        <v>=RC10</v>
      </c>
    </row>
    <row r="928" spans="1:10" x14ac:dyDescent="0.3">
      <c r="A928" s="164">
        <v>14129</v>
      </c>
      <c r="B928" s="90" t="s">
        <v>922</v>
      </c>
      <c r="C928" s="95">
        <f>Rasasi!$J$8</f>
        <v>0</v>
      </c>
      <c r="D928" s="91" t="s">
        <v>2427</v>
      </c>
      <c r="E928" s="1">
        <v>8</v>
      </c>
      <c r="F928" s="91" t="s">
        <v>2285</v>
      </c>
      <c r="G928" s="1" t="s">
        <v>2428</v>
      </c>
      <c r="H928" s="1" t="s">
        <v>2279</v>
      </c>
      <c r="I928" s="1"/>
      <c r="J928" s="1" t="str">
        <f t="shared" si="14"/>
        <v>=Rasasi!R8C10</v>
      </c>
    </row>
    <row r="929" spans="1:10" x14ac:dyDescent="0.3">
      <c r="A929" s="164">
        <v>12969</v>
      </c>
      <c r="B929" s="90" t="s">
        <v>923</v>
      </c>
      <c r="C929" s="95">
        <f>Rasasi!$J$9</f>
        <v>0</v>
      </c>
      <c r="D929" s="91" t="s">
        <v>2427</v>
      </c>
      <c r="E929" s="1">
        <v>9</v>
      </c>
      <c r="F929" s="91" t="s">
        <v>2285</v>
      </c>
      <c r="G929" s="1" t="s">
        <v>2428</v>
      </c>
      <c r="H929" s="1" t="s">
        <v>2279</v>
      </c>
      <c r="I929" s="1"/>
      <c r="J929" s="1" t="str">
        <f t="shared" si="14"/>
        <v>=Rasasi!R9C10</v>
      </c>
    </row>
    <row r="930" spans="1:10" x14ac:dyDescent="0.3">
      <c r="A930" s="163">
        <v>13334</v>
      </c>
      <c r="B930" s="89" t="s">
        <v>370</v>
      </c>
      <c r="D930" s="91" t="s">
        <v>2427</v>
      </c>
      <c r="E930" s="1"/>
      <c r="F930" s="91"/>
      <c r="G930" s="1" t="s">
        <v>2428</v>
      </c>
      <c r="H930" s="1" t="s">
        <v>2279</v>
      </c>
      <c r="I930" s="1"/>
      <c r="J930" s="1" t="str">
        <f t="shared" si="14"/>
        <v>=RC10</v>
      </c>
    </row>
    <row r="931" spans="1:10" x14ac:dyDescent="0.3">
      <c r="A931" s="164">
        <v>14015</v>
      </c>
      <c r="B931" s="90" t="s">
        <v>2056</v>
      </c>
      <c r="D931" s="91" t="s">
        <v>2427</v>
      </c>
      <c r="E931" s="1"/>
      <c r="F931" s="91"/>
      <c r="G931" s="1" t="s">
        <v>2428</v>
      </c>
      <c r="H931" s="1" t="s">
        <v>2279</v>
      </c>
      <c r="I931" s="1"/>
      <c r="J931" s="1" t="str">
        <f t="shared" si="14"/>
        <v>=RC10</v>
      </c>
    </row>
    <row r="932" spans="1:10" x14ac:dyDescent="0.3">
      <c r="A932" s="164">
        <v>13340</v>
      </c>
      <c r="B932" s="90" t="s">
        <v>523</v>
      </c>
      <c r="C932" s="95">
        <f>Rasasi!$J$11</f>
        <v>0</v>
      </c>
      <c r="D932" s="91" t="s">
        <v>2427</v>
      </c>
      <c r="E932" s="1">
        <v>11</v>
      </c>
      <c r="F932" s="91" t="s">
        <v>2285</v>
      </c>
      <c r="G932" s="1" t="s">
        <v>2428</v>
      </c>
      <c r="H932" s="1" t="s">
        <v>2279</v>
      </c>
      <c r="I932" s="1"/>
      <c r="J932" s="1" t="str">
        <f t="shared" si="14"/>
        <v>=Rasasi!R11C10</v>
      </c>
    </row>
    <row r="933" spans="1:10" x14ac:dyDescent="0.3">
      <c r="A933" s="164">
        <v>14016</v>
      </c>
      <c r="B933" s="90" t="s">
        <v>524</v>
      </c>
      <c r="C933" s="95">
        <f>Rasasi!$J$12</f>
        <v>0</v>
      </c>
      <c r="D933" s="91" t="s">
        <v>2427</v>
      </c>
      <c r="E933" s="1">
        <v>12</v>
      </c>
      <c r="F933" s="91" t="s">
        <v>2285</v>
      </c>
      <c r="G933" s="1" t="s">
        <v>2428</v>
      </c>
      <c r="H933" s="1" t="s">
        <v>2279</v>
      </c>
      <c r="I933" s="1"/>
      <c r="J933" s="1" t="str">
        <f t="shared" si="14"/>
        <v>=Rasasi!R12C10</v>
      </c>
    </row>
    <row r="934" spans="1:10" x14ac:dyDescent="0.3">
      <c r="A934" s="164">
        <v>13343</v>
      </c>
      <c r="B934" s="90" t="s">
        <v>2057</v>
      </c>
      <c r="D934" s="91" t="s">
        <v>2427</v>
      </c>
      <c r="E934" s="1"/>
      <c r="F934" s="91"/>
      <c r="G934" s="1" t="s">
        <v>2428</v>
      </c>
      <c r="H934" s="1" t="s">
        <v>2279</v>
      </c>
      <c r="I934" s="1"/>
      <c r="J934" s="1" t="str">
        <f t="shared" si="14"/>
        <v>=RC10</v>
      </c>
    </row>
    <row r="935" spans="1:10" x14ac:dyDescent="0.3">
      <c r="A935" s="164">
        <v>14017</v>
      </c>
      <c r="B935" s="90" t="s">
        <v>525</v>
      </c>
      <c r="C935" s="95">
        <f>Rasasi!$J$13</f>
        <v>0</v>
      </c>
      <c r="D935" s="91" t="s">
        <v>2427</v>
      </c>
      <c r="E935" s="1">
        <v>13</v>
      </c>
      <c r="F935" s="91" t="s">
        <v>2285</v>
      </c>
      <c r="G935" s="1" t="s">
        <v>2428</v>
      </c>
      <c r="H935" s="1" t="s">
        <v>2279</v>
      </c>
      <c r="I935" s="1"/>
      <c r="J935" s="1" t="str">
        <f t="shared" si="14"/>
        <v>=Rasasi!R13C10</v>
      </c>
    </row>
    <row r="936" spans="1:10" x14ac:dyDescent="0.3">
      <c r="A936" s="164">
        <v>14018</v>
      </c>
      <c r="B936" s="90" t="s">
        <v>526</v>
      </c>
      <c r="C936" s="95">
        <f>Rasasi!$J$14</f>
        <v>0</v>
      </c>
      <c r="D936" s="91" t="s">
        <v>2427</v>
      </c>
      <c r="E936" s="1">
        <v>14</v>
      </c>
      <c r="F936" s="91" t="s">
        <v>2285</v>
      </c>
      <c r="G936" s="1" t="s">
        <v>2428</v>
      </c>
      <c r="H936" s="1" t="s">
        <v>2279</v>
      </c>
      <c r="I936" s="1"/>
      <c r="J936" s="1" t="str">
        <f t="shared" si="14"/>
        <v>=Rasasi!R14C10</v>
      </c>
    </row>
    <row r="937" spans="1:10" x14ac:dyDescent="0.3">
      <c r="A937" s="164">
        <v>13341</v>
      </c>
      <c r="B937" s="90" t="s">
        <v>2058</v>
      </c>
      <c r="D937" s="91" t="s">
        <v>2427</v>
      </c>
      <c r="E937" s="1"/>
      <c r="F937" s="91"/>
      <c r="G937" s="1" t="s">
        <v>2428</v>
      </c>
      <c r="H937" s="1" t="s">
        <v>2279</v>
      </c>
      <c r="I937" s="1"/>
      <c r="J937" s="1" t="str">
        <f t="shared" si="14"/>
        <v>=RC10</v>
      </c>
    </row>
    <row r="938" spans="1:10" x14ac:dyDescent="0.3">
      <c r="A938" s="164">
        <v>13335</v>
      </c>
      <c r="B938" s="90" t="s">
        <v>527</v>
      </c>
      <c r="C938" s="95">
        <f>Rasasi!$J$15</f>
        <v>0</v>
      </c>
      <c r="D938" s="91" t="s">
        <v>2427</v>
      </c>
      <c r="E938" s="1">
        <v>15</v>
      </c>
      <c r="F938" s="91" t="s">
        <v>2285</v>
      </c>
      <c r="G938" s="1" t="s">
        <v>2428</v>
      </c>
      <c r="H938" s="1" t="s">
        <v>2279</v>
      </c>
      <c r="I938" s="1"/>
      <c r="J938" s="1" t="str">
        <f t="shared" si="14"/>
        <v>=Rasasi!R15C10</v>
      </c>
    </row>
    <row r="939" spans="1:10" x14ac:dyDescent="0.3">
      <c r="A939" s="164">
        <v>14024</v>
      </c>
      <c r="B939" s="90" t="s">
        <v>528</v>
      </c>
      <c r="C939" s="95">
        <f>Rasasi!$J$16</f>
        <v>0</v>
      </c>
      <c r="D939" s="91" t="s">
        <v>2427</v>
      </c>
      <c r="E939" s="1">
        <v>16</v>
      </c>
      <c r="F939" s="91" t="s">
        <v>2285</v>
      </c>
      <c r="G939" s="1" t="s">
        <v>2428</v>
      </c>
      <c r="H939" s="1" t="s">
        <v>2279</v>
      </c>
      <c r="I939" s="1"/>
      <c r="J939" s="1" t="str">
        <f t="shared" si="14"/>
        <v>=Rasasi!R16C10</v>
      </c>
    </row>
    <row r="940" spans="1:10" x14ac:dyDescent="0.3">
      <c r="A940" s="164">
        <v>13337</v>
      </c>
      <c r="B940" s="90" t="s">
        <v>924</v>
      </c>
      <c r="C940" s="95">
        <f>Rasasi!$J$17</f>
        <v>0</v>
      </c>
      <c r="D940" s="91" t="s">
        <v>2427</v>
      </c>
      <c r="E940" s="1">
        <v>17</v>
      </c>
      <c r="F940" s="91" t="s">
        <v>2285</v>
      </c>
      <c r="G940" s="1" t="s">
        <v>2428</v>
      </c>
      <c r="H940" s="1" t="s">
        <v>2279</v>
      </c>
      <c r="I940" s="1"/>
      <c r="J940" s="1" t="str">
        <f t="shared" si="14"/>
        <v>=Rasasi!R17C10</v>
      </c>
    </row>
    <row r="941" spans="1:10" x14ac:dyDescent="0.3">
      <c r="A941" s="164">
        <v>14026</v>
      </c>
      <c r="B941" s="90" t="s">
        <v>925</v>
      </c>
      <c r="C941" s="95">
        <f>Rasasi!$J$18</f>
        <v>0</v>
      </c>
      <c r="D941" s="91" t="s">
        <v>2427</v>
      </c>
      <c r="E941" s="1">
        <v>18</v>
      </c>
      <c r="F941" s="91" t="s">
        <v>2285</v>
      </c>
      <c r="G941" s="1" t="s">
        <v>2428</v>
      </c>
      <c r="H941" s="1" t="s">
        <v>2279</v>
      </c>
      <c r="I941" s="1"/>
      <c r="J941" s="1" t="str">
        <f t="shared" si="14"/>
        <v>=Rasasi!R18C10</v>
      </c>
    </row>
    <row r="942" spans="1:10" x14ac:dyDescent="0.3">
      <c r="A942" s="164">
        <v>14025</v>
      </c>
      <c r="B942" s="90" t="s">
        <v>926</v>
      </c>
      <c r="C942" s="95">
        <f>Rasasi!$J$19</f>
        <v>0</v>
      </c>
      <c r="D942" s="91" t="s">
        <v>2427</v>
      </c>
      <c r="E942" s="1">
        <v>19</v>
      </c>
      <c r="F942" s="91" t="s">
        <v>2285</v>
      </c>
      <c r="G942" s="1" t="s">
        <v>2428</v>
      </c>
      <c r="H942" s="1" t="s">
        <v>2279</v>
      </c>
      <c r="I942" s="1"/>
      <c r="J942" s="1" t="str">
        <f t="shared" si="14"/>
        <v>=Rasasi!R19C10</v>
      </c>
    </row>
    <row r="943" spans="1:10" x14ac:dyDescent="0.3">
      <c r="A943" s="164">
        <v>13937</v>
      </c>
      <c r="B943" s="90" t="s">
        <v>2059</v>
      </c>
      <c r="D943" s="91" t="s">
        <v>2427</v>
      </c>
      <c r="E943" s="1"/>
      <c r="F943" s="91"/>
      <c r="G943" s="1" t="s">
        <v>2428</v>
      </c>
      <c r="H943" s="1" t="s">
        <v>2279</v>
      </c>
      <c r="I943" s="1"/>
      <c r="J943" s="1" t="str">
        <f t="shared" si="14"/>
        <v>=RC10</v>
      </c>
    </row>
    <row r="944" spans="1:10" x14ac:dyDescent="0.3">
      <c r="A944" s="164">
        <v>14034</v>
      </c>
      <c r="B944" s="90" t="s">
        <v>529</v>
      </c>
      <c r="C944" s="95">
        <f>Rasasi!$J$20</f>
        <v>0</v>
      </c>
      <c r="D944" s="91" t="s">
        <v>2427</v>
      </c>
      <c r="E944" s="1">
        <v>20</v>
      </c>
      <c r="F944" s="91" t="s">
        <v>2285</v>
      </c>
      <c r="G944" s="1" t="s">
        <v>2428</v>
      </c>
      <c r="H944" s="1" t="s">
        <v>2279</v>
      </c>
      <c r="I944" s="1"/>
      <c r="J944" s="1" t="str">
        <f t="shared" si="14"/>
        <v>=Rasasi!R20C10</v>
      </c>
    </row>
    <row r="945" spans="1:10" x14ac:dyDescent="0.3">
      <c r="A945" s="164">
        <v>14035</v>
      </c>
      <c r="B945" s="90" t="s">
        <v>530</v>
      </c>
      <c r="C945" s="95">
        <f>Rasasi!$J$21</f>
        <v>0</v>
      </c>
      <c r="D945" s="91" t="s">
        <v>2427</v>
      </c>
      <c r="E945" s="1">
        <v>21</v>
      </c>
      <c r="F945" s="91" t="s">
        <v>2285</v>
      </c>
      <c r="G945" s="1" t="s">
        <v>2428</v>
      </c>
      <c r="H945" s="1" t="s">
        <v>2279</v>
      </c>
      <c r="I945" s="1"/>
      <c r="J945" s="1" t="str">
        <f t="shared" si="14"/>
        <v>=Rasasi!R21C10</v>
      </c>
    </row>
    <row r="946" spans="1:10" x14ac:dyDescent="0.3">
      <c r="A946" s="164">
        <v>14027</v>
      </c>
      <c r="B946" s="90" t="s">
        <v>531</v>
      </c>
      <c r="C946" s="95">
        <f>Rasasi!$J$22</f>
        <v>0</v>
      </c>
      <c r="D946" s="91" t="s">
        <v>2427</v>
      </c>
      <c r="E946" s="1">
        <v>22</v>
      </c>
      <c r="F946" s="91" t="s">
        <v>2285</v>
      </c>
      <c r="G946" s="1" t="s">
        <v>2428</v>
      </c>
      <c r="H946" s="1" t="s">
        <v>2279</v>
      </c>
      <c r="I946" s="1"/>
      <c r="J946" s="1" t="str">
        <f t="shared" si="14"/>
        <v>=Rasasi!R22C10</v>
      </c>
    </row>
    <row r="947" spans="1:10" x14ac:dyDescent="0.3">
      <c r="A947" s="164">
        <v>13339</v>
      </c>
      <c r="B947" s="90" t="s">
        <v>2060</v>
      </c>
      <c r="D947" s="91" t="s">
        <v>2427</v>
      </c>
      <c r="E947" s="1"/>
      <c r="F947" s="91"/>
      <c r="G947" s="1" t="s">
        <v>2428</v>
      </c>
      <c r="H947" s="1" t="s">
        <v>2279</v>
      </c>
      <c r="I947" s="1"/>
      <c r="J947" s="1" t="str">
        <f t="shared" si="14"/>
        <v>=RC10</v>
      </c>
    </row>
    <row r="948" spans="1:10" x14ac:dyDescent="0.3">
      <c r="A948" s="164">
        <v>13336</v>
      </c>
      <c r="B948" s="90" t="s">
        <v>532</v>
      </c>
      <c r="C948" s="95">
        <f>Rasasi!$J$23</f>
        <v>0</v>
      </c>
      <c r="D948" s="91" t="s">
        <v>2427</v>
      </c>
      <c r="E948" s="1">
        <v>23</v>
      </c>
      <c r="F948" s="91" t="s">
        <v>2285</v>
      </c>
      <c r="G948" s="1" t="s">
        <v>2428</v>
      </c>
      <c r="H948" s="1" t="s">
        <v>2279</v>
      </c>
      <c r="I948" s="1"/>
      <c r="J948" s="1" t="str">
        <f t="shared" si="14"/>
        <v>=Rasasi!R23C10</v>
      </c>
    </row>
    <row r="949" spans="1:10" x14ac:dyDescent="0.3">
      <c r="A949" s="164">
        <v>13338</v>
      </c>
      <c r="B949" s="90" t="s">
        <v>533</v>
      </c>
      <c r="C949" s="95">
        <f>Rasasi!$J$24</f>
        <v>0</v>
      </c>
      <c r="D949" s="91" t="s">
        <v>2427</v>
      </c>
      <c r="E949" s="1">
        <v>24</v>
      </c>
      <c r="F949" s="91" t="s">
        <v>2285</v>
      </c>
      <c r="G949" s="1" t="s">
        <v>2428</v>
      </c>
      <c r="H949" s="1" t="s">
        <v>2279</v>
      </c>
      <c r="I949" s="1"/>
      <c r="J949" s="1" t="str">
        <f t="shared" si="14"/>
        <v>=Rasasi!R24C10</v>
      </c>
    </row>
    <row r="950" spans="1:10" x14ac:dyDescent="0.3">
      <c r="A950" s="164">
        <v>13344</v>
      </c>
      <c r="B950" s="90" t="s">
        <v>2061</v>
      </c>
      <c r="C950" s="95">
        <f>Rasasi!$J$25</f>
        <v>0</v>
      </c>
      <c r="D950" s="91" t="s">
        <v>2427</v>
      </c>
      <c r="E950" s="1">
        <v>25</v>
      </c>
      <c r="F950" s="91" t="s">
        <v>2285</v>
      </c>
      <c r="G950" s="1" t="s">
        <v>2428</v>
      </c>
      <c r="H950" s="1" t="s">
        <v>2279</v>
      </c>
      <c r="I950" s="1"/>
      <c r="J950" s="1" t="str">
        <f t="shared" si="14"/>
        <v>=Rasasi!R25C10</v>
      </c>
    </row>
    <row r="951" spans="1:10" x14ac:dyDescent="0.3">
      <c r="A951" s="164">
        <v>14028</v>
      </c>
      <c r="B951" s="90" t="s">
        <v>534</v>
      </c>
      <c r="C951" s="95">
        <f>Rasasi!$J$26</f>
        <v>0</v>
      </c>
      <c r="D951" s="91" t="s">
        <v>2427</v>
      </c>
      <c r="E951" s="1">
        <v>26</v>
      </c>
      <c r="F951" s="91" t="s">
        <v>2285</v>
      </c>
      <c r="G951" s="1" t="s">
        <v>2428</v>
      </c>
      <c r="H951" s="1" t="s">
        <v>2279</v>
      </c>
      <c r="I951" s="1"/>
      <c r="J951" s="1" t="str">
        <f t="shared" si="14"/>
        <v>=Rasasi!R26C10</v>
      </c>
    </row>
    <row r="952" spans="1:10" x14ac:dyDescent="0.3">
      <c r="A952" s="164">
        <v>13346</v>
      </c>
      <c r="B952" s="90" t="s">
        <v>535</v>
      </c>
      <c r="C952" s="95">
        <f>Rasasi!$J$27</f>
        <v>0</v>
      </c>
      <c r="D952" s="91" t="s">
        <v>2427</v>
      </c>
      <c r="E952" s="1">
        <v>27</v>
      </c>
      <c r="F952" s="91" t="s">
        <v>2285</v>
      </c>
      <c r="G952" s="1" t="s">
        <v>2428</v>
      </c>
      <c r="H952" s="1" t="s">
        <v>2279</v>
      </c>
      <c r="I952" s="1"/>
      <c r="J952" s="1" t="str">
        <f t="shared" si="14"/>
        <v>=Rasasi!R27C10</v>
      </c>
    </row>
    <row r="953" spans="1:10" x14ac:dyDescent="0.3">
      <c r="A953" s="164">
        <v>13342</v>
      </c>
      <c r="B953" s="90" t="s">
        <v>536</v>
      </c>
      <c r="C953" s="95">
        <f>Rasasi!$J$28</f>
        <v>0</v>
      </c>
      <c r="D953" s="91" t="s">
        <v>2427</v>
      </c>
      <c r="E953" s="1">
        <v>28</v>
      </c>
      <c r="F953" s="91" t="s">
        <v>2285</v>
      </c>
      <c r="G953" s="1" t="s">
        <v>2428</v>
      </c>
      <c r="H953" s="1" t="s">
        <v>2279</v>
      </c>
      <c r="I953" s="1"/>
      <c r="J953" s="1" t="str">
        <f t="shared" si="14"/>
        <v>=Rasasi!R28C10</v>
      </c>
    </row>
    <row r="954" spans="1:10" x14ac:dyDescent="0.3">
      <c r="A954" s="164">
        <v>14029</v>
      </c>
      <c r="B954" s="90" t="s">
        <v>537</v>
      </c>
      <c r="C954" s="95">
        <f>Rasasi!$J$29</f>
        <v>0</v>
      </c>
      <c r="D954" s="91" t="s">
        <v>2427</v>
      </c>
      <c r="E954" s="1">
        <v>29</v>
      </c>
      <c r="F954" s="91" t="s">
        <v>2285</v>
      </c>
      <c r="G954" s="1" t="s">
        <v>2428</v>
      </c>
      <c r="H954" s="1" t="s">
        <v>2279</v>
      </c>
      <c r="I954" s="1"/>
      <c r="J954" s="1" t="str">
        <f t="shared" si="14"/>
        <v>=Rasasi!R29C10</v>
      </c>
    </row>
    <row r="955" spans="1:10" x14ac:dyDescent="0.3">
      <c r="A955" s="164">
        <v>14030</v>
      </c>
      <c r="B955" s="90" t="s">
        <v>538</v>
      </c>
      <c r="C955" s="95">
        <f>Rasasi!$J$30</f>
        <v>0</v>
      </c>
      <c r="D955" s="91" t="s">
        <v>2427</v>
      </c>
      <c r="E955" s="1">
        <v>30</v>
      </c>
      <c r="F955" s="91" t="s">
        <v>2285</v>
      </c>
      <c r="G955" s="1" t="s">
        <v>2428</v>
      </c>
      <c r="H955" s="1" t="s">
        <v>2279</v>
      </c>
      <c r="I955" s="1"/>
      <c r="J955" s="1" t="str">
        <f t="shared" si="14"/>
        <v>=Rasasi!R30C10</v>
      </c>
    </row>
    <row r="956" spans="1:10" x14ac:dyDescent="0.3">
      <c r="A956" s="164">
        <v>14031</v>
      </c>
      <c r="B956" s="90" t="s">
        <v>539</v>
      </c>
      <c r="C956" s="95">
        <f>Rasasi!$J$31</f>
        <v>0</v>
      </c>
      <c r="D956" s="91" t="s">
        <v>2427</v>
      </c>
      <c r="E956" s="1">
        <v>31</v>
      </c>
      <c r="F956" s="91" t="s">
        <v>2285</v>
      </c>
      <c r="G956" s="1" t="s">
        <v>2428</v>
      </c>
      <c r="H956" s="1" t="s">
        <v>2279</v>
      </c>
      <c r="I956" s="1"/>
      <c r="J956" s="1" t="str">
        <f t="shared" si="14"/>
        <v>=Rasasi!R31C10</v>
      </c>
    </row>
    <row r="957" spans="1:10" x14ac:dyDescent="0.3">
      <c r="A957" s="164">
        <v>13345</v>
      </c>
      <c r="B957" s="90" t="s">
        <v>540</v>
      </c>
      <c r="C957" s="95">
        <f>Rasasi!$J$32</f>
        <v>0</v>
      </c>
      <c r="D957" s="91" t="s">
        <v>2427</v>
      </c>
      <c r="E957" s="1">
        <v>32</v>
      </c>
      <c r="F957" s="91" t="s">
        <v>2285</v>
      </c>
      <c r="G957" s="1" t="s">
        <v>2428</v>
      </c>
      <c r="H957" s="1" t="s">
        <v>2279</v>
      </c>
      <c r="I957" s="1"/>
      <c r="J957" s="1" t="str">
        <f t="shared" si="14"/>
        <v>=Rasasi!R32C10</v>
      </c>
    </row>
    <row r="958" spans="1:10" x14ac:dyDescent="0.3">
      <c r="A958" s="164">
        <v>14032</v>
      </c>
      <c r="B958" s="90" t="s">
        <v>927</v>
      </c>
      <c r="C958" s="95">
        <f>Rasasi!$J$33</f>
        <v>0</v>
      </c>
      <c r="D958" s="91" t="s">
        <v>2427</v>
      </c>
      <c r="E958" s="1">
        <v>33</v>
      </c>
      <c r="F958" s="91" t="s">
        <v>2285</v>
      </c>
      <c r="G958" s="1" t="s">
        <v>2428</v>
      </c>
      <c r="H958" s="1" t="s">
        <v>2279</v>
      </c>
      <c r="I958" s="1"/>
      <c r="J958" s="1" t="str">
        <f t="shared" si="14"/>
        <v>=Rasasi!R33C10</v>
      </c>
    </row>
    <row r="959" spans="1:10" x14ac:dyDescent="0.3">
      <c r="A959" s="164">
        <v>14033</v>
      </c>
      <c r="B959" s="90" t="s">
        <v>541</v>
      </c>
      <c r="C959" s="95">
        <f>Rasasi!$J$34</f>
        <v>0</v>
      </c>
      <c r="D959" s="91" t="s">
        <v>2427</v>
      </c>
      <c r="E959" s="1">
        <v>34</v>
      </c>
      <c r="F959" s="91" t="s">
        <v>2285</v>
      </c>
      <c r="G959" s="1" t="s">
        <v>2428</v>
      </c>
      <c r="H959" s="1" t="s">
        <v>2279</v>
      </c>
      <c r="I959" s="1"/>
      <c r="J959" s="1" t="str">
        <f t="shared" si="14"/>
        <v>=Rasasi!R34C10</v>
      </c>
    </row>
    <row r="960" spans="1:10" x14ac:dyDescent="0.3">
      <c r="A960" s="163">
        <v>14121</v>
      </c>
      <c r="B960" s="89" t="s">
        <v>418</v>
      </c>
      <c r="D960" s="91" t="s">
        <v>2427</v>
      </c>
      <c r="E960" s="1"/>
      <c r="F960" s="91"/>
      <c r="G960" s="1" t="s">
        <v>2428</v>
      </c>
      <c r="H960" s="1" t="s">
        <v>2279</v>
      </c>
      <c r="I960" s="1"/>
      <c r="J960" s="1" t="str">
        <f t="shared" si="14"/>
        <v>=RC10</v>
      </c>
    </row>
    <row r="961" spans="1:10" x14ac:dyDescent="0.3">
      <c r="A961" s="164">
        <v>14120</v>
      </c>
      <c r="B961" s="90" t="s">
        <v>928</v>
      </c>
      <c r="C961" s="95">
        <f>Rasasi!$J$36</f>
        <v>0</v>
      </c>
      <c r="D961" s="91" t="s">
        <v>2427</v>
      </c>
      <c r="E961" s="1">
        <v>36</v>
      </c>
      <c r="F961" s="91" t="s">
        <v>2285</v>
      </c>
      <c r="G961" s="1" t="s">
        <v>2428</v>
      </c>
      <c r="H961" s="1" t="s">
        <v>2279</v>
      </c>
      <c r="I961" s="1"/>
      <c r="J961" s="1" t="str">
        <f t="shared" si="14"/>
        <v>=Rasasi!R36C10</v>
      </c>
    </row>
    <row r="962" spans="1:10" x14ac:dyDescent="0.3">
      <c r="A962" s="164">
        <v>14126</v>
      </c>
      <c r="B962" s="90" t="s">
        <v>928</v>
      </c>
      <c r="D962" s="91" t="s">
        <v>2427</v>
      </c>
      <c r="E962" s="1"/>
      <c r="F962" s="91"/>
      <c r="G962" s="1" t="s">
        <v>2428</v>
      </c>
      <c r="H962" s="1" t="s">
        <v>2279</v>
      </c>
      <c r="I962" s="1"/>
      <c r="J962" s="1" t="str">
        <f t="shared" si="14"/>
        <v>=RC10</v>
      </c>
    </row>
    <row r="963" spans="1:10" x14ac:dyDescent="0.3">
      <c r="A963" s="164">
        <v>13333</v>
      </c>
      <c r="B963" s="90" t="s">
        <v>2062</v>
      </c>
      <c r="C963" s="95">
        <f>Rasasi!$J$37</f>
        <v>0</v>
      </c>
      <c r="D963" s="91" t="s">
        <v>2427</v>
      </c>
      <c r="E963" s="1">
        <v>37</v>
      </c>
      <c r="F963" s="91" t="s">
        <v>2285</v>
      </c>
      <c r="G963" s="1" t="s">
        <v>2428</v>
      </c>
      <c r="H963" s="1" t="s">
        <v>2279</v>
      </c>
      <c r="I963" s="1"/>
      <c r="J963" s="1" t="str">
        <f t="shared" ref="J963:J1026" si="15">CONCATENATE(H963,F963,D963,E963,G963)</f>
        <v>=Rasasi!R37C10</v>
      </c>
    </row>
    <row r="964" spans="1:10" x14ac:dyDescent="0.3">
      <c r="A964" s="164">
        <v>13332</v>
      </c>
      <c r="B964" s="90" t="s">
        <v>2063</v>
      </c>
      <c r="D964" s="91" t="s">
        <v>2427</v>
      </c>
      <c r="E964" s="1"/>
      <c r="F964" s="91"/>
      <c r="G964" s="1" t="s">
        <v>2428</v>
      </c>
      <c r="H964" s="1" t="s">
        <v>2279</v>
      </c>
      <c r="I964" s="1"/>
      <c r="J964" s="1" t="str">
        <f t="shared" si="15"/>
        <v>=RC10</v>
      </c>
    </row>
    <row r="965" spans="1:10" x14ac:dyDescent="0.3">
      <c r="A965" s="164">
        <v>14122</v>
      </c>
      <c r="B965" s="90" t="s">
        <v>2064</v>
      </c>
      <c r="C965" s="95">
        <f>Rasasi!$J$38</f>
        <v>0</v>
      </c>
      <c r="D965" s="91" t="s">
        <v>2427</v>
      </c>
      <c r="E965" s="1">
        <v>38</v>
      </c>
      <c r="F965" s="91" t="s">
        <v>2285</v>
      </c>
      <c r="G965" s="1" t="s">
        <v>2428</v>
      </c>
      <c r="H965" s="1" t="s">
        <v>2279</v>
      </c>
      <c r="I965" s="1"/>
      <c r="J965" s="1" t="str">
        <f t="shared" si="15"/>
        <v>=Rasasi!R38C10</v>
      </c>
    </row>
    <row r="966" spans="1:10" x14ac:dyDescent="0.3">
      <c r="A966" s="164">
        <v>14123</v>
      </c>
      <c r="B966" s="90" t="s">
        <v>2065</v>
      </c>
      <c r="C966" s="95">
        <f>Rasasi!$J$39</f>
        <v>0</v>
      </c>
      <c r="D966" s="91" t="s">
        <v>2427</v>
      </c>
      <c r="E966" s="1">
        <v>39</v>
      </c>
      <c r="F966" s="91" t="s">
        <v>2285</v>
      </c>
      <c r="G966" s="1" t="s">
        <v>2428</v>
      </c>
      <c r="H966" s="1" t="s">
        <v>2279</v>
      </c>
      <c r="I966" s="1"/>
      <c r="J966" s="1" t="str">
        <f t="shared" si="15"/>
        <v>=Rasasi!R39C10</v>
      </c>
    </row>
    <row r="967" spans="1:10" x14ac:dyDescent="0.3">
      <c r="A967" s="164">
        <v>14124</v>
      </c>
      <c r="B967" s="90" t="s">
        <v>2066</v>
      </c>
      <c r="C967" s="95">
        <f>Rasasi!$J$40</f>
        <v>0</v>
      </c>
      <c r="D967" s="91" t="s">
        <v>2427</v>
      </c>
      <c r="E967" s="1">
        <v>40</v>
      </c>
      <c r="F967" s="91" t="s">
        <v>2285</v>
      </c>
      <c r="G967" s="1" t="s">
        <v>2428</v>
      </c>
      <c r="H967" s="1" t="s">
        <v>2279</v>
      </c>
      <c r="I967" s="1"/>
      <c r="J967" s="1" t="str">
        <f t="shared" si="15"/>
        <v>=Rasasi!R40C10</v>
      </c>
    </row>
    <row r="968" spans="1:10" x14ac:dyDescent="0.3">
      <c r="A968" s="164">
        <v>12968</v>
      </c>
      <c r="B968" s="90" t="s">
        <v>929</v>
      </c>
      <c r="C968" s="95">
        <f>Rasasi!$J$41</f>
        <v>0</v>
      </c>
      <c r="D968" s="91" t="s">
        <v>2427</v>
      </c>
      <c r="E968" s="1">
        <v>41</v>
      </c>
      <c r="F968" s="91" t="s">
        <v>2285</v>
      </c>
      <c r="G968" s="1" t="s">
        <v>2428</v>
      </c>
      <c r="H968" s="1" t="s">
        <v>2279</v>
      </c>
      <c r="I968" s="1"/>
      <c r="J968" s="1" t="str">
        <f t="shared" si="15"/>
        <v>=Rasasi!R41C10</v>
      </c>
    </row>
    <row r="969" spans="1:10" x14ac:dyDescent="0.3">
      <c r="A969" s="164">
        <v>14125</v>
      </c>
      <c r="B969" s="90" t="s">
        <v>2067</v>
      </c>
      <c r="C969" s="95">
        <f>Rasasi!$J$42</f>
        <v>0</v>
      </c>
      <c r="D969" s="91" t="s">
        <v>2427</v>
      </c>
      <c r="E969" s="1">
        <v>42</v>
      </c>
      <c r="F969" s="91" t="s">
        <v>2285</v>
      </c>
      <c r="G969" s="1" t="s">
        <v>2428</v>
      </c>
      <c r="H969" s="1" t="s">
        <v>2279</v>
      </c>
      <c r="I969" s="1"/>
      <c r="J969" s="1" t="str">
        <f t="shared" si="15"/>
        <v>=Rasasi!R42C10</v>
      </c>
    </row>
    <row r="970" spans="1:10" x14ac:dyDescent="0.3">
      <c r="A970" s="163">
        <v>12196</v>
      </c>
      <c r="B970" s="89" t="s">
        <v>542</v>
      </c>
      <c r="D970" s="91" t="s">
        <v>2427</v>
      </c>
      <c r="E970" s="1"/>
      <c r="F970" s="91"/>
      <c r="G970" s="1" t="s">
        <v>2428</v>
      </c>
      <c r="H970" s="1" t="s">
        <v>2279</v>
      </c>
      <c r="I970" s="1"/>
      <c r="J970" s="1" t="str">
        <f t="shared" si="15"/>
        <v>=RC10</v>
      </c>
    </row>
    <row r="971" spans="1:10" x14ac:dyDescent="0.3">
      <c r="A971" s="164">
        <v>13378</v>
      </c>
      <c r="B971" s="90" t="s">
        <v>2068</v>
      </c>
      <c r="C971" s="2">
        <f>Rehab!$J$88</f>
        <v>0</v>
      </c>
      <c r="D971" s="91" t="s">
        <v>2427</v>
      </c>
      <c r="E971" s="1">
        <v>88</v>
      </c>
      <c r="F971" s="91" t="s">
        <v>2287</v>
      </c>
      <c r="G971" s="1" t="s">
        <v>2428</v>
      </c>
      <c r="H971" s="1" t="s">
        <v>2279</v>
      </c>
      <c r="I971" s="1"/>
      <c r="J971" s="1" t="str">
        <f t="shared" si="15"/>
        <v>=Rehab!R88C10</v>
      </c>
    </row>
    <row r="972" spans="1:10" x14ac:dyDescent="0.3">
      <c r="A972" s="164">
        <v>13965</v>
      </c>
      <c r="B972" s="90" t="s">
        <v>930</v>
      </c>
      <c r="C972" s="2">
        <f>Rehab!$J$3</f>
        <v>0</v>
      </c>
      <c r="D972" s="91" t="s">
        <v>2427</v>
      </c>
      <c r="E972" s="1">
        <v>3</v>
      </c>
      <c r="F972" s="91" t="s">
        <v>2287</v>
      </c>
      <c r="G972" s="1" t="s">
        <v>2428</v>
      </c>
      <c r="H972" s="1" t="s">
        <v>2279</v>
      </c>
      <c r="I972" s="1"/>
      <c r="J972" s="1" t="str">
        <f t="shared" si="15"/>
        <v>=Rehab!R3C10</v>
      </c>
    </row>
    <row r="973" spans="1:10" x14ac:dyDescent="0.3">
      <c r="A973" s="164">
        <v>12608</v>
      </c>
      <c r="B973" s="90" t="s">
        <v>931</v>
      </c>
      <c r="C973" s="2">
        <f>Rehab!$J$4</f>
        <v>0</v>
      </c>
      <c r="D973" s="91" t="s">
        <v>2427</v>
      </c>
      <c r="E973" s="1">
        <v>4</v>
      </c>
      <c r="F973" s="91" t="s">
        <v>2287</v>
      </c>
      <c r="G973" s="1" t="s">
        <v>2428</v>
      </c>
      <c r="H973" s="1" t="s">
        <v>2279</v>
      </c>
      <c r="I973" s="1"/>
      <c r="J973" s="1" t="str">
        <f t="shared" si="15"/>
        <v>=Rehab!R4C10</v>
      </c>
    </row>
    <row r="974" spans="1:10" x14ac:dyDescent="0.3">
      <c r="A974" s="164">
        <v>13966</v>
      </c>
      <c r="B974" s="90" t="s">
        <v>932</v>
      </c>
      <c r="C974" s="2">
        <f>Rehab!$J$5</f>
        <v>0</v>
      </c>
      <c r="D974" s="91" t="s">
        <v>2427</v>
      </c>
      <c r="E974" s="1">
        <v>5</v>
      </c>
      <c r="F974" s="91" t="s">
        <v>2287</v>
      </c>
      <c r="G974" s="1" t="s">
        <v>2428</v>
      </c>
      <c r="H974" s="1" t="s">
        <v>2279</v>
      </c>
      <c r="I974" s="1"/>
      <c r="J974" s="1" t="str">
        <f t="shared" si="15"/>
        <v>=Rehab!R5C10</v>
      </c>
    </row>
    <row r="975" spans="1:10" x14ac:dyDescent="0.3">
      <c r="A975" s="164">
        <v>13967</v>
      </c>
      <c r="B975" s="90" t="s">
        <v>933</v>
      </c>
      <c r="C975" s="2">
        <f>Rehab!$J$6</f>
        <v>0</v>
      </c>
      <c r="D975" s="91" t="s">
        <v>2427</v>
      </c>
      <c r="E975" s="1">
        <v>6</v>
      </c>
      <c r="F975" s="91" t="s">
        <v>2287</v>
      </c>
      <c r="G975" s="1" t="s">
        <v>2428</v>
      </c>
      <c r="H975" s="1" t="s">
        <v>2279</v>
      </c>
      <c r="I975" s="1"/>
      <c r="J975" s="1" t="str">
        <f t="shared" si="15"/>
        <v>=Rehab!R6C10</v>
      </c>
    </row>
    <row r="976" spans="1:10" x14ac:dyDescent="0.3">
      <c r="A976" s="164">
        <v>13969</v>
      </c>
      <c r="B976" s="90" t="s">
        <v>934</v>
      </c>
      <c r="C976" s="2">
        <f>Rehab!$J$7</f>
        <v>0</v>
      </c>
      <c r="D976" s="91" t="s">
        <v>2427</v>
      </c>
      <c r="E976" s="1">
        <v>7</v>
      </c>
      <c r="F976" s="91" t="s">
        <v>2287</v>
      </c>
      <c r="G976" s="1" t="s">
        <v>2428</v>
      </c>
      <c r="H976" s="1" t="s">
        <v>2279</v>
      </c>
      <c r="I976" s="1"/>
      <c r="J976" s="1" t="str">
        <f t="shared" si="15"/>
        <v>=Rehab!R7C10</v>
      </c>
    </row>
    <row r="977" spans="1:10" x14ac:dyDescent="0.3">
      <c r="A977" s="164">
        <v>13968</v>
      </c>
      <c r="B977" s="90" t="s">
        <v>543</v>
      </c>
      <c r="C977" s="2">
        <f>Rehab!$J$8</f>
        <v>0</v>
      </c>
      <c r="D977" s="91" t="s">
        <v>2427</v>
      </c>
      <c r="E977" s="1">
        <v>8</v>
      </c>
      <c r="F977" s="91" t="s">
        <v>2287</v>
      </c>
      <c r="G977" s="1" t="s">
        <v>2428</v>
      </c>
      <c r="H977" s="1" t="s">
        <v>2279</v>
      </c>
      <c r="I977" s="1"/>
      <c r="J977" s="1" t="str">
        <f t="shared" si="15"/>
        <v>=Rehab!R8C10</v>
      </c>
    </row>
    <row r="978" spans="1:10" x14ac:dyDescent="0.3">
      <c r="A978" s="164">
        <v>13995</v>
      </c>
      <c r="B978" s="90" t="s">
        <v>935</v>
      </c>
      <c r="C978" s="2">
        <f>Rehab!$J$9</f>
        <v>0</v>
      </c>
      <c r="D978" s="91" t="s">
        <v>2427</v>
      </c>
      <c r="E978" s="1">
        <v>9</v>
      </c>
      <c r="F978" s="91" t="s">
        <v>2287</v>
      </c>
      <c r="G978" s="1" t="s">
        <v>2428</v>
      </c>
      <c r="H978" s="1" t="s">
        <v>2279</v>
      </c>
      <c r="I978" s="1"/>
      <c r="J978" s="1" t="str">
        <f t="shared" si="15"/>
        <v>=Rehab!R9C10</v>
      </c>
    </row>
    <row r="979" spans="1:10" x14ac:dyDescent="0.3">
      <c r="A979" s="164">
        <v>13372</v>
      </c>
      <c r="B979" s="90" t="s">
        <v>544</v>
      </c>
      <c r="C979" s="2">
        <f>Rehab!$J$10</f>
        <v>0</v>
      </c>
      <c r="D979" s="91" t="s">
        <v>2427</v>
      </c>
      <c r="E979" s="1">
        <v>10</v>
      </c>
      <c r="F979" s="91" t="s">
        <v>2287</v>
      </c>
      <c r="G979" s="1" t="s">
        <v>2428</v>
      </c>
      <c r="H979" s="1" t="s">
        <v>2279</v>
      </c>
      <c r="I979" s="1"/>
      <c r="J979" s="1" t="str">
        <f t="shared" si="15"/>
        <v>=Rehab!R10C10</v>
      </c>
    </row>
    <row r="980" spans="1:10" x14ac:dyDescent="0.3">
      <c r="A980" s="164">
        <v>13971</v>
      </c>
      <c r="B980" s="90" t="s">
        <v>936</v>
      </c>
      <c r="C980" s="2">
        <f>Rehab!$J$11</f>
        <v>0</v>
      </c>
      <c r="D980" s="91" t="s">
        <v>2427</v>
      </c>
      <c r="E980" s="1">
        <v>11</v>
      </c>
      <c r="F980" s="91" t="s">
        <v>2287</v>
      </c>
      <c r="G980" s="1" t="s">
        <v>2428</v>
      </c>
      <c r="H980" s="1" t="s">
        <v>2279</v>
      </c>
      <c r="I980" s="1"/>
      <c r="J980" s="1" t="str">
        <f t="shared" si="15"/>
        <v>=Rehab!R11C10</v>
      </c>
    </row>
    <row r="981" spans="1:10" x14ac:dyDescent="0.3">
      <c r="A981" s="164">
        <v>13972</v>
      </c>
      <c r="B981" s="90" t="s">
        <v>545</v>
      </c>
      <c r="C981" s="2">
        <f>Rehab!$J$12</f>
        <v>0</v>
      </c>
      <c r="D981" s="91" t="s">
        <v>2427</v>
      </c>
      <c r="E981" s="1">
        <v>12</v>
      </c>
      <c r="F981" s="91" t="s">
        <v>2287</v>
      </c>
      <c r="G981" s="1" t="s">
        <v>2428</v>
      </c>
      <c r="H981" s="1" t="s">
        <v>2279</v>
      </c>
      <c r="I981" s="1"/>
      <c r="J981" s="1" t="str">
        <f t="shared" si="15"/>
        <v>=Rehab!R12C10</v>
      </c>
    </row>
    <row r="982" spans="1:10" x14ac:dyDescent="0.3">
      <c r="A982" s="164">
        <v>13973</v>
      </c>
      <c r="B982" s="90" t="s">
        <v>937</v>
      </c>
      <c r="C982" s="2">
        <f>Rehab!$J$13</f>
        <v>0</v>
      </c>
      <c r="D982" s="91" t="s">
        <v>2427</v>
      </c>
      <c r="E982" s="1">
        <v>13</v>
      </c>
      <c r="F982" s="91" t="s">
        <v>2287</v>
      </c>
      <c r="G982" s="1" t="s">
        <v>2428</v>
      </c>
      <c r="H982" s="1" t="s">
        <v>2279</v>
      </c>
      <c r="I982" s="1"/>
      <c r="J982" s="1" t="str">
        <f t="shared" si="15"/>
        <v>=Rehab!R13C10</v>
      </c>
    </row>
    <row r="983" spans="1:10" x14ac:dyDescent="0.3">
      <c r="A983" s="164">
        <v>13974</v>
      </c>
      <c r="B983" s="90" t="s">
        <v>546</v>
      </c>
      <c r="C983" s="2">
        <f>Rehab!$J$14</f>
        <v>0</v>
      </c>
      <c r="D983" s="91" t="s">
        <v>2427</v>
      </c>
      <c r="E983" s="1">
        <v>14</v>
      </c>
      <c r="F983" s="91" t="s">
        <v>2287</v>
      </c>
      <c r="G983" s="1" t="s">
        <v>2428</v>
      </c>
      <c r="H983" s="1" t="s">
        <v>2279</v>
      </c>
      <c r="I983" s="1"/>
      <c r="J983" s="1" t="str">
        <f t="shared" si="15"/>
        <v>=Rehab!R14C10</v>
      </c>
    </row>
    <row r="984" spans="1:10" x14ac:dyDescent="0.3">
      <c r="A984" s="164">
        <v>13975</v>
      </c>
      <c r="B984" s="90" t="s">
        <v>938</v>
      </c>
      <c r="C984" s="2">
        <f>Rehab!$J$15</f>
        <v>0</v>
      </c>
      <c r="D984" s="91" t="s">
        <v>2427</v>
      </c>
      <c r="E984" s="1">
        <v>15</v>
      </c>
      <c r="F984" s="91" t="s">
        <v>2287</v>
      </c>
      <c r="G984" s="1" t="s">
        <v>2428</v>
      </c>
      <c r="H984" s="1" t="s">
        <v>2279</v>
      </c>
      <c r="I984" s="1"/>
      <c r="J984" s="1" t="str">
        <f t="shared" si="15"/>
        <v>=Rehab!R15C10</v>
      </c>
    </row>
    <row r="985" spans="1:10" x14ac:dyDescent="0.3">
      <c r="A985" s="164">
        <v>12353</v>
      </c>
      <c r="B985" s="90" t="s">
        <v>547</v>
      </c>
      <c r="C985" s="2">
        <f>Rehab!$J$16</f>
        <v>0</v>
      </c>
      <c r="D985" s="91" t="s">
        <v>2427</v>
      </c>
      <c r="E985" s="1">
        <v>16</v>
      </c>
      <c r="F985" s="91" t="s">
        <v>2287</v>
      </c>
      <c r="G985" s="1" t="s">
        <v>2428</v>
      </c>
      <c r="H985" s="1" t="s">
        <v>2279</v>
      </c>
      <c r="I985" s="1"/>
      <c r="J985" s="1" t="str">
        <f t="shared" si="15"/>
        <v>=Rehab!R16C10</v>
      </c>
    </row>
    <row r="986" spans="1:10" x14ac:dyDescent="0.3">
      <c r="A986" s="164">
        <v>13976</v>
      </c>
      <c r="B986" s="90" t="s">
        <v>548</v>
      </c>
      <c r="C986" s="2">
        <f>Rehab!$J$17</f>
        <v>0</v>
      </c>
      <c r="D986" s="91" t="s">
        <v>2427</v>
      </c>
      <c r="E986" s="1">
        <v>17</v>
      </c>
      <c r="F986" s="91" t="s">
        <v>2287</v>
      </c>
      <c r="G986" s="1" t="s">
        <v>2428</v>
      </c>
      <c r="H986" s="1" t="s">
        <v>2279</v>
      </c>
      <c r="I986" s="1"/>
      <c r="J986" s="1" t="str">
        <f t="shared" si="15"/>
        <v>=Rehab!R17C10</v>
      </c>
    </row>
    <row r="987" spans="1:10" x14ac:dyDescent="0.3">
      <c r="A987" s="164">
        <v>13977</v>
      </c>
      <c r="B987" s="90" t="s">
        <v>549</v>
      </c>
      <c r="C987" s="2">
        <f>Rehab!$J$18</f>
        <v>0</v>
      </c>
      <c r="D987" s="91" t="s">
        <v>2427</v>
      </c>
      <c r="E987" s="1">
        <v>18</v>
      </c>
      <c r="F987" s="91" t="s">
        <v>2287</v>
      </c>
      <c r="G987" s="1" t="s">
        <v>2428</v>
      </c>
      <c r="H987" s="1" t="s">
        <v>2279</v>
      </c>
      <c r="I987" s="1"/>
      <c r="J987" s="1" t="str">
        <f t="shared" si="15"/>
        <v>=Rehab!R18C10</v>
      </c>
    </row>
    <row r="988" spans="1:10" x14ac:dyDescent="0.3">
      <c r="A988" s="164">
        <v>13978</v>
      </c>
      <c r="B988" s="90" t="s">
        <v>939</v>
      </c>
      <c r="C988" s="2">
        <f>Rehab!$J$19</f>
        <v>0</v>
      </c>
      <c r="D988" s="91" t="s">
        <v>2427</v>
      </c>
      <c r="E988" s="1">
        <v>19</v>
      </c>
      <c r="F988" s="91" t="s">
        <v>2287</v>
      </c>
      <c r="G988" s="1" t="s">
        <v>2428</v>
      </c>
      <c r="H988" s="1" t="s">
        <v>2279</v>
      </c>
      <c r="I988" s="1"/>
      <c r="J988" s="1" t="str">
        <f t="shared" si="15"/>
        <v>=Rehab!R19C10</v>
      </c>
    </row>
    <row r="989" spans="1:10" x14ac:dyDescent="0.3">
      <c r="A989" s="164">
        <v>12355</v>
      </c>
      <c r="B989" s="90" t="s">
        <v>550</v>
      </c>
      <c r="C989" s="2">
        <f>Rehab!$J$20</f>
        <v>0</v>
      </c>
      <c r="D989" s="91" t="s">
        <v>2427</v>
      </c>
      <c r="E989" s="1">
        <v>20</v>
      </c>
      <c r="F989" s="91" t="s">
        <v>2287</v>
      </c>
      <c r="G989" s="1" t="s">
        <v>2428</v>
      </c>
      <c r="H989" s="1" t="s">
        <v>2279</v>
      </c>
      <c r="I989" s="1"/>
      <c r="J989" s="1" t="str">
        <f t="shared" si="15"/>
        <v>=Rehab!R20C10</v>
      </c>
    </row>
    <row r="990" spans="1:10" x14ac:dyDescent="0.3">
      <c r="A990" s="164">
        <v>12611</v>
      </c>
      <c r="B990" s="90" t="s">
        <v>551</v>
      </c>
      <c r="C990" s="2">
        <f>Rehab!$J$21</f>
        <v>0</v>
      </c>
      <c r="D990" s="91" t="s">
        <v>2427</v>
      </c>
      <c r="E990" s="1">
        <v>21</v>
      </c>
      <c r="F990" s="91" t="s">
        <v>2287</v>
      </c>
      <c r="G990" s="1" t="s">
        <v>2428</v>
      </c>
      <c r="H990" s="1" t="s">
        <v>2279</v>
      </c>
      <c r="I990" s="1"/>
      <c r="J990" s="1" t="str">
        <f t="shared" si="15"/>
        <v>=Rehab!R21C10</v>
      </c>
    </row>
    <row r="991" spans="1:10" x14ac:dyDescent="0.3">
      <c r="A991" s="164">
        <v>13989</v>
      </c>
      <c r="B991" s="90" t="s">
        <v>552</v>
      </c>
      <c r="C991" s="2">
        <f>Rehab!$J$22</f>
        <v>0</v>
      </c>
      <c r="D991" s="91" t="s">
        <v>2427</v>
      </c>
      <c r="E991" s="1">
        <v>22</v>
      </c>
      <c r="F991" s="91" t="s">
        <v>2287</v>
      </c>
      <c r="G991" s="1" t="s">
        <v>2428</v>
      </c>
      <c r="H991" s="1" t="s">
        <v>2279</v>
      </c>
      <c r="I991" s="1"/>
      <c r="J991" s="1" t="str">
        <f t="shared" si="15"/>
        <v>=Rehab!R22C10</v>
      </c>
    </row>
    <row r="992" spans="1:10" x14ac:dyDescent="0.3">
      <c r="A992" s="164">
        <v>12351</v>
      </c>
      <c r="B992" s="90" t="s">
        <v>553</v>
      </c>
      <c r="C992" s="2">
        <f>Rehab!$J$23</f>
        <v>0</v>
      </c>
      <c r="D992" s="91" t="s">
        <v>2427</v>
      </c>
      <c r="E992" s="1">
        <v>23</v>
      </c>
      <c r="F992" s="91" t="s">
        <v>2287</v>
      </c>
      <c r="G992" s="1" t="s">
        <v>2428</v>
      </c>
      <c r="H992" s="1" t="s">
        <v>2279</v>
      </c>
      <c r="I992" s="1"/>
      <c r="J992" s="1" t="str">
        <f t="shared" si="15"/>
        <v>=Rehab!R23C10</v>
      </c>
    </row>
    <row r="993" spans="1:10" x14ac:dyDescent="0.3">
      <c r="A993" s="164">
        <v>13981</v>
      </c>
      <c r="B993" s="90" t="s">
        <v>554</v>
      </c>
      <c r="C993" s="2">
        <f>Rehab!$J$24</f>
        <v>0</v>
      </c>
      <c r="D993" s="91" t="s">
        <v>2427</v>
      </c>
      <c r="E993" s="1">
        <v>24</v>
      </c>
      <c r="F993" s="91" t="s">
        <v>2287</v>
      </c>
      <c r="G993" s="1" t="s">
        <v>2428</v>
      </c>
      <c r="H993" s="1" t="s">
        <v>2279</v>
      </c>
      <c r="I993" s="1"/>
      <c r="J993" s="1" t="str">
        <f t="shared" si="15"/>
        <v>=Rehab!R24C10</v>
      </c>
    </row>
    <row r="994" spans="1:10" x14ac:dyDescent="0.3">
      <c r="A994" s="164">
        <v>13921</v>
      </c>
      <c r="B994" s="90" t="s">
        <v>555</v>
      </c>
      <c r="C994" s="2">
        <f>Rehab!$J$25</f>
        <v>0</v>
      </c>
      <c r="D994" s="91" t="s">
        <v>2427</v>
      </c>
      <c r="E994" s="1">
        <v>25</v>
      </c>
      <c r="F994" s="91" t="s">
        <v>2287</v>
      </c>
      <c r="G994" s="1" t="s">
        <v>2428</v>
      </c>
      <c r="H994" s="1" t="s">
        <v>2279</v>
      </c>
      <c r="I994" s="1"/>
      <c r="J994" s="1" t="str">
        <f t="shared" si="15"/>
        <v>=Rehab!R25C10</v>
      </c>
    </row>
    <row r="995" spans="1:10" x14ac:dyDescent="0.3">
      <c r="A995" s="164">
        <v>12609</v>
      </c>
      <c r="B995" s="90" t="s">
        <v>556</v>
      </c>
      <c r="C995" s="2">
        <f>Rehab!$J$26</f>
        <v>0</v>
      </c>
      <c r="D995" s="91" t="s">
        <v>2427</v>
      </c>
      <c r="E995" s="1">
        <v>26</v>
      </c>
      <c r="F995" s="91" t="s">
        <v>2287</v>
      </c>
      <c r="G995" s="1" t="s">
        <v>2428</v>
      </c>
      <c r="H995" s="1" t="s">
        <v>2279</v>
      </c>
      <c r="I995" s="1"/>
      <c r="J995" s="1" t="str">
        <f t="shared" si="15"/>
        <v>=Rehab!R26C10</v>
      </c>
    </row>
    <row r="996" spans="1:10" x14ac:dyDescent="0.3">
      <c r="A996" s="164">
        <v>13321</v>
      </c>
      <c r="B996" s="90" t="s">
        <v>2069</v>
      </c>
      <c r="C996" s="2">
        <f>Rehab!$J$89</f>
        <v>0</v>
      </c>
      <c r="D996" s="91" t="s">
        <v>2427</v>
      </c>
      <c r="E996" s="1">
        <v>89</v>
      </c>
      <c r="F996" s="91" t="s">
        <v>2287</v>
      </c>
      <c r="G996" s="1" t="s">
        <v>2428</v>
      </c>
      <c r="H996" s="1" t="s">
        <v>2279</v>
      </c>
      <c r="I996" s="1"/>
      <c r="J996" s="1" t="str">
        <f t="shared" si="15"/>
        <v>=Rehab!R89C10</v>
      </c>
    </row>
    <row r="997" spans="1:10" x14ac:dyDescent="0.3">
      <c r="A997" s="164">
        <v>12663</v>
      </c>
      <c r="B997" s="90" t="s">
        <v>557</v>
      </c>
      <c r="C997" s="2">
        <f>Rehab!$J$27</f>
        <v>0</v>
      </c>
      <c r="D997" s="91" t="s">
        <v>2427</v>
      </c>
      <c r="E997" s="1">
        <v>27</v>
      </c>
      <c r="F997" s="91" t="s">
        <v>2287</v>
      </c>
      <c r="G997" s="1" t="s">
        <v>2428</v>
      </c>
      <c r="H997" s="1" t="s">
        <v>2279</v>
      </c>
      <c r="I997" s="1"/>
      <c r="J997" s="1" t="str">
        <f t="shared" si="15"/>
        <v>=Rehab!R27C10</v>
      </c>
    </row>
    <row r="998" spans="1:10" x14ac:dyDescent="0.3">
      <c r="A998" s="164">
        <v>13891</v>
      </c>
      <c r="B998" s="90" t="s">
        <v>2070</v>
      </c>
      <c r="D998" s="91" t="s">
        <v>2427</v>
      </c>
      <c r="E998" s="1"/>
      <c r="F998" s="91"/>
      <c r="G998" s="1" t="s">
        <v>2428</v>
      </c>
      <c r="H998" s="1" t="s">
        <v>2279</v>
      </c>
      <c r="I998" s="1"/>
      <c r="J998" s="1" t="str">
        <f t="shared" si="15"/>
        <v>=RC10</v>
      </c>
    </row>
    <row r="999" spans="1:10" x14ac:dyDescent="0.3">
      <c r="A999" s="164">
        <v>13982</v>
      </c>
      <c r="B999" s="90" t="s">
        <v>558</v>
      </c>
      <c r="C999" s="2">
        <f>Rehab!$J$28</f>
        <v>0</v>
      </c>
      <c r="D999" s="91" t="s">
        <v>2427</v>
      </c>
      <c r="E999" s="1">
        <v>28</v>
      </c>
      <c r="F999" s="91" t="s">
        <v>2287</v>
      </c>
      <c r="G999" s="1" t="s">
        <v>2428</v>
      </c>
      <c r="H999" s="1" t="s">
        <v>2279</v>
      </c>
      <c r="I999" s="1"/>
      <c r="J999" s="1" t="str">
        <f t="shared" si="15"/>
        <v>=Rehab!R28C10</v>
      </c>
    </row>
    <row r="1000" spans="1:10" x14ac:dyDescent="0.3">
      <c r="A1000" s="164">
        <v>13993</v>
      </c>
      <c r="B1000" s="90" t="s">
        <v>559</v>
      </c>
      <c r="C1000" s="2">
        <f>Rehab!$J$29</f>
        <v>0</v>
      </c>
      <c r="D1000" s="91" t="s">
        <v>2427</v>
      </c>
      <c r="E1000" s="1">
        <v>29</v>
      </c>
      <c r="F1000" s="91" t="s">
        <v>2287</v>
      </c>
      <c r="G1000" s="1" t="s">
        <v>2428</v>
      </c>
      <c r="H1000" s="1" t="s">
        <v>2279</v>
      </c>
      <c r="I1000" s="1"/>
      <c r="J1000" s="1" t="str">
        <f t="shared" si="15"/>
        <v>=Rehab!R29C10</v>
      </c>
    </row>
    <row r="1001" spans="1:10" x14ac:dyDescent="0.3">
      <c r="A1001" s="164">
        <v>12850</v>
      </c>
      <c r="B1001" s="90" t="s">
        <v>560</v>
      </c>
      <c r="C1001" s="2">
        <f>Rehab!$J$30</f>
        <v>0</v>
      </c>
      <c r="D1001" s="91" t="s">
        <v>2427</v>
      </c>
      <c r="E1001" s="1">
        <v>30</v>
      </c>
      <c r="F1001" s="91" t="s">
        <v>2287</v>
      </c>
      <c r="G1001" s="1" t="s">
        <v>2428</v>
      </c>
      <c r="H1001" s="1" t="s">
        <v>2279</v>
      </c>
      <c r="I1001" s="1"/>
      <c r="J1001" s="1" t="str">
        <f t="shared" si="15"/>
        <v>=Rehab!R30C10</v>
      </c>
    </row>
    <row r="1002" spans="1:10" x14ac:dyDescent="0.3">
      <c r="A1002" s="164">
        <v>13318</v>
      </c>
      <c r="B1002" s="90" t="s">
        <v>561</v>
      </c>
      <c r="C1002" s="2">
        <f>Rehab!$J$31</f>
        <v>0</v>
      </c>
      <c r="D1002" s="91" t="s">
        <v>2427</v>
      </c>
      <c r="E1002" s="1">
        <v>31</v>
      </c>
      <c r="F1002" s="91" t="s">
        <v>2287</v>
      </c>
      <c r="G1002" s="1" t="s">
        <v>2428</v>
      </c>
      <c r="H1002" s="1" t="s">
        <v>2279</v>
      </c>
      <c r="I1002" s="1"/>
      <c r="J1002" s="1" t="str">
        <f t="shared" si="15"/>
        <v>=Rehab!R31C10</v>
      </c>
    </row>
    <row r="1003" spans="1:10" x14ac:dyDescent="0.3">
      <c r="A1003" s="164">
        <v>13984</v>
      </c>
      <c r="B1003" s="90" t="s">
        <v>562</v>
      </c>
      <c r="C1003" s="2">
        <f>Rehab!$J$32</f>
        <v>0</v>
      </c>
      <c r="D1003" s="91" t="s">
        <v>2427</v>
      </c>
      <c r="E1003" s="1">
        <v>32</v>
      </c>
      <c r="F1003" s="91" t="s">
        <v>2287</v>
      </c>
      <c r="G1003" s="1" t="s">
        <v>2428</v>
      </c>
      <c r="H1003" s="1" t="s">
        <v>2279</v>
      </c>
      <c r="I1003" s="1"/>
      <c r="J1003" s="1" t="str">
        <f t="shared" si="15"/>
        <v>=Rehab!R32C10</v>
      </c>
    </row>
    <row r="1004" spans="1:10" x14ac:dyDescent="0.3">
      <c r="A1004" s="164">
        <v>13320</v>
      </c>
      <c r="B1004" s="90" t="s">
        <v>563</v>
      </c>
      <c r="C1004" s="2">
        <f>Rehab!$J$33</f>
        <v>0</v>
      </c>
      <c r="D1004" s="91" t="s">
        <v>2427</v>
      </c>
      <c r="E1004" s="1">
        <v>33</v>
      </c>
      <c r="F1004" s="91" t="s">
        <v>2287</v>
      </c>
      <c r="G1004" s="1" t="s">
        <v>2428</v>
      </c>
      <c r="H1004" s="1" t="s">
        <v>2279</v>
      </c>
      <c r="I1004" s="1"/>
      <c r="J1004" s="1" t="str">
        <f t="shared" si="15"/>
        <v>=Rehab!R33C10</v>
      </c>
    </row>
    <row r="1005" spans="1:10" x14ac:dyDescent="0.3">
      <c r="A1005" s="164">
        <v>13323</v>
      </c>
      <c r="B1005" s="90" t="s">
        <v>2071</v>
      </c>
      <c r="D1005" s="91" t="s">
        <v>2427</v>
      </c>
      <c r="E1005" s="1"/>
      <c r="F1005" s="91"/>
      <c r="G1005" s="1" t="s">
        <v>2428</v>
      </c>
      <c r="H1005" s="1" t="s">
        <v>2279</v>
      </c>
      <c r="I1005" s="1"/>
      <c r="J1005" s="1" t="str">
        <f t="shared" si="15"/>
        <v>=RC10</v>
      </c>
    </row>
    <row r="1006" spans="1:10" x14ac:dyDescent="0.3">
      <c r="A1006" s="164">
        <v>12357</v>
      </c>
      <c r="B1006" s="90" t="s">
        <v>564</v>
      </c>
      <c r="C1006" s="2">
        <f>Rehab!$J$34</f>
        <v>0</v>
      </c>
      <c r="D1006" s="91" t="s">
        <v>2427</v>
      </c>
      <c r="E1006" s="1">
        <v>34</v>
      </c>
      <c r="F1006" s="91" t="s">
        <v>2287</v>
      </c>
      <c r="G1006" s="1" t="s">
        <v>2428</v>
      </c>
      <c r="H1006" s="1" t="s">
        <v>2279</v>
      </c>
      <c r="I1006" s="1"/>
      <c r="J1006" s="1" t="str">
        <f t="shared" si="15"/>
        <v>=Rehab!R34C10</v>
      </c>
    </row>
    <row r="1007" spans="1:10" x14ac:dyDescent="0.3">
      <c r="A1007" s="164">
        <v>13985</v>
      </c>
      <c r="B1007" s="90" t="s">
        <v>2072</v>
      </c>
      <c r="C1007" s="2">
        <f>Rehab!$J$35</f>
        <v>0</v>
      </c>
      <c r="D1007" s="91" t="s">
        <v>2427</v>
      </c>
      <c r="E1007" s="1">
        <v>35</v>
      </c>
      <c r="F1007" s="91" t="s">
        <v>2287</v>
      </c>
      <c r="G1007" s="1" t="s">
        <v>2428</v>
      </c>
      <c r="H1007" s="1" t="s">
        <v>2279</v>
      </c>
      <c r="I1007" s="1"/>
      <c r="J1007" s="1" t="str">
        <f t="shared" si="15"/>
        <v>=Rehab!R35C10</v>
      </c>
    </row>
    <row r="1008" spans="1:10" x14ac:dyDescent="0.3">
      <c r="A1008" s="164">
        <v>13986</v>
      </c>
      <c r="B1008" s="90" t="s">
        <v>941</v>
      </c>
      <c r="C1008" s="2">
        <f>Rehab!$J$36</f>
        <v>0</v>
      </c>
      <c r="D1008" s="91" t="s">
        <v>2427</v>
      </c>
      <c r="E1008" s="1">
        <v>36</v>
      </c>
      <c r="F1008" s="91" t="s">
        <v>2287</v>
      </c>
      <c r="G1008" s="1" t="s">
        <v>2428</v>
      </c>
      <c r="H1008" s="1" t="s">
        <v>2279</v>
      </c>
      <c r="I1008" s="1"/>
      <c r="J1008" s="1" t="str">
        <f t="shared" si="15"/>
        <v>=Rehab!R36C10</v>
      </c>
    </row>
    <row r="1009" spans="1:10" x14ac:dyDescent="0.3">
      <c r="A1009" s="164">
        <v>13996</v>
      </c>
      <c r="B1009" s="90" t="s">
        <v>2073</v>
      </c>
      <c r="D1009" s="91" t="s">
        <v>2427</v>
      </c>
      <c r="E1009" s="1"/>
      <c r="F1009" s="91"/>
      <c r="G1009" s="1" t="s">
        <v>2428</v>
      </c>
      <c r="H1009" s="1" t="s">
        <v>2279</v>
      </c>
      <c r="I1009" s="1"/>
      <c r="J1009" s="1" t="str">
        <f t="shared" si="15"/>
        <v>=RC10</v>
      </c>
    </row>
    <row r="1010" spans="1:10" x14ac:dyDescent="0.3">
      <c r="A1010" s="164">
        <v>13987</v>
      </c>
      <c r="B1010" s="90" t="s">
        <v>565</v>
      </c>
      <c r="C1010" s="2">
        <f>Rehab!$J$37</f>
        <v>0</v>
      </c>
      <c r="D1010" s="91" t="s">
        <v>2427</v>
      </c>
      <c r="E1010" s="1">
        <v>37</v>
      </c>
      <c r="F1010" s="91" t="s">
        <v>2287</v>
      </c>
      <c r="G1010" s="1" t="s">
        <v>2428</v>
      </c>
      <c r="H1010" s="1" t="s">
        <v>2279</v>
      </c>
      <c r="I1010" s="1"/>
      <c r="J1010" s="1" t="str">
        <f t="shared" si="15"/>
        <v>=Rehab!R37C10</v>
      </c>
    </row>
    <row r="1011" spans="1:10" x14ac:dyDescent="0.3">
      <c r="A1011" s="164">
        <v>13988</v>
      </c>
      <c r="B1011" s="90" t="s">
        <v>942</v>
      </c>
      <c r="C1011" s="2">
        <f>Rehab!$J$38</f>
        <v>0</v>
      </c>
      <c r="D1011" s="91" t="s">
        <v>2427</v>
      </c>
      <c r="E1011" s="1">
        <v>38</v>
      </c>
      <c r="F1011" s="91" t="s">
        <v>2287</v>
      </c>
      <c r="G1011" s="1" t="s">
        <v>2428</v>
      </c>
      <c r="H1011" s="1" t="s">
        <v>2279</v>
      </c>
      <c r="I1011" s="1"/>
      <c r="J1011" s="1" t="str">
        <f t="shared" si="15"/>
        <v>=Rehab!R38C10</v>
      </c>
    </row>
    <row r="1012" spans="1:10" x14ac:dyDescent="0.3">
      <c r="A1012" s="164">
        <v>14043</v>
      </c>
      <c r="B1012" s="90" t="s">
        <v>566</v>
      </c>
      <c r="C1012" s="2">
        <f>Rehab!$J$39</f>
        <v>0</v>
      </c>
      <c r="D1012" s="91" t="s">
        <v>2427</v>
      </c>
      <c r="E1012" s="1">
        <v>39</v>
      </c>
      <c r="F1012" s="91" t="s">
        <v>2287</v>
      </c>
      <c r="G1012" s="1" t="s">
        <v>2428</v>
      </c>
      <c r="H1012" s="1" t="s">
        <v>2279</v>
      </c>
      <c r="I1012" s="1"/>
      <c r="J1012" s="1" t="str">
        <f t="shared" si="15"/>
        <v>=Rehab!R39C10</v>
      </c>
    </row>
    <row r="1013" spans="1:10" x14ac:dyDescent="0.3">
      <c r="A1013" s="164">
        <v>14044</v>
      </c>
      <c r="B1013" s="90" t="s">
        <v>567</v>
      </c>
      <c r="C1013" s="2">
        <f>Rehab!$J$40</f>
        <v>0</v>
      </c>
      <c r="D1013" s="91" t="s">
        <v>2427</v>
      </c>
      <c r="E1013" s="1">
        <v>40</v>
      </c>
      <c r="F1013" s="91" t="s">
        <v>2287</v>
      </c>
      <c r="G1013" s="1" t="s">
        <v>2428</v>
      </c>
      <c r="H1013" s="1" t="s">
        <v>2279</v>
      </c>
      <c r="I1013" s="1"/>
      <c r="J1013" s="1" t="str">
        <f t="shared" si="15"/>
        <v>=Rehab!R40C10</v>
      </c>
    </row>
    <row r="1014" spans="1:10" x14ac:dyDescent="0.3">
      <c r="A1014" s="164">
        <v>12197</v>
      </c>
      <c r="B1014" s="90" t="s">
        <v>568</v>
      </c>
      <c r="C1014" s="2">
        <f>Rehab!$J$41</f>
        <v>0</v>
      </c>
      <c r="D1014" s="91" t="s">
        <v>2427</v>
      </c>
      <c r="E1014" s="1">
        <v>41</v>
      </c>
      <c r="F1014" s="91" t="s">
        <v>2287</v>
      </c>
      <c r="G1014" s="1" t="s">
        <v>2428</v>
      </c>
      <c r="H1014" s="1" t="s">
        <v>2279</v>
      </c>
      <c r="I1014" s="1"/>
      <c r="J1014" s="1" t="str">
        <f t="shared" si="15"/>
        <v>=Rehab!R41C10</v>
      </c>
    </row>
    <row r="1015" spans="1:10" x14ac:dyDescent="0.3">
      <c r="A1015" s="164">
        <v>13325</v>
      </c>
      <c r="B1015" s="90" t="s">
        <v>569</v>
      </c>
      <c r="C1015" s="2">
        <f>Rehab!$J$42</f>
        <v>0</v>
      </c>
      <c r="D1015" s="91" t="s">
        <v>2427</v>
      </c>
      <c r="E1015" s="1">
        <v>42</v>
      </c>
      <c r="F1015" s="91" t="s">
        <v>2287</v>
      </c>
      <c r="G1015" s="1" t="s">
        <v>2428</v>
      </c>
      <c r="H1015" s="1" t="s">
        <v>2279</v>
      </c>
      <c r="I1015" s="1"/>
      <c r="J1015" s="1" t="str">
        <f t="shared" si="15"/>
        <v>=Rehab!R42C10</v>
      </c>
    </row>
    <row r="1016" spans="1:10" x14ac:dyDescent="0.3">
      <c r="A1016" s="164">
        <v>13322</v>
      </c>
      <c r="B1016" s="90" t="s">
        <v>570</v>
      </c>
      <c r="C1016" s="2">
        <f>Rehab!$J$43</f>
        <v>0</v>
      </c>
      <c r="D1016" s="91" t="s">
        <v>2427</v>
      </c>
      <c r="E1016" s="1">
        <v>43</v>
      </c>
      <c r="F1016" s="91" t="s">
        <v>2287</v>
      </c>
      <c r="G1016" s="1" t="s">
        <v>2428</v>
      </c>
      <c r="H1016" s="1" t="s">
        <v>2279</v>
      </c>
      <c r="I1016" s="1"/>
      <c r="J1016" s="1" t="str">
        <f t="shared" si="15"/>
        <v>=Rehab!R43C10</v>
      </c>
    </row>
    <row r="1017" spans="1:10" x14ac:dyDescent="0.3">
      <c r="A1017" s="164">
        <v>13990</v>
      </c>
      <c r="B1017" s="90" t="s">
        <v>943</v>
      </c>
      <c r="C1017" s="2">
        <f>Rehab!$J$44</f>
        <v>0</v>
      </c>
      <c r="D1017" s="91" t="s">
        <v>2427</v>
      </c>
      <c r="E1017" s="1">
        <v>44</v>
      </c>
      <c r="F1017" s="91" t="s">
        <v>2287</v>
      </c>
      <c r="G1017" s="1" t="s">
        <v>2428</v>
      </c>
      <c r="H1017" s="1" t="s">
        <v>2279</v>
      </c>
      <c r="I1017" s="1"/>
      <c r="J1017" s="1" t="str">
        <f t="shared" si="15"/>
        <v>=Rehab!R44C10</v>
      </c>
    </row>
    <row r="1018" spans="1:10" x14ac:dyDescent="0.3">
      <c r="A1018" s="164">
        <v>14045</v>
      </c>
      <c r="B1018" s="90" t="s">
        <v>944</v>
      </c>
      <c r="C1018" s="2">
        <f>Rehab!$J$45</f>
        <v>0</v>
      </c>
      <c r="D1018" s="91" t="s">
        <v>2427</v>
      </c>
      <c r="E1018" s="1">
        <v>45</v>
      </c>
      <c r="F1018" s="91" t="s">
        <v>2287</v>
      </c>
      <c r="G1018" s="1" t="s">
        <v>2428</v>
      </c>
      <c r="H1018" s="1" t="s">
        <v>2279</v>
      </c>
      <c r="I1018" s="1"/>
      <c r="J1018" s="1" t="str">
        <f t="shared" si="15"/>
        <v>=Rehab!R45C10</v>
      </c>
    </row>
    <row r="1019" spans="1:10" x14ac:dyDescent="0.3">
      <c r="A1019" s="164">
        <v>13254</v>
      </c>
      <c r="B1019" s="90" t="s">
        <v>2074</v>
      </c>
      <c r="C1019" s="2">
        <f>Rehab!$J$90</f>
        <v>0</v>
      </c>
      <c r="D1019" s="91" t="s">
        <v>2427</v>
      </c>
      <c r="E1019" s="1">
        <v>90</v>
      </c>
      <c r="F1019" s="91" t="s">
        <v>2287</v>
      </c>
      <c r="G1019" s="1" t="s">
        <v>2428</v>
      </c>
      <c r="H1019" s="1" t="s">
        <v>2279</v>
      </c>
      <c r="I1019" s="1"/>
      <c r="J1019" s="1" t="str">
        <f t="shared" si="15"/>
        <v>=Rehab!R90C10</v>
      </c>
    </row>
    <row r="1020" spans="1:10" x14ac:dyDescent="0.3">
      <c r="A1020" s="164">
        <v>12658</v>
      </c>
      <c r="B1020" s="90" t="s">
        <v>571</v>
      </c>
      <c r="C1020" s="2">
        <f>Rehab!$J$46</f>
        <v>0</v>
      </c>
      <c r="D1020" s="91" t="s">
        <v>2427</v>
      </c>
      <c r="E1020" s="1">
        <v>46</v>
      </c>
      <c r="F1020" s="91" t="s">
        <v>2287</v>
      </c>
      <c r="G1020" s="1" t="s">
        <v>2428</v>
      </c>
      <c r="H1020" s="1" t="s">
        <v>2279</v>
      </c>
      <c r="I1020" s="1"/>
      <c r="J1020" s="1" t="str">
        <f t="shared" si="15"/>
        <v>=Rehab!R46C10</v>
      </c>
    </row>
    <row r="1021" spans="1:10" x14ac:dyDescent="0.3">
      <c r="A1021" s="164">
        <v>14046</v>
      </c>
      <c r="B1021" s="90" t="s">
        <v>945</v>
      </c>
      <c r="C1021" s="2">
        <f>Rehab!$J$47</f>
        <v>0</v>
      </c>
      <c r="D1021" s="91" t="s">
        <v>2427</v>
      </c>
      <c r="E1021" s="1">
        <v>47</v>
      </c>
      <c r="F1021" s="91" t="s">
        <v>2287</v>
      </c>
      <c r="G1021" s="1" t="s">
        <v>2428</v>
      </c>
      <c r="H1021" s="1" t="s">
        <v>2279</v>
      </c>
      <c r="I1021" s="1"/>
      <c r="J1021" s="1" t="str">
        <f t="shared" si="15"/>
        <v>=Rehab!R47C10</v>
      </c>
    </row>
    <row r="1022" spans="1:10" x14ac:dyDescent="0.3">
      <c r="A1022" s="164">
        <v>14047</v>
      </c>
      <c r="B1022" s="90" t="s">
        <v>946</v>
      </c>
      <c r="C1022" s="2">
        <f>Rehab!$J$48</f>
        <v>0</v>
      </c>
      <c r="D1022" s="91" t="s">
        <v>2427</v>
      </c>
      <c r="E1022" s="1">
        <v>48</v>
      </c>
      <c r="F1022" s="91" t="s">
        <v>2287</v>
      </c>
      <c r="G1022" s="1" t="s">
        <v>2428</v>
      </c>
      <c r="H1022" s="1" t="s">
        <v>2279</v>
      </c>
      <c r="I1022" s="1"/>
      <c r="J1022" s="1" t="str">
        <f t="shared" si="15"/>
        <v>=Rehab!R48C10</v>
      </c>
    </row>
    <row r="1023" spans="1:10" x14ac:dyDescent="0.3">
      <c r="A1023" s="164">
        <v>13991</v>
      </c>
      <c r="B1023" s="90" t="s">
        <v>947</v>
      </c>
      <c r="C1023" s="2">
        <f>Rehab!$J$49</f>
        <v>0</v>
      </c>
      <c r="D1023" s="91" t="s">
        <v>2427</v>
      </c>
      <c r="E1023" s="1">
        <v>49</v>
      </c>
      <c r="F1023" s="91" t="s">
        <v>2287</v>
      </c>
      <c r="G1023" s="1" t="s">
        <v>2428</v>
      </c>
      <c r="H1023" s="1" t="s">
        <v>2279</v>
      </c>
      <c r="I1023" s="1"/>
      <c r="J1023" s="1" t="str">
        <f t="shared" si="15"/>
        <v>=Rehab!R49C10</v>
      </c>
    </row>
    <row r="1024" spans="1:10" x14ac:dyDescent="0.3">
      <c r="A1024" s="164">
        <v>13319</v>
      </c>
      <c r="B1024" s="90" t="s">
        <v>572</v>
      </c>
      <c r="C1024" s="2">
        <f>Rehab!$J$50</f>
        <v>0</v>
      </c>
      <c r="D1024" s="91" t="s">
        <v>2427</v>
      </c>
      <c r="E1024" s="1">
        <v>50</v>
      </c>
      <c r="F1024" s="91" t="s">
        <v>2287</v>
      </c>
      <c r="G1024" s="1" t="s">
        <v>2428</v>
      </c>
      <c r="H1024" s="1" t="s">
        <v>2279</v>
      </c>
      <c r="I1024" s="1"/>
      <c r="J1024" s="1" t="str">
        <f t="shared" si="15"/>
        <v>=Rehab!R50C10</v>
      </c>
    </row>
    <row r="1025" spans="1:10" x14ac:dyDescent="0.3">
      <c r="A1025" s="164">
        <v>14048</v>
      </c>
      <c r="B1025" s="90" t="s">
        <v>948</v>
      </c>
      <c r="C1025" s="2">
        <f>Rehab!$J$51</f>
        <v>0</v>
      </c>
      <c r="D1025" s="91" t="s">
        <v>2427</v>
      </c>
      <c r="E1025" s="1">
        <v>51</v>
      </c>
      <c r="F1025" s="91" t="s">
        <v>2287</v>
      </c>
      <c r="G1025" s="1" t="s">
        <v>2428</v>
      </c>
      <c r="H1025" s="1" t="s">
        <v>2279</v>
      </c>
      <c r="I1025" s="1"/>
      <c r="J1025" s="1" t="str">
        <f t="shared" si="15"/>
        <v>=Rehab!R51C10</v>
      </c>
    </row>
    <row r="1026" spans="1:10" x14ac:dyDescent="0.3">
      <c r="A1026" s="164">
        <v>14049</v>
      </c>
      <c r="B1026" s="90" t="s">
        <v>573</v>
      </c>
      <c r="C1026" s="2">
        <f>Rehab!$J$52</f>
        <v>0</v>
      </c>
      <c r="D1026" s="91" t="s">
        <v>2427</v>
      </c>
      <c r="E1026" s="1">
        <v>52</v>
      </c>
      <c r="F1026" s="91" t="s">
        <v>2287</v>
      </c>
      <c r="G1026" s="1" t="s">
        <v>2428</v>
      </c>
      <c r="H1026" s="1" t="s">
        <v>2279</v>
      </c>
      <c r="I1026" s="1"/>
      <c r="J1026" s="1" t="str">
        <f t="shared" si="15"/>
        <v>=Rehab!R52C10</v>
      </c>
    </row>
    <row r="1027" spans="1:10" x14ac:dyDescent="0.3">
      <c r="A1027" s="164">
        <v>12662</v>
      </c>
      <c r="B1027" s="90" t="s">
        <v>574</v>
      </c>
      <c r="C1027" s="2">
        <f>Rehab!$J$53</f>
        <v>0</v>
      </c>
      <c r="D1027" s="91" t="s">
        <v>2427</v>
      </c>
      <c r="E1027" s="1">
        <v>53</v>
      </c>
      <c r="F1027" s="91" t="s">
        <v>2287</v>
      </c>
      <c r="G1027" s="1" t="s">
        <v>2428</v>
      </c>
      <c r="H1027" s="1" t="s">
        <v>2279</v>
      </c>
      <c r="I1027" s="1"/>
      <c r="J1027" s="1" t="str">
        <f t="shared" ref="J1027:J1090" si="16">CONCATENATE(H1027,F1027,D1027,E1027,G1027)</f>
        <v>=Rehab!R53C10</v>
      </c>
    </row>
    <row r="1028" spans="1:10" x14ac:dyDescent="0.3">
      <c r="A1028" s="164">
        <v>13994</v>
      </c>
      <c r="B1028" s="90" t="s">
        <v>949</v>
      </c>
      <c r="C1028" s="2">
        <f>Rehab!$J$54</f>
        <v>0</v>
      </c>
      <c r="D1028" s="91" t="s">
        <v>2427</v>
      </c>
      <c r="E1028" s="1">
        <v>54</v>
      </c>
      <c r="F1028" s="91" t="s">
        <v>2287</v>
      </c>
      <c r="G1028" s="1" t="s">
        <v>2428</v>
      </c>
      <c r="H1028" s="1" t="s">
        <v>2279</v>
      </c>
      <c r="I1028" s="1"/>
      <c r="J1028" s="1" t="str">
        <f t="shared" si="16"/>
        <v>=Rehab!R54C10</v>
      </c>
    </row>
    <row r="1029" spans="1:10" x14ac:dyDescent="0.3">
      <c r="A1029" s="164">
        <v>14050</v>
      </c>
      <c r="B1029" s="90" t="s">
        <v>575</v>
      </c>
      <c r="C1029" s="2">
        <f>Rehab!$J$55</f>
        <v>0</v>
      </c>
      <c r="D1029" s="91" t="s">
        <v>2427</v>
      </c>
      <c r="E1029" s="1">
        <v>55</v>
      </c>
      <c r="F1029" s="91" t="s">
        <v>2287</v>
      </c>
      <c r="G1029" s="1" t="s">
        <v>2428</v>
      </c>
      <c r="H1029" s="1" t="s">
        <v>2279</v>
      </c>
      <c r="I1029" s="1"/>
      <c r="J1029" s="1" t="str">
        <f t="shared" si="16"/>
        <v>=Rehab!R55C10</v>
      </c>
    </row>
    <row r="1030" spans="1:10" x14ac:dyDescent="0.3">
      <c r="A1030" s="164">
        <v>14051</v>
      </c>
      <c r="B1030" s="90" t="s">
        <v>576</v>
      </c>
      <c r="C1030" s="2">
        <f>Rehab!$J$56</f>
        <v>0</v>
      </c>
      <c r="D1030" s="91" t="s">
        <v>2427</v>
      </c>
      <c r="E1030" s="1">
        <v>56</v>
      </c>
      <c r="F1030" s="91" t="s">
        <v>2287</v>
      </c>
      <c r="G1030" s="1" t="s">
        <v>2428</v>
      </c>
      <c r="H1030" s="1" t="s">
        <v>2279</v>
      </c>
      <c r="I1030" s="1"/>
      <c r="J1030" s="1" t="str">
        <f t="shared" si="16"/>
        <v>=Rehab!R56C10</v>
      </c>
    </row>
    <row r="1031" spans="1:10" x14ac:dyDescent="0.3">
      <c r="A1031" s="164">
        <v>12660</v>
      </c>
      <c r="B1031" s="90" t="s">
        <v>577</v>
      </c>
      <c r="C1031" s="2">
        <f>Rehab!$J$57</f>
        <v>0</v>
      </c>
      <c r="D1031" s="91" t="s">
        <v>2427</v>
      </c>
      <c r="E1031" s="1">
        <v>57</v>
      </c>
      <c r="F1031" s="91" t="s">
        <v>2287</v>
      </c>
      <c r="G1031" s="1" t="s">
        <v>2428</v>
      </c>
      <c r="H1031" s="1" t="s">
        <v>2279</v>
      </c>
      <c r="I1031" s="1"/>
      <c r="J1031" s="1" t="str">
        <f t="shared" si="16"/>
        <v>=Rehab!R57C10</v>
      </c>
    </row>
    <row r="1032" spans="1:10" x14ac:dyDescent="0.3">
      <c r="A1032" s="164">
        <v>14052</v>
      </c>
      <c r="B1032" s="90" t="s">
        <v>950</v>
      </c>
      <c r="C1032" s="2">
        <f>Rehab!$J$60</f>
        <v>0</v>
      </c>
      <c r="D1032" s="91" t="s">
        <v>2427</v>
      </c>
      <c r="E1032" s="1">
        <v>60</v>
      </c>
      <c r="F1032" s="91" t="s">
        <v>2287</v>
      </c>
      <c r="G1032" s="1" t="s">
        <v>2428</v>
      </c>
      <c r="H1032" s="1" t="s">
        <v>2279</v>
      </c>
      <c r="I1032" s="1"/>
      <c r="J1032" s="1" t="str">
        <f t="shared" si="16"/>
        <v>=Rehab!R60C10</v>
      </c>
    </row>
    <row r="1033" spans="1:10" x14ac:dyDescent="0.3">
      <c r="A1033" s="164">
        <v>14012</v>
      </c>
      <c r="B1033" s="90" t="s">
        <v>951</v>
      </c>
      <c r="C1033" s="2">
        <f>Rehab!$J$61</f>
        <v>0</v>
      </c>
      <c r="D1033" s="91" t="s">
        <v>2427</v>
      </c>
      <c r="E1033" s="1">
        <v>61</v>
      </c>
      <c r="F1033" s="91" t="s">
        <v>2287</v>
      </c>
      <c r="G1033" s="1" t="s">
        <v>2428</v>
      </c>
      <c r="H1033" s="1" t="s">
        <v>2279</v>
      </c>
      <c r="I1033" s="1"/>
      <c r="J1033" s="1" t="str">
        <f t="shared" si="16"/>
        <v>=Rehab!R61C10</v>
      </c>
    </row>
    <row r="1034" spans="1:10" x14ac:dyDescent="0.3">
      <c r="A1034" s="164">
        <v>14053</v>
      </c>
      <c r="B1034" s="90" t="s">
        <v>952</v>
      </c>
      <c r="C1034" s="2">
        <f>Rehab!$J$62</f>
        <v>0</v>
      </c>
      <c r="D1034" s="91" t="s">
        <v>2427</v>
      </c>
      <c r="E1034" s="1">
        <v>62</v>
      </c>
      <c r="F1034" s="91" t="s">
        <v>2287</v>
      </c>
      <c r="G1034" s="1" t="s">
        <v>2428</v>
      </c>
      <c r="H1034" s="1" t="s">
        <v>2279</v>
      </c>
      <c r="I1034" s="1"/>
      <c r="J1034" s="1" t="str">
        <f t="shared" si="16"/>
        <v>=Rehab!R62C10</v>
      </c>
    </row>
    <row r="1035" spans="1:10" x14ac:dyDescent="0.3">
      <c r="A1035" s="164">
        <v>13373</v>
      </c>
      <c r="B1035" s="90" t="s">
        <v>578</v>
      </c>
      <c r="C1035" s="2">
        <f>Rehab!$J$63</f>
        <v>0</v>
      </c>
      <c r="D1035" s="91" t="s">
        <v>2427</v>
      </c>
      <c r="E1035" s="1">
        <v>63</v>
      </c>
      <c r="F1035" s="91" t="s">
        <v>2287</v>
      </c>
      <c r="G1035" s="1" t="s">
        <v>2428</v>
      </c>
      <c r="H1035" s="1" t="s">
        <v>2279</v>
      </c>
      <c r="I1035" s="1"/>
      <c r="J1035" s="1" t="str">
        <f t="shared" si="16"/>
        <v>=Rehab!R63C10</v>
      </c>
    </row>
    <row r="1036" spans="1:10" x14ac:dyDescent="0.3">
      <c r="A1036" s="164">
        <v>14054</v>
      </c>
      <c r="B1036" s="90" t="s">
        <v>953</v>
      </c>
      <c r="C1036" s="2">
        <f>Rehab!$J$64</f>
        <v>0</v>
      </c>
      <c r="D1036" s="91" t="s">
        <v>2427</v>
      </c>
      <c r="E1036" s="1">
        <v>64</v>
      </c>
      <c r="F1036" s="91" t="s">
        <v>2287</v>
      </c>
      <c r="G1036" s="1" t="s">
        <v>2428</v>
      </c>
      <c r="H1036" s="1" t="s">
        <v>2279</v>
      </c>
      <c r="I1036" s="1"/>
      <c r="J1036" s="1" t="str">
        <f t="shared" si="16"/>
        <v>=Rehab!R64C10</v>
      </c>
    </row>
    <row r="1037" spans="1:10" x14ac:dyDescent="0.3">
      <c r="A1037" s="164">
        <v>13992</v>
      </c>
      <c r="B1037" s="90" t="s">
        <v>2075</v>
      </c>
      <c r="D1037" s="91" t="s">
        <v>2427</v>
      </c>
      <c r="E1037" s="1"/>
      <c r="F1037" s="91"/>
      <c r="G1037" s="1" t="s">
        <v>2428</v>
      </c>
      <c r="H1037" s="1" t="s">
        <v>2279</v>
      </c>
      <c r="I1037" s="1"/>
      <c r="J1037" s="1" t="str">
        <f t="shared" si="16"/>
        <v>=RC10</v>
      </c>
    </row>
    <row r="1038" spans="1:10" x14ac:dyDescent="0.3">
      <c r="A1038" s="164">
        <v>13892</v>
      </c>
      <c r="B1038" s="90" t="s">
        <v>2076</v>
      </c>
      <c r="D1038" s="91" t="s">
        <v>2427</v>
      </c>
      <c r="E1038" s="1"/>
      <c r="F1038" s="91"/>
      <c r="G1038" s="1" t="s">
        <v>2428</v>
      </c>
      <c r="H1038" s="1" t="s">
        <v>2279</v>
      </c>
      <c r="I1038" s="1"/>
      <c r="J1038" s="1" t="str">
        <f t="shared" si="16"/>
        <v>=RC10</v>
      </c>
    </row>
    <row r="1039" spans="1:10" x14ac:dyDescent="0.3">
      <c r="A1039" s="164">
        <v>14055</v>
      </c>
      <c r="B1039" s="90" t="s">
        <v>579</v>
      </c>
      <c r="C1039" s="2">
        <f>Rehab!$J$65</f>
        <v>0</v>
      </c>
      <c r="D1039" s="91" t="s">
        <v>2427</v>
      </c>
      <c r="E1039" s="1">
        <v>65</v>
      </c>
      <c r="F1039" s="91" t="s">
        <v>2287</v>
      </c>
      <c r="G1039" s="1" t="s">
        <v>2428</v>
      </c>
      <c r="H1039" s="1" t="s">
        <v>2279</v>
      </c>
      <c r="I1039" s="1"/>
      <c r="J1039" s="1" t="str">
        <f t="shared" si="16"/>
        <v>=Rehab!R65C10</v>
      </c>
    </row>
    <row r="1040" spans="1:10" x14ac:dyDescent="0.3">
      <c r="A1040" s="164">
        <v>14056</v>
      </c>
      <c r="B1040" s="90" t="s">
        <v>954</v>
      </c>
      <c r="C1040" s="2">
        <f>Rehab!$J$66</f>
        <v>0</v>
      </c>
      <c r="D1040" s="91" t="s">
        <v>2427</v>
      </c>
      <c r="E1040" s="1">
        <v>66</v>
      </c>
      <c r="F1040" s="91" t="s">
        <v>2287</v>
      </c>
      <c r="G1040" s="1" t="s">
        <v>2428</v>
      </c>
      <c r="H1040" s="1" t="s">
        <v>2279</v>
      </c>
      <c r="I1040" s="1"/>
      <c r="J1040" s="1" t="str">
        <f t="shared" si="16"/>
        <v>=Rehab!R66C10</v>
      </c>
    </row>
    <row r="1041" spans="1:10" x14ac:dyDescent="0.3">
      <c r="A1041" s="164">
        <v>14013</v>
      </c>
      <c r="B1041" s="90" t="s">
        <v>955</v>
      </c>
      <c r="C1041" s="2">
        <f>Rehab!$J$67</f>
        <v>0</v>
      </c>
      <c r="D1041" s="91" t="s">
        <v>2427</v>
      </c>
      <c r="E1041" s="1">
        <v>67</v>
      </c>
      <c r="F1041" s="91" t="s">
        <v>2287</v>
      </c>
      <c r="G1041" s="1" t="s">
        <v>2428</v>
      </c>
      <c r="H1041" s="1" t="s">
        <v>2279</v>
      </c>
      <c r="I1041" s="1"/>
      <c r="J1041" s="1" t="str">
        <f t="shared" si="16"/>
        <v>=Rehab!R67C10</v>
      </c>
    </row>
    <row r="1042" spans="1:10" x14ac:dyDescent="0.3">
      <c r="A1042" s="164">
        <v>12352</v>
      </c>
      <c r="B1042" s="90" t="s">
        <v>2077</v>
      </c>
      <c r="C1042" s="2">
        <f>Rehab!$J$91</f>
        <v>0</v>
      </c>
      <c r="D1042" s="91" t="s">
        <v>2427</v>
      </c>
      <c r="E1042" s="1">
        <v>91</v>
      </c>
      <c r="F1042" s="91" t="s">
        <v>2287</v>
      </c>
      <c r="G1042" s="1" t="s">
        <v>2428</v>
      </c>
      <c r="H1042" s="1" t="s">
        <v>2279</v>
      </c>
      <c r="I1042" s="1"/>
      <c r="J1042" s="1" t="str">
        <f t="shared" si="16"/>
        <v>=Rehab!R91C10</v>
      </c>
    </row>
    <row r="1043" spans="1:10" x14ac:dyDescent="0.3">
      <c r="A1043" s="164">
        <v>12664</v>
      </c>
      <c r="B1043" s="90" t="s">
        <v>580</v>
      </c>
      <c r="C1043" s="2">
        <f>Rehab!$J$68</f>
        <v>0</v>
      </c>
      <c r="D1043" s="91" t="s">
        <v>2427</v>
      </c>
      <c r="E1043" s="1">
        <v>68</v>
      </c>
      <c r="F1043" s="91" t="s">
        <v>2287</v>
      </c>
      <c r="G1043" s="1" t="s">
        <v>2428</v>
      </c>
      <c r="H1043" s="1" t="s">
        <v>2279</v>
      </c>
      <c r="I1043" s="1"/>
      <c r="J1043" s="1" t="str">
        <f t="shared" si="16"/>
        <v>=Rehab!R68C10</v>
      </c>
    </row>
    <row r="1044" spans="1:10" x14ac:dyDescent="0.3">
      <c r="A1044" s="164">
        <v>14057</v>
      </c>
      <c r="B1044" s="90" t="s">
        <v>956</v>
      </c>
      <c r="C1044" s="2">
        <f>Rehab!$J$69</f>
        <v>0</v>
      </c>
      <c r="D1044" s="91" t="s">
        <v>2427</v>
      </c>
      <c r="E1044" s="1">
        <v>69</v>
      </c>
      <c r="F1044" s="91" t="s">
        <v>2287</v>
      </c>
      <c r="G1044" s="1" t="s">
        <v>2428</v>
      </c>
      <c r="H1044" s="1" t="s">
        <v>2279</v>
      </c>
      <c r="I1044" s="1"/>
      <c r="J1044" s="1" t="str">
        <f t="shared" si="16"/>
        <v>=Rehab!R69C10</v>
      </c>
    </row>
    <row r="1045" spans="1:10" x14ac:dyDescent="0.3">
      <c r="A1045" s="164">
        <v>14058</v>
      </c>
      <c r="B1045" s="90" t="s">
        <v>957</v>
      </c>
      <c r="C1045" s="2">
        <f>Rehab!$J$70</f>
        <v>0</v>
      </c>
      <c r="D1045" s="91" t="s">
        <v>2427</v>
      </c>
      <c r="E1045" s="1">
        <v>70</v>
      </c>
      <c r="F1045" s="91" t="s">
        <v>2287</v>
      </c>
      <c r="G1045" s="1" t="s">
        <v>2428</v>
      </c>
      <c r="H1045" s="1" t="s">
        <v>2279</v>
      </c>
      <c r="I1045" s="1"/>
      <c r="J1045" s="1" t="str">
        <f t="shared" si="16"/>
        <v>=Rehab!R70C10</v>
      </c>
    </row>
    <row r="1046" spans="1:10" x14ac:dyDescent="0.3">
      <c r="A1046" s="164">
        <v>14059</v>
      </c>
      <c r="B1046" s="90" t="s">
        <v>958</v>
      </c>
      <c r="C1046" s="2">
        <f>Rehab!$J$71</f>
        <v>0</v>
      </c>
      <c r="D1046" s="91" t="s">
        <v>2427</v>
      </c>
      <c r="E1046" s="1">
        <v>71</v>
      </c>
      <c r="F1046" s="91" t="s">
        <v>2287</v>
      </c>
      <c r="G1046" s="1" t="s">
        <v>2428</v>
      </c>
      <c r="H1046" s="1" t="s">
        <v>2279</v>
      </c>
      <c r="I1046" s="1"/>
      <c r="J1046" s="1" t="str">
        <f t="shared" si="16"/>
        <v>=Rehab!R71C10</v>
      </c>
    </row>
    <row r="1047" spans="1:10" x14ac:dyDescent="0.3">
      <c r="A1047" s="164">
        <v>12622</v>
      </c>
      <c r="B1047" s="90" t="s">
        <v>581</v>
      </c>
      <c r="C1047" s="2">
        <f>Rehab!$J$72</f>
        <v>0</v>
      </c>
      <c r="D1047" s="91" t="s">
        <v>2427</v>
      </c>
      <c r="E1047" s="1">
        <v>72</v>
      </c>
      <c r="F1047" s="91" t="s">
        <v>2287</v>
      </c>
      <c r="G1047" s="1" t="s">
        <v>2428</v>
      </c>
      <c r="H1047" s="1" t="s">
        <v>2279</v>
      </c>
      <c r="I1047" s="1"/>
      <c r="J1047" s="1" t="str">
        <f t="shared" si="16"/>
        <v>=Rehab!R72C10</v>
      </c>
    </row>
    <row r="1048" spans="1:10" x14ac:dyDescent="0.3">
      <c r="A1048" s="164">
        <v>12659</v>
      </c>
      <c r="B1048" s="90" t="s">
        <v>582</v>
      </c>
      <c r="C1048" s="2">
        <f>Rehab!$J$73</f>
        <v>0</v>
      </c>
      <c r="D1048" s="91" t="s">
        <v>2427</v>
      </c>
      <c r="E1048" s="1">
        <v>73</v>
      </c>
      <c r="F1048" s="91" t="s">
        <v>2287</v>
      </c>
      <c r="G1048" s="1" t="s">
        <v>2428</v>
      </c>
      <c r="H1048" s="1" t="s">
        <v>2279</v>
      </c>
      <c r="I1048" s="1"/>
      <c r="J1048" s="1" t="str">
        <f t="shared" si="16"/>
        <v>=Rehab!R73C10</v>
      </c>
    </row>
    <row r="1049" spans="1:10" x14ac:dyDescent="0.3">
      <c r="A1049" s="164">
        <v>14014</v>
      </c>
      <c r="B1049" s="90" t="s">
        <v>959</v>
      </c>
      <c r="C1049" s="2">
        <f>Rehab!$J$74</f>
        <v>0</v>
      </c>
      <c r="D1049" s="91" t="s">
        <v>2427</v>
      </c>
      <c r="E1049" s="1">
        <v>74</v>
      </c>
      <c r="F1049" s="91" t="s">
        <v>2287</v>
      </c>
      <c r="G1049" s="1" t="s">
        <v>2428</v>
      </c>
      <c r="H1049" s="1" t="s">
        <v>2279</v>
      </c>
      <c r="I1049" s="1"/>
      <c r="J1049" s="1" t="str">
        <f t="shared" si="16"/>
        <v>=Rehab!R74C10</v>
      </c>
    </row>
    <row r="1050" spans="1:10" x14ac:dyDescent="0.3">
      <c r="A1050" s="164">
        <v>12356</v>
      </c>
      <c r="B1050" s="90" t="s">
        <v>960</v>
      </c>
      <c r="C1050" s="2">
        <f>Rehab!$J$75</f>
        <v>0</v>
      </c>
      <c r="D1050" s="91" t="s">
        <v>2427</v>
      </c>
      <c r="E1050" s="1">
        <v>75</v>
      </c>
      <c r="F1050" s="91" t="s">
        <v>2287</v>
      </c>
      <c r="G1050" s="1" t="s">
        <v>2428</v>
      </c>
      <c r="H1050" s="1" t="s">
        <v>2279</v>
      </c>
      <c r="I1050" s="1"/>
      <c r="J1050" s="1" t="str">
        <f t="shared" si="16"/>
        <v>=Rehab!R75C10</v>
      </c>
    </row>
    <row r="1051" spans="1:10" x14ac:dyDescent="0.3">
      <c r="A1051" s="164">
        <v>14060</v>
      </c>
      <c r="B1051" s="90" t="s">
        <v>961</v>
      </c>
      <c r="C1051" s="2">
        <f>Rehab!$J$76</f>
        <v>0</v>
      </c>
      <c r="D1051" s="91" t="s">
        <v>2427</v>
      </c>
      <c r="E1051" s="1">
        <v>76</v>
      </c>
      <c r="F1051" s="91" t="s">
        <v>2287</v>
      </c>
      <c r="G1051" s="1" t="s">
        <v>2428</v>
      </c>
      <c r="H1051" s="1" t="s">
        <v>2279</v>
      </c>
      <c r="I1051" s="1"/>
      <c r="J1051" s="1" t="str">
        <f t="shared" si="16"/>
        <v>=Rehab!R76C10</v>
      </c>
    </row>
    <row r="1052" spans="1:10" x14ac:dyDescent="0.3">
      <c r="A1052" s="164">
        <v>13970</v>
      </c>
      <c r="B1052" s="90" t="s">
        <v>962</v>
      </c>
      <c r="C1052" s="2">
        <f>Rehab!$J$77</f>
        <v>0</v>
      </c>
      <c r="D1052" s="91" t="s">
        <v>2427</v>
      </c>
      <c r="E1052" s="1">
        <v>77</v>
      </c>
      <c r="F1052" s="91" t="s">
        <v>2287</v>
      </c>
      <c r="G1052" s="1" t="s">
        <v>2428</v>
      </c>
      <c r="H1052" s="1" t="s">
        <v>2279</v>
      </c>
      <c r="I1052" s="1"/>
      <c r="J1052" s="1" t="str">
        <f t="shared" si="16"/>
        <v>=Rehab!R77C10</v>
      </c>
    </row>
    <row r="1053" spans="1:10" x14ac:dyDescent="0.3">
      <c r="A1053" s="164">
        <v>14061</v>
      </c>
      <c r="B1053" s="90" t="s">
        <v>583</v>
      </c>
      <c r="C1053" s="2">
        <f>Rehab!$J$78</f>
        <v>0</v>
      </c>
      <c r="D1053" s="91" t="s">
        <v>2427</v>
      </c>
      <c r="E1053" s="1">
        <v>78</v>
      </c>
      <c r="F1053" s="91" t="s">
        <v>2287</v>
      </c>
      <c r="G1053" s="1" t="s">
        <v>2428</v>
      </c>
      <c r="H1053" s="1" t="s">
        <v>2279</v>
      </c>
      <c r="I1053" s="1"/>
      <c r="J1053" s="1" t="str">
        <f t="shared" si="16"/>
        <v>=Rehab!R78C10</v>
      </c>
    </row>
    <row r="1054" spans="1:10" x14ac:dyDescent="0.3">
      <c r="A1054" s="164">
        <v>12661</v>
      </c>
      <c r="B1054" s="90" t="s">
        <v>584</v>
      </c>
      <c r="C1054" s="2">
        <f>Rehab!$J$79</f>
        <v>0</v>
      </c>
      <c r="D1054" s="91" t="s">
        <v>2427</v>
      </c>
      <c r="E1054" s="1">
        <v>79</v>
      </c>
      <c r="F1054" s="91" t="s">
        <v>2287</v>
      </c>
      <c r="G1054" s="1" t="s">
        <v>2428</v>
      </c>
      <c r="H1054" s="1" t="s">
        <v>2279</v>
      </c>
      <c r="I1054" s="1"/>
      <c r="J1054" s="1" t="str">
        <f t="shared" si="16"/>
        <v>=Rehab!R79C10</v>
      </c>
    </row>
    <row r="1055" spans="1:10" x14ac:dyDescent="0.3">
      <c r="A1055" s="164">
        <v>13324</v>
      </c>
      <c r="B1055" s="90" t="s">
        <v>585</v>
      </c>
      <c r="C1055" s="2">
        <f>Rehab!$J$80</f>
        <v>0</v>
      </c>
      <c r="D1055" s="91" t="s">
        <v>2427</v>
      </c>
      <c r="E1055" s="1">
        <v>80</v>
      </c>
      <c r="F1055" s="91" t="s">
        <v>2287</v>
      </c>
      <c r="G1055" s="1" t="s">
        <v>2428</v>
      </c>
      <c r="H1055" s="1" t="s">
        <v>2279</v>
      </c>
      <c r="I1055" s="1"/>
      <c r="J1055" s="1" t="str">
        <f t="shared" si="16"/>
        <v>=Rehab!R80C10</v>
      </c>
    </row>
    <row r="1056" spans="1:10" x14ac:dyDescent="0.3">
      <c r="A1056" s="164">
        <v>14062</v>
      </c>
      <c r="B1056" s="90" t="s">
        <v>586</v>
      </c>
      <c r="C1056" s="2">
        <f>Rehab!$J$81</f>
        <v>0</v>
      </c>
      <c r="D1056" s="91" t="s">
        <v>2427</v>
      </c>
      <c r="E1056" s="1">
        <v>81</v>
      </c>
      <c r="F1056" s="91" t="s">
        <v>2287</v>
      </c>
      <c r="G1056" s="1" t="s">
        <v>2428</v>
      </c>
      <c r="H1056" s="1" t="s">
        <v>2279</v>
      </c>
      <c r="I1056" s="1"/>
      <c r="J1056" s="1" t="str">
        <f t="shared" si="16"/>
        <v>=Rehab!R81C10</v>
      </c>
    </row>
    <row r="1057" spans="1:10" x14ac:dyDescent="0.3">
      <c r="A1057" s="164">
        <v>12657</v>
      </c>
      <c r="B1057" s="90" t="s">
        <v>587</v>
      </c>
      <c r="C1057" s="2">
        <f>Rehab!$J$82</f>
        <v>0</v>
      </c>
      <c r="D1057" s="91" t="s">
        <v>2427</v>
      </c>
      <c r="E1057" s="1">
        <v>82</v>
      </c>
      <c r="F1057" s="91" t="s">
        <v>2287</v>
      </c>
      <c r="G1057" s="1" t="s">
        <v>2428</v>
      </c>
      <c r="H1057" s="1" t="s">
        <v>2279</v>
      </c>
      <c r="I1057" s="1"/>
      <c r="J1057" s="1" t="str">
        <f t="shared" si="16"/>
        <v>=Rehab!R82C10</v>
      </c>
    </row>
    <row r="1058" spans="1:10" x14ac:dyDescent="0.3">
      <c r="A1058" s="164">
        <v>14063</v>
      </c>
      <c r="B1058" s="90" t="s">
        <v>588</v>
      </c>
      <c r="C1058" s="2">
        <f>Rehab!$J$83</f>
        <v>0</v>
      </c>
      <c r="D1058" s="91" t="s">
        <v>2427</v>
      </c>
      <c r="E1058" s="1">
        <v>83</v>
      </c>
      <c r="F1058" s="91" t="s">
        <v>2287</v>
      </c>
      <c r="G1058" s="1" t="s">
        <v>2428</v>
      </c>
      <c r="H1058" s="1" t="s">
        <v>2279</v>
      </c>
      <c r="I1058" s="1"/>
      <c r="J1058" s="1" t="str">
        <f t="shared" si="16"/>
        <v>=Rehab!R83C10</v>
      </c>
    </row>
    <row r="1059" spans="1:10" x14ac:dyDescent="0.3">
      <c r="A1059" s="164">
        <v>14064</v>
      </c>
      <c r="B1059" s="90" t="s">
        <v>589</v>
      </c>
      <c r="C1059" s="2">
        <f>Rehab!$J$84</f>
        <v>0</v>
      </c>
      <c r="D1059" s="91" t="s">
        <v>2427</v>
      </c>
      <c r="E1059" s="1">
        <v>84</v>
      </c>
      <c r="F1059" s="91" t="s">
        <v>2287</v>
      </c>
      <c r="G1059" s="1" t="s">
        <v>2428</v>
      </c>
      <c r="H1059" s="1" t="s">
        <v>2279</v>
      </c>
      <c r="I1059" s="1"/>
      <c r="J1059" s="1" t="str">
        <f t="shared" si="16"/>
        <v>=Rehab!R84C10</v>
      </c>
    </row>
    <row r="1060" spans="1:10" x14ac:dyDescent="0.3">
      <c r="A1060" s="164">
        <v>12354</v>
      </c>
      <c r="B1060" s="90" t="s">
        <v>590</v>
      </c>
      <c r="C1060" s="2">
        <f>Rehab!$J$85</f>
        <v>0</v>
      </c>
      <c r="D1060" s="91" t="s">
        <v>2427</v>
      </c>
      <c r="E1060" s="1">
        <v>85</v>
      </c>
      <c r="F1060" s="91" t="s">
        <v>2287</v>
      </c>
      <c r="G1060" s="1" t="s">
        <v>2428</v>
      </c>
      <c r="H1060" s="1" t="s">
        <v>2279</v>
      </c>
      <c r="I1060" s="1"/>
      <c r="J1060" s="1" t="str">
        <f t="shared" si="16"/>
        <v>=Rehab!R85C10</v>
      </c>
    </row>
    <row r="1061" spans="1:10" x14ac:dyDescent="0.3">
      <c r="A1061" s="164">
        <v>14065</v>
      </c>
      <c r="B1061" s="90" t="s">
        <v>591</v>
      </c>
      <c r="C1061" s="2">
        <f>Rehab!$J$86</f>
        <v>0</v>
      </c>
      <c r="D1061" s="91" t="s">
        <v>2427</v>
      </c>
      <c r="E1061" s="1">
        <v>86</v>
      </c>
      <c r="F1061" s="91" t="s">
        <v>2287</v>
      </c>
      <c r="G1061" s="1" t="s">
        <v>2428</v>
      </c>
      <c r="H1061" s="1" t="s">
        <v>2279</v>
      </c>
      <c r="I1061" s="1"/>
      <c r="J1061" s="1" t="str">
        <f t="shared" si="16"/>
        <v>=Rehab!R86C10</v>
      </c>
    </row>
    <row r="1062" spans="1:10" x14ac:dyDescent="0.3">
      <c r="A1062" s="164">
        <v>12621</v>
      </c>
      <c r="B1062" s="90" t="s">
        <v>2078</v>
      </c>
      <c r="C1062" s="2">
        <f>Rehab!$J$92</f>
        <v>0</v>
      </c>
      <c r="D1062" s="91" t="s">
        <v>2427</v>
      </c>
      <c r="E1062" s="1">
        <v>92</v>
      </c>
      <c r="F1062" s="91" t="s">
        <v>2287</v>
      </c>
      <c r="G1062" s="1" t="s">
        <v>2428</v>
      </c>
      <c r="H1062" s="1" t="s">
        <v>2279</v>
      </c>
      <c r="I1062" s="1"/>
      <c r="J1062" s="1" t="str">
        <f t="shared" si="16"/>
        <v>=Rehab!R92C10</v>
      </c>
    </row>
    <row r="1063" spans="1:10" x14ac:dyDescent="0.3">
      <c r="A1063" s="164">
        <v>14066</v>
      </c>
      <c r="B1063" s="90" t="s">
        <v>963</v>
      </c>
      <c r="C1063" s="2">
        <f>Rehab!$J$87</f>
        <v>0</v>
      </c>
      <c r="D1063" s="91" t="s">
        <v>2427</v>
      </c>
      <c r="E1063" s="1">
        <v>87</v>
      </c>
      <c r="F1063" s="91" t="s">
        <v>2287</v>
      </c>
      <c r="G1063" s="1" t="s">
        <v>2428</v>
      </c>
      <c r="H1063" s="1" t="s">
        <v>2279</v>
      </c>
      <c r="I1063" s="1"/>
      <c r="J1063" s="1" t="str">
        <f t="shared" si="16"/>
        <v>=Rehab!R87C10</v>
      </c>
    </row>
    <row r="1064" spans="1:10" x14ac:dyDescent="0.3">
      <c r="A1064" s="163">
        <v>13941</v>
      </c>
      <c r="B1064" s="89" t="s">
        <v>592</v>
      </c>
      <c r="D1064" s="91" t="s">
        <v>2427</v>
      </c>
      <c r="E1064" s="1"/>
      <c r="F1064" s="91"/>
      <c r="G1064" s="1" t="s">
        <v>2428</v>
      </c>
      <c r="H1064" s="1" t="s">
        <v>2279</v>
      </c>
      <c r="I1064" s="1"/>
      <c r="J1064" s="1" t="str">
        <f t="shared" si="16"/>
        <v>=RC10</v>
      </c>
    </row>
    <row r="1065" spans="1:10" x14ac:dyDescent="0.3">
      <c r="A1065" s="164">
        <v>13942</v>
      </c>
      <c r="B1065" s="90" t="s">
        <v>593</v>
      </c>
      <c r="C1065" s="2">
        <f>RiadAromes!$J$51</f>
        <v>0</v>
      </c>
      <c r="D1065" s="91" t="s">
        <v>2427</v>
      </c>
      <c r="E1065" s="1">
        <v>36</v>
      </c>
      <c r="F1065" s="91" t="s">
        <v>2418</v>
      </c>
      <c r="G1065" s="1" t="s">
        <v>2428</v>
      </c>
      <c r="H1065" s="1" t="s">
        <v>2279</v>
      </c>
      <c r="I1065" s="1"/>
      <c r="J1065" s="1" t="str">
        <f t="shared" si="16"/>
        <v>=RiadAromes!R36C10</v>
      </c>
    </row>
    <row r="1066" spans="1:10" x14ac:dyDescent="0.3">
      <c r="A1066" s="164">
        <v>13943</v>
      </c>
      <c r="B1066" s="90" t="s">
        <v>594</v>
      </c>
      <c r="C1066" s="2">
        <f>RiadAromes!$J$52</f>
        <v>0</v>
      </c>
      <c r="D1066" s="91" t="s">
        <v>2427</v>
      </c>
      <c r="E1066" s="1">
        <v>37</v>
      </c>
      <c r="F1066" s="91" t="s">
        <v>2418</v>
      </c>
      <c r="G1066" s="1" t="s">
        <v>2428</v>
      </c>
      <c r="H1066" s="1" t="s">
        <v>2279</v>
      </c>
      <c r="I1066" s="1"/>
      <c r="J1066" s="1" t="str">
        <f t="shared" si="16"/>
        <v>=RiadAromes!R37C10</v>
      </c>
    </row>
    <row r="1067" spans="1:10" x14ac:dyDescent="0.3">
      <c r="A1067" s="163">
        <v>13379</v>
      </c>
      <c r="B1067" s="89" t="s">
        <v>230</v>
      </c>
      <c r="D1067" s="91" t="s">
        <v>2427</v>
      </c>
      <c r="E1067" s="1"/>
      <c r="F1067" s="91"/>
      <c r="G1067" s="1" t="s">
        <v>2428</v>
      </c>
      <c r="H1067" s="1" t="s">
        <v>2279</v>
      </c>
      <c r="I1067" s="1"/>
      <c r="J1067" s="1" t="str">
        <f t="shared" si="16"/>
        <v>=RC10</v>
      </c>
    </row>
    <row r="1068" spans="1:10" x14ac:dyDescent="0.3">
      <c r="A1068" s="164">
        <v>13382</v>
      </c>
      <c r="B1068" s="90" t="s">
        <v>2079</v>
      </c>
      <c r="D1068" s="91" t="s">
        <v>2427</v>
      </c>
      <c r="E1068" s="1"/>
      <c r="F1068" s="91"/>
      <c r="G1068" s="1" t="s">
        <v>2428</v>
      </c>
      <c r="H1068" s="1" t="s">
        <v>2279</v>
      </c>
      <c r="I1068" s="1"/>
      <c r="J1068" s="1" t="str">
        <f t="shared" si="16"/>
        <v>=RC10</v>
      </c>
    </row>
    <row r="1069" spans="1:10" x14ac:dyDescent="0.3">
      <c r="A1069" s="164">
        <v>13381</v>
      </c>
      <c r="B1069" s="90" t="s">
        <v>595</v>
      </c>
      <c r="C1069" s="2">
        <f>Rehab!$J$94</f>
        <v>0</v>
      </c>
      <c r="D1069" s="91" t="s">
        <v>2427</v>
      </c>
      <c r="E1069" s="1">
        <v>94</v>
      </c>
      <c r="F1069" s="91" t="s">
        <v>2287</v>
      </c>
      <c r="G1069" s="1" t="s">
        <v>2428</v>
      </c>
      <c r="H1069" s="1" t="s">
        <v>2279</v>
      </c>
      <c r="I1069" s="1"/>
      <c r="J1069" s="1" t="str">
        <f t="shared" si="16"/>
        <v>=Rehab!R94C10</v>
      </c>
    </row>
    <row r="1070" spans="1:10" x14ac:dyDescent="0.3">
      <c r="A1070" s="164">
        <v>13380</v>
      </c>
      <c r="B1070" s="90" t="s">
        <v>2080</v>
      </c>
      <c r="D1070" s="91" t="s">
        <v>2427</v>
      </c>
      <c r="E1070" s="1"/>
      <c r="F1070" s="91"/>
      <c r="G1070" s="1" t="s">
        <v>2428</v>
      </c>
      <c r="H1070" s="1" t="s">
        <v>2279</v>
      </c>
      <c r="I1070" s="1"/>
      <c r="J1070" s="1" t="str">
        <f t="shared" si="16"/>
        <v>=RC10</v>
      </c>
    </row>
    <row r="1071" spans="1:10" x14ac:dyDescent="0.3">
      <c r="A1071" s="164">
        <v>13383</v>
      </c>
      <c r="B1071" s="90" t="s">
        <v>2081</v>
      </c>
      <c r="D1071" s="91" t="s">
        <v>2427</v>
      </c>
      <c r="E1071" s="1"/>
      <c r="F1071" s="91"/>
      <c r="G1071" s="1" t="s">
        <v>2428</v>
      </c>
      <c r="H1071" s="1" t="s">
        <v>2279</v>
      </c>
      <c r="I1071" s="1"/>
      <c r="J1071" s="1" t="str">
        <f t="shared" si="16"/>
        <v>=RC10</v>
      </c>
    </row>
    <row r="1072" spans="1:10" x14ac:dyDescent="0.3">
      <c r="A1072" s="163">
        <v>13453</v>
      </c>
      <c r="B1072" s="89" t="s">
        <v>418</v>
      </c>
      <c r="D1072" s="91" t="s">
        <v>2427</v>
      </c>
      <c r="E1072" s="1"/>
      <c r="F1072" s="91"/>
      <c r="G1072" s="1" t="s">
        <v>2428</v>
      </c>
      <c r="H1072" s="1" t="s">
        <v>2279</v>
      </c>
      <c r="I1072" s="1"/>
      <c r="J1072" s="1" t="str">
        <f t="shared" si="16"/>
        <v>=RC10</v>
      </c>
    </row>
    <row r="1073" spans="1:10" x14ac:dyDescent="0.3">
      <c r="A1073" s="164">
        <v>14134</v>
      </c>
      <c r="B1073" s="90" t="s">
        <v>596</v>
      </c>
      <c r="C1073" s="2">
        <f>Rehab!$J$104</f>
        <v>0</v>
      </c>
      <c r="D1073" s="91" t="s">
        <v>2427</v>
      </c>
      <c r="E1073" s="1">
        <v>104</v>
      </c>
      <c r="F1073" s="91" t="s">
        <v>2287</v>
      </c>
      <c r="G1073" s="1" t="s">
        <v>2428</v>
      </c>
      <c r="H1073" s="1" t="s">
        <v>2279</v>
      </c>
      <c r="I1073" s="1"/>
      <c r="J1073" s="1" t="str">
        <f t="shared" si="16"/>
        <v>=Rehab!R104C10</v>
      </c>
    </row>
    <row r="1074" spans="1:10" x14ac:dyDescent="0.3">
      <c r="A1074" s="164">
        <v>13468</v>
      </c>
      <c r="B1074" s="90" t="s">
        <v>597</v>
      </c>
      <c r="C1074" s="2">
        <f>Rehab!$J$95</f>
        <v>0</v>
      </c>
      <c r="D1074" s="91" t="s">
        <v>2427</v>
      </c>
      <c r="E1074" s="1">
        <v>95</v>
      </c>
      <c r="F1074" s="91" t="s">
        <v>2287</v>
      </c>
      <c r="G1074" s="1" t="s">
        <v>2428</v>
      </c>
      <c r="H1074" s="1" t="s">
        <v>2279</v>
      </c>
      <c r="I1074" s="1"/>
      <c r="J1074" s="1" t="str">
        <f t="shared" si="16"/>
        <v>=Rehab!R95C10</v>
      </c>
    </row>
    <row r="1075" spans="1:10" x14ac:dyDescent="0.3">
      <c r="A1075" s="164">
        <v>13459</v>
      </c>
      <c r="B1075" s="90" t="s">
        <v>598</v>
      </c>
      <c r="C1075" s="2">
        <f>Rehab!$J$96</f>
        <v>0</v>
      </c>
      <c r="D1075" s="91" t="s">
        <v>2427</v>
      </c>
      <c r="E1075" s="1">
        <v>96</v>
      </c>
      <c r="F1075" s="91" t="s">
        <v>2287</v>
      </c>
      <c r="G1075" s="1" t="s">
        <v>2428</v>
      </c>
      <c r="H1075" s="1" t="s">
        <v>2279</v>
      </c>
      <c r="I1075" s="1"/>
      <c r="J1075" s="1" t="str">
        <f t="shared" si="16"/>
        <v>=Rehab!R96C10</v>
      </c>
    </row>
    <row r="1076" spans="1:10" x14ac:dyDescent="0.3">
      <c r="A1076" s="164">
        <v>14135</v>
      </c>
      <c r="B1076" s="90" t="s">
        <v>599</v>
      </c>
      <c r="C1076" s="2">
        <f>Rehab!$J$97</f>
        <v>0</v>
      </c>
      <c r="D1076" s="91" t="s">
        <v>2427</v>
      </c>
      <c r="E1076" s="1">
        <v>97</v>
      </c>
      <c r="F1076" s="91" t="s">
        <v>2287</v>
      </c>
      <c r="G1076" s="1" t="s">
        <v>2428</v>
      </c>
      <c r="H1076" s="1" t="s">
        <v>2279</v>
      </c>
      <c r="I1076" s="1"/>
      <c r="J1076" s="1" t="str">
        <f t="shared" si="16"/>
        <v>=Rehab!R97C10</v>
      </c>
    </row>
    <row r="1077" spans="1:10" x14ac:dyDescent="0.3">
      <c r="A1077" s="164">
        <v>13467</v>
      </c>
      <c r="B1077" s="90" t="s">
        <v>600</v>
      </c>
      <c r="C1077" s="2">
        <f>Rehab!$J$98</f>
        <v>0</v>
      </c>
      <c r="D1077" s="91" t="s">
        <v>2427</v>
      </c>
      <c r="E1077" s="1">
        <v>98</v>
      </c>
      <c r="F1077" s="91" t="s">
        <v>2287</v>
      </c>
      <c r="G1077" s="1" t="s">
        <v>2428</v>
      </c>
      <c r="H1077" s="1" t="s">
        <v>2279</v>
      </c>
      <c r="I1077" s="1"/>
      <c r="J1077" s="1" t="str">
        <f t="shared" si="16"/>
        <v>=Rehab!R98C10</v>
      </c>
    </row>
    <row r="1078" spans="1:10" x14ac:dyDescent="0.3">
      <c r="A1078" s="164">
        <v>13466</v>
      </c>
      <c r="B1078" s="90" t="s">
        <v>601</v>
      </c>
      <c r="C1078" s="2">
        <f>Rehab!$J$99</f>
        <v>0</v>
      </c>
      <c r="D1078" s="91" t="s">
        <v>2427</v>
      </c>
      <c r="E1078" s="1">
        <v>99</v>
      </c>
      <c r="F1078" s="91" t="s">
        <v>2287</v>
      </c>
      <c r="G1078" s="1" t="s">
        <v>2428</v>
      </c>
      <c r="H1078" s="1" t="s">
        <v>2279</v>
      </c>
      <c r="I1078" s="1"/>
      <c r="J1078" s="1" t="str">
        <f t="shared" si="16"/>
        <v>=Rehab!R99C10</v>
      </c>
    </row>
    <row r="1079" spans="1:10" x14ac:dyDescent="0.3">
      <c r="A1079" s="164">
        <v>13465</v>
      </c>
      <c r="B1079" s="90" t="s">
        <v>2082</v>
      </c>
      <c r="D1079" s="91" t="s">
        <v>2427</v>
      </c>
      <c r="E1079" s="1"/>
      <c r="F1079" s="91"/>
      <c r="G1079" s="1" t="s">
        <v>2428</v>
      </c>
      <c r="H1079" s="1" t="s">
        <v>2279</v>
      </c>
      <c r="I1079" s="1"/>
      <c r="J1079" s="1" t="str">
        <f t="shared" si="16"/>
        <v>=RC10</v>
      </c>
    </row>
    <row r="1080" spans="1:10" x14ac:dyDescent="0.3">
      <c r="A1080" s="164">
        <v>13455</v>
      </c>
      <c r="B1080" s="90" t="s">
        <v>602</v>
      </c>
      <c r="C1080" s="2">
        <f>Rehab!$J$100</f>
        <v>0</v>
      </c>
      <c r="D1080" s="91" t="s">
        <v>2427</v>
      </c>
      <c r="E1080" s="1">
        <v>100</v>
      </c>
      <c r="F1080" s="91" t="s">
        <v>2287</v>
      </c>
      <c r="G1080" s="1" t="s">
        <v>2428</v>
      </c>
      <c r="H1080" s="1" t="s">
        <v>2279</v>
      </c>
      <c r="I1080" s="1"/>
      <c r="J1080" s="1" t="str">
        <f t="shared" si="16"/>
        <v>=Rehab!R100C10</v>
      </c>
    </row>
    <row r="1081" spans="1:10" x14ac:dyDescent="0.3">
      <c r="A1081" s="164">
        <v>13469</v>
      </c>
      <c r="B1081" s="90" t="s">
        <v>603</v>
      </c>
      <c r="C1081" s="2">
        <f>Rehab!$J$101</f>
        <v>0</v>
      </c>
      <c r="D1081" s="91" t="s">
        <v>2427</v>
      </c>
      <c r="E1081" s="1">
        <v>101</v>
      </c>
      <c r="F1081" s="91" t="s">
        <v>2287</v>
      </c>
      <c r="G1081" s="1" t="s">
        <v>2428</v>
      </c>
      <c r="H1081" s="1" t="s">
        <v>2279</v>
      </c>
      <c r="I1081" s="1"/>
      <c r="J1081" s="1" t="str">
        <f t="shared" si="16"/>
        <v>=Rehab!R101C10</v>
      </c>
    </row>
    <row r="1082" spans="1:10" x14ac:dyDescent="0.3">
      <c r="A1082" s="164">
        <v>13464</v>
      </c>
      <c r="B1082" s="90" t="s">
        <v>2083</v>
      </c>
      <c r="D1082" s="91" t="s">
        <v>2427</v>
      </c>
      <c r="E1082" s="1"/>
      <c r="F1082" s="91"/>
      <c r="G1082" s="1" t="s">
        <v>2428</v>
      </c>
      <c r="H1082" s="1" t="s">
        <v>2279</v>
      </c>
      <c r="I1082" s="1"/>
      <c r="J1082" s="1" t="str">
        <f t="shared" si="16"/>
        <v>=RC10</v>
      </c>
    </row>
    <row r="1083" spans="1:10" x14ac:dyDescent="0.3">
      <c r="A1083" s="164">
        <v>13456</v>
      </c>
      <c r="B1083" s="90" t="s">
        <v>604</v>
      </c>
      <c r="C1083" s="2">
        <f>Rehab!$J$102</f>
        <v>0</v>
      </c>
      <c r="D1083" s="91" t="s">
        <v>2427</v>
      </c>
      <c r="E1083" s="1">
        <v>102</v>
      </c>
      <c r="F1083" s="91" t="s">
        <v>2287</v>
      </c>
      <c r="G1083" s="1" t="s">
        <v>2428</v>
      </c>
      <c r="H1083" s="1" t="s">
        <v>2279</v>
      </c>
      <c r="I1083" s="1"/>
      <c r="J1083" s="1" t="str">
        <f t="shared" si="16"/>
        <v>=Rehab!R102C10</v>
      </c>
    </row>
    <row r="1084" spans="1:10" x14ac:dyDescent="0.3">
      <c r="A1084" s="164">
        <v>13454</v>
      </c>
      <c r="B1084" s="90" t="s">
        <v>605</v>
      </c>
      <c r="C1084" s="2">
        <f>Rehab!$J$103</f>
        <v>0</v>
      </c>
      <c r="D1084" s="91" t="s">
        <v>2427</v>
      </c>
      <c r="E1084" s="1">
        <v>103</v>
      </c>
      <c r="F1084" s="91" t="s">
        <v>2287</v>
      </c>
      <c r="G1084" s="1" t="s">
        <v>2428</v>
      </c>
      <c r="H1084" s="1" t="s">
        <v>2279</v>
      </c>
      <c r="I1084" s="1"/>
      <c r="J1084" s="1" t="str">
        <f t="shared" si="16"/>
        <v>=Rehab!R103C10</v>
      </c>
    </row>
    <row r="1085" spans="1:10" x14ac:dyDescent="0.3">
      <c r="A1085" s="164">
        <v>13463</v>
      </c>
      <c r="B1085" s="90" t="s">
        <v>2084</v>
      </c>
      <c r="D1085" s="91" t="s">
        <v>2427</v>
      </c>
      <c r="E1085" s="1"/>
      <c r="F1085" s="91"/>
      <c r="G1085" s="1" t="s">
        <v>2428</v>
      </c>
      <c r="H1085" s="1" t="s">
        <v>2279</v>
      </c>
      <c r="I1085" s="1"/>
      <c r="J1085" s="1" t="str">
        <f t="shared" si="16"/>
        <v>=RC10</v>
      </c>
    </row>
    <row r="1086" spans="1:10" x14ac:dyDescent="0.3">
      <c r="A1086" s="163">
        <v>11307</v>
      </c>
      <c r="B1086" s="89" t="s">
        <v>606</v>
      </c>
      <c r="D1086" s="91" t="s">
        <v>2427</v>
      </c>
      <c r="E1086" s="1"/>
      <c r="F1086" s="91"/>
      <c r="G1086" s="1" t="s">
        <v>2428</v>
      </c>
      <c r="H1086" s="1" t="s">
        <v>2279</v>
      </c>
      <c r="I1086" s="1"/>
      <c r="J1086" s="1" t="str">
        <f t="shared" si="16"/>
        <v>=RC10</v>
      </c>
    </row>
    <row r="1087" spans="1:10" x14ac:dyDescent="0.3">
      <c r="A1087" s="164">
        <v>13781</v>
      </c>
      <c r="B1087" s="90" t="s">
        <v>607</v>
      </c>
      <c r="C1087" s="2">
        <f>Остальные!$J$70</f>
        <v>0</v>
      </c>
      <c r="D1087" s="91" t="s">
        <v>2427</v>
      </c>
      <c r="E1087" s="1">
        <v>63</v>
      </c>
      <c r="F1087" s="91" t="s">
        <v>2289</v>
      </c>
      <c r="G1087" s="1" t="s">
        <v>2428</v>
      </c>
      <c r="H1087" s="1" t="s">
        <v>2279</v>
      </c>
      <c r="I1087" s="1"/>
      <c r="J1087" s="1" t="str">
        <f t="shared" si="16"/>
        <v>=Остальные!R63C10</v>
      </c>
    </row>
    <row r="1088" spans="1:10" x14ac:dyDescent="0.3">
      <c r="A1088" s="164">
        <v>12594</v>
      </c>
      <c r="B1088" s="90" t="s">
        <v>2085</v>
      </c>
      <c r="D1088" s="91" t="s">
        <v>2427</v>
      </c>
      <c r="E1088" s="1"/>
      <c r="F1088" s="91"/>
      <c r="G1088" s="1" t="s">
        <v>2428</v>
      </c>
      <c r="H1088" s="1" t="s">
        <v>2279</v>
      </c>
      <c r="I1088" s="1"/>
      <c r="J1088" s="1" t="str">
        <f t="shared" si="16"/>
        <v>=RC10</v>
      </c>
    </row>
    <row r="1089" spans="1:10" x14ac:dyDescent="0.3">
      <c r="A1089" s="164">
        <v>11268</v>
      </c>
      <c r="B1089" s="90" t="s">
        <v>608</v>
      </c>
      <c r="C1089" s="2">
        <f>Остальные!$J$71</f>
        <v>0</v>
      </c>
      <c r="D1089" s="91" t="s">
        <v>2427</v>
      </c>
      <c r="E1089" s="1">
        <v>64</v>
      </c>
      <c r="F1089" s="91" t="s">
        <v>2289</v>
      </c>
      <c r="G1089" s="1" t="s">
        <v>2428</v>
      </c>
      <c r="H1089" s="1" t="s">
        <v>2279</v>
      </c>
      <c r="I1089" s="1"/>
      <c r="J1089" s="1" t="str">
        <f t="shared" si="16"/>
        <v>=Остальные!R64C10</v>
      </c>
    </row>
    <row r="1090" spans="1:10" x14ac:dyDescent="0.3">
      <c r="A1090" s="164">
        <v>12838</v>
      </c>
      <c r="B1090" s="90" t="s">
        <v>609</v>
      </c>
      <c r="C1090" s="2">
        <f>Остальные!$J$72</f>
        <v>0</v>
      </c>
      <c r="D1090" s="91" t="s">
        <v>2427</v>
      </c>
      <c r="E1090" s="1">
        <v>65</v>
      </c>
      <c r="F1090" s="91" t="s">
        <v>2289</v>
      </c>
      <c r="G1090" s="1" t="s">
        <v>2428</v>
      </c>
      <c r="H1090" s="1" t="s">
        <v>2279</v>
      </c>
      <c r="I1090" s="1"/>
      <c r="J1090" s="1" t="str">
        <f t="shared" si="16"/>
        <v>=Остальные!R65C10</v>
      </c>
    </row>
    <row r="1091" spans="1:10" x14ac:dyDescent="0.3">
      <c r="A1091" s="164">
        <v>12842</v>
      </c>
      <c r="B1091" s="90" t="s">
        <v>610</v>
      </c>
      <c r="C1091" s="2">
        <f>Остальные!$J$73</f>
        <v>0</v>
      </c>
      <c r="D1091" s="91" t="s">
        <v>2427</v>
      </c>
      <c r="E1091" s="1">
        <v>66</v>
      </c>
      <c r="F1091" s="91" t="s">
        <v>2289</v>
      </c>
      <c r="G1091" s="1" t="s">
        <v>2428</v>
      </c>
      <c r="H1091" s="1" t="s">
        <v>2279</v>
      </c>
      <c r="I1091" s="1"/>
      <c r="J1091" s="1" t="str">
        <f t="shared" ref="J1091:J1154" si="17">CONCATENATE(H1091,F1091,D1091,E1091,G1091)</f>
        <v>=Остальные!R66C10</v>
      </c>
    </row>
    <row r="1092" spans="1:10" x14ac:dyDescent="0.3">
      <c r="A1092" s="164">
        <v>12836</v>
      </c>
      <c r="B1092" s="90" t="s">
        <v>611</v>
      </c>
      <c r="C1092" s="2">
        <f>Остальные!$J$74</f>
        <v>0</v>
      </c>
      <c r="D1092" s="91" t="s">
        <v>2427</v>
      </c>
      <c r="E1092" s="1">
        <v>67</v>
      </c>
      <c r="F1092" s="91" t="s">
        <v>2289</v>
      </c>
      <c r="G1092" s="1" t="s">
        <v>2428</v>
      </c>
      <c r="H1092" s="1" t="s">
        <v>2279</v>
      </c>
      <c r="I1092" s="1"/>
      <c r="J1092" s="1" t="str">
        <f t="shared" si="17"/>
        <v>=Остальные!R67C10</v>
      </c>
    </row>
    <row r="1093" spans="1:10" x14ac:dyDescent="0.3">
      <c r="A1093" s="164">
        <v>11892</v>
      </c>
      <c r="B1093" s="90" t="s">
        <v>2086</v>
      </c>
      <c r="D1093" s="91" t="s">
        <v>2427</v>
      </c>
      <c r="E1093" s="1"/>
      <c r="F1093" s="91"/>
      <c r="G1093" s="1" t="s">
        <v>2428</v>
      </c>
      <c r="H1093" s="1" t="s">
        <v>2279</v>
      </c>
      <c r="I1093" s="1"/>
      <c r="J1093" s="1" t="str">
        <f t="shared" si="17"/>
        <v>=RC10</v>
      </c>
    </row>
    <row r="1094" spans="1:10" x14ac:dyDescent="0.3">
      <c r="A1094" s="164">
        <v>12967</v>
      </c>
      <c r="B1094" s="90" t="s">
        <v>612</v>
      </c>
      <c r="C1094" s="2">
        <f>Остальные!$J$75</f>
        <v>0</v>
      </c>
      <c r="D1094" s="91" t="s">
        <v>2427</v>
      </c>
      <c r="E1094" s="1">
        <v>68</v>
      </c>
      <c r="F1094" s="91" t="s">
        <v>2289</v>
      </c>
      <c r="G1094" s="1" t="s">
        <v>2428</v>
      </c>
      <c r="H1094" s="1" t="s">
        <v>2279</v>
      </c>
      <c r="I1094" s="1"/>
      <c r="J1094" s="1" t="str">
        <f t="shared" si="17"/>
        <v>=Остальные!R68C10</v>
      </c>
    </row>
    <row r="1095" spans="1:10" x14ac:dyDescent="0.3">
      <c r="A1095" s="164">
        <v>13123</v>
      </c>
      <c r="B1095" s="90" t="s">
        <v>2087</v>
      </c>
      <c r="D1095" s="91" t="s">
        <v>2427</v>
      </c>
      <c r="E1095" s="1"/>
      <c r="F1095" s="91"/>
      <c r="G1095" s="1" t="s">
        <v>2428</v>
      </c>
      <c r="H1095" s="1" t="s">
        <v>2279</v>
      </c>
      <c r="I1095" s="1"/>
      <c r="J1095" s="1" t="str">
        <f t="shared" si="17"/>
        <v>=RC10</v>
      </c>
    </row>
    <row r="1096" spans="1:10" x14ac:dyDescent="0.3">
      <c r="A1096" s="164">
        <v>11269</v>
      </c>
      <c r="B1096" s="90" t="s">
        <v>2088</v>
      </c>
      <c r="D1096" s="91" t="s">
        <v>2427</v>
      </c>
      <c r="E1096" s="1"/>
      <c r="F1096" s="91"/>
      <c r="G1096" s="1" t="s">
        <v>2428</v>
      </c>
      <c r="H1096" s="1" t="s">
        <v>2279</v>
      </c>
      <c r="I1096" s="1"/>
      <c r="J1096" s="1" t="str">
        <f t="shared" si="17"/>
        <v>=RC10</v>
      </c>
    </row>
    <row r="1097" spans="1:10" x14ac:dyDescent="0.3">
      <c r="A1097" s="164">
        <v>11264</v>
      </c>
      <c r="B1097" s="90" t="s">
        <v>2089</v>
      </c>
      <c r="D1097" s="91" t="s">
        <v>2427</v>
      </c>
      <c r="E1097" s="1"/>
      <c r="F1097" s="91"/>
      <c r="G1097" s="1" t="s">
        <v>2428</v>
      </c>
      <c r="H1097" s="1" t="s">
        <v>2279</v>
      </c>
      <c r="I1097" s="1"/>
      <c r="J1097" s="1" t="str">
        <f t="shared" si="17"/>
        <v>=RC10</v>
      </c>
    </row>
    <row r="1098" spans="1:10" x14ac:dyDescent="0.3">
      <c r="A1098" s="164">
        <v>12596</v>
      </c>
      <c r="B1098" s="90" t="s">
        <v>2090</v>
      </c>
      <c r="D1098" s="91" t="s">
        <v>2427</v>
      </c>
      <c r="E1098" s="1"/>
      <c r="F1098" s="91"/>
      <c r="G1098" s="1" t="s">
        <v>2428</v>
      </c>
      <c r="H1098" s="1" t="s">
        <v>2279</v>
      </c>
      <c r="I1098" s="1"/>
      <c r="J1098" s="1" t="str">
        <f t="shared" si="17"/>
        <v>=RC10</v>
      </c>
    </row>
    <row r="1099" spans="1:10" x14ac:dyDescent="0.3">
      <c r="A1099" s="164">
        <v>12597</v>
      </c>
      <c r="B1099" s="90" t="s">
        <v>613</v>
      </c>
      <c r="C1099" s="2">
        <f>Остальные!$J$76</f>
        <v>0</v>
      </c>
      <c r="D1099" s="91" t="s">
        <v>2427</v>
      </c>
      <c r="E1099" s="1">
        <v>69</v>
      </c>
      <c r="F1099" s="91" t="s">
        <v>2289</v>
      </c>
      <c r="G1099" s="1" t="s">
        <v>2428</v>
      </c>
      <c r="H1099" s="1" t="s">
        <v>2279</v>
      </c>
      <c r="I1099" s="1"/>
      <c r="J1099" s="1" t="str">
        <f t="shared" si="17"/>
        <v>=Остальные!R69C10</v>
      </c>
    </row>
    <row r="1100" spans="1:10" x14ac:dyDescent="0.3">
      <c r="A1100" s="164">
        <v>14130</v>
      </c>
      <c r="B1100" s="90" t="s">
        <v>964</v>
      </c>
      <c r="C1100" s="2">
        <f>Остальные!$J$77</f>
        <v>0</v>
      </c>
      <c r="D1100" s="91" t="s">
        <v>2427</v>
      </c>
      <c r="E1100" s="1">
        <v>70</v>
      </c>
      <c r="F1100" s="91" t="s">
        <v>2289</v>
      </c>
      <c r="G1100" s="1" t="s">
        <v>2428</v>
      </c>
      <c r="H1100" s="1" t="s">
        <v>2279</v>
      </c>
      <c r="I1100" s="1"/>
      <c r="J1100" s="1" t="str">
        <f t="shared" si="17"/>
        <v>=Остальные!R70C10</v>
      </c>
    </row>
    <row r="1101" spans="1:10" x14ac:dyDescent="0.3">
      <c r="A1101" s="164">
        <v>11263</v>
      </c>
      <c r="B1101" s="90" t="s">
        <v>2091</v>
      </c>
      <c r="C1101" s="2">
        <f>Остальные!J86</f>
        <v>0</v>
      </c>
      <c r="D1101" s="91" t="s">
        <v>2427</v>
      </c>
      <c r="E1101" s="1"/>
      <c r="F1101" s="91"/>
      <c r="G1101" s="1" t="s">
        <v>2428</v>
      </c>
      <c r="H1101" s="1" t="s">
        <v>2279</v>
      </c>
      <c r="I1101" s="1"/>
      <c r="J1101" s="1" t="str">
        <f t="shared" si="17"/>
        <v>=RC10</v>
      </c>
    </row>
    <row r="1102" spans="1:10" x14ac:dyDescent="0.3">
      <c r="A1102" s="164">
        <v>11261</v>
      </c>
      <c r="B1102" s="90" t="s">
        <v>2092</v>
      </c>
      <c r="D1102" s="91" t="s">
        <v>2427</v>
      </c>
      <c r="E1102" s="1"/>
      <c r="F1102" s="91"/>
      <c r="G1102" s="1" t="s">
        <v>2428</v>
      </c>
      <c r="H1102" s="1" t="s">
        <v>2279</v>
      </c>
      <c r="I1102" s="1"/>
      <c r="J1102" s="1" t="str">
        <f t="shared" si="17"/>
        <v>=RC10</v>
      </c>
    </row>
    <row r="1103" spans="1:10" x14ac:dyDescent="0.3">
      <c r="A1103" s="164">
        <v>14131</v>
      </c>
      <c r="B1103" s="90" t="s">
        <v>614</v>
      </c>
      <c r="C1103" s="2">
        <f>Остальные!$J$78</f>
        <v>0</v>
      </c>
      <c r="D1103" s="91" t="s">
        <v>2427</v>
      </c>
      <c r="E1103" s="1">
        <v>71</v>
      </c>
      <c r="F1103" s="91" t="s">
        <v>2289</v>
      </c>
      <c r="G1103" s="1" t="s">
        <v>2428</v>
      </c>
      <c r="H1103" s="1" t="s">
        <v>2279</v>
      </c>
      <c r="I1103" s="1"/>
      <c r="J1103" s="1" t="str">
        <f t="shared" si="17"/>
        <v>=Остальные!R71C10</v>
      </c>
    </row>
    <row r="1104" spans="1:10" x14ac:dyDescent="0.3">
      <c r="A1104" s="164">
        <v>11262</v>
      </c>
      <c r="B1104" s="90" t="s">
        <v>615</v>
      </c>
      <c r="C1104" s="2">
        <f>Остальные!$J$79</f>
        <v>0</v>
      </c>
      <c r="D1104" s="91" t="s">
        <v>2427</v>
      </c>
      <c r="E1104" s="1">
        <v>72</v>
      </c>
      <c r="F1104" s="91" t="s">
        <v>2289</v>
      </c>
      <c r="G1104" s="1" t="s">
        <v>2428</v>
      </c>
      <c r="H1104" s="1" t="s">
        <v>2279</v>
      </c>
      <c r="I1104" s="1"/>
      <c r="J1104" s="1" t="str">
        <f t="shared" si="17"/>
        <v>=Остальные!R72C10</v>
      </c>
    </row>
    <row r="1105" spans="1:10" x14ac:dyDescent="0.3">
      <c r="A1105" s="164">
        <v>13903</v>
      </c>
      <c r="B1105" s="90" t="s">
        <v>616</v>
      </c>
      <c r="C1105" s="2">
        <f>Остальные!$J$80</f>
        <v>0</v>
      </c>
      <c r="D1105" s="91" t="s">
        <v>2427</v>
      </c>
      <c r="E1105" s="1">
        <v>73</v>
      </c>
      <c r="F1105" s="91" t="s">
        <v>2289</v>
      </c>
      <c r="G1105" s="1" t="s">
        <v>2428</v>
      </c>
      <c r="H1105" s="1" t="s">
        <v>2279</v>
      </c>
      <c r="I1105" s="1"/>
      <c r="J1105" s="1" t="str">
        <f t="shared" si="17"/>
        <v>=Остальные!R73C10</v>
      </c>
    </row>
    <row r="1106" spans="1:10" x14ac:dyDescent="0.3">
      <c r="A1106" s="164">
        <v>13904</v>
      </c>
      <c r="B1106" s="90" t="s">
        <v>617</v>
      </c>
      <c r="C1106" s="2">
        <f>Остальные!$J$81</f>
        <v>0</v>
      </c>
      <c r="D1106" s="91" t="s">
        <v>2427</v>
      </c>
      <c r="E1106" s="1">
        <v>74</v>
      </c>
      <c r="F1106" s="91" t="s">
        <v>2289</v>
      </c>
      <c r="G1106" s="1" t="s">
        <v>2428</v>
      </c>
      <c r="H1106" s="1" t="s">
        <v>2279</v>
      </c>
      <c r="I1106" s="1"/>
      <c r="J1106" s="1" t="str">
        <f t="shared" si="17"/>
        <v>=Остальные!R74C10</v>
      </c>
    </row>
    <row r="1107" spans="1:10" x14ac:dyDescent="0.3">
      <c r="A1107" s="164">
        <v>12837</v>
      </c>
      <c r="B1107" s="90" t="s">
        <v>2093</v>
      </c>
      <c r="D1107" s="91" t="s">
        <v>2427</v>
      </c>
      <c r="E1107" s="1"/>
      <c r="F1107" s="91"/>
      <c r="G1107" s="1" t="s">
        <v>2428</v>
      </c>
      <c r="H1107" s="1" t="s">
        <v>2279</v>
      </c>
      <c r="I1107" s="1"/>
      <c r="J1107" s="1" t="str">
        <f t="shared" si="17"/>
        <v>=RC10</v>
      </c>
    </row>
    <row r="1108" spans="1:10" x14ac:dyDescent="0.3">
      <c r="A1108" s="164">
        <v>13905</v>
      </c>
      <c r="B1108" s="90" t="s">
        <v>2094</v>
      </c>
      <c r="D1108" s="91" t="s">
        <v>2427</v>
      </c>
      <c r="E1108" s="1"/>
      <c r="F1108" s="91"/>
      <c r="G1108" s="1" t="s">
        <v>2428</v>
      </c>
      <c r="H1108" s="1" t="s">
        <v>2279</v>
      </c>
      <c r="I1108" s="1"/>
      <c r="J1108" s="1" t="str">
        <f t="shared" si="17"/>
        <v>=RC10</v>
      </c>
    </row>
    <row r="1109" spans="1:10" x14ac:dyDescent="0.3">
      <c r="A1109" s="164">
        <v>12839</v>
      </c>
      <c r="B1109" s="90" t="s">
        <v>618</v>
      </c>
      <c r="C1109" s="2">
        <f>Остальные!$J$82</f>
        <v>0</v>
      </c>
      <c r="D1109" s="91" t="s">
        <v>2427</v>
      </c>
      <c r="E1109" s="1">
        <v>75</v>
      </c>
      <c r="F1109" s="91" t="s">
        <v>2289</v>
      </c>
      <c r="G1109" s="1" t="s">
        <v>2428</v>
      </c>
      <c r="H1109" s="1" t="s">
        <v>2279</v>
      </c>
      <c r="I1109" s="1"/>
      <c r="J1109" s="1" t="str">
        <f t="shared" si="17"/>
        <v>=Остальные!R75C10</v>
      </c>
    </row>
    <row r="1110" spans="1:10" x14ac:dyDescent="0.3">
      <c r="A1110" s="164">
        <v>12840</v>
      </c>
      <c r="B1110" s="90" t="s">
        <v>2095</v>
      </c>
      <c r="D1110" s="91" t="s">
        <v>2427</v>
      </c>
      <c r="E1110" s="1"/>
      <c r="F1110" s="91"/>
      <c r="G1110" s="1" t="s">
        <v>2428</v>
      </c>
      <c r="H1110" s="1" t="s">
        <v>2279</v>
      </c>
      <c r="I1110" s="1"/>
      <c r="J1110" s="1" t="str">
        <f t="shared" si="17"/>
        <v>=RC10</v>
      </c>
    </row>
    <row r="1111" spans="1:10" x14ac:dyDescent="0.3">
      <c r="A1111" s="164">
        <v>12595</v>
      </c>
      <c r="B1111" s="90" t="s">
        <v>619</v>
      </c>
      <c r="C1111" s="2">
        <f>Остальные!$J$83</f>
        <v>0</v>
      </c>
      <c r="D1111" s="91" t="s">
        <v>2427</v>
      </c>
      <c r="E1111" s="1">
        <v>76</v>
      </c>
      <c r="F1111" s="91" t="s">
        <v>2289</v>
      </c>
      <c r="G1111" s="1" t="s">
        <v>2428</v>
      </c>
      <c r="H1111" s="1" t="s">
        <v>2279</v>
      </c>
      <c r="I1111" s="1"/>
      <c r="J1111" s="1" t="str">
        <f t="shared" si="17"/>
        <v>=Остальные!R76C10</v>
      </c>
    </row>
    <row r="1112" spans="1:10" x14ac:dyDescent="0.3">
      <c r="A1112" s="164">
        <v>12975</v>
      </c>
      <c r="B1112" s="90" t="s">
        <v>2096</v>
      </c>
      <c r="D1112" s="91" t="s">
        <v>2427</v>
      </c>
      <c r="E1112" s="1"/>
      <c r="F1112" s="91"/>
      <c r="G1112" s="1" t="s">
        <v>2428</v>
      </c>
      <c r="H1112" s="1" t="s">
        <v>2279</v>
      </c>
      <c r="I1112" s="1"/>
      <c r="J1112" s="1" t="str">
        <f t="shared" si="17"/>
        <v>=RC10</v>
      </c>
    </row>
    <row r="1113" spans="1:10" x14ac:dyDescent="0.3">
      <c r="A1113" s="164">
        <v>12835</v>
      </c>
      <c r="B1113" s="90" t="s">
        <v>965</v>
      </c>
      <c r="C1113" s="2">
        <f>Остальные!$J$84</f>
        <v>0</v>
      </c>
      <c r="D1113" s="91" t="s">
        <v>2427</v>
      </c>
      <c r="E1113" s="1">
        <v>77</v>
      </c>
      <c r="F1113" s="91" t="s">
        <v>2289</v>
      </c>
      <c r="G1113" s="1" t="s">
        <v>2428</v>
      </c>
      <c r="H1113" s="1" t="s">
        <v>2279</v>
      </c>
      <c r="I1113" s="1"/>
      <c r="J1113" s="1" t="str">
        <f t="shared" si="17"/>
        <v>=Остальные!R77C10</v>
      </c>
    </row>
    <row r="1114" spans="1:10" x14ac:dyDescent="0.3">
      <c r="A1114" s="164">
        <v>12598</v>
      </c>
      <c r="B1114" s="90" t="s">
        <v>2097</v>
      </c>
      <c r="D1114" s="91" t="s">
        <v>2427</v>
      </c>
      <c r="E1114" s="1"/>
      <c r="F1114" s="91"/>
      <c r="G1114" s="1" t="s">
        <v>2428</v>
      </c>
      <c r="H1114" s="1" t="s">
        <v>2279</v>
      </c>
      <c r="I1114" s="1"/>
      <c r="J1114" s="1" t="str">
        <f t="shared" si="17"/>
        <v>=RC10</v>
      </c>
    </row>
    <row r="1115" spans="1:10" x14ac:dyDescent="0.3">
      <c r="A1115" s="164">
        <v>12841</v>
      </c>
      <c r="B1115" s="90" t="s">
        <v>966</v>
      </c>
      <c r="C1115" s="2">
        <f>Остальные!$J$85</f>
        <v>0</v>
      </c>
      <c r="D1115" s="91" t="s">
        <v>2427</v>
      </c>
      <c r="E1115" s="1">
        <v>78</v>
      </c>
      <c r="F1115" s="91" t="s">
        <v>2289</v>
      </c>
      <c r="G1115" s="1" t="s">
        <v>2428</v>
      </c>
      <c r="H1115" s="1" t="s">
        <v>2279</v>
      </c>
      <c r="I1115" s="1"/>
      <c r="J1115" s="1" t="str">
        <f t="shared" si="17"/>
        <v>=Остальные!R78C10</v>
      </c>
    </row>
    <row r="1116" spans="1:10" x14ac:dyDescent="0.3">
      <c r="A1116" s="164">
        <v>12599</v>
      </c>
      <c r="B1116" s="90" t="s">
        <v>2098</v>
      </c>
      <c r="D1116" s="91" t="s">
        <v>2427</v>
      </c>
      <c r="E1116" s="1"/>
      <c r="F1116" s="91"/>
      <c r="G1116" s="1" t="s">
        <v>2428</v>
      </c>
      <c r="H1116" s="1" t="s">
        <v>2279</v>
      </c>
      <c r="I1116" s="1"/>
      <c r="J1116" s="1" t="str">
        <f t="shared" si="17"/>
        <v>=RC10</v>
      </c>
    </row>
    <row r="1117" spans="1:10" x14ac:dyDescent="0.3">
      <c r="A1117" s="164">
        <v>13374</v>
      </c>
      <c r="B1117" s="90" t="s">
        <v>2099</v>
      </c>
      <c r="D1117" s="91" t="s">
        <v>2427</v>
      </c>
      <c r="E1117" s="1"/>
      <c r="F1117" s="91"/>
      <c r="G1117" s="1" t="s">
        <v>2428</v>
      </c>
      <c r="H1117" s="1" t="s">
        <v>2279</v>
      </c>
      <c r="I1117" s="1"/>
      <c r="J1117" s="1" t="str">
        <f t="shared" si="17"/>
        <v>=RC10</v>
      </c>
    </row>
    <row r="1118" spans="1:10" x14ac:dyDescent="0.3">
      <c r="A1118" s="164">
        <v>13260</v>
      </c>
      <c r="B1118" s="90" t="s">
        <v>2100</v>
      </c>
      <c r="D1118" s="91" t="s">
        <v>2427</v>
      </c>
      <c r="E1118" s="1"/>
      <c r="F1118" s="91"/>
      <c r="G1118" s="1" t="s">
        <v>2428</v>
      </c>
      <c r="H1118" s="1" t="s">
        <v>2279</v>
      </c>
      <c r="I1118" s="1"/>
      <c r="J1118" s="1" t="str">
        <f t="shared" si="17"/>
        <v>=RC10</v>
      </c>
    </row>
    <row r="1119" spans="1:10" x14ac:dyDescent="0.3">
      <c r="A1119" s="163">
        <v>13225</v>
      </c>
      <c r="B1119" s="89" t="s">
        <v>620</v>
      </c>
      <c r="D1119" s="91" t="s">
        <v>2427</v>
      </c>
      <c r="E1119" s="1"/>
      <c r="F1119" s="91"/>
      <c r="G1119" s="1" t="s">
        <v>2428</v>
      </c>
      <c r="H1119" s="1" t="s">
        <v>2279</v>
      </c>
      <c r="I1119" s="1"/>
      <c r="J1119" s="1" t="str">
        <f t="shared" si="17"/>
        <v>=RC10</v>
      </c>
    </row>
    <row r="1120" spans="1:10" x14ac:dyDescent="0.3">
      <c r="A1120" s="164">
        <v>13226</v>
      </c>
      <c r="B1120" s="90" t="s">
        <v>621</v>
      </c>
      <c r="C1120" s="2">
        <f>Остальные!$J$19</f>
        <v>0</v>
      </c>
      <c r="D1120" s="91" t="s">
        <v>2427</v>
      </c>
      <c r="E1120" s="1">
        <v>13</v>
      </c>
      <c r="F1120" s="91" t="s">
        <v>2289</v>
      </c>
      <c r="G1120" s="1" t="s">
        <v>2428</v>
      </c>
      <c r="H1120" s="1" t="s">
        <v>2279</v>
      </c>
      <c r="I1120" s="1"/>
      <c r="J1120" s="1" t="str">
        <f t="shared" si="17"/>
        <v>=Остальные!R13C10</v>
      </c>
    </row>
    <row r="1121" spans="1:10" x14ac:dyDescent="0.3">
      <c r="A1121" s="164">
        <v>13229</v>
      </c>
      <c r="B1121" s="90" t="s">
        <v>2101</v>
      </c>
      <c r="D1121" s="91" t="s">
        <v>2427</v>
      </c>
      <c r="E1121" s="1"/>
      <c r="F1121" s="91"/>
      <c r="G1121" s="1" t="s">
        <v>2428</v>
      </c>
      <c r="H1121" s="1" t="s">
        <v>2279</v>
      </c>
      <c r="I1121" s="1"/>
      <c r="J1121" s="1" t="str">
        <f t="shared" si="17"/>
        <v>=RC10</v>
      </c>
    </row>
    <row r="1122" spans="1:10" x14ac:dyDescent="0.3">
      <c r="A1122" s="164">
        <v>13227</v>
      </c>
      <c r="B1122" s="90" t="s">
        <v>2102</v>
      </c>
      <c r="C1122" s="2">
        <f>Остальные!$J$23</f>
        <v>0</v>
      </c>
      <c r="D1122" s="91" t="s">
        <v>2427</v>
      </c>
      <c r="E1122" s="1">
        <v>17</v>
      </c>
      <c r="F1122" s="91" t="s">
        <v>2289</v>
      </c>
      <c r="G1122" s="1" t="s">
        <v>2428</v>
      </c>
      <c r="H1122" s="1" t="s">
        <v>2279</v>
      </c>
      <c r="I1122" s="1"/>
      <c r="J1122" s="1" t="str">
        <f t="shared" si="17"/>
        <v>=Остальные!R17C10</v>
      </c>
    </row>
    <row r="1123" spans="1:10" x14ac:dyDescent="0.3">
      <c r="A1123" s="164">
        <v>13228</v>
      </c>
      <c r="B1123" s="90" t="s">
        <v>2103</v>
      </c>
      <c r="C1123" s="2">
        <f>Остальные!$J$24</f>
        <v>0</v>
      </c>
      <c r="D1123" s="91" t="s">
        <v>2427</v>
      </c>
      <c r="E1123" s="1">
        <v>18</v>
      </c>
      <c r="F1123" s="91" t="s">
        <v>2289</v>
      </c>
      <c r="G1123" s="1" t="s">
        <v>2428</v>
      </c>
      <c r="H1123" s="1" t="s">
        <v>2279</v>
      </c>
      <c r="I1123" s="1"/>
      <c r="J1123" s="1" t="str">
        <f t="shared" si="17"/>
        <v>=Остальные!R18C10</v>
      </c>
    </row>
    <row r="1124" spans="1:10" x14ac:dyDescent="0.3">
      <c r="A1124" s="163">
        <v>12820</v>
      </c>
      <c r="B1124" s="89" t="s">
        <v>622</v>
      </c>
      <c r="D1124" s="91" t="s">
        <v>2427</v>
      </c>
      <c r="E1124" s="1"/>
      <c r="F1124" s="91"/>
      <c r="G1124" s="1" t="s">
        <v>2428</v>
      </c>
      <c r="H1124" s="1" t="s">
        <v>2279</v>
      </c>
      <c r="I1124" s="1"/>
      <c r="J1124" s="1" t="str">
        <f t="shared" si="17"/>
        <v>=RC10</v>
      </c>
    </row>
    <row r="1125" spans="1:10" x14ac:dyDescent="0.3">
      <c r="A1125" s="163">
        <v>12109</v>
      </c>
      <c r="B1125" s="89" t="s">
        <v>623</v>
      </c>
      <c r="D1125" s="91" t="s">
        <v>2427</v>
      </c>
      <c r="E1125" s="1"/>
      <c r="F1125" s="91"/>
      <c r="G1125" s="1" t="s">
        <v>2428</v>
      </c>
      <c r="H1125" s="1" t="s">
        <v>2279</v>
      </c>
      <c r="I1125" s="1"/>
      <c r="J1125" s="1" t="str">
        <f t="shared" si="17"/>
        <v>=RC10</v>
      </c>
    </row>
    <row r="1126" spans="1:10" x14ac:dyDescent="0.3">
      <c r="A1126" s="164">
        <v>12371</v>
      </c>
      <c r="B1126" s="90" t="s">
        <v>2104</v>
      </c>
      <c r="D1126" s="91" t="s">
        <v>2427</v>
      </c>
      <c r="E1126" s="1"/>
      <c r="F1126" s="91"/>
      <c r="G1126" s="1" t="s">
        <v>2428</v>
      </c>
      <c r="H1126" s="1" t="s">
        <v>2279</v>
      </c>
      <c r="I1126" s="1"/>
      <c r="J1126" s="1" t="str">
        <f t="shared" si="17"/>
        <v>=RC10</v>
      </c>
    </row>
    <row r="1127" spans="1:10" x14ac:dyDescent="0.3">
      <c r="A1127" s="164">
        <v>12223</v>
      </c>
      <c r="B1127" s="90" t="s">
        <v>624</v>
      </c>
      <c r="C1127" s="2">
        <f>Розлив!$J$112</f>
        <v>0</v>
      </c>
      <c r="D1127" s="91" t="s">
        <v>2427</v>
      </c>
      <c r="E1127" s="1">
        <v>89</v>
      </c>
      <c r="F1127" s="91" t="s">
        <v>2288</v>
      </c>
      <c r="G1127" s="1" t="s">
        <v>2428</v>
      </c>
      <c r="H1127" s="1" t="s">
        <v>2279</v>
      </c>
      <c r="I1127" s="1"/>
      <c r="J1127" s="1" t="str">
        <f t="shared" si="17"/>
        <v>=Розлив!R89C10</v>
      </c>
    </row>
    <row r="1128" spans="1:10" x14ac:dyDescent="0.3">
      <c r="A1128" s="164">
        <v>12218</v>
      </c>
      <c r="B1128" s="90" t="s">
        <v>625</v>
      </c>
      <c r="C1128" s="2">
        <f>Розлив!$J$113</f>
        <v>0</v>
      </c>
      <c r="D1128" s="91" t="s">
        <v>2427</v>
      </c>
      <c r="E1128" s="1">
        <v>90</v>
      </c>
      <c r="F1128" s="91" t="s">
        <v>2288</v>
      </c>
      <c r="G1128" s="1" t="s">
        <v>2428</v>
      </c>
      <c r="H1128" s="1" t="s">
        <v>2279</v>
      </c>
      <c r="I1128" s="1"/>
      <c r="J1128" s="1" t="str">
        <f t="shared" si="17"/>
        <v>=Розлив!R90C10</v>
      </c>
    </row>
    <row r="1129" spans="1:10" x14ac:dyDescent="0.3">
      <c r="A1129" s="164">
        <v>12930</v>
      </c>
      <c r="B1129" s="90" t="s">
        <v>626</v>
      </c>
      <c r="C1129" s="2">
        <f>Розлив!$J$114</f>
        <v>0</v>
      </c>
      <c r="D1129" s="91" t="s">
        <v>2427</v>
      </c>
      <c r="E1129" s="1">
        <v>91</v>
      </c>
      <c r="F1129" s="91" t="s">
        <v>2288</v>
      </c>
      <c r="G1129" s="1" t="s">
        <v>2428</v>
      </c>
      <c r="H1129" s="1" t="s">
        <v>2279</v>
      </c>
      <c r="I1129" s="1"/>
      <c r="J1129" s="1" t="str">
        <f t="shared" si="17"/>
        <v>=Розлив!R91C10</v>
      </c>
    </row>
    <row r="1130" spans="1:10" x14ac:dyDescent="0.3">
      <c r="A1130" s="164">
        <v>12812</v>
      </c>
      <c r="B1130" s="90" t="s">
        <v>2105</v>
      </c>
      <c r="D1130" s="91" t="s">
        <v>2427</v>
      </c>
      <c r="E1130" s="1"/>
      <c r="F1130" s="91"/>
      <c r="G1130" s="1" t="s">
        <v>2428</v>
      </c>
      <c r="H1130" s="1" t="s">
        <v>2279</v>
      </c>
      <c r="I1130" s="1"/>
      <c r="J1130" s="1" t="str">
        <f t="shared" si="17"/>
        <v>=RC10</v>
      </c>
    </row>
    <row r="1131" spans="1:10" x14ac:dyDescent="0.3">
      <c r="A1131" s="164">
        <v>12713</v>
      </c>
      <c r="B1131" s="90" t="s">
        <v>627</v>
      </c>
      <c r="C1131" s="2">
        <f>Розлив!$J$115</f>
        <v>0</v>
      </c>
      <c r="D1131" s="91" t="s">
        <v>2427</v>
      </c>
      <c r="E1131" s="1">
        <v>92</v>
      </c>
      <c r="F1131" s="91" t="s">
        <v>2288</v>
      </c>
      <c r="G1131" s="1" t="s">
        <v>2428</v>
      </c>
      <c r="H1131" s="1" t="s">
        <v>2279</v>
      </c>
      <c r="I1131" s="1"/>
      <c r="J1131" s="1" t="str">
        <f t="shared" si="17"/>
        <v>=Розлив!R92C10</v>
      </c>
    </row>
    <row r="1132" spans="1:10" x14ac:dyDescent="0.3">
      <c r="A1132" s="164">
        <v>12929</v>
      </c>
      <c r="B1132" s="90" t="s">
        <v>628</v>
      </c>
      <c r="C1132" s="2">
        <f>Розлив!$J$116</f>
        <v>0</v>
      </c>
      <c r="D1132" s="91" t="s">
        <v>2427</v>
      </c>
      <c r="E1132" s="1">
        <v>93</v>
      </c>
      <c r="F1132" s="91" t="s">
        <v>2288</v>
      </c>
      <c r="G1132" s="1" t="s">
        <v>2428</v>
      </c>
      <c r="H1132" s="1" t="s">
        <v>2279</v>
      </c>
      <c r="I1132" s="1"/>
      <c r="J1132" s="1" t="str">
        <f t="shared" si="17"/>
        <v>=Розлив!R93C10</v>
      </c>
    </row>
    <row r="1133" spans="1:10" ht="20.399999999999999" x14ac:dyDescent="0.3">
      <c r="A1133" s="164">
        <v>12813</v>
      </c>
      <c r="B1133" s="90" t="s">
        <v>629</v>
      </c>
      <c r="C1133" s="2">
        <f>Розлив!$J$117</f>
        <v>0</v>
      </c>
      <c r="D1133" s="91" t="s">
        <v>2427</v>
      </c>
      <c r="E1133" s="1">
        <v>94</v>
      </c>
      <c r="F1133" s="91" t="s">
        <v>2288</v>
      </c>
      <c r="G1133" s="1" t="s">
        <v>2428</v>
      </c>
      <c r="H1133" s="1" t="s">
        <v>2279</v>
      </c>
      <c r="I1133" s="1"/>
      <c r="J1133" s="1" t="str">
        <f t="shared" si="17"/>
        <v>=Розлив!R94C10</v>
      </c>
    </row>
    <row r="1134" spans="1:10" x14ac:dyDescent="0.3">
      <c r="A1134" s="164">
        <v>12373</v>
      </c>
      <c r="B1134" s="90" t="s">
        <v>630</v>
      </c>
      <c r="C1134" s="2">
        <f>Розлив!$J$118</f>
        <v>0</v>
      </c>
      <c r="D1134" s="91" t="s">
        <v>2427</v>
      </c>
      <c r="E1134" s="1">
        <v>95</v>
      </c>
      <c r="F1134" s="91" t="s">
        <v>2288</v>
      </c>
      <c r="G1134" s="1" t="s">
        <v>2428</v>
      </c>
      <c r="H1134" s="1" t="s">
        <v>2279</v>
      </c>
      <c r="I1134" s="1"/>
      <c r="J1134" s="1" t="str">
        <f t="shared" si="17"/>
        <v>=Розлив!R95C10</v>
      </c>
    </row>
    <row r="1135" spans="1:10" x14ac:dyDescent="0.3">
      <c r="A1135" s="164">
        <v>12372</v>
      </c>
      <c r="B1135" s="90" t="s">
        <v>631</v>
      </c>
      <c r="C1135" s="2">
        <f>Розлив!$J$119</f>
        <v>0</v>
      </c>
      <c r="D1135" s="91" t="s">
        <v>2427</v>
      </c>
      <c r="E1135" s="1">
        <v>96</v>
      </c>
      <c r="F1135" s="91" t="s">
        <v>2288</v>
      </c>
      <c r="G1135" s="1" t="s">
        <v>2428</v>
      </c>
      <c r="H1135" s="1" t="s">
        <v>2279</v>
      </c>
      <c r="I1135" s="1"/>
      <c r="J1135" s="1" t="str">
        <f t="shared" si="17"/>
        <v>=Розлив!R96C10</v>
      </c>
    </row>
    <row r="1136" spans="1:10" x14ac:dyDescent="0.3">
      <c r="A1136" s="164">
        <v>12219</v>
      </c>
      <c r="B1136" s="90" t="s">
        <v>632</v>
      </c>
      <c r="C1136" s="2">
        <f>Розлив!$J$120</f>
        <v>0</v>
      </c>
      <c r="D1136" s="91" t="s">
        <v>2427</v>
      </c>
      <c r="E1136" s="1">
        <v>97</v>
      </c>
      <c r="F1136" s="91" t="s">
        <v>2288</v>
      </c>
      <c r="G1136" s="1" t="s">
        <v>2428</v>
      </c>
      <c r="H1136" s="1" t="s">
        <v>2279</v>
      </c>
      <c r="I1136" s="1"/>
      <c r="J1136" s="1" t="str">
        <f t="shared" si="17"/>
        <v>=Розлив!R97C10</v>
      </c>
    </row>
    <row r="1137" spans="1:10" x14ac:dyDescent="0.3">
      <c r="A1137" s="164">
        <v>12221</v>
      </c>
      <c r="B1137" s="90" t="s">
        <v>2106</v>
      </c>
      <c r="D1137" s="91" t="s">
        <v>2427</v>
      </c>
      <c r="E1137" s="1"/>
      <c r="F1137" s="91"/>
      <c r="G1137" s="1" t="s">
        <v>2428</v>
      </c>
      <c r="H1137" s="1" t="s">
        <v>2279</v>
      </c>
      <c r="I1137" s="1"/>
      <c r="J1137" s="1" t="str">
        <f t="shared" si="17"/>
        <v>=RC10</v>
      </c>
    </row>
    <row r="1138" spans="1:10" x14ac:dyDescent="0.3">
      <c r="A1138" s="164">
        <v>12811</v>
      </c>
      <c r="B1138" s="90" t="s">
        <v>2107</v>
      </c>
      <c r="D1138" s="91" t="s">
        <v>2427</v>
      </c>
      <c r="E1138" s="1"/>
      <c r="F1138" s="91"/>
      <c r="G1138" s="1" t="s">
        <v>2428</v>
      </c>
      <c r="H1138" s="1" t="s">
        <v>2279</v>
      </c>
      <c r="I1138" s="1"/>
      <c r="J1138" s="1" t="str">
        <f t="shared" si="17"/>
        <v>=RC10</v>
      </c>
    </row>
    <row r="1139" spans="1:10" x14ac:dyDescent="0.3">
      <c r="A1139" s="164">
        <v>12844</v>
      </c>
      <c r="B1139" s="90" t="s">
        <v>633</v>
      </c>
      <c r="C1139" s="2">
        <f>Розлив!$J$121</f>
        <v>0</v>
      </c>
      <c r="D1139" s="91" t="s">
        <v>2427</v>
      </c>
      <c r="E1139" s="1">
        <v>98</v>
      </c>
      <c r="F1139" s="91" t="s">
        <v>2288</v>
      </c>
      <c r="G1139" s="1" t="s">
        <v>2428</v>
      </c>
      <c r="H1139" s="1" t="s">
        <v>2279</v>
      </c>
      <c r="I1139" s="1"/>
      <c r="J1139" s="1" t="str">
        <f t="shared" si="17"/>
        <v>=Розлив!R98C10</v>
      </c>
    </row>
    <row r="1140" spans="1:10" x14ac:dyDescent="0.3">
      <c r="A1140" s="164">
        <v>12809</v>
      </c>
      <c r="B1140" s="90" t="s">
        <v>2108</v>
      </c>
      <c r="D1140" s="91" t="s">
        <v>2427</v>
      </c>
      <c r="E1140" s="1"/>
      <c r="F1140" s="91"/>
      <c r="G1140" s="1" t="s">
        <v>2428</v>
      </c>
      <c r="H1140" s="1" t="s">
        <v>2279</v>
      </c>
      <c r="I1140" s="1"/>
      <c r="J1140" s="1" t="str">
        <f t="shared" si="17"/>
        <v>=RC10</v>
      </c>
    </row>
    <row r="1141" spans="1:10" x14ac:dyDescent="0.3">
      <c r="A1141" s="164">
        <v>12116</v>
      </c>
      <c r="B1141" s="90" t="s">
        <v>634</v>
      </c>
      <c r="C1141" s="2">
        <f>Розлив!$J$122</f>
        <v>0</v>
      </c>
      <c r="D1141" s="91" t="s">
        <v>2427</v>
      </c>
      <c r="E1141" s="1">
        <v>99</v>
      </c>
      <c r="F1141" s="91" t="s">
        <v>2288</v>
      </c>
      <c r="G1141" s="1" t="s">
        <v>2428</v>
      </c>
      <c r="H1141" s="1" t="s">
        <v>2279</v>
      </c>
      <c r="I1141" s="1"/>
      <c r="J1141" s="1" t="str">
        <f t="shared" si="17"/>
        <v>=Розлив!R99C10</v>
      </c>
    </row>
    <row r="1142" spans="1:10" x14ac:dyDescent="0.3">
      <c r="A1142" s="164">
        <v>12113</v>
      </c>
      <c r="B1142" s="90" t="s">
        <v>635</v>
      </c>
      <c r="C1142" s="2">
        <f>Розлив!$J$123</f>
        <v>0</v>
      </c>
      <c r="D1142" s="91" t="s">
        <v>2427</v>
      </c>
      <c r="E1142" s="1">
        <v>100</v>
      </c>
      <c r="F1142" s="91" t="s">
        <v>2288</v>
      </c>
      <c r="G1142" s="1" t="s">
        <v>2428</v>
      </c>
      <c r="H1142" s="1" t="s">
        <v>2279</v>
      </c>
      <c r="I1142" s="1"/>
      <c r="J1142" s="1" t="str">
        <f t="shared" si="17"/>
        <v>=Розлив!R100C10</v>
      </c>
    </row>
    <row r="1143" spans="1:10" x14ac:dyDescent="0.3">
      <c r="A1143" s="164">
        <v>12810</v>
      </c>
      <c r="B1143" s="90" t="s">
        <v>636</v>
      </c>
      <c r="C1143" s="2">
        <f>Розлив!$J$124</f>
        <v>0</v>
      </c>
      <c r="D1143" s="91" t="s">
        <v>2427</v>
      </c>
      <c r="E1143" s="1">
        <v>101</v>
      </c>
      <c r="F1143" s="91" t="s">
        <v>2288</v>
      </c>
      <c r="G1143" s="1" t="s">
        <v>2428</v>
      </c>
      <c r="H1143" s="1" t="s">
        <v>2279</v>
      </c>
      <c r="I1143" s="1"/>
      <c r="J1143" s="1" t="str">
        <f t="shared" si="17"/>
        <v>=Розлив!R101C10</v>
      </c>
    </row>
    <row r="1144" spans="1:10" x14ac:dyDescent="0.3">
      <c r="A1144" s="164">
        <v>12110</v>
      </c>
      <c r="B1144" s="90" t="s">
        <v>637</v>
      </c>
      <c r="C1144" s="2">
        <f>Розлив!$J$125</f>
        <v>0</v>
      </c>
      <c r="D1144" s="91" t="s">
        <v>2427</v>
      </c>
      <c r="E1144" s="1">
        <v>102</v>
      </c>
      <c r="F1144" s="91" t="s">
        <v>2288</v>
      </c>
      <c r="G1144" s="1" t="s">
        <v>2428</v>
      </c>
      <c r="H1144" s="1" t="s">
        <v>2279</v>
      </c>
      <c r="I1144" s="1"/>
      <c r="J1144" s="1" t="str">
        <f t="shared" si="17"/>
        <v>=Розлив!R102C10</v>
      </c>
    </row>
    <row r="1145" spans="1:10" x14ac:dyDescent="0.3">
      <c r="A1145" s="164">
        <v>12111</v>
      </c>
      <c r="B1145" s="90" t="s">
        <v>2109</v>
      </c>
      <c r="D1145" s="91" t="s">
        <v>2427</v>
      </c>
      <c r="E1145" s="1"/>
      <c r="F1145" s="91"/>
      <c r="G1145" s="1" t="s">
        <v>2428</v>
      </c>
      <c r="H1145" s="1" t="s">
        <v>2279</v>
      </c>
      <c r="I1145" s="1"/>
      <c r="J1145" s="1" t="str">
        <f t="shared" si="17"/>
        <v>=RC10</v>
      </c>
    </row>
    <row r="1146" spans="1:10" x14ac:dyDescent="0.3">
      <c r="A1146" s="164">
        <v>12927</v>
      </c>
      <c r="B1146" s="90" t="s">
        <v>638</v>
      </c>
      <c r="C1146" s="2">
        <f>Розлив!$J$126</f>
        <v>0</v>
      </c>
      <c r="D1146" s="91" t="s">
        <v>2427</v>
      </c>
      <c r="E1146" s="1">
        <v>103</v>
      </c>
      <c r="F1146" s="91" t="s">
        <v>2288</v>
      </c>
      <c r="G1146" s="1" t="s">
        <v>2428</v>
      </c>
      <c r="H1146" s="1" t="s">
        <v>2279</v>
      </c>
      <c r="I1146" s="1"/>
      <c r="J1146" s="1" t="str">
        <f t="shared" si="17"/>
        <v>=Розлив!R103C10</v>
      </c>
    </row>
    <row r="1147" spans="1:10" ht="20.399999999999999" x14ac:dyDescent="0.3">
      <c r="A1147" s="164">
        <v>12114</v>
      </c>
      <c r="B1147" s="90" t="s">
        <v>2110</v>
      </c>
      <c r="D1147" s="91" t="s">
        <v>2427</v>
      </c>
      <c r="E1147" s="1"/>
      <c r="F1147" s="91"/>
      <c r="G1147" s="1" t="s">
        <v>2428</v>
      </c>
      <c r="H1147" s="1" t="s">
        <v>2279</v>
      </c>
      <c r="I1147" s="1"/>
      <c r="J1147" s="1" t="str">
        <f t="shared" si="17"/>
        <v>=RC10</v>
      </c>
    </row>
    <row r="1148" spans="1:10" x14ac:dyDescent="0.3">
      <c r="A1148" s="163">
        <v>11604</v>
      </c>
      <c r="B1148" s="89" t="s">
        <v>639</v>
      </c>
      <c r="D1148" s="91" t="s">
        <v>2427</v>
      </c>
      <c r="E1148" s="1"/>
      <c r="F1148" s="91"/>
      <c r="G1148" s="1" t="s">
        <v>2428</v>
      </c>
      <c r="H1148" s="1" t="s">
        <v>2279</v>
      </c>
      <c r="I1148" s="1"/>
      <c r="J1148" s="1" t="str">
        <f t="shared" si="17"/>
        <v>=RC10</v>
      </c>
    </row>
    <row r="1149" spans="1:10" x14ac:dyDescent="0.3">
      <c r="A1149" s="164">
        <v>12649</v>
      </c>
      <c r="B1149" s="90" t="s">
        <v>2111</v>
      </c>
      <c r="D1149" s="91" t="s">
        <v>2427</v>
      </c>
      <c r="E1149" s="1"/>
      <c r="F1149" s="91"/>
      <c r="G1149" s="1" t="s">
        <v>2428</v>
      </c>
      <c r="H1149" s="1" t="s">
        <v>2279</v>
      </c>
      <c r="I1149" s="1"/>
      <c r="J1149" s="1" t="str">
        <f t="shared" si="17"/>
        <v>=RC10</v>
      </c>
    </row>
    <row r="1150" spans="1:10" x14ac:dyDescent="0.3">
      <c r="A1150" s="164">
        <v>12271</v>
      </c>
      <c r="B1150" s="90" t="s">
        <v>640</v>
      </c>
      <c r="C1150" s="2">
        <f>Розлив!$J$135</f>
        <v>0</v>
      </c>
      <c r="D1150" s="91" t="s">
        <v>2427</v>
      </c>
      <c r="E1150" s="1">
        <v>105</v>
      </c>
      <c r="F1150" s="91" t="s">
        <v>2288</v>
      </c>
      <c r="G1150" s="1" t="s">
        <v>2428</v>
      </c>
      <c r="H1150" s="1" t="s">
        <v>2279</v>
      </c>
      <c r="I1150" s="1"/>
      <c r="J1150" s="1" t="str">
        <f t="shared" si="17"/>
        <v>=Розлив!R105C10</v>
      </c>
    </row>
    <row r="1151" spans="1:10" x14ac:dyDescent="0.3">
      <c r="A1151" s="164">
        <v>12557</v>
      </c>
      <c r="B1151" s="90" t="s">
        <v>2112</v>
      </c>
      <c r="D1151" s="91" t="s">
        <v>2427</v>
      </c>
      <c r="E1151" s="1"/>
      <c r="F1151" s="91"/>
      <c r="G1151" s="1" t="s">
        <v>2428</v>
      </c>
      <c r="H1151" s="1" t="s">
        <v>2279</v>
      </c>
      <c r="I1151" s="1"/>
      <c r="J1151" s="1" t="str">
        <f t="shared" si="17"/>
        <v>=RC10</v>
      </c>
    </row>
    <row r="1152" spans="1:10" x14ac:dyDescent="0.3">
      <c r="A1152" s="164">
        <v>12270</v>
      </c>
      <c r="B1152" s="90" t="s">
        <v>2113</v>
      </c>
      <c r="D1152" s="91" t="s">
        <v>2427</v>
      </c>
      <c r="E1152" s="1"/>
      <c r="F1152" s="91"/>
      <c r="G1152" s="1" t="s">
        <v>2428</v>
      </c>
      <c r="H1152" s="1" t="s">
        <v>2279</v>
      </c>
      <c r="I1152" s="1"/>
      <c r="J1152" s="1" t="str">
        <f t="shared" si="17"/>
        <v>=RC10</v>
      </c>
    </row>
    <row r="1153" spans="1:10" x14ac:dyDescent="0.3">
      <c r="A1153" s="164">
        <v>12568</v>
      </c>
      <c r="B1153" s="90" t="s">
        <v>2114</v>
      </c>
      <c r="D1153" s="91" t="s">
        <v>2427</v>
      </c>
      <c r="E1153" s="1"/>
      <c r="F1153" s="91"/>
      <c r="G1153" s="1" t="s">
        <v>2428</v>
      </c>
      <c r="H1153" s="1" t="s">
        <v>2279</v>
      </c>
      <c r="I1153" s="1"/>
      <c r="J1153" s="1" t="str">
        <f t="shared" si="17"/>
        <v>=RC10</v>
      </c>
    </row>
    <row r="1154" spans="1:10" x14ac:dyDescent="0.3">
      <c r="A1154" s="164">
        <v>12643</v>
      </c>
      <c r="B1154" s="90" t="s">
        <v>2115</v>
      </c>
      <c r="D1154" s="91" t="s">
        <v>2427</v>
      </c>
      <c r="E1154" s="1"/>
      <c r="F1154" s="91"/>
      <c r="G1154" s="1" t="s">
        <v>2428</v>
      </c>
      <c r="H1154" s="1" t="s">
        <v>2279</v>
      </c>
      <c r="I1154" s="1"/>
      <c r="J1154" s="1" t="str">
        <f t="shared" si="17"/>
        <v>=RC10</v>
      </c>
    </row>
    <row r="1155" spans="1:10" x14ac:dyDescent="0.3">
      <c r="A1155" s="164">
        <v>12275</v>
      </c>
      <c r="B1155" s="90" t="s">
        <v>2116</v>
      </c>
      <c r="D1155" s="91" t="s">
        <v>2427</v>
      </c>
      <c r="E1155" s="1"/>
      <c r="F1155" s="91"/>
      <c r="G1155" s="1" t="s">
        <v>2428</v>
      </c>
      <c r="H1155" s="1" t="s">
        <v>2279</v>
      </c>
      <c r="I1155" s="1"/>
      <c r="J1155" s="1" t="str">
        <f t="shared" ref="J1155:J1218" si="18">CONCATENATE(H1155,F1155,D1155,E1155,G1155)</f>
        <v>=RC10</v>
      </c>
    </row>
    <row r="1156" spans="1:10" x14ac:dyDescent="0.3">
      <c r="A1156" s="164">
        <v>12269</v>
      </c>
      <c r="B1156" s="90" t="s">
        <v>641</v>
      </c>
      <c r="C1156" s="2">
        <f>Розлив!$J$136</f>
        <v>0</v>
      </c>
      <c r="D1156" s="91" t="s">
        <v>2427</v>
      </c>
      <c r="E1156" s="1">
        <v>106</v>
      </c>
      <c r="F1156" s="91" t="s">
        <v>2288</v>
      </c>
      <c r="G1156" s="1" t="s">
        <v>2428</v>
      </c>
      <c r="H1156" s="1" t="s">
        <v>2279</v>
      </c>
      <c r="I1156" s="1"/>
      <c r="J1156" s="1" t="str">
        <f t="shared" si="18"/>
        <v>=Розлив!R106C10</v>
      </c>
    </row>
    <row r="1157" spans="1:10" x14ac:dyDescent="0.3">
      <c r="A1157" s="164">
        <v>12562</v>
      </c>
      <c r="B1157" s="90" t="s">
        <v>642</v>
      </c>
      <c r="C1157" s="2">
        <f>Розлив!$J$137</f>
        <v>0</v>
      </c>
      <c r="D1157" s="91" t="s">
        <v>2427</v>
      </c>
      <c r="E1157" s="1">
        <v>107</v>
      </c>
      <c r="F1157" s="91" t="s">
        <v>2288</v>
      </c>
      <c r="G1157" s="1" t="s">
        <v>2428</v>
      </c>
      <c r="H1157" s="1" t="s">
        <v>2279</v>
      </c>
      <c r="I1157" s="1"/>
      <c r="J1157" s="1" t="str">
        <f t="shared" si="18"/>
        <v>=Розлив!R107C10</v>
      </c>
    </row>
    <row r="1158" spans="1:10" x14ac:dyDescent="0.3">
      <c r="A1158" s="164">
        <v>12560</v>
      </c>
      <c r="B1158" s="90" t="s">
        <v>2117</v>
      </c>
      <c r="D1158" s="91" t="s">
        <v>2427</v>
      </c>
      <c r="E1158" s="1"/>
      <c r="F1158" s="91"/>
      <c r="G1158" s="1" t="s">
        <v>2428</v>
      </c>
      <c r="H1158" s="1" t="s">
        <v>2279</v>
      </c>
      <c r="I1158" s="1"/>
      <c r="J1158" s="1" t="str">
        <f t="shared" si="18"/>
        <v>=RC10</v>
      </c>
    </row>
    <row r="1159" spans="1:10" x14ac:dyDescent="0.3">
      <c r="A1159" s="164">
        <v>12343</v>
      </c>
      <c r="B1159" s="90" t="s">
        <v>2118</v>
      </c>
      <c r="D1159" s="91" t="s">
        <v>2427</v>
      </c>
      <c r="E1159" s="1"/>
      <c r="F1159" s="91"/>
      <c r="G1159" s="1" t="s">
        <v>2428</v>
      </c>
      <c r="H1159" s="1" t="s">
        <v>2279</v>
      </c>
      <c r="I1159" s="1"/>
      <c r="J1159" s="1" t="str">
        <f t="shared" si="18"/>
        <v>=RC10</v>
      </c>
    </row>
    <row r="1160" spans="1:10" x14ac:dyDescent="0.3">
      <c r="A1160" s="164">
        <v>12570</v>
      </c>
      <c r="B1160" s="90" t="s">
        <v>643</v>
      </c>
      <c r="C1160" s="2">
        <f>Розлив!$J$138</f>
        <v>0</v>
      </c>
      <c r="D1160" s="91" t="s">
        <v>2427</v>
      </c>
      <c r="E1160" s="1">
        <v>108</v>
      </c>
      <c r="F1160" s="91" t="s">
        <v>2288</v>
      </c>
      <c r="G1160" s="1" t="s">
        <v>2428</v>
      </c>
      <c r="H1160" s="1" t="s">
        <v>2279</v>
      </c>
      <c r="I1160" s="1"/>
      <c r="J1160" s="1" t="str">
        <f t="shared" si="18"/>
        <v>=Розлив!R108C10</v>
      </c>
    </row>
    <row r="1161" spans="1:10" x14ac:dyDescent="0.3">
      <c r="A1161" s="164">
        <v>12274</v>
      </c>
      <c r="B1161" s="90" t="s">
        <v>644</v>
      </c>
      <c r="C1161" s="2">
        <f>Розлив!$J$139</f>
        <v>0</v>
      </c>
      <c r="D1161" s="91" t="s">
        <v>2427</v>
      </c>
      <c r="E1161" s="1">
        <v>109</v>
      </c>
      <c r="F1161" s="91" t="s">
        <v>2288</v>
      </c>
      <c r="G1161" s="1" t="s">
        <v>2428</v>
      </c>
      <c r="H1161" s="1" t="s">
        <v>2279</v>
      </c>
      <c r="I1161" s="1"/>
      <c r="J1161" s="1" t="str">
        <f t="shared" si="18"/>
        <v>=Розлив!R109C10</v>
      </c>
    </row>
    <row r="1162" spans="1:10" x14ac:dyDescent="0.3">
      <c r="A1162" s="164">
        <v>12273</v>
      </c>
      <c r="B1162" s="90" t="s">
        <v>645</v>
      </c>
      <c r="C1162" s="2">
        <f>Розлив!$J$140</f>
        <v>0</v>
      </c>
      <c r="D1162" s="91" t="s">
        <v>2427</v>
      </c>
      <c r="E1162" s="1">
        <v>110</v>
      </c>
      <c r="F1162" s="91" t="s">
        <v>2288</v>
      </c>
      <c r="G1162" s="1" t="s">
        <v>2428</v>
      </c>
      <c r="H1162" s="1" t="s">
        <v>2279</v>
      </c>
      <c r="I1162" s="1"/>
      <c r="J1162" s="1" t="str">
        <f t="shared" si="18"/>
        <v>=Розлив!R110C10</v>
      </c>
    </row>
    <row r="1163" spans="1:10" x14ac:dyDescent="0.3">
      <c r="A1163" s="164">
        <v>12555</v>
      </c>
      <c r="B1163" s="90" t="s">
        <v>2119</v>
      </c>
      <c r="C1163" s="2">
        <f>Розлив!J134</f>
        <v>0</v>
      </c>
      <c r="D1163" s="91" t="s">
        <v>2427</v>
      </c>
      <c r="E1163" s="1"/>
      <c r="F1163" s="91"/>
      <c r="G1163" s="1" t="s">
        <v>2428</v>
      </c>
      <c r="H1163" s="1" t="s">
        <v>2279</v>
      </c>
      <c r="I1163" s="1"/>
      <c r="J1163" s="1" t="str">
        <f t="shared" si="18"/>
        <v>=RC10</v>
      </c>
    </row>
    <row r="1164" spans="1:10" x14ac:dyDescent="0.3">
      <c r="A1164" s="164">
        <v>12345</v>
      </c>
      <c r="B1164" s="90" t="s">
        <v>2120</v>
      </c>
      <c r="D1164" s="91" t="s">
        <v>2427</v>
      </c>
      <c r="E1164" s="1"/>
      <c r="F1164" s="91"/>
      <c r="G1164" s="1" t="s">
        <v>2428</v>
      </c>
      <c r="H1164" s="1" t="s">
        <v>2279</v>
      </c>
      <c r="I1164" s="1"/>
      <c r="J1164" s="1" t="str">
        <f t="shared" si="18"/>
        <v>=RC10</v>
      </c>
    </row>
    <row r="1165" spans="1:10" x14ac:dyDescent="0.3">
      <c r="A1165" s="164">
        <v>12565</v>
      </c>
      <c r="B1165" s="90" t="s">
        <v>2121</v>
      </c>
      <c r="D1165" s="91" t="s">
        <v>2427</v>
      </c>
      <c r="E1165" s="1"/>
      <c r="F1165" s="91"/>
      <c r="G1165" s="1" t="s">
        <v>2428</v>
      </c>
      <c r="H1165" s="1" t="s">
        <v>2279</v>
      </c>
      <c r="I1165" s="1"/>
      <c r="J1165" s="1" t="str">
        <f t="shared" si="18"/>
        <v>=RC10</v>
      </c>
    </row>
    <row r="1166" spans="1:10" x14ac:dyDescent="0.3">
      <c r="A1166" s="164">
        <v>12645</v>
      </c>
      <c r="B1166" s="90" t="s">
        <v>2122</v>
      </c>
      <c r="D1166" s="91" t="s">
        <v>2427</v>
      </c>
      <c r="E1166" s="1"/>
      <c r="F1166" s="91"/>
      <c r="G1166" s="1" t="s">
        <v>2428</v>
      </c>
      <c r="H1166" s="1" t="s">
        <v>2279</v>
      </c>
      <c r="I1166" s="1"/>
      <c r="J1166" s="1" t="str">
        <f t="shared" si="18"/>
        <v>=RC10</v>
      </c>
    </row>
    <row r="1167" spans="1:10" x14ac:dyDescent="0.3">
      <c r="A1167" s="164">
        <v>12646</v>
      </c>
      <c r="B1167" s="90" t="s">
        <v>646</v>
      </c>
      <c r="C1167" s="2">
        <f>Розлив!$J$141</f>
        <v>0</v>
      </c>
      <c r="D1167" s="91" t="s">
        <v>2427</v>
      </c>
      <c r="E1167" s="1">
        <v>111</v>
      </c>
      <c r="F1167" s="91" t="s">
        <v>2288</v>
      </c>
      <c r="G1167" s="1" t="s">
        <v>2428</v>
      </c>
      <c r="H1167" s="1" t="s">
        <v>2279</v>
      </c>
      <c r="I1167" s="1"/>
      <c r="J1167" s="1" t="str">
        <f t="shared" si="18"/>
        <v>=Розлив!R111C10</v>
      </c>
    </row>
    <row r="1168" spans="1:10" x14ac:dyDescent="0.3">
      <c r="A1168" s="163">
        <v>13403</v>
      </c>
      <c r="B1168" s="89" t="s">
        <v>647</v>
      </c>
      <c r="D1168" s="91" t="s">
        <v>2427</v>
      </c>
      <c r="E1168" s="1"/>
      <c r="F1168" s="91"/>
      <c r="G1168" s="1" t="s">
        <v>2428</v>
      </c>
      <c r="H1168" s="1" t="s">
        <v>2279</v>
      </c>
      <c r="I1168" s="1"/>
      <c r="J1168" s="1" t="str">
        <f t="shared" si="18"/>
        <v>=RC10</v>
      </c>
    </row>
    <row r="1169" spans="1:10" x14ac:dyDescent="0.3">
      <c r="A1169" s="164">
        <v>13440</v>
      </c>
      <c r="B1169" s="90" t="s">
        <v>648</v>
      </c>
      <c r="D1169" s="91" t="s">
        <v>2427</v>
      </c>
      <c r="E1169" s="1"/>
      <c r="F1169" s="91"/>
      <c r="G1169" s="1" t="s">
        <v>2428</v>
      </c>
      <c r="H1169" s="1" t="s">
        <v>2279</v>
      </c>
      <c r="I1169" s="1"/>
      <c r="J1169" s="1" t="str">
        <f t="shared" si="18"/>
        <v>=RC10</v>
      </c>
    </row>
    <row r="1170" spans="1:10" x14ac:dyDescent="0.3">
      <c r="A1170" s="164">
        <v>13446</v>
      </c>
      <c r="B1170" s="90" t="s">
        <v>649</v>
      </c>
      <c r="D1170" s="91" t="s">
        <v>2427</v>
      </c>
      <c r="E1170" s="1"/>
      <c r="F1170" s="91"/>
      <c r="G1170" s="1" t="s">
        <v>2428</v>
      </c>
      <c r="H1170" s="1" t="s">
        <v>2279</v>
      </c>
      <c r="I1170" s="1"/>
      <c r="J1170" s="1" t="str">
        <f t="shared" si="18"/>
        <v>=RC10</v>
      </c>
    </row>
    <row r="1171" spans="1:10" x14ac:dyDescent="0.3">
      <c r="A1171" s="164">
        <v>13443</v>
      </c>
      <c r="B1171" s="90" t="s">
        <v>650</v>
      </c>
      <c r="D1171" s="91" t="s">
        <v>2427</v>
      </c>
      <c r="E1171" s="1"/>
      <c r="F1171" s="91"/>
      <c r="G1171" s="1" t="s">
        <v>2428</v>
      </c>
      <c r="H1171" s="1" t="s">
        <v>2279</v>
      </c>
      <c r="I1171" s="1"/>
      <c r="J1171" s="1" t="str">
        <f t="shared" si="18"/>
        <v>=RC10</v>
      </c>
    </row>
    <row r="1172" spans="1:10" x14ac:dyDescent="0.3">
      <c r="A1172" s="164">
        <v>13298</v>
      </c>
      <c r="B1172" s="90" t="s">
        <v>2123</v>
      </c>
      <c r="D1172" s="91" t="s">
        <v>2427</v>
      </c>
      <c r="E1172" s="1"/>
      <c r="F1172" s="91"/>
      <c r="G1172" s="1" t="s">
        <v>2428</v>
      </c>
      <c r="H1172" s="1" t="s">
        <v>2279</v>
      </c>
      <c r="I1172" s="1"/>
      <c r="J1172" s="1" t="str">
        <f t="shared" si="18"/>
        <v>=RC10</v>
      </c>
    </row>
    <row r="1173" spans="1:10" x14ac:dyDescent="0.3">
      <c r="A1173" s="164">
        <v>13441</v>
      </c>
      <c r="B1173" s="90" t="s">
        <v>651</v>
      </c>
      <c r="D1173" s="91" t="s">
        <v>2427</v>
      </c>
      <c r="E1173" s="1"/>
      <c r="F1173" s="91"/>
      <c r="G1173" s="1" t="s">
        <v>2428</v>
      </c>
      <c r="H1173" s="1" t="s">
        <v>2279</v>
      </c>
      <c r="I1173" s="1"/>
      <c r="J1173" s="1" t="str">
        <f t="shared" si="18"/>
        <v>=RC10</v>
      </c>
    </row>
    <row r="1174" spans="1:10" x14ac:dyDescent="0.3">
      <c r="A1174" s="164">
        <v>13447</v>
      </c>
      <c r="B1174" s="90" t="s">
        <v>2124</v>
      </c>
      <c r="D1174" s="91" t="s">
        <v>2427</v>
      </c>
      <c r="E1174" s="1"/>
      <c r="F1174" s="91"/>
      <c r="G1174" s="1" t="s">
        <v>2428</v>
      </c>
      <c r="H1174" s="1" t="s">
        <v>2279</v>
      </c>
      <c r="I1174" s="1"/>
      <c r="J1174" s="1" t="str">
        <f t="shared" si="18"/>
        <v>=RC10</v>
      </c>
    </row>
    <row r="1175" spans="1:10" ht="20.399999999999999" x14ac:dyDescent="0.3">
      <c r="A1175" s="164">
        <v>13445</v>
      </c>
      <c r="B1175" s="90" t="s">
        <v>652</v>
      </c>
      <c r="D1175" s="91" t="s">
        <v>2427</v>
      </c>
      <c r="E1175" s="1"/>
      <c r="F1175" s="91"/>
      <c r="G1175" s="1" t="s">
        <v>2428</v>
      </c>
      <c r="H1175" s="1" t="s">
        <v>2279</v>
      </c>
      <c r="I1175" s="1"/>
      <c r="J1175" s="1" t="str">
        <f t="shared" si="18"/>
        <v>=RC10</v>
      </c>
    </row>
    <row r="1176" spans="1:10" x14ac:dyDescent="0.3">
      <c r="A1176" s="164">
        <v>13448</v>
      </c>
      <c r="B1176" s="90" t="s">
        <v>653</v>
      </c>
      <c r="D1176" s="91" t="s">
        <v>2427</v>
      </c>
      <c r="E1176" s="1"/>
      <c r="F1176" s="91"/>
      <c r="G1176" s="1" t="s">
        <v>2428</v>
      </c>
      <c r="H1176" s="1" t="s">
        <v>2279</v>
      </c>
      <c r="I1176" s="1"/>
      <c r="J1176" s="1" t="str">
        <f t="shared" si="18"/>
        <v>=RC10</v>
      </c>
    </row>
    <row r="1177" spans="1:10" x14ac:dyDescent="0.3">
      <c r="A1177" s="164">
        <v>13449</v>
      </c>
      <c r="B1177" s="90" t="s">
        <v>654</v>
      </c>
      <c r="D1177" s="91" t="s">
        <v>2427</v>
      </c>
      <c r="E1177" s="1"/>
      <c r="F1177" s="91"/>
      <c r="G1177" s="1" t="s">
        <v>2428</v>
      </c>
      <c r="H1177" s="1" t="s">
        <v>2279</v>
      </c>
      <c r="I1177" s="1"/>
      <c r="J1177" s="1" t="str">
        <f t="shared" si="18"/>
        <v>=RC10</v>
      </c>
    </row>
    <row r="1178" spans="1:10" x14ac:dyDescent="0.3">
      <c r="A1178" s="164">
        <v>13458</v>
      </c>
      <c r="B1178" s="90" t="s">
        <v>2125</v>
      </c>
      <c r="D1178" s="91" t="s">
        <v>2427</v>
      </c>
      <c r="E1178" s="1"/>
      <c r="F1178" s="91"/>
      <c r="G1178" s="1" t="s">
        <v>2428</v>
      </c>
      <c r="H1178" s="1" t="s">
        <v>2279</v>
      </c>
      <c r="I1178" s="1"/>
      <c r="J1178" s="1" t="str">
        <f t="shared" si="18"/>
        <v>=RC10</v>
      </c>
    </row>
    <row r="1179" spans="1:10" x14ac:dyDescent="0.3">
      <c r="A1179" s="164">
        <v>13444</v>
      </c>
      <c r="B1179" s="90" t="s">
        <v>655</v>
      </c>
      <c r="D1179" s="91" t="s">
        <v>2427</v>
      </c>
      <c r="E1179" s="1"/>
      <c r="F1179" s="91"/>
      <c r="G1179" s="1" t="s">
        <v>2428</v>
      </c>
      <c r="H1179" s="1" t="s">
        <v>2279</v>
      </c>
      <c r="I1179" s="1"/>
      <c r="J1179" s="1" t="str">
        <f t="shared" si="18"/>
        <v>=RC10</v>
      </c>
    </row>
    <row r="1180" spans="1:10" x14ac:dyDescent="0.3">
      <c r="A1180" s="164">
        <v>13450</v>
      </c>
      <c r="B1180" s="90" t="s">
        <v>656</v>
      </c>
      <c r="D1180" s="91" t="s">
        <v>2427</v>
      </c>
      <c r="E1180" s="1"/>
      <c r="F1180" s="91"/>
      <c r="G1180" s="1" t="s">
        <v>2428</v>
      </c>
      <c r="H1180" s="1" t="s">
        <v>2279</v>
      </c>
      <c r="I1180" s="1"/>
      <c r="J1180" s="1" t="str">
        <f t="shared" si="18"/>
        <v>=RC10</v>
      </c>
    </row>
    <row r="1181" spans="1:10" x14ac:dyDescent="0.3">
      <c r="A1181" s="164">
        <v>13451</v>
      </c>
      <c r="B1181" s="90" t="s">
        <v>657</v>
      </c>
      <c r="D1181" s="91" t="s">
        <v>2427</v>
      </c>
      <c r="E1181" s="1"/>
      <c r="F1181" s="91"/>
      <c r="G1181" s="1" t="s">
        <v>2428</v>
      </c>
      <c r="H1181" s="1" t="s">
        <v>2279</v>
      </c>
      <c r="I1181" s="1"/>
      <c r="J1181" s="1" t="str">
        <f t="shared" si="18"/>
        <v>=RC10</v>
      </c>
    </row>
    <row r="1182" spans="1:10" x14ac:dyDescent="0.3">
      <c r="A1182" s="164">
        <v>13439</v>
      </c>
      <c r="B1182" s="90" t="s">
        <v>658</v>
      </c>
      <c r="D1182" s="91" t="s">
        <v>2427</v>
      </c>
      <c r="E1182" s="1"/>
      <c r="F1182" s="91"/>
      <c r="G1182" s="1" t="s">
        <v>2428</v>
      </c>
      <c r="H1182" s="1" t="s">
        <v>2279</v>
      </c>
      <c r="I1182" s="1"/>
      <c r="J1182" s="1" t="str">
        <f t="shared" si="18"/>
        <v>=RC10</v>
      </c>
    </row>
    <row r="1183" spans="1:10" x14ac:dyDescent="0.3">
      <c r="A1183" s="164">
        <v>13442</v>
      </c>
      <c r="B1183" s="90" t="s">
        <v>659</v>
      </c>
      <c r="D1183" s="91" t="s">
        <v>2427</v>
      </c>
      <c r="E1183" s="1"/>
      <c r="F1183" s="91"/>
      <c r="G1183" s="1" t="s">
        <v>2428</v>
      </c>
      <c r="H1183" s="1" t="s">
        <v>2279</v>
      </c>
      <c r="I1183" s="1"/>
      <c r="J1183" s="1" t="str">
        <f t="shared" si="18"/>
        <v>=RC10</v>
      </c>
    </row>
    <row r="1184" spans="1:10" x14ac:dyDescent="0.3">
      <c r="A1184" s="164">
        <v>13404</v>
      </c>
      <c r="B1184" s="90" t="s">
        <v>660</v>
      </c>
      <c r="D1184" s="91" t="s">
        <v>2427</v>
      </c>
      <c r="E1184" s="1"/>
      <c r="F1184" s="91"/>
      <c r="G1184" s="1" t="s">
        <v>2428</v>
      </c>
      <c r="H1184" s="1" t="s">
        <v>2279</v>
      </c>
      <c r="I1184" s="1"/>
      <c r="J1184" s="1" t="str">
        <f t="shared" si="18"/>
        <v>=RC10</v>
      </c>
    </row>
    <row r="1185" spans="1:10" x14ac:dyDescent="0.3">
      <c r="A1185" s="164">
        <v>13405</v>
      </c>
      <c r="B1185" s="90" t="s">
        <v>661</v>
      </c>
      <c r="D1185" s="91" t="s">
        <v>2427</v>
      </c>
      <c r="E1185" s="1"/>
      <c r="F1185" s="91"/>
      <c r="G1185" s="1" t="s">
        <v>2428</v>
      </c>
      <c r="H1185" s="1" t="s">
        <v>2279</v>
      </c>
      <c r="I1185" s="1"/>
      <c r="J1185" s="1" t="str">
        <f t="shared" si="18"/>
        <v>=RC10</v>
      </c>
    </row>
    <row r="1186" spans="1:10" x14ac:dyDescent="0.3">
      <c r="A1186" s="163">
        <v>13452</v>
      </c>
      <c r="B1186" s="89" t="s">
        <v>662</v>
      </c>
      <c r="D1186" s="91" t="s">
        <v>2427</v>
      </c>
      <c r="E1186" s="1"/>
      <c r="F1186" s="91"/>
      <c r="G1186" s="1" t="s">
        <v>2428</v>
      </c>
      <c r="H1186" s="1" t="s">
        <v>2279</v>
      </c>
      <c r="I1186" s="1"/>
      <c r="J1186" s="1" t="str">
        <f t="shared" si="18"/>
        <v>=RC10</v>
      </c>
    </row>
    <row r="1187" spans="1:10" x14ac:dyDescent="0.3">
      <c r="A1187" s="164">
        <v>13284</v>
      </c>
      <c r="B1187" s="90" t="s">
        <v>2126</v>
      </c>
      <c r="D1187" s="91" t="s">
        <v>2427</v>
      </c>
      <c r="E1187" s="1"/>
      <c r="F1187" s="91"/>
      <c r="G1187" s="1" t="s">
        <v>2428</v>
      </c>
      <c r="H1187" s="1" t="s">
        <v>2279</v>
      </c>
      <c r="I1187" s="1"/>
      <c r="J1187" s="1" t="str">
        <f t="shared" si="18"/>
        <v>=RC10</v>
      </c>
    </row>
    <row r="1188" spans="1:10" x14ac:dyDescent="0.3">
      <c r="A1188" s="164">
        <v>13273</v>
      </c>
      <c r="B1188" s="90" t="s">
        <v>663</v>
      </c>
      <c r="C1188" s="2">
        <f>Розлив!$J$144</f>
        <v>0</v>
      </c>
      <c r="D1188" s="91" t="s">
        <v>2427</v>
      </c>
      <c r="E1188" s="1">
        <v>114</v>
      </c>
      <c r="F1188" s="91" t="s">
        <v>2288</v>
      </c>
      <c r="G1188" s="1" t="s">
        <v>2428</v>
      </c>
      <c r="H1188" s="1" t="s">
        <v>2279</v>
      </c>
      <c r="I1188" s="1"/>
      <c r="J1188" s="1" t="str">
        <f t="shared" si="18"/>
        <v>=Розлив!R114C10</v>
      </c>
    </row>
    <row r="1189" spans="1:10" ht="20.399999999999999" x14ac:dyDescent="0.3">
      <c r="A1189" s="164">
        <v>13331</v>
      </c>
      <c r="B1189" s="90" t="s">
        <v>664</v>
      </c>
      <c r="C1189" s="2">
        <f>Розлив!$J$145</f>
        <v>0</v>
      </c>
      <c r="D1189" s="91" t="s">
        <v>2427</v>
      </c>
      <c r="E1189" s="1">
        <v>115</v>
      </c>
      <c r="F1189" s="91" t="s">
        <v>2288</v>
      </c>
      <c r="G1189" s="1" t="s">
        <v>2428</v>
      </c>
      <c r="H1189" s="1" t="s">
        <v>2279</v>
      </c>
      <c r="I1189" s="1"/>
      <c r="J1189" s="1" t="str">
        <f t="shared" si="18"/>
        <v>=Розлив!R115C10</v>
      </c>
    </row>
    <row r="1190" spans="1:10" x14ac:dyDescent="0.3">
      <c r="A1190" s="164">
        <v>13274</v>
      </c>
      <c r="B1190" s="90" t="s">
        <v>665</v>
      </c>
      <c r="C1190" s="2">
        <f>Розлив!$J$146</f>
        <v>0</v>
      </c>
      <c r="D1190" s="91" t="s">
        <v>2427</v>
      </c>
      <c r="E1190" s="1">
        <v>116</v>
      </c>
      <c r="F1190" s="91" t="s">
        <v>2288</v>
      </c>
      <c r="G1190" s="1" t="s">
        <v>2428</v>
      </c>
      <c r="H1190" s="1" t="s">
        <v>2279</v>
      </c>
      <c r="I1190" s="1"/>
      <c r="J1190" s="1" t="str">
        <f t="shared" si="18"/>
        <v>=Розлив!R116C10</v>
      </c>
    </row>
    <row r="1191" spans="1:10" ht="20.399999999999999" x14ac:dyDescent="0.3">
      <c r="A1191" s="164">
        <v>13275</v>
      </c>
      <c r="B1191" s="90" t="s">
        <v>666</v>
      </c>
      <c r="C1191" s="2">
        <f>Розлив!$J$147</f>
        <v>0</v>
      </c>
      <c r="D1191" s="91" t="s">
        <v>2427</v>
      </c>
      <c r="E1191" s="1">
        <v>117</v>
      </c>
      <c r="F1191" s="91" t="s">
        <v>2288</v>
      </c>
      <c r="G1191" s="1" t="s">
        <v>2428</v>
      </c>
      <c r="H1191" s="1" t="s">
        <v>2279</v>
      </c>
      <c r="I1191" s="1"/>
      <c r="J1191" s="1" t="str">
        <f t="shared" si="18"/>
        <v>=Розлив!R117C10</v>
      </c>
    </row>
    <row r="1192" spans="1:10" ht="20.399999999999999" x14ac:dyDescent="0.3">
      <c r="A1192" s="164">
        <v>13277</v>
      </c>
      <c r="B1192" s="90" t="s">
        <v>667</v>
      </c>
      <c r="C1192" s="2">
        <f>Розлив!$J$148</f>
        <v>0</v>
      </c>
      <c r="D1192" s="91" t="s">
        <v>2427</v>
      </c>
      <c r="E1192" s="1">
        <v>118</v>
      </c>
      <c r="F1192" s="91" t="s">
        <v>2288</v>
      </c>
      <c r="G1192" s="1" t="s">
        <v>2428</v>
      </c>
      <c r="H1192" s="1" t="s">
        <v>2279</v>
      </c>
      <c r="I1192" s="1"/>
      <c r="J1192" s="1" t="str">
        <f t="shared" si="18"/>
        <v>=Розлив!R118C10</v>
      </c>
    </row>
    <row r="1193" spans="1:10" x14ac:dyDescent="0.3">
      <c r="A1193" s="164">
        <v>13276</v>
      </c>
      <c r="B1193" s="90" t="s">
        <v>668</v>
      </c>
      <c r="C1193" s="2">
        <f>Розлив!$J$149</f>
        <v>0</v>
      </c>
      <c r="D1193" s="91" t="s">
        <v>2427</v>
      </c>
      <c r="E1193" s="1">
        <v>119</v>
      </c>
      <c r="F1193" s="91" t="s">
        <v>2288</v>
      </c>
      <c r="G1193" s="1" t="s">
        <v>2428</v>
      </c>
      <c r="H1193" s="1" t="s">
        <v>2279</v>
      </c>
      <c r="I1193" s="1"/>
      <c r="J1193" s="1" t="str">
        <f t="shared" si="18"/>
        <v>=Розлив!R119C10</v>
      </c>
    </row>
    <row r="1194" spans="1:10" x14ac:dyDescent="0.3">
      <c r="A1194" s="164">
        <v>13406</v>
      </c>
      <c r="B1194" s="90" t="s">
        <v>669</v>
      </c>
      <c r="D1194" s="91" t="s">
        <v>2427</v>
      </c>
      <c r="E1194" s="1"/>
      <c r="F1194" s="91"/>
      <c r="G1194" s="1" t="s">
        <v>2428</v>
      </c>
      <c r="H1194" s="1" t="s">
        <v>2279</v>
      </c>
      <c r="I1194" s="1"/>
      <c r="J1194" s="1" t="str">
        <f t="shared" si="18"/>
        <v>=RC10</v>
      </c>
    </row>
    <row r="1195" spans="1:10" x14ac:dyDescent="0.3">
      <c r="A1195" s="164">
        <v>13407</v>
      </c>
      <c r="B1195" s="90" t="s">
        <v>670</v>
      </c>
      <c r="D1195" s="91" t="s">
        <v>2427</v>
      </c>
      <c r="E1195" s="1"/>
      <c r="F1195" s="91"/>
      <c r="G1195" s="1" t="s">
        <v>2428</v>
      </c>
      <c r="H1195" s="1" t="s">
        <v>2279</v>
      </c>
      <c r="I1195" s="1"/>
      <c r="J1195" s="1" t="str">
        <f t="shared" si="18"/>
        <v>=RC10</v>
      </c>
    </row>
    <row r="1196" spans="1:10" x14ac:dyDescent="0.3">
      <c r="A1196" s="164">
        <v>13411</v>
      </c>
      <c r="B1196" s="90" t="s">
        <v>671</v>
      </c>
      <c r="D1196" s="91" t="s">
        <v>2427</v>
      </c>
      <c r="E1196" s="1"/>
      <c r="F1196" s="91"/>
      <c r="G1196" s="1" t="s">
        <v>2428</v>
      </c>
      <c r="H1196" s="1" t="s">
        <v>2279</v>
      </c>
      <c r="I1196" s="1"/>
      <c r="J1196" s="1" t="str">
        <f t="shared" si="18"/>
        <v>=RC10</v>
      </c>
    </row>
    <row r="1197" spans="1:10" x14ac:dyDescent="0.3">
      <c r="A1197" s="164">
        <v>13412</v>
      </c>
      <c r="B1197" s="90" t="s">
        <v>2127</v>
      </c>
      <c r="D1197" s="91" t="s">
        <v>2427</v>
      </c>
      <c r="E1197" s="1"/>
      <c r="F1197" s="91"/>
      <c r="G1197" s="1" t="s">
        <v>2428</v>
      </c>
      <c r="H1197" s="1" t="s">
        <v>2279</v>
      </c>
      <c r="I1197" s="1"/>
      <c r="J1197" s="1" t="str">
        <f t="shared" si="18"/>
        <v>=RC10</v>
      </c>
    </row>
    <row r="1198" spans="1:10" ht="20.399999999999999" x14ac:dyDescent="0.3">
      <c r="A1198" s="164">
        <v>13413</v>
      </c>
      <c r="B1198" s="90" t="s">
        <v>672</v>
      </c>
      <c r="D1198" s="91" t="s">
        <v>2427</v>
      </c>
      <c r="E1198" s="1"/>
      <c r="F1198" s="91"/>
      <c r="G1198" s="1" t="s">
        <v>2428</v>
      </c>
      <c r="H1198" s="1" t="s">
        <v>2279</v>
      </c>
      <c r="I1198" s="1"/>
      <c r="J1198" s="1" t="str">
        <f t="shared" si="18"/>
        <v>=RC10</v>
      </c>
    </row>
    <row r="1199" spans="1:10" x14ac:dyDescent="0.3">
      <c r="A1199" s="164">
        <v>13414</v>
      </c>
      <c r="B1199" s="90" t="s">
        <v>673</v>
      </c>
      <c r="D1199" s="91" t="s">
        <v>2427</v>
      </c>
      <c r="E1199" s="1"/>
      <c r="F1199" s="91"/>
      <c r="G1199" s="1" t="s">
        <v>2428</v>
      </c>
      <c r="H1199" s="1" t="s">
        <v>2279</v>
      </c>
      <c r="I1199" s="1"/>
      <c r="J1199" s="1" t="str">
        <f t="shared" si="18"/>
        <v>=RC10</v>
      </c>
    </row>
    <row r="1200" spans="1:10" x14ac:dyDescent="0.3">
      <c r="A1200" s="164">
        <v>13415</v>
      </c>
      <c r="B1200" s="90" t="s">
        <v>2128</v>
      </c>
      <c r="D1200" s="91" t="s">
        <v>2427</v>
      </c>
      <c r="E1200" s="1"/>
      <c r="F1200" s="91"/>
      <c r="G1200" s="1" t="s">
        <v>2428</v>
      </c>
      <c r="H1200" s="1" t="s">
        <v>2279</v>
      </c>
      <c r="I1200" s="1"/>
      <c r="J1200" s="1" t="str">
        <f t="shared" si="18"/>
        <v>=RC10</v>
      </c>
    </row>
    <row r="1201" spans="1:10" x14ac:dyDescent="0.3">
      <c r="A1201" s="164">
        <v>13416</v>
      </c>
      <c r="B1201" s="90" t="s">
        <v>674</v>
      </c>
      <c r="D1201" s="91" t="s">
        <v>2427</v>
      </c>
      <c r="E1201" s="1"/>
      <c r="F1201" s="91"/>
      <c r="G1201" s="1" t="s">
        <v>2428</v>
      </c>
      <c r="H1201" s="1" t="s">
        <v>2279</v>
      </c>
      <c r="I1201" s="1"/>
      <c r="J1201" s="1" t="str">
        <f t="shared" si="18"/>
        <v>=RC10</v>
      </c>
    </row>
    <row r="1202" spans="1:10" x14ac:dyDescent="0.3">
      <c r="A1202" s="164">
        <v>13417</v>
      </c>
      <c r="B1202" s="90" t="s">
        <v>675</v>
      </c>
      <c r="D1202" s="91" t="s">
        <v>2427</v>
      </c>
      <c r="E1202" s="1"/>
      <c r="F1202" s="91"/>
      <c r="G1202" s="1" t="s">
        <v>2428</v>
      </c>
      <c r="H1202" s="1" t="s">
        <v>2279</v>
      </c>
      <c r="I1202" s="1"/>
      <c r="J1202" s="1" t="str">
        <f t="shared" si="18"/>
        <v>=RC10</v>
      </c>
    </row>
    <row r="1203" spans="1:10" x14ac:dyDescent="0.3">
      <c r="A1203" s="164">
        <v>13418</v>
      </c>
      <c r="B1203" s="90" t="s">
        <v>676</v>
      </c>
      <c r="D1203" s="91" t="s">
        <v>2427</v>
      </c>
      <c r="E1203" s="1"/>
      <c r="F1203" s="91"/>
      <c r="G1203" s="1" t="s">
        <v>2428</v>
      </c>
      <c r="H1203" s="1" t="s">
        <v>2279</v>
      </c>
      <c r="I1203" s="1"/>
      <c r="J1203" s="1" t="str">
        <f t="shared" si="18"/>
        <v>=RC10</v>
      </c>
    </row>
    <row r="1204" spans="1:10" x14ac:dyDescent="0.3">
      <c r="A1204" s="164">
        <v>13419</v>
      </c>
      <c r="B1204" s="90" t="s">
        <v>677</v>
      </c>
      <c r="D1204" s="91" t="s">
        <v>2427</v>
      </c>
      <c r="E1204" s="1"/>
      <c r="F1204" s="91"/>
      <c r="G1204" s="1" t="s">
        <v>2428</v>
      </c>
      <c r="H1204" s="1" t="s">
        <v>2279</v>
      </c>
      <c r="I1204" s="1"/>
      <c r="J1204" s="1" t="str">
        <f t="shared" si="18"/>
        <v>=RC10</v>
      </c>
    </row>
    <row r="1205" spans="1:10" x14ac:dyDescent="0.3">
      <c r="A1205" s="164">
        <v>13420</v>
      </c>
      <c r="B1205" s="90" t="s">
        <v>678</v>
      </c>
      <c r="D1205" s="91" t="s">
        <v>2427</v>
      </c>
      <c r="E1205" s="1"/>
      <c r="F1205" s="91"/>
      <c r="G1205" s="1" t="s">
        <v>2428</v>
      </c>
      <c r="H1205" s="1" t="s">
        <v>2279</v>
      </c>
      <c r="I1205" s="1"/>
      <c r="J1205" s="1" t="str">
        <f t="shared" si="18"/>
        <v>=RC10</v>
      </c>
    </row>
    <row r="1206" spans="1:10" ht="20.399999999999999" x14ac:dyDescent="0.3">
      <c r="A1206" s="164">
        <v>13421</v>
      </c>
      <c r="B1206" s="90" t="s">
        <v>679</v>
      </c>
      <c r="D1206" s="91" t="s">
        <v>2427</v>
      </c>
      <c r="E1206" s="1"/>
      <c r="F1206" s="91"/>
      <c r="G1206" s="1" t="s">
        <v>2428</v>
      </c>
      <c r="H1206" s="1" t="s">
        <v>2279</v>
      </c>
      <c r="I1206" s="1"/>
      <c r="J1206" s="1" t="str">
        <f t="shared" si="18"/>
        <v>=RC10</v>
      </c>
    </row>
    <row r="1207" spans="1:10" ht="20.399999999999999" x14ac:dyDescent="0.3">
      <c r="A1207" s="164">
        <v>13422</v>
      </c>
      <c r="B1207" s="90" t="s">
        <v>680</v>
      </c>
      <c r="D1207" s="91" t="s">
        <v>2427</v>
      </c>
      <c r="E1207" s="1"/>
      <c r="F1207" s="91"/>
      <c r="G1207" s="1" t="s">
        <v>2428</v>
      </c>
      <c r="H1207" s="1" t="s">
        <v>2279</v>
      </c>
      <c r="I1207" s="1"/>
      <c r="J1207" s="1" t="str">
        <f t="shared" si="18"/>
        <v>=RC10</v>
      </c>
    </row>
    <row r="1208" spans="1:10" x14ac:dyDescent="0.3">
      <c r="A1208" s="164">
        <v>13936</v>
      </c>
      <c r="B1208" s="90" t="s">
        <v>681</v>
      </c>
      <c r="D1208" s="91" t="s">
        <v>2427</v>
      </c>
      <c r="E1208" s="1"/>
      <c r="F1208" s="91"/>
      <c r="G1208" s="1" t="s">
        <v>2428</v>
      </c>
      <c r="H1208" s="1" t="s">
        <v>2279</v>
      </c>
      <c r="I1208" s="1"/>
      <c r="J1208" s="1" t="str">
        <f t="shared" si="18"/>
        <v>=RC10</v>
      </c>
    </row>
    <row r="1209" spans="1:10" x14ac:dyDescent="0.3">
      <c r="A1209" s="164">
        <v>13423</v>
      </c>
      <c r="B1209" s="90" t="s">
        <v>682</v>
      </c>
      <c r="D1209" s="91" t="s">
        <v>2427</v>
      </c>
      <c r="E1209" s="1"/>
      <c r="F1209" s="91"/>
      <c r="G1209" s="1" t="s">
        <v>2428</v>
      </c>
      <c r="H1209" s="1" t="s">
        <v>2279</v>
      </c>
      <c r="I1209" s="1"/>
      <c r="J1209" s="1" t="str">
        <f t="shared" si="18"/>
        <v>=RC10</v>
      </c>
    </row>
    <row r="1210" spans="1:10" x14ac:dyDescent="0.3">
      <c r="A1210" s="164">
        <v>13424</v>
      </c>
      <c r="B1210" s="90" t="s">
        <v>683</v>
      </c>
      <c r="D1210" s="91" t="s">
        <v>2427</v>
      </c>
      <c r="E1210" s="1"/>
      <c r="F1210" s="91"/>
      <c r="G1210" s="1" t="s">
        <v>2428</v>
      </c>
      <c r="H1210" s="1" t="s">
        <v>2279</v>
      </c>
      <c r="I1210" s="1"/>
      <c r="J1210" s="1" t="str">
        <f t="shared" si="18"/>
        <v>=RC10</v>
      </c>
    </row>
    <row r="1211" spans="1:10" x14ac:dyDescent="0.3">
      <c r="A1211" s="164">
        <v>13425</v>
      </c>
      <c r="B1211" s="90" t="s">
        <v>684</v>
      </c>
      <c r="D1211" s="91" t="s">
        <v>2427</v>
      </c>
      <c r="E1211" s="1"/>
      <c r="F1211" s="91"/>
      <c r="G1211" s="1" t="s">
        <v>2428</v>
      </c>
      <c r="H1211" s="1" t="s">
        <v>2279</v>
      </c>
      <c r="I1211" s="1"/>
      <c r="J1211" s="1" t="str">
        <f t="shared" si="18"/>
        <v>=RC10</v>
      </c>
    </row>
    <row r="1212" spans="1:10" x14ac:dyDescent="0.3">
      <c r="A1212" s="164">
        <v>13426</v>
      </c>
      <c r="B1212" s="90" t="s">
        <v>685</v>
      </c>
      <c r="D1212" s="91" t="s">
        <v>2427</v>
      </c>
      <c r="E1212" s="1"/>
      <c r="F1212" s="91"/>
      <c r="G1212" s="1" t="s">
        <v>2428</v>
      </c>
      <c r="H1212" s="1" t="s">
        <v>2279</v>
      </c>
      <c r="I1212" s="1"/>
      <c r="J1212" s="1" t="str">
        <f t="shared" si="18"/>
        <v>=RC10</v>
      </c>
    </row>
    <row r="1213" spans="1:10" x14ac:dyDescent="0.3">
      <c r="A1213" s="164">
        <v>13427</v>
      </c>
      <c r="B1213" s="90" t="s">
        <v>686</v>
      </c>
      <c r="D1213" s="91" t="s">
        <v>2427</v>
      </c>
      <c r="E1213" s="1"/>
      <c r="F1213" s="91"/>
      <c r="G1213" s="1" t="s">
        <v>2428</v>
      </c>
      <c r="H1213" s="1" t="s">
        <v>2279</v>
      </c>
      <c r="I1213" s="1"/>
      <c r="J1213" s="1" t="str">
        <f t="shared" si="18"/>
        <v>=RC10</v>
      </c>
    </row>
    <row r="1214" spans="1:10" ht="20.399999999999999" x14ac:dyDescent="0.3">
      <c r="A1214" s="164">
        <v>13428</v>
      </c>
      <c r="B1214" s="90" t="s">
        <v>687</v>
      </c>
      <c r="D1214" s="91" t="s">
        <v>2427</v>
      </c>
      <c r="E1214" s="1"/>
      <c r="F1214" s="91"/>
      <c r="G1214" s="1" t="s">
        <v>2428</v>
      </c>
      <c r="H1214" s="1" t="s">
        <v>2279</v>
      </c>
      <c r="I1214" s="1"/>
      <c r="J1214" s="1" t="str">
        <f t="shared" si="18"/>
        <v>=RC10</v>
      </c>
    </row>
    <row r="1215" spans="1:10" x14ac:dyDescent="0.3">
      <c r="A1215" s="164">
        <v>13429</v>
      </c>
      <c r="B1215" s="90" t="s">
        <v>688</v>
      </c>
      <c r="D1215" s="91" t="s">
        <v>2427</v>
      </c>
      <c r="E1215" s="1"/>
      <c r="F1215" s="91"/>
      <c r="G1215" s="1" t="s">
        <v>2428</v>
      </c>
      <c r="H1215" s="1" t="s">
        <v>2279</v>
      </c>
      <c r="I1215" s="1"/>
      <c r="J1215" s="1" t="str">
        <f t="shared" si="18"/>
        <v>=RC10</v>
      </c>
    </row>
    <row r="1216" spans="1:10" x14ac:dyDescent="0.3">
      <c r="A1216" s="164">
        <v>13430</v>
      </c>
      <c r="B1216" s="90" t="s">
        <v>689</v>
      </c>
      <c r="D1216" s="91" t="s">
        <v>2427</v>
      </c>
      <c r="E1216" s="1"/>
      <c r="F1216" s="91"/>
      <c r="G1216" s="1" t="s">
        <v>2428</v>
      </c>
      <c r="H1216" s="1" t="s">
        <v>2279</v>
      </c>
      <c r="I1216" s="1"/>
      <c r="J1216" s="1" t="str">
        <f t="shared" si="18"/>
        <v>=RC10</v>
      </c>
    </row>
    <row r="1217" spans="1:10" x14ac:dyDescent="0.3">
      <c r="A1217" s="164">
        <v>13431</v>
      </c>
      <c r="B1217" s="90" t="s">
        <v>690</v>
      </c>
      <c r="D1217" s="91" t="s">
        <v>2427</v>
      </c>
      <c r="E1217" s="1"/>
      <c r="F1217" s="91"/>
      <c r="G1217" s="1" t="s">
        <v>2428</v>
      </c>
      <c r="H1217" s="1" t="s">
        <v>2279</v>
      </c>
      <c r="I1217" s="1"/>
      <c r="J1217" s="1" t="str">
        <f t="shared" si="18"/>
        <v>=RC10</v>
      </c>
    </row>
    <row r="1218" spans="1:10" x14ac:dyDescent="0.3">
      <c r="A1218" s="164">
        <v>13297</v>
      </c>
      <c r="B1218" s="90" t="s">
        <v>691</v>
      </c>
      <c r="D1218" s="91" t="s">
        <v>2427</v>
      </c>
      <c r="E1218" s="1"/>
      <c r="F1218" s="91"/>
      <c r="G1218" s="1" t="s">
        <v>2428</v>
      </c>
      <c r="H1218" s="1" t="s">
        <v>2279</v>
      </c>
      <c r="I1218" s="1"/>
      <c r="J1218" s="1" t="str">
        <f t="shared" si="18"/>
        <v>=RC10</v>
      </c>
    </row>
    <row r="1219" spans="1:10" x14ac:dyDescent="0.3">
      <c r="A1219" s="164">
        <v>13432</v>
      </c>
      <c r="B1219" s="90" t="s">
        <v>692</v>
      </c>
      <c r="D1219" s="91" t="s">
        <v>2427</v>
      </c>
      <c r="E1219" s="1"/>
      <c r="F1219" s="91"/>
      <c r="G1219" s="1" t="s">
        <v>2428</v>
      </c>
      <c r="H1219" s="1" t="s">
        <v>2279</v>
      </c>
      <c r="I1219" s="1"/>
      <c r="J1219" s="1" t="str">
        <f t="shared" ref="J1219:J1282" si="19">CONCATENATE(H1219,F1219,D1219,E1219,G1219)</f>
        <v>=RC10</v>
      </c>
    </row>
    <row r="1220" spans="1:10" x14ac:dyDescent="0.3">
      <c r="A1220" s="164">
        <v>13433</v>
      </c>
      <c r="B1220" s="90" t="s">
        <v>693</v>
      </c>
      <c r="D1220" s="91" t="s">
        <v>2427</v>
      </c>
      <c r="E1220" s="1"/>
      <c r="F1220" s="91"/>
      <c r="G1220" s="1" t="s">
        <v>2428</v>
      </c>
      <c r="H1220" s="1" t="s">
        <v>2279</v>
      </c>
      <c r="I1220" s="1"/>
      <c r="J1220" s="1" t="str">
        <f t="shared" si="19"/>
        <v>=RC10</v>
      </c>
    </row>
    <row r="1221" spans="1:10" x14ac:dyDescent="0.3">
      <c r="A1221" s="164">
        <v>13434</v>
      </c>
      <c r="B1221" s="90" t="s">
        <v>694</v>
      </c>
      <c r="D1221" s="91" t="s">
        <v>2427</v>
      </c>
      <c r="E1221" s="1"/>
      <c r="F1221" s="91"/>
      <c r="G1221" s="1" t="s">
        <v>2428</v>
      </c>
      <c r="H1221" s="1" t="s">
        <v>2279</v>
      </c>
      <c r="I1221" s="1"/>
      <c r="J1221" s="1" t="str">
        <f t="shared" si="19"/>
        <v>=RC10</v>
      </c>
    </row>
    <row r="1222" spans="1:10" ht="20.399999999999999" x14ac:dyDescent="0.3">
      <c r="A1222" s="164">
        <v>13299</v>
      </c>
      <c r="B1222" s="90" t="s">
        <v>2129</v>
      </c>
      <c r="D1222" s="91" t="s">
        <v>2427</v>
      </c>
      <c r="E1222" s="1"/>
      <c r="F1222" s="91"/>
      <c r="G1222" s="1" t="s">
        <v>2428</v>
      </c>
      <c r="H1222" s="1" t="s">
        <v>2279</v>
      </c>
      <c r="I1222" s="1"/>
      <c r="J1222" s="1" t="str">
        <f t="shared" si="19"/>
        <v>=RC10</v>
      </c>
    </row>
    <row r="1223" spans="1:10" x14ac:dyDescent="0.3">
      <c r="A1223" s="164">
        <v>13435</v>
      </c>
      <c r="B1223" s="90" t="s">
        <v>695</v>
      </c>
      <c r="D1223" s="91" t="s">
        <v>2427</v>
      </c>
      <c r="E1223" s="1"/>
      <c r="F1223" s="91"/>
      <c r="G1223" s="1" t="s">
        <v>2428</v>
      </c>
      <c r="H1223" s="1" t="s">
        <v>2279</v>
      </c>
      <c r="I1223" s="1"/>
      <c r="J1223" s="1" t="str">
        <f t="shared" si="19"/>
        <v>=RC10</v>
      </c>
    </row>
    <row r="1224" spans="1:10" ht="20.399999999999999" x14ac:dyDescent="0.3">
      <c r="A1224" s="164">
        <v>13436</v>
      </c>
      <c r="B1224" s="90" t="s">
        <v>696</v>
      </c>
      <c r="D1224" s="91" t="s">
        <v>2427</v>
      </c>
      <c r="E1224" s="1"/>
      <c r="F1224" s="91"/>
      <c r="G1224" s="1" t="s">
        <v>2428</v>
      </c>
      <c r="H1224" s="1" t="s">
        <v>2279</v>
      </c>
      <c r="I1224" s="1"/>
      <c r="J1224" s="1" t="str">
        <f t="shared" si="19"/>
        <v>=RC10</v>
      </c>
    </row>
    <row r="1225" spans="1:10" ht="20.399999999999999" x14ac:dyDescent="0.3">
      <c r="A1225" s="164">
        <v>13437</v>
      </c>
      <c r="B1225" s="90" t="s">
        <v>697</v>
      </c>
      <c r="D1225" s="91" t="s">
        <v>2427</v>
      </c>
      <c r="E1225" s="1"/>
      <c r="F1225" s="91"/>
      <c r="G1225" s="1" t="s">
        <v>2428</v>
      </c>
      <c r="H1225" s="1" t="s">
        <v>2279</v>
      </c>
      <c r="I1225" s="1"/>
      <c r="J1225" s="1" t="str">
        <f t="shared" si="19"/>
        <v>=RC10</v>
      </c>
    </row>
    <row r="1226" spans="1:10" x14ac:dyDescent="0.3">
      <c r="A1226" s="164">
        <v>13438</v>
      </c>
      <c r="B1226" s="90" t="s">
        <v>698</v>
      </c>
      <c r="D1226" s="91" t="s">
        <v>2427</v>
      </c>
      <c r="E1226" s="1"/>
      <c r="F1226" s="91"/>
      <c r="G1226" s="1" t="s">
        <v>2428</v>
      </c>
      <c r="H1226" s="1" t="s">
        <v>2279</v>
      </c>
      <c r="I1226" s="1"/>
      <c r="J1226" s="1" t="str">
        <f t="shared" si="19"/>
        <v>=RC10</v>
      </c>
    </row>
    <row r="1227" spans="1:10" x14ac:dyDescent="0.3">
      <c r="A1227" s="164">
        <v>13408</v>
      </c>
      <c r="B1227" s="90" t="s">
        <v>699</v>
      </c>
      <c r="D1227" s="91" t="s">
        <v>2427</v>
      </c>
      <c r="E1227" s="1"/>
      <c r="F1227" s="91"/>
      <c r="G1227" s="1" t="s">
        <v>2428</v>
      </c>
      <c r="H1227" s="1" t="s">
        <v>2279</v>
      </c>
      <c r="I1227" s="1"/>
      <c r="J1227" s="1" t="str">
        <f t="shared" si="19"/>
        <v>=RC10</v>
      </c>
    </row>
    <row r="1228" spans="1:10" x14ac:dyDescent="0.3">
      <c r="A1228" s="164">
        <v>13409</v>
      </c>
      <c r="B1228" s="90" t="s">
        <v>700</v>
      </c>
      <c r="D1228" s="91" t="s">
        <v>2427</v>
      </c>
      <c r="E1228" s="1"/>
      <c r="F1228" s="91"/>
      <c r="G1228" s="1" t="s">
        <v>2428</v>
      </c>
      <c r="H1228" s="1" t="s">
        <v>2279</v>
      </c>
      <c r="I1228" s="1"/>
      <c r="J1228" s="1" t="str">
        <f t="shared" si="19"/>
        <v>=RC10</v>
      </c>
    </row>
    <row r="1229" spans="1:10" x14ac:dyDescent="0.3">
      <c r="A1229" s="164">
        <v>13410</v>
      </c>
      <c r="B1229" s="90" t="s">
        <v>701</v>
      </c>
      <c r="D1229" s="91" t="s">
        <v>2427</v>
      </c>
      <c r="E1229" s="1"/>
      <c r="F1229" s="91"/>
      <c r="G1229" s="1" t="s">
        <v>2428</v>
      </c>
      <c r="H1229" s="1" t="s">
        <v>2279</v>
      </c>
      <c r="I1229" s="1"/>
      <c r="J1229" s="1" t="str">
        <f t="shared" si="19"/>
        <v>=RC10</v>
      </c>
    </row>
    <row r="1230" spans="1:10" x14ac:dyDescent="0.3">
      <c r="A1230" s="164">
        <v>13285</v>
      </c>
      <c r="B1230" s="90" t="s">
        <v>702</v>
      </c>
      <c r="D1230" s="91" t="s">
        <v>2427</v>
      </c>
      <c r="E1230" s="1"/>
      <c r="F1230" s="91"/>
      <c r="G1230" s="1" t="s">
        <v>2428</v>
      </c>
      <c r="H1230" s="1" t="s">
        <v>2279</v>
      </c>
      <c r="I1230" s="1"/>
      <c r="J1230" s="1" t="str">
        <f t="shared" si="19"/>
        <v>=RC10</v>
      </c>
    </row>
    <row r="1231" spans="1:10" x14ac:dyDescent="0.3">
      <c r="A1231" s="163">
        <v>13052</v>
      </c>
      <c r="B1231" s="89" t="s">
        <v>703</v>
      </c>
      <c r="D1231" s="91" t="s">
        <v>2427</v>
      </c>
      <c r="E1231" s="1"/>
      <c r="F1231" s="91"/>
      <c r="G1231" s="1" t="s">
        <v>2428</v>
      </c>
      <c r="H1231" s="1" t="s">
        <v>2279</v>
      </c>
      <c r="I1231" s="1"/>
      <c r="J1231" s="1" t="str">
        <f t="shared" si="19"/>
        <v>=RC10</v>
      </c>
    </row>
    <row r="1232" spans="1:10" x14ac:dyDescent="0.3">
      <c r="A1232" s="164">
        <v>13057</v>
      </c>
      <c r="B1232" s="90" t="s">
        <v>704</v>
      </c>
      <c r="C1232" s="2">
        <f>Розлив!$J$63</f>
        <v>0</v>
      </c>
      <c r="D1232" s="91" t="s">
        <v>2427</v>
      </c>
      <c r="E1232" s="1">
        <v>40</v>
      </c>
      <c r="F1232" s="91" t="s">
        <v>2288</v>
      </c>
      <c r="G1232" s="1" t="s">
        <v>2428</v>
      </c>
      <c r="H1232" s="1" t="s">
        <v>2279</v>
      </c>
      <c r="I1232" s="1"/>
      <c r="J1232" s="1" t="str">
        <f t="shared" si="19"/>
        <v>=Розлив!R40C10</v>
      </c>
    </row>
    <row r="1233" spans="1:10" x14ac:dyDescent="0.3">
      <c r="A1233" s="164">
        <v>13060</v>
      </c>
      <c r="B1233" s="90" t="s">
        <v>705</v>
      </c>
      <c r="C1233" s="2">
        <f>Розлив!$J$64</f>
        <v>0</v>
      </c>
      <c r="D1233" s="91" t="s">
        <v>2427</v>
      </c>
      <c r="E1233" s="1">
        <v>41</v>
      </c>
      <c r="F1233" s="91" t="s">
        <v>2288</v>
      </c>
      <c r="G1233" s="1" t="s">
        <v>2428</v>
      </c>
      <c r="H1233" s="1" t="s">
        <v>2279</v>
      </c>
      <c r="I1233" s="1"/>
      <c r="J1233" s="1" t="str">
        <f t="shared" si="19"/>
        <v>=Розлив!R41C10</v>
      </c>
    </row>
    <row r="1234" spans="1:10" x14ac:dyDescent="0.3">
      <c r="A1234" s="164">
        <v>13056</v>
      </c>
      <c r="B1234" s="90" t="s">
        <v>706</v>
      </c>
      <c r="C1234" s="2">
        <f>Розлив!$J$65</f>
        <v>0</v>
      </c>
      <c r="D1234" s="91" t="s">
        <v>2427</v>
      </c>
      <c r="E1234" s="1">
        <v>42</v>
      </c>
      <c r="F1234" s="91" t="s">
        <v>2288</v>
      </c>
      <c r="G1234" s="1" t="s">
        <v>2428</v>
      </c>
      <c r="H1234" s="1" t="s">
        <v>2279</v>
      </c>
      <c r="I1234" s="1"/>
      <c r="J1234" s="1" t="str">
        <f t="shared" si="19"/>
        <v>=Розлив!R42C10</v>
      </c>
    </row>
    <row r="1235" spans="1:10" x14ac:dyDescent="0.3">
      <c r="A1235" s="164">
        <v>13058</v>
      </c>
      <c r="B1235" s="90" t="s">
        <v>707</v>
      </c>
      <c r="C1235" s="2">
        <f>Розлив!$J$66</f>
        <v>0</v>
      </c>
      <c r="D1235" s="91" t="s">
        <v>2427</v>
      </c>
      <c r="E1235" s="1">
        <v>43</v>
      </c>
      <c r="F1235" s="91" t="s">
        <v>2288</v>
      </c>
      <c r="G1235" s="1" t="s">
        <v>2428</v>
      </c>
      <c r="H1235" s="1" t="s">
        <v>2279</v>
      </c>
      <c r="I1235" s="1"/>
      <c r="J1235" s="1" t="str">
        <f t="shared" si="19"/>
        <v>=Розлив!R43C10</v>
      </c>
    </row>
    <row r="1236" spans="1:10" x14ac:dyDescent="0.3">
      <c r="A1236" s="164">
        <v>13066</v>
      </c>
      <c r="B1236" s="90" t="s">
        <v>708</v>
      </c>
      <c r="C1236" s="2">
        <f>Розлив!$J$67</f>
        <v>0</v>
      </c>
      <c r="D1236" s="91" t="s">
        <v>2427</v>
      </c>
      <c r="E1236" s="1">
        <v>44</v>
      </c>
      <c r="F1236" s="91" t="s">
        <v>2288</v>
      </c>
      <c r="G1236" s="1" t="s">
        <v>2428</v>
      </c>
      <c r="H1236" s="1" t="s">
        <v>2279</v>
      </c>
      <c r="I1236" s="1"/>
      <c r="J1236" s="1" t="str">
        <f t="shared" si="19"/>
        <v>=Розлив!R44C10</v>
      </c>
    </row>
    <row r="1237" spans="1:10" x14ac:dyDescent="0.3">
      <c r="A1237" s="164">
        <v>13067</v>
      </c>
      <c r="B1237" s="90" t="s">
        <v>709</v>
      </c>
      <c r="C1237" s="2">
        <f>Розлив!$J$68</f>
        <v>0</v>
      </c>
      <c r="D1237" s="91" t="s">
        <v>2427</v>
      </c>
      <c r="E1237" s="1">
        <v>45</v>
      </c>
      <c r="F1237" s="91" t="s">
        <v>2288</v>
      </c>
      <c r="G1237" s="1" t="s">
        <v>2428</v>
      </c>
      <c r="H1237" s="1" t="s">
        <v>2279</v>
      </c>
      <c r="I1237" s="1"/>
      <c r="J1237" s="1" t="str">
        <f t="shared" si="19"/>
        <v>=Розлив!R45C10</v>
      </c>
    </row>
    <row r="1238" spans="1:10" x14ac:dyDescent="0.3">
      <c r="A1238" s="164">
        <v>13064</v>
      </c>
      <c r="B1238" s="90" t="s">
        <v>710</v>
      </c>
      <c r="C1238" s="2">
        <f>Розлив!$J$69</f>
        <v>0</v>
      </c>
      <c r="D1238" s="91" t="s">
        <v>2427</v>
      </c>
      <c r="E1238" s="1">
        <v>46</v>
      </c>
      <c r="F1238" s="91" t="s">
        <v>2288</v>
      </c>
      <c r="G1238" s="1" t="s">
        <v>2428</v>
      </c>
      <c r="H1238" s="1" t="s">
        <v>2279</v>
      </c>
      <c r="I1238" s="1"/>
      <c r="J1238" s="1" t="str">
        <f t="shared" si="19"/>
        <v>=Розлив!R46C10</v>
      </c>
    </row>
    <row r="1239" spans="1:10" x14ac:dyDescent="0.3">
      <c r="A1239" s="164">
        <v>13063</v>
      </c>
      <c r="B1239" s="90" t="s">
        <v>711</v>
      </c>
      <c r="C1239" s="2">
        <f>Розлив!$J$70</f>
        <v>0</v>
      </c>
      <c r="D1239" s="91" t="s">
        <v>2427</v>
      </c>
      <c r="E1239" s="1">
        <v>47</v>
      </c>
      <c r="F1239" s="91" t="s">
        <v>2288</v>
      </c>
      <c r="G1239" s="1" t="s">
        <v>2428</v>
      </c>
      <c r="H1239" s="1" t="s">
        <v>2279</v>
      </c>
      <c r="I1239" s="1"/>
      <c r="J1239" s="1" t="str">
        <f t="shared" si="19"/>
        <v>=Розлив!R47C10</v>
      </c>
    </row>
    <row r="1240" spans="1:10" x14ac:dyDescent="0.3">
      <c r="A1240" s="164">
        <v>13065</v>
      </c>
      <c r="B1240" s="90" t="s">
        <v>712</v>
      </c>
      <c r="C1240" s="2">
        <f>Розлив!$J$71</f>
        <v>0</v>
      </c>
      <c r="D1240" s="91" t="s">
        <v>2427</v>
      </c>
      <c r="E1240" s="1">
        <v>48</v>
      </c>
      <c r="F1240" s="91" t="s">
        <v>2288</v>
      </c>
      <c r="G1240" s="1" t="s">
        <v>2428</v>
      </c>
      <c r="H1240" s="1" t="s">
        <v>2279</v>
      </c>
      <c r="I1240" s="1"/>
      <c r="J1240" s="1" t="str">
        <f t="shared" si="19"/>
        <v>=Розлив!R48C10</v>
      </c>
    </row>
    <row r="1241" spans="1:10" x14ac:dyDescent="0.3">
      <c r="A1241" s="164">
        <v>13054</v>
      </c>
      <c r="B1241" s="90" t="s">
        <v>713</v>
      </c>
      <c r="C1241" s="2">
        <f>Розлив!$J$72</f>
        <v>0</v>
      </c>
      <c r="D1241" s="91" t="s">
        <v>2427</v>
      </c>
      <c r="E1241" s="1">
        <v>49</v>
      </c>
      <c r="F1241" s="91" t="s">
        <v>2288</v>
      </c>
      <c r="G1241" s="1" t="s">
        <v>2428</v>
      </c>
      <c r="H1241" s="1" t="s">
        <v>2279</v>
      </c>
      <c r="I1241" s="1"/>
      <c r="J1241" s="1" t="str">
        <f t="shared" si="19"/>
        <v>=Розлив!R49C10</v>
      </c>
    </row>
    <row r="1242" spans="1:10" x14ac:dyDescent="0.3">
      <c r="A1242" s="164">
        <v>13062</v>
      </c>
      <c r="B1242" s="90" t="s">
        <v>714</v>
      </c>
      <c r="C1242" s="2">
        <f>Розлив!$J$73</f>
        <v>0</v>
      </c>
      <c r="D1242" s="91" t="s">
        <v>2427</v>
      </c>
      <c r="E1242" s="1">
        <v>50</v>
      </c>
      <c r="F1242" s="91" t="s">
        <v>2288</v>
      </c>
      <c r="G1242" s="1" t="s">
        <v>2428</v>
      </c>
      <c r="H1242" s="1" t="s">
        <v>2279</v>
      </c>
      <c r="I1242" s="1"/>
      <c r="J1242" s="1" t="str">
        <f t="shared" si="19"/>
        <v>=Розлив!R50C10</v>
      </c>
    </row>
    <row r="1243" spans="1:10" x14ac:dyDescent="0.3">
      <c r="A1243" s="164">
        <v>13059</v>
      </c>
      <c r="B1243" s="90" t="s">
        <v>715</v>
      </c>
      <c r="C1243" s="2">
        <f>Розлив!$J$74</f>
        <v>0</v>
      </c>
      <c r="D1243" s="91" t="s">
        <v>2427</v>
      </c>
      <c r="E1243" s="1">
        <v>51</v>
      </c>
      <c r="F1243" s="91" t="s">
        <v>2288</v>
      </c>
      <c r="G1243" s="1" t="s">
        <v>2428</v>
      </c>
      <c r="H1243" s="1" t="s">
        <v>2279</v>
      </c>
      <c r="I1243" s="1"/>
      <c r="J1243" s="1" t="str">
        <f t="shared" si="19"/>
        <v>=Розлив!R51C10</v>
      </c>
    </row>
    <row r="1244" spans="1:10" x14ac:dyDescent="0.3">
      <c r="A1244" s="164">
        <v>13053</v>
      </c>
      <c r="B1244" s="90" t="s">
        <v>716</v>
      </c>
      <c r="C1244" s="2">
        <f>Розлив!$J$75</f>
        <v>0</v>
      </c>
      <c r="D1244" s="91" t="s">
        <v>2427</v>
      </c>
      <c r="E1244" s="1">
        <v>52</v>
      </c>
      <c r="F1244" s="91" t="s">
        <v>2288</v>
      </c>
      <c r="G1244" s="1" t="s">
        <v>2428</v>
      </c>
      <c r="H1244" s="1" t="s">
        <v>2279</v>
      </c>
      <c r="I1244" s="1"/>
      <c r="J1244" s="1" t="str">
        <f t="shared" si="19"/>
        <v>=Розлив!R52C10</v>
      </c>
    </row>
    <row r="1245" spans="1:10" x14ac:dyDescent="0.3">
      <c r="A1245" s="163">
        <v>12821</v>
      </c>
      <c r="B1245" s="89" t="s">
        <v>717</v>
      </c>
      <c r="D1245" s="91" t="s">
        <v>2427</v>
      </c>
      <c r="E1245" s="1"/>
      <c r="F1245" s="91"/>
      <c r="G1245" s="1" t="s">
        <v>2428</v>
      </c>
      <c r="H1245" s="1" t="s">
        <v>2279</v>
      </c>
      <c r="I1245" s="1"/>
      <c r="J1245" s="1" t="str">
        <f t="shared" si="19"/>
        <v>=RC10</v>
      </c>
    </row>
    <row r="1246" spans="1:10" x14ac:dyDescent="0.3">
      <c r="A1246" s="164">
        <v>12831</v>
      </c>
      <c r="B1246" s="90" t="s">
        <v>2130</v>
      </c>
      <c r="D1246" s="91" t="s">
        <v>2427</v>
      </c>
      <c r="E1246" s="1"/>
      <c r="F1246" s="91"/>
      <c r="G1246" s="1" t="s">
        <v>2428</v>
      </c>
      <c r="H1246" s="1" t="s">
        <v>2279</v>
      </c>
      <c r="I1246" s="1"/>
      <c r="J1246" s="1" t="str">
        <f t="shared" si="19"/>
        <v>=RC10</v>
      </c>
    </row>
    <row r="1247" spans="1:10" x14ac:dyDescent="0.3">
      <c r="A1247" s="164">
        <v>12823</v>
      </c>
      <c r="B1247" s="90" t="s">
        <v>718</v>
      </c>
      <c r="C1247" s="2">
        <f>Розлив!$J$77</f>
        <v>0</v>
      </c>
      <c r="D1247" s="91" t="s">
        <v>2427</v>
      </c>
      <c r="E1247" s="1">
        <v>54</v>
      </c>
      <c r="F1247" s="91" t="s">
        <v>2288</v>
      </c>
      <c r="G1247" s="1" t="s">
        <v>2428</v>
      </c>
      <c r="H1247" s="1" t="s">
        <v>2279</v>
      </c>
      <c r="I1247" s="1"/>
      <c r="J1247" s="1" t="str">
        <f t="shared" si="19"/>
        <v>=Розлив!R54C10</v>
      </c>
    </row>
    <row r="1248" spans="1:10" x14ac:dyDescent="0.3">
      <c r="A1248" s="164">
        <v>12827</v>
      </c>
      <c r="B1248" s="90" t="s">
        <v>719</v>
      </c>
      <c r="C1248" s="2">
        <f>Розлив!$J$78</f>
        <v>0</v>
      </c>
      <c r="D1248" s="91" t="s">
        <v>2427</v>
      </c>
      <c r="E1248" s="1">
        <v>55</v>
      </c>
      <c r="F1248" s="91" t="s">
        <v>2288</v>
      </c>
      <c r="G1248" s="1" t="s">
        <v>2428</v>
      </c>
      <c r="H1248" s="1" t="s">
        <v>2279</v>
      </c>
      <c r="I1248" s="1"/>
      <c r="J1248" s="1" t="str">
        <f t="shared" si="19"/>
        <v>=Розлив!R55C10</v>
      </c>
    </row>
    <row r="1249" spans="1:10" x14ac:dyDescent="0.3">
      <c r="A1249" s="164">
        <v>12826</v>
      </c>
      <c r="B1249" s="90" t="s">
        <v>2131</v>
      </c>
      <c r="D1249" s="91" t="s">
        <v>2427</v>
      </c>
      <c r="E1249" s="1"/>
      <c r="F1249" s="91"/>
      <c r="G1249" s="1" t="s">
        <v>2428</v>
      </c>
      <c r="H1249" s="1" t="s">
        <v>2279</v>
      </c>
      <c r="I1249" s="1"/>
      <c r="J1249" s="1" t="str">
        <f t="shared" si="19"/>
        <v>=RC10</v>
      </c>
    </row>
    <row r="1250" spans="1:10" x14ac:dyDescent="0.3">
      <c r="A1250" s="164">
        <v>12828</v>
      </c>
      <c r="B1250" s="90" t="s">
        <v>2132</v>
      </c>
      <c r="D1250" s="91" t="s">
        <v>2427</v>
      </c>
      <c r="E1250" s="1"/>
      <c r="F1250" s="91"/>
      <c r="G1250" s="1" t="s">
        <v>2428</v>
      </c>
      <c r="H1250" s="1" t="s">
        <v>2279</v>
      </c>
      <c r="I1250" s="1"/>
      <c r="J1250" s="1" t="str">
        <f t="shared" si="19"/>
        <v>=RC10</v>
      </c>
    </row>
    <row r="1251" spans="1:10" x14ac:dyDescent="0.3">
      <c r="A1251" s="164">
        <v>12829</v>
      </c>
      <c r="B1251" s="90" t="s">
        <v>720</v>
      </c>
      <c r="C1251" s="2">
        <f>Розлив!$J$79</f>
        <v>0</v>
      </c>
      <c r="D1251" s="91" t="s">
        <v>2427</v>
      </c>
      <c r="E1251" s="1">
        <v>56</v>
      </c>
      <c r="F1251" s="91" t="s">
        <v>2288</v>
      </c>
      <c r="G1251" s="1" t="s">
        <v>2428</v>
      </c>
      <c r="H1251" s="1" t="s">
        <v>2279</v>
      </c>
      <c r="I1251" s="1"/>
      <c r="J1251" s="1" t="str">
        <f t="shared" si="19"/>
        <v>=Розлив!R56C10</v>
      </c>
    </row>
    <row r="1252" spans="1:10" x14ac:dyDescent="0.3">
      <c r="A1252" s="164">
        <v>12825</v>
      </c>
      <c r="B1252" s="90" t="s">
        <v>721</v>
      </c>
      <c r="C1252" s="2">
        <f>Розлив!$J$80</f>
        <v>0</v>
      </c>
      <c r="D1252" s="91" t="s">
        <v>2427</v>
      </c>
      <c r="E1252" s="1">
        <v>57</v>
      </c>
      <c r="F1252" s="91" t="s">
        <v>2288</v>
      </c>
      <c r="G1252" s="1" t="s">
        <v>2428</v>
      </c>
      <c r="H1252" s="1" t="s">
        <v>2279</v>
      </c>
      <c r="I1252" s="1"/>
      <c r="J1252" s="1" t="str">
        <f t="shared" si="19"/>
        <v>=Розлив!R57C10</v>
      </c>
    </row>
    <row r="1253" spans="1:10" x14ac:dyDescent="0.3">
      <c r="A1253" s="164">
        <v>12830</v>
      </c>
      <c r="B1253" s="90" t="s">
        <v>722</v>
      </c>
      <c r="C1253" s="2">
        <f>Розлив!$J$81</f>
        <v>0</v>
      </c>
      <c r="D1253" s="91" t="s">
        <v>2427</v>
      </c>
      <c r="E1253" s="1">
        <v>58</v>
      </c>
      <c r="F1253" s="91" t="s">
        <v>2288</v>
      </c>
      <c r="G1253" s="1" t="s">
        <v>2428</v>
      </c>
      <c r="H1253" s="1" t="s">
        <v>2279</v>
      </c>
      <c r="I1253" s="1"/>
      <c r="J1253" s="1" t="str">
        <f t="shared" si="19"/>
        <v>=Розлив!R58C10</v>
      </c>
    </row>
    <row r="1254" spans="1:10" x14ac:dyDescent="0.3">
      <c r="A1254" s="164">
        <v>12833</v>
      </c>
      <c r="B1254" s="90" t="s">
        <v>2133</v>
      </c>
      <c r="D1254" s="91" t="s">
        <v>2427</v>
      </c>
      <c r="E1254" s="1"/>
      <c r="F1254" s="91"/>
      <c r="G1254" s="1" t="s">
        <v>2428</v>
      </c>
      <c r="H1254" s="1" t="s">
        <v>2279</v>
      </c>
      <c r="I1254" s="1"/>
      <c r="J1254" s="1" t="str">
        <f t="shared" si="19"/>
        <v>=RC10</v>
      </c>
    </row>
    <row r="1255" spans="1:10" x14ac:dyDescent="0.3">
      <c r="A1255" s="164">
        <v>12834</v>
      </c>
      <c r="B1255" s="90" t="s">
        <v>723</v>
      </c>
      <c r="C1255" s="2">
        <f>Розлив!$J$82</f>
        <v>0</v>
      </c>
      <c r="D1255" s="91" t="s">
        <v>2427</v>
      </c>
      <c r="E1255" s="1">
        <v>59</v>
      </c>
      <c r="F1255" s="91" t="s">
        <v>2288</v>
      </c>
      <c r="G1255" s="1" t="s">
        <v>2428</v>
      </c>
      <c r="H1255" s="1" t="s">
        <v>2279</v>
      </c>
      <c r="I1255" s="1"/>
      <c r="J1255" s="1" t="str">
        <f t="shared" si="19"/>
        <v>=Розлив!R59C10</v>
      </c>
    </row>
    <row r="1256" spans="1:10" x14ac:dyDescent="0.3">
      <c r="A1256" s="164">
        <v>12824</v>
      </c>
      <c r="B1256" s="90" t="s">
        <v>724</v>
      </c>
      <c r="C1256" s="2">
        <f>Розлив!$J$83</f>
        <v>0</v>
      </c>
      <c r="D1256" s="91" t="s">
        <v>2427</v>
      </c>
      <c r="E1256" s="1">
        <v>60</v>
      </c>
      <c r="F1256" s="91" t="s">
        <v>2288</v>
      </c>
      <c r="G1256" s="1" t="s">
        <v>2428</v>
      </c>
      <c r="H1256" s="1" t="s">
        <v>2279</v>
      </c>
      <c r="I1256" s="1"/>
      <c r="J1256" s="1" t="str">
        <f t="shared" si="19"/>
        <v>=Розлив!R60C10</v>
      </c>
    </row>
    <row r="1257" spans="1:10" x14ac:dyDescent="0.3">
      <c r="A1257" s="164">
        <v>12832</v>
      </c>
      <c r="B1257" s="90" t="s">
        <v>725</v>
      </c>
      <c r="C1257" s="2">
        <f>Розлив!$J$84</f>
        <v>0</v>
      </c>
      <c r="D1257" s="91" t="s">
        <v>2427</v>
      </c>
      <c r="E1257" s="1">
        <v>61</v>
      </c>
      <c r="F1257" s="91" t="s">
        <v>2288</v>
      </c>
      <c r="G1257" s="1" t="s">
        <v>2428</v>
      </c>
      <c r="H1257" s="1" t="s">
        <v>2279</v>
      </c>
      <c r="I1257" s="1"/>
      <c r="J1257" s="1" t="str">
        <f t="shared" si="19"/>
        <v>=Розлив!R61C10</v>
      </c>
    </row>
    <row r="1258" spans="1:10" x14ac:dyDescent="0.3">
      <c r="A1258" s="164">
        <v>12822</v>
      </c>
      <c r="B1258" s="90" t="s">
        <v>726</v>
      </c>
      <c r="C1258" s="2">
        <f>Розлив!$J$85</f>
        <v>0</v>
      </c>
      <c r="D1258" s="91" t="s">
        <v>2427</v>
      </c>
      <c r="E1258" s="1">
        <v>62</v>
      </c>
      <c r="F1258" s="91" t="s">
        <v>2288</v>
      </c>
      <c r="G1258" s="1" t="s">
        <v>2428</v>
      </c>
      <c r="H1258" s="1" t="s">
        <v>2279</v>
      </c>
      <c r="I1258" s="1"/>
      <c r="J1258" s="1" t="str">
        <f t="shared" si="19"/>
        <v>=Розлив!R62C10</v>
      </c>
    </row>
    <row r="1259" spans="1:10" x14ac:dyDescent="0.3">
      <c r="A1259" s="163">
        <v>13051</v>
      </c>
      <c r="B1259" s="89" t="s">
        <v>727</v>
      </c>
      <c r="D1259" s="91" t="s">
        <v>2427</v>
      </c>
      <c r="E1259" s="1"/>
      <c r="F1259" s="91"/>
      <c r="G1259" s="1" t="s">
        <v>2428</v>
      </c>
      <c r="H1259" s="1" t="s">
        <v>2279</v>
      </c>
      <c r="I1259" s="1"/>
      <c r="J1259" s="1" t="str">
        <f t="shared" si="19"/>
        <v>=RC10</v>
      </c>
    </row>
    <row r="1260" spans="1:10" x14ac:dyDescent="0.3">
      <c r="A1260" s="164">
        <v>13091</v>
      </c>
      <c r="B1260" s="90" t="s">
        <v>728</v>
      </c>
      <c r="C1260" s="2">
        <f>Розлив!$J$87</f>
        <v>0</v>
      </c>
      <c r="D1260" s="91" t="s">
        <v>2427</v>
      </c>
      <c r="E1260" s="1">
        <v>64</v>
      </c>
      <c r="F1260" s="91" t="s">
        <v>2288</v>
      </c>
      <c r="G1260" s="1" t="s">
        <v>2428</v>
      </c>
      <c r="H1260" s="1" t="s">
        <v>2279</v>
      </c>
      <c r="I1260" s="1"/>
      <c r="J1260" s="1" t="str">
        <f t="shared" si="19"/>
        <v>=Розлив!R64C10</v>
      </c>
    </row>
    <row r="1261" spans="1:10" x14ac:dyDescent="0.3">
      <c r="A1261" s="164">
        <v>13076</v>
      </c>
      <c r="B1261" s="90" t="s">
        <v>2134</v>
      </c>
      <c r="D1261" s="91" t="s">
        <v>2427</v>
      </c>
      <c r="E1261" s="1"/>
      <c r="F1261" s="91"/>
      <c r="G1261" s="1" t="s">
        <v>2428</v>
      </c>
      <c r="H1261" s="1" t="s">
        <v>2279</v>
      </c>
      <c r="I1261" s="1"/>
      <c r="J1261" s="1" t="str">
        <f t="shared" si="19"/>
        <v>=RC10</v>
      </c>
    </row>
    <row r="1262" spans="1:10" x14ac:dyDescent="0.3">
      <c r="A1262" s="164">
        <v>13070</v>
      </c>
      <c r="B1262" s="90" t="s">
        <v>729</v>
      </c>
      <c r="C1262" s="2">
        <f>Розлив!$J$88</f>
        <v>0</v>
      </c>
      <c r="D1262" s="91" t="s">
        <v>2427</v>
      </c>
      <c r="E1262" s="1">
        <v>65</v>
      </c>
      <c r="F1262" s="91" t="s">
        <v>2288</v>
      </c>
      <c r="G1262" s="1" t="s">
        <v>2428</v>
      </c>
      <c r="H1262" s="1" t="s">
        <v>2279</v>
      </c>
      <c r="I1262" s="1"/>
      <c r="J1262" s="1" t="str">
        <f t="shared" si="19"/>
        <v>=Розлив!R65C10</v>
      </c>
    </row>
    <row r="1263" spans="1:10" x14ac:dyDescent="0.3">
      <c r="A1263" s="164">
        <v>13092</v>
      </c>
      <c r="B1263" s="90" t="s">
        <v>730</v>
      </c>
      <c r="C1263" s="2">
        <f>Розлив!$J$89</f>
        <v>0</v>
      </c>
      <c r="D1263" s="91" t="s">
        <v>2427</v>
      </c>
      <c r="E1263" s="1">
        <v>66</v>
      </c>
      <c r="F1263" s="91" t="s">
        <v>2288</v>
      </c>
      <c r="G1263" s="1" t="s">
        <v>2428</v>
      </c>
      <c r="H1263" s="1" t="s">
        <v>2279</v>
      </c>
      <c r="I1263" s="1"/>
      <c r="J1263" s="1" t="str">
        <f t="shared" si="19"/>
        <v>=Розлив!R66C10</v>
      </c>
    </row>
    <row r="1264" spans="1:10" x14ac:dyDescent="0.3">
      <c r="A1264" s="164">
        <v>13073</v>
      </c>
      <c r="B1264" s="90" t="s">
        <v>2135</v>
      </c>
      <c r="D1264" s="91" t="s">
        <v>2427</v>
      </c>
      <c r="E1264" s="1"/>
      <c r="F1264" s="91"/>
      <c r="G1264" s="1" t="s">
        <v>2428</v>
      </c>
      <c r="H1264" s="1" t="s">
        <v>2279</v>
      </c>
      <c r="I1264" s="1"/>
      <c r="J1264" s="1" t="str">
        <f t="shared" si="19"/>
        <v>=RC10</v>
      </c>
    </row>
    <row r="1265" spans="1:10" x14ac:dyDescent="0.3">
      <c r="A1265" s="164">
        <v>13084</v>
      </c>
      <c r="B1265" s="90" t="s">
        <v>731</v>
      </c>
      <c r="C1265" s="2">
        <f>Розлив!$J$90</f>
        <v>0</v>
      </c>
      <c r="D1265" s="91" t="s">
        <v>2427</v>
      </c>
      <c r="E1265" s="1">
        <v>67</v>
      </c>
      <c r="F1265" s="91" t="s">
        <v>2288</v>
      </c>
      <c r="G1265" s="1" t="s">
        <v>2428</v>
      </c>
      <c r="H1265" s="1" t="s">
        <v>2279</v>
      </c>
      <c r="I1265" s="1"/>
      <c r="J1265" s="1" t="str">
        <f t="shared" si="19"/>
        <v>=Розлив!R67C10</v>
      </c>
    </row>
    <row r="1266" spans="1:10" x14ac:dyDescent="0.3">
      <c r="A1266" s="164">
        <v>13072</v>
      </c>
      <c r="B1266" s="90" t="s">
        <v>732</v>
      </c>
      <c r="C1266" s="2">
        <f>Розлив!$J$91</f>
        <v>0</v>
      </c>
      <c r="D1266" s="91" t="s">
        <v>2427</v>
      </c>
      <c r="E1266" s="1">
        <v>68</v>
      </c>
      <c r="F1266" s="91" t="s">
        <v>2288</v>
      </c>
      <c r="G1266" s="1" t="s">
        <v>2428</v>
      </c>
      <c r="H1266" s="1" t="s">
        <v>2279</v>
      </c>
      <c r="I1266" s="1"/>
      <c r="J1266" s="1" t="str">
        <f t="shared" si="19"/>
        <v>=Розлив!R68C10</v>
      </c>
    </row>
    <row r="1267" spans="1:10" x14ac:dyDescent="0.3">
      <c r="A1267" s="164">
        <v>13088</v>
      </c>
      <c r="B1267" s="90" t="s">
        <v>733</v>
      </c>
      <c r="C1267" s="2">
        <f>Розлив!$J$92</f>
        <v>0</v>
      </c>
      <c r="D1267" s="91" t="s">
        <v>2427</v>
      </c>
      <c r="E1267" s="1">
        <v>69</v>
      </c>
      <c r="F1267" s="91" t="s">
        <v>2288</v>
      </c>
      <c r="G1267" s="1" t="s">
        <v>2428</v>
      </c>
      <c r="H1267" s="1" t="s">
        <v>2279</v>
      </c>
      <c r="I1267" s="1"/>
      <c r="J1267" s="1" t="str">
        <f t="shared" si="19"/>
        <v>=Розлив!R69C10</v>
      </c>
    </row>
    <row r="1268" spans="1:10" x14ac:dyDescent="0.3">
      <c r="A1268" s="164">
        <v>13078</v>
      </c>
      <c r="B1268" s="90" t="s">
        <v>734</v>
      </c>
      <c r="C1268" s="2">
        <f>Розлив!$J$93</f>
        <v>0</v>
      </c>
      <c r="D1268" s="91" t="s">
        <v>2427</v>
      </c>
      <c r="E1268" s="1">
        <v>70</v>
      </c>
      <c r="F1268" s="91" t="s">
        <v>2288</v>
      </c>
      <c r="G1268" s="1" t="s">
        <v>2428</v>
      </c>
      <c r="H1268" s="1" t="s">
        <v>2279</v>
      </c>
      <c r="I1268" s="1"/>
      <c r="J1268" s="1" t="str">
        <f t="shared" si="19"/>
        <v>=Розлив!R70C10</v>
      </c>
    </row>
    <row r="1269" spans="1:10" x14ac:dyDescent="0.3">
      <c r="A1269" s="164">
        <v>13081</v>
      </c>
      <c r="B1269" s="90" t="s">
        <v>2136</v>
      </c>
      <c r="D1269" s="91" t="s">
        <v>2427</v>
      </c>
      <c r="E1269" s="1"/>
      <c r="F1269" s="91"/>
      <c r="G1269" s="1" t="s">
        <v>2428</v>
      </c>
      <c r="H1269" s="1" t="s">
        <v>2279</v>
      </c>
      <c r="I1269" s="1"/>
      <c r="J1269" s="1" t="str">
        <f t="shared" si="19"/>
        <v>=RC10</v>
      </c>
    </row>
    <row r="1270" spans="1:10" x14ac:dyDescent="0.3">
      <c r="A1270" s="164">
        <v>13080</v>
      </c>
      <c r="B1270" s="90" t="s">
        <v>735</v>
      </c>
      <c r="C1270" s="2">
        <f>Розлив!$J$94</f>
        <v>0</v>
      </c>
      <c r="D1270" s="91" t="s">
        <v>2427</v>
      </c>
      <c r="E1270" s="1">
        <v>71</v>
      </c>
      <c r="F1270" s="91" t="s">
        <v>2288</v>
      </c>
      <c r="G1270" s="1" t="s">
        <v>2428</v>
      </c>
      <c r="H1270" s="1" t="s">
        <v>2279</v>
      </c>
      <c r="I1270" s="1"/>
      <c r="J1270" s="1" t="str">
        <f t="shared" si="19"/>
        <v>=Розлив!R71C10</v>
      </c>
    </row>
    <row r="1271" spans="1:10" x14ac:dyDescent="0.3">
      <c r="A1271" s="164">
        <v>13077</v>
      </c>
      <c r="B1271" s="90" t="s">
        <v>736</v>
      </c>
      <c r="C1271" s="2">
        <f>Розлив!$J$95</f>
        <v>0</v>
      </c>
      <c r="D1271" s="91" t="s">
        <v>2427</v>
      </c>
      <c r="E1271" s="1">
        <v>72</v>
      </c>
      <c r="F1271" s="91" t="s">
        <v>2288</v>
      </c>
      <c r="G1271" s="1" t="s">
        <v>2428</v>
      </c>
      <c r="H1271" s="1" t="s">
        <v>2279</v>
      </c>
      <c r="I1271" s="1"/>
      <c r="J1271" s="1" t="str">
        <f t="shared" si="19"/>
        <v>=Розлив!R72C10</v>
      </c>
    </row>
    <row r="1272" spans="1:10" x14ac:dyDescent="0.3">
      <c r="A1272" s="164">
        <v>13087</v>
      </c>
      <c r="B1272" s="90" t="s">
        <v>737</v>
      </c>
      <c r="C1272" s="2">
        <f>Розлив!$J$96</f>
        <v>0</v>
      </c>
      <c r="D1272" s="91" t="s">
        <v>2427</v>
      </c>
      <c r="E1272" s="1">
        <v>73</v>
      </c>
      <c r="F1272" s="91" t="s">
        <v>2288</v>
      </c>
      <c r="G1272" s="1" t="s">
        <v>2428</v>
      </c>
      <c r="H1272" s="1" t="s">
        <v>2279</v>
      </c>
      <c r="I1272" s="1"/>
      <c r="J1272" s="1" t="str">
        <f t="shared" si="19"/>
        <v>=Розлив!R73C10</v>
      </c>
    </row>
    <row r="1273" spans="1:10" x14ac:dyDescent="0.3">
      <c r="A1273" s="164">
        <v>13090</v>
      </c>
      <c r="B1273" s="90" t="s">
        <v>738</v>
      </c>
      <c r="C1273" s="2">
        <f>Розлив!$J$97</f>
        <v>0</v>
      </c>
      <c r="D1273" s="91" t="s">
        <v>2427</v>
      </c>
      <c r="E1273" s="1">
        <v>74</v>
      </c>
      <c r="F1273" s="91" t="s">
        <v>2288</v>
      </c>
      <c r="G1273" s="1" t="s">
        <v>2428</v>
      </c>
      <c r="H1273" s="1" t="s">
        <v>2279</v>
      </c>
      <c r="I1273" s="1"/>
      <c r="J1273" s="1" t="str">
        <f t="shared" si="19"/>
        <v>=Розлив!R74C10</v>
      </c>
    </row>
    <row r="1274" spans="1:10" x14ac:dyDescent="0.3">
      <c r="A1274" s="164">
        <v>13074</v>
      </c>
      <c r="B1274" s="90" t="s">
        <v>739</v>
      </c>
      <c r="C1274" s="2">
        <f>Розлив!$J$98</f>
        <v>0</v>
      </c>
      <c r="D1274" s="91" t="s">
        <v>2427</v>
      </c>
      <c r="E1274" s="1">
        <v>75</v>
      </c>
      <c r="F1274" s="91" t="s">
        <v>2288</v>
      </c>
      <c r="G1274" s="1" t="s">
        <v>2428</v>
      </c>
      <c r="H1274" s="1" t="s">
        <v>2279</v>
      </c>
      <c r="I1274" s="1"/>
      <c r="J1274" s="1" t="str">
        <f t="shared" si="19"/>
        <v>=Розлив!R75C10</v>
      </c>
    </row>
    <row r="1275" spans="1:10" x14ac:dyDescent="0.3">
      <c r="A1275" s="164">
        <v>13068</v>
      </c>
      <c r="B1275" s="90" t="s">
        <v>740</v>
      </c>
      <c r="C1275" s="2">
        <f>Розлив!$J$99</f>
        <v>0</v>
      </c>
      <c r="D1275" s="91" t="s">
        <v>2427</v>
      </c>
      <c r="E1275" s="1">
        <v>76</v>
      </c>
      <c r="F1275" s="91" t="s">
        <v>2288</v>
      </c>
      <c r="G1275" s="1" t="s">
        <v>2428</v>
      </c>
      <c r="H1275" s="1" t="s">
        <v>2279</v>
      </c>
      <c r="I1275" s="1"/>
      <c r="J1275" s="1" t="str">
        <f t="shared" si="19"/>
        <v>=Розлив!R76C10</v>
      </c>
    </row>
    <row r="1276" spans="1:10" x14ac:dyDescent="0.3">
      <c r="A1276" s="164">
        <v>13069</v>
      </c>
      <c r="B1276" s="90" t="s">
        <v>741</v>
      </c>
      <c r="C1276" s="2">
        <f>Розлив!$J$100</f>
        <v>0</v>
      </c>
      <c r="D1276" s="91" t="s">
        <v>2427</v>
      </c>
      <c r="E1276" s="1">
        <v>77</v>
      </c>
      <c r="F1276" s="91" t="s">
        <v>2288</v>
      </c>
      <c r="G1276" s="1" t="s">
        <v>2428</v>
      </c>
      <c r="H1276" s="1" t="s">
        <v>2279</v>
      </c>
      <c r="I1276" s="1"/>
      <c r="J1276" s="1" t="str">
        <f t="shared" si="19"/>
        <v>=Розлив!R77C10</v>
      </c>
    </row>
    <row r="1277" spans="1:10" x14ac:dyDescent="0.3">
      <c r="A1277" s="164">
        <v>13082</v>
      </c>
      <c r="B1277" s="90" t="s">
        <v>742</v>
      </c>
      <c r="C1277" s="2">
        <f>Розлив!$J$101</f>
        <v>0</v>
      </c>
      <c r="D1277" s="91" t="s">
        <v>2427</v>
      </c>
      <c r="E1277" s="1">
        <v>78</v>
      </c>
      <c r="F1277" s="91" t="s">
        <v>2288</v>
      </c>
      <c r="G1277" s="1" t="s">
        <v>2428</v>
      </c>
      <c r="H1277" s="1" t="s">
        <v>2279</v>
      </c>
      <c r="I1277" s="1"/>
      <c r="J1277" s="1" t="str">
        <f t="shared" si="19"/>
        <v>=Розлив!R78C10</v>
      </c>
    </row>
    <row r="1278" spans="1:10" x14ac:dyDescent="0.3">
      <c r="A1278" s="164">
        <v>13093</v>
      </c>
      <c r="B1278" s="90" t="s">
        <v>743</v>
      </c>
      <c r="C1278" s="2">
        <f>Розлив!$J$102</f>
        <v>0</v>
      </c>
      <c r="D1278" s="91" t="s">
        <v>2427</v>
      </c>
      <c r="E1278" s="1">
        <v>79</v>
      </c>
      <c r="F1278" s="91" t="s">
        <v>2288</v>
      </c>
      <c r="G1278" s="1" t="s">
        <v>2428</v>
      </c>
      <c r="H1278" s="1" t="s">
        <v>2279</v>
      </c>
      <c r="I1278" s="1"/>
      <c r="J1278" s="1" t="str">
        <f t="shared" si="19"/>
        <v>=Розлив!R79C10</v>
      </c>
    </row>
    <row r="1279" spans="1:10" x14ac:dyDescent="0.3">
      <c r="A1279" s="164">
        <v>13094</v>
      </c>
      <c r="B1279" s="90" t="s">
        <v>744</v>
      </c>
      <c r="C1279" s="2">
        <f>Розлив!$J$103</f>
        <v>0</v>
      </c>
      <c r="D1279" s="91" t="s">
        <v>2427</v>
      </c>
      <c r="E1279" s="1">
        <v>80</v>
      </c>
      <c r="F1279" s="91" t="s">
        <v>2288</v>
      </c>
      <c r="G1279" s="1" t="s">
        <v>2428</v>
      </c>
      <c r="H1279" s="1" t="s">
        <v>2279</v>
      </c>
      <c r="I1279" s="1"/>
      <c r="J1279" s="1" t="str">
        <f t="shared" si="19"/>
        <v>=Розлив!R80C10</v>
      </c>
    </row>
    <row r="1280" spans="1:10" x14ac:dyDescent="0.3">
      <c r="A1280" s="164">
        <v>13079</v>
      </c>
      <c r="B1280" s="90" t="s">
        <v>745</v>
      </c>
      <c r="C1280" s="2">
        <f>Розлив!$J$104</f>
        <v>0</v>
      </c>
      <c r="D1280" s="91" t="s">
        <v>2427</v>
      </c>
      <c r="E1280" s="1">
        <v>81</v>
      </c>
      <c r="F1280" s="91" t="s">
        <v>2288</v>
      </c>
      <c r="G1280" s="1" t="s">
        <v>2428</v>
      </c>
      <c r="H1280" s="1" t="s">
        <v>2279</v>
      </c>
      <c r="I1280" s="1"/>
      <c r="J1280" s="1" t="str">
        <f t="shared" si="19"/>
        <v>=Розлив!R81C10</v>
      </c>
    </row>
    <row r="1281" spans="1:10" x14ac:dyDescent="0.3">
      <c r="A1281" s="164">
        <v>13095</v>
      </c>
      <c r="B1281" s="90" t="s">
        <v>2137</v>
      </c>
      <c r="D1281" s="91" t="s">
        <v>2427</v>
      </c>
      <c r="E1281" s="1"/>
      <c r="F1281" s="91"/>
      <c r="G1281" s="1" t="s">
        <v>2428</v>
      </c>
      <c r="H1281" s="1" t="s">
        <v>2279</v>
      </c>
      <c r="I1281" s="1"/>
      <c r="J1281" s="1" t="str">
        <f t="shared" si="19"/>
        <v>=RC10</v>
      </c>
    </row>
    <row r="1282" spans="1:10" x14ac:dyDescent="0.3">
      <c r="A1282" s="164">
        <v>13085</v>
      </c>
      <c r="B1282" s="90" t="s">
        <v>746</v>
      </c>
      <c r="C1282" s="2">
        <f>Розлив!$J$105</f>
        <v>0</v>
      </c>
      <c r="D1282" s="91" t="s">
        <v>2427</v>
      </c>
      <c r="E1282" s="1">
        <v>82</v>
      </c>
      <c r="F1282" s="91" t="s">
        <v>2288</v>
      </c>
      <c r="G1282" s="1" t="s">
        <v>2428</v>
      </c>
      <c r="H1282" s="1" t="s">
        <v>2279</v>
      </c>
      <c r="I1282" s="1"/>
      <c r="J1282" s="1" t="str">
        <f t="shared" si="19"/>
        <v>=Розлив!R82C10</v>
      </c>
    </row>
    <row r="1283" spans="1:10" x14ac:dyDescent="0.3">
      <c r="A1283" s="164">
        <v>13086</v>
      </c>
      <c r="B1283" s="90" t="s">
        <v>747</v>
      </c>
      <c r="C1283" s="2">
        <f>Розлив!$J$106</f>
        <v>0</v>
      </c>
      <c r="D1283" s="91" t="s">
        <v>2427</v>
      </c>
      <c r="E1283" s="1">
        <v>83</v>
      </c>
      <c r="F1283" s="91" t="s">
        <v>2288</v>
      </c>
      <c r="G1283" s="1" t="s">
        <v>2428</v>
      </c>
      <c r="H1283" s="1" t="s">
        <v>2279</v>
      </c>
      <c r="I1283" s="1"/>
      <c r="J1283" s="1" t="str">
        <f t="shared" ref="J1283:J1346" si="20">CONCATENATE(H1283,F1283,D1283,E1283,G1283)</f>
        <v>=Розлив!R83C10</v>
      </c>
    </row>
    <row r="1284" spans="1:10" x14ac:dyDescent="0.3">
      <c r="A1284" s="164">
        <v>13089</v>
      </c>
      <c r="B1284" s="90" t="s">
        <v>748</v>
      </c>
      <c r="C1284" s="2">
        <f>Розлив!$J$107</f>
        <v>0</v>
      </c>
      <c r="D1284" s="91" t="s">
        <v>2427</v>
      </c>
      <c r="E1284" s="1">
        <v>84</v>
      </c>
      <c r="F1284" s="91" t="s">
        <v>2288</v>
      </c>
      <c r="G1284" s="1" t="s">
        <v>2428</v>
      </c>
      <c r="H1284" s="1" t="s">
        <v>2279</v>
      </c>
      <c r="I1284" s="1"/>
      <c r="J1284" s="1" t="str">
        <f t="shared" si="20"/>
        <v>=Розлив!R84C10</v>
      </c>
    </row>
    <row r="1285" spans="1:10" x14ac:dyDescent="0.3">
      <c r="A1285" s="164">
        <v>13083</v>
      </c>
      <c r="B1285" s="90" t="s">
        <v>2138</v>
      </c>
      <c r="D1285" s="91" t="s">
        <v>2427</v>
      </c>
      <c r="E1285" s="1"/>
      <c r="F1285" s="91"/>
      <c r="G1285" s="1" t="s">
        <v>2428</v>
      </c>
      <c r="H1285" s="1" t="s">
        <v>2279</v>
      </c>
      <c r="I1285" s="1"/>
      <c r="J1285" s="1" t="str">
        <f t="shared" si="20"/>
        <v>=RC10</v>
      </c>
    </row>
    <row r="1286" spans="1:10" x14ac:dyDescent="0.3">
      <c r="A1286" s="164">
        <v>13096</v>
      </c>
      <c r="B1286" s="90" t="s">
        <v>749</v>
      </c>
      <c r="C1286" s="2">
        <f>Розлив!$J$108</f>
        <v>0</v>
      </c>
      <c r="D1286" s="91" t="s">
        <v>2427</v>
      </c>
      <c r="E1286" s="1">
        <v>85</v>
      </c>
      <c r="F1286" s="91" t="s">
        <v>2288</v>
      </c>
      <c r="G1286" s="1" t="s">
        <v>2428</v>
      </c>
      <c r="H1286" s="1" t="s">
        <v>2279</v>
      </c>
      <c r="I1286" s="1"/>
      <c r="J1286" s="1" t="str">
        <f t="shared" si="20"/>
        <v>=Розлив!R85C10</v>
      </c>
    </row>
    <row r="1287" spans="1:10" x14ac:dyDescent="0.3">
      <c r="A1287" s="164">
        <v>13071</v>
      </c>
      <c r="B1287" s="90" t="s">
        <v>2139</v>
      </c>
      <c r="D1287" s="91" t="s">
        <v>2427</v>
      </c>
      <c r="E1287" s="1"/>
      <c r="F1287" s="91"/>
      <c r="G1287" s="1" t="s">
        <v>2428</v>
      </c>
      <c r="H1287" s="1" t="s">
        <v>2279</v>
      </c>
      <c r="I1287" s="1"/>
      <c r="J1287" s="1" t="str">
        <f t="shared" si="20"/>
        <v>=RC10</v>
      </c>
    </row>
    <row r="1288" spans="1:10" x14ac:dyDescent="0.3">
      <c r="A1288" s="164">
        <v>13075</v>
      </c>
      <c r="B1288" s="90" t="s">
        <v>750</v>
      </c>
      <c r="C1288" s="2">
        <f>Розлив!$J$109</f>
        <v>0</v>
      </c>
      <c r="D1288" s="91" t="s">
        <v>2427</v>
      </c>
      <c r="E1288" s="1">
        <v>86</v>
      </c>
      <c r="F1288" s="91" t="s">
        <v>2288</v>
      </c>
      <c r="G1288" s="1" t="s">
        <v>2428</v>
      </c>
      <c r="H1288" s="1" t="s">
        <v>2279</v>
      </c>
      <c r="I1288" s="1"/>
      <c r="J1288" s="1" t="str">
        <f t="shared" si="20"/>
        <v>=Розлив!R86C10</v>
      </c>
    </row>
    <row r="1289" spans="1:10" x14ac:dyDescent="0.3">
      <c r="A1289" s="164">
        <v>13055</v>
      </c>
      <c r="B1289" s="90" t="s">
        <v>2140</v>
      </c>
      <c r="D1289" s="91" t="s">
        <v>2427</v>
      </c>
      <c r="E1289" s="1"/>
      <c r="F1289" s="91"/>
      <c r="G1289" s="1" t="s">
        <v>2428</v>
      </c>
      <c r="H1289" s="1" t="s">
        <v>2279</v>
      </c>
      <c r="I1289" s="1"/>
      <c r="J1289" s="1" t="str">
        <f t="shared" si="20"/>
        <v>=RC10</v>
      </c>
    </row>
    <row r="1290" spans="1:10" x14ac:dyDescent="0.3">
      <c r="A1290" s="164">
        <v>13061</v>
      </c>
      <c r="B1290" s="90" t="s">
        <v>751</v>
      </c>
      <c r="C1290" s="2">
        <f>Розлив!$J$110</f>
        <v>0</v>
      </c>
      <c r="D1290" s="91" t="s">
        <v>2427</v>
      </c>
      <c r="E1290" s="1">
        <v>87</v>
      </c>
      <c r="F1290" s="91" t="s">
        <v>2288</v>
      </c>
      <c r="G1290" s="1" t="s">
        <v>2428</v>
      </c>
      <c r="H1290" s="1" t="s">
        <v>2279</v>
      </c>
      <c r="I1290" s="1"/>
      <c r="J1290" s="1" t="str">
        <f t="shared" si="20"/>
        <v>=Розлив!R87C10</v>
      </c>
    </row>
    <row r="1291" spans="1:10" x14ac:dyDescent="0.3">
      <c r="A1291" s="163">
        <v>14388</v>
      </c>
      <c r="B1291" s="89" t="s">
        <v>752</v>
      </c>
      <c r="D1291" s="91" t="s">
        <v>2427</v>
      </c>
      <c r="E1291" s="1"/>
      <c r="F1291" s="91"/>
      <c r="G1291" s="1" t="s">
        <v>2428</v>
      </c>
      <c r="H1291" s="1" t="s">
        <v>2279</v>
      </c>
      <c r="I1291" s="1"/>
      <c r="J1291" s="1" t="str">
        <f t="shared" si="20"/>
        <v>=RC10</v>
      </c>
    </row>
    <row r="1292" spans="1:10" x14ac:dyDescent="0.3">
      <c r="A1292" s="164">
        <v>14427</v>
      </c>
      <c r="B1292" s="90" t="s">
        <v>2410</v>
      </c>
      <c r="C1292" s="2">
        <f>Розлив!$J$19</f>
        <v>0</v>
      </c>
      <c r="D1292" s="91" t="s">
        <v>2427</v>
      </c>
      <c r="E1292" s="1">
        <v>5</v>
      </c>
      <c r="F1292" s="91" t="s">
        <v>2288</v>
      </c>
      <c r="G1292" s="1" t="s">
        <v>2428</v>
      </c>
      <c r="H1292" s="1" t="s">
        <v>2279</v>
      </c>
      <c r="I1292" s="1"/>
      <c r="J1292" s="1" t="str">
        <f t="shared" si="20"/>
        <v>=Розлив!R5C10</v>
      </c>
    </row>
    <row r="1293" spans="1:10" x14ac:dyDescent="0.3">
      <c r="A1293" s="164">
        <v>14423</v>
      </c>
      <c r="B1293" s="90" t="s">
        <v>2411</v>
      </c>
      <c r="C1293" s="2">
        <f>Розлив!$J$21</f>
        <v>0</v>
      </c>
      <c r="D1293" s="91" t="s">
        <v>2427</v>
      </c>
      <c r="E1293" s="1">
        <v>7</v>
      </c>
      <c r="F1293" s="91" t="s">
        <v>2288</v>
      </c>
      <c r="G1293" s="1" t="s">
        <v>2428</v>
      </c>
      <c r="H1293" s="1" t="s">
        <v>2279</v>
      </c>
      <c r="I1293" s="1"/>
      <c r="J1293" s="1" t="str">
        <f t="shared" si="20"/>
        <v>=Розлив!R7C10</v>
      </c>
    </row>
    <row r="1294" spans="1:10" x14ac:dyDescent="0.3">
      <c r="A1294" s="164">
        <v>14424</v>
      </c>
      <c r="B1294" s="90" t="s">
        <v>2412</v>
      </c>
      <c r="C1294" s="2">
        <f>Розлив!$J$22</f>
        <v>0</v>
      </c>
      <c r="D1294" s="91" t="s">
        <v>2427</v>
      </c>
      <c r="E1294" s="1">
        <v>8</v>
      </c>
      <c r="F1294" s="91" t="s">
        <v>2288</v>
      </c>
      <c r="G1294" s="1" t="s">
        <v>2428</v>
      </c>
      <c r="H1294" s="1" t="s">
        <v>2279</v>
      </c>
      <c r="I1294" s="1"/>
      <c r="J1294" s="1" t="str">
        <f t="shared" si="20"/>
        <v>=Розлив!R8C10</v>
      </c>
    </row>
    <row r="1295" spans="1:10" x14ac:dyDescent="0.3">
      <c r="A1295" s="164">
        <v>14395</v>
      </c>
      <c r="B1295" s="90" t="s">
        <v>2413</v>
      </c>
      <c r="C1295" s="2">
        <f>Розлив!$J$25</f>
        <v>0</v>
      </c>
      <c r="D1295" s="91" t="s">
        <v>2427</v>
      </c>
      <c r="E1295" s="1">
        <v>10</v>
      </c>
      <c r="F1295" s="91" t="s">
        <v>2288</v>
      </c>
      <c r="G1295" s="1" t="s">
        <v>2428</v>
      </c>
      <c r="H1295" s="1" t="s">
        <v>2279</v>
      </c>
      <c r="I1295" s="1"/>
      <c r="J1295" s="1" t="str">
        <f t="shared" si="20"/>
        <v>=Розлив!R10C10</v>
      </c>
    </row>
    <row r="1296" spans="1:10" x14ac:dyDescent="0.3">
      <c r="A1296" s="164">
        <v>14414</v>
      </c>
      <c r="B1296" s="90" t="s">
        <v>753</v>
      </c>
      <c r="C1296" s="2">
        <f>Розлив!$J$26</f>
        <v>0</v>
      </c>
      <c r="D1296" s="91" t="s">
        <v>2427</v>
      </c>
      <c r="E1296" s="1">
        <v>11</v>
      </c>
      <c r="F1296" s="91" t="s">
        <v>2288</v>
      </c>
      <c r="G1296" s="1" t="s">
        <v>2428</v>
      </c>
      <c r="H1296" s="1" t="s">
        <v>2279</v>
      </c>
      <c r="I1296" s="1"/>
      <c r="J1296" s="1" t="str">
        <f t="shared" si="20"/>
        <v>=Розлив!R11C10</v>
      </c>
    </row>
    <row r="1297" spans="1:10" x14ac:dyDescent="0.3">
      <c r="A1297" s="164">
        <v>14410</v>
      </c>
      <c r="B1297" s="90" t="s">
        <v>754</v>
      </c>
      <c r="C1297" s="2">
        <f>Розлив!$J$27</f>
        <v>0</v>
      </c>
      <c r="D1297" s="91" t="s">
        <v>2427</v>
      </c>
      <c r="E1297" s="1">
        <v>12</v>
      </c>
      <c r="F1297" s="91" t="s">
        <v>2288</v>
      </c>
      <c r="G1297" s="1" t="s">
        <v>2428</v>
      </c>
      <c r="H1297" s="1" t="s">
        <v>2279</v>
      </c>
      <c r="I1297" s="1"/>
      <c r="J1297" s="1" t="str">
        <f t="shared" si="20"/>
        <v>=Розлив!R12C10</v>
      </c>
    </row>
    <row r="1298" spans="1:10" x14ac:dyDescent="0.3">
      <c r="A1298" s="164">
        <v>14407</v>
      </c>
      <c r="B1298" s="90" t="s">
        <v>755</v>
      </c>
      <c r="C1298" s="2">
        <f>Розлив!$J$29</f>
        <v>0</v>
      </c>
      <c r="D1298" s="91" t="s">
        <v>2427</v>
      </c>
      <c r="E1298" s="1">
        <v>14</v>
      </c>
      <c r="F1298" s="91" t="s">
        <v>2288</v>
      </c>
      <c r="G1298" s="1" t="s">
        <v>2428</v>
      </c>
      <c r="H1298" s="1" t="s">
        <v>2279</v>
      </c>
      <c r="I1298" s="1"/>
      <c r="J1298" s="1" t="str">
        <f t="shared" si="20"/>
        <v>=Розлив!R14C10</v>
      </c>
    </row>
    <row r="1299" spans="1:10" x14ac:dyDescent="0.3">
      <c r="A1299" s="164">
        <v>14394</v>
      </c>
      <c r="B1299" s="90" t="s">
        <v>756</v>
      </c>
      <c r="C1299" s="2">
        <f>Розлив!$J$31</f>
        <v>0</v>
      </c>
      <c r="D1299" s="91" t="s">
        <v>2427</v>
      </c>
      <c r="E1299" s="1">
        <v>16</v>
      </c>
      <c r="F1299" s="91" t="s">
        <v>2288</v>
      </c>
      <c r="G1299" s="1" t="s">
        <v>2428</v>
      </c>
      <c r="H1299" s="1" t="s">
        <v>2279</v>
      </c>
      <c r="I1299" s="1"/>
      <c r="J1299" s="1" t="str">
        <f t="shared" si="20"/>
        <v>=Розлив!R16C10</v>
      </c>
    </row>
    <row r="1300" spans="1:10" x14ac:dyDescent="0.3">
      <c r="A1300" s="164">
        <v>14418</v>
      </c>
      <c r="B1300" s="90" t="s">
        <v>757</v>
      </c>
      <c r="C1300" s="2">
        <f>Розлив!$J$32</f>
        <v>0</v>
      </c>
      <c r="D1300" s="91" t="s">
        <v>2427</v>
      </c>
      <c r="E1300" s="1">
        <v>17</v>
      </c>
      <c r="F1300" s="91" t="s">
        <v>2288</v>
      </c>
      <c r="G1300" s="1" t="s">
        <v>2428</v>
      </c>
      <c r="H1300" s="1" t="s">
        <v>2279</v>
      </c>
      <c r="I1300" s="1"/>
      <c r="J1300" s="1" t="str">
        <f t="shared" si="20"/>
        <v>=Розлив!R17C10</v>
      </c>
    </row>
    <row r="1301" spans="1:10" x14ac:dyDescent="0.3">
      <c r="A1301" s="164">
        <v>14411</v>
      </c>
      <c r="B1301" s="90" t="s">
        <v>758</v>
      </c>
      <c r="C1301" s="2">
        <f>Розлив!$J$33</f>
        <v>0</v>
      </c>
      <c r="D1301" s="91" t="s">
        <v>2427</v>
      </c>
      <c r="E1301" s="1">
        <v>18</v>
      </c>
      <c r="F1301" s="91" t="s">
        <v>2288</v>
      </c>
      <c r="G1301" s="1" t="s">
        <v>2428</v>
      </c>
      <c r="H1301" s="1" t="s">
        <v>2279</v>
      </c>
      <c r="I1301" s="1"/>
      <c r="J1301" s="1" t="str">
        <f t="shared" si="20"/>
        <v>=Розлив!R18C10</v>
      </c>
    </row>
    <row r="1302" spans="1:10" x14ac:dyDescent="0.3">
      <c r="A1302" s="164">
        <v>14391</v>
      </c>
      <c r="B1302" s="90" t="s">
        <v>759</v>
      </c>
      <c r="C1302" s="2">
        <f>Розлив!$J$34</f>
        <v>0</v>
      </c>
      <c r="D1302" s="91" t="s">
        <v>2427</v>
      </c>
      <c r="E1302" s="1">
        <v>19</v>
      </c>
      <c r="F1302" s="91" t="s">
        <v>2288</v>
      </c>
      <c r="G1302" s="1" t="s">
        <v>2428</v>
      </c>
      <c r="H1302" s="1" t="s">
        <v>2279</v>
      </c>
      <c r="I1302" s="1"/>
      <c r="J1302" s="1" t="str">
        <f t="shared" si="20"/>
        <v>=Розлив!R19C10</v>
      </c>
    </row>
    <row r="1303" spans="1:10" x14ac:dyDescent="0.3">
      <c r="A1303" s="164">
        <v>14412</v>
      </c>
      <c r="B1303" s="90" t="s">
        <v>760</v>
      </c>
      <c r="C1303" s="2">
        <f>Розлив!$J$36</f>
        <v>0</v>
      </c>
      <c r="D1303" s="91" t="s">
        <v>2427</v>
      </c>
      <c r="E1303" s="1">
        <v>21</v>
      </c>
      <c r="F1303" s="91" t="s">
        <v>2288</v>
      </c>
      <c r="G1303" s="1" t="s">
        <v>2428</v>
      </c>
      <c r="H1303" s="1" t="s">
        <v>2279</v>
      </c>
      <c r="I1303" s="1"/>
      <c r="J1303" s="1" t="str">
        <f t="shared" si="20"/>
        <v>=Розлив!R21C10</v>
      </c>
    </row>
    <row r="1304" spans="1:10" x14ac:dyDescent="0.3">
      <c r="A1304" s="164">
        <v>14408</v>
      </c>
      <c r="B1304" s="90" t="s">
        <v>761</v>
      </c>
      <c r="C1304" s="2">
        <f>Розлив!$J$38</f>
        <v>0</v>
      </c>
      <c r="D1304" s="91" t="s">
        <v>2427</v>
      </c>
      <c r="E1304" s="1">
        <v>23</v>
      </c>
      <c r="F1304" s="91" t="s">
        <v>2288</v>
      </c>
      <c r="G1304" s="1" t="s">
        <v>2428</v>
      </c>
      <c r="H1304" s="1" t="s">
        <v>2279</v>
      </c>
      <c r="I1304" s="1"/>
      <c r="J1304" s="1" t="str">
        <f t="shared" si="20"/>
        <v>=Розлив!R23C10</v>
      </c>
    </row>
    <row r="1305" spans="1:10" x14ac:dyDescent="0.3">
      <c r="A1305" s="164">
        <v>14425</v>
      </c>
      <c r="B1305" s="90" t="s">
        <v>2414</v>
      </c>
      <c r="C1305" s="2">
        <f>Розлив!$J$39</f>
        <v>0</v>
      </c>
      <c r="D1305" s="91" t="s">
        <v>2427</v>
      </c>
      <c r="E1305" s="1">
        <v>24</v>
      </c>
      <c r="F1305" s="91" t="s">
        <v>2288</v>
      </c>
      <c r="G1305" s="1" t="s">
        <v>2428</v>
      </c>
      <c r="H1305" s="1" t="s">
        <v>2279</v>
      </c>
      <c r="I1305" s="1"/>
      <c r="J1305" s="1" t="str">
        <f t="shared" si="20"/>
        <v>=Розлив!R24C10</v>
      </c>
    </row>
    <row r="1306" spans="1:10" x14ac:dyDescent="0.3">
      <c r="A1306" s="164">
        <v>14393</v>
      </c>
      <c r="B1306" s="90" t="s">
        <v>762</v>
      </c>
      <c r="C1306" s="2">
        <f>Розлив!$J$41</f>
        <v>0</v>
      </c>
      <c r="D1306" s="91" t="s">
        <v>2427</v>
      </c>
      <c r="E1306" s="1">
        <v>26</v>
      </c>
      <c r="F1306" s="91" t="s">
        <v>2288</v>
      </c>
      <c r="G1306" s="1" t="s">
        <v>2428</v>
      </c>
      <c r="H1306" s="1" t="s">
        <v>2279</v>
      </c>
      <c r="I1306" s="1"/>
      <c r="J1306" s="1" t="str">
        <f t="shared" si="20"/>
        <v>=Розлив!R26C10</v>
      </c>
    </row>
    <row r="1307" spans="1:10" x14ac:dyDescent="0.3">
      <c r="A1307" s="164">
        <v>14409</v>
      </c>
      <c r="B1307" s="90" t="s">
        <v>763</v>
      </c>
      <c r="C1307" s="2">
        <f>Розлив!$J$42</f>
        <v>0</v>
      </c>
      <c r="D1307" s="91" t="s">
        <v>2427</v>
      </c>
      <c r="E1307" s="1">
        <v>27</v>
      </c>
      <c r="F1307" s="91" t="s">
        <v>2288</v>
      </c>
      <c r="G1307" s="1" t="s">
        <v>2428</v>
      </c>
      <c r="H1307" s="1" t="s">
        <v>2279</v>
      </c>
      <c r="I1307" s="1"/>
      <c r="J1307" s="1" t="str">
        <f t="shared" si="20"/>
        <v>=Розлив!R27C10</v>
      </c>
    </row>
    <row r="1308" spans="1:10" x14ac:dyDescent="0.3">
      <c r="A1308" s="164">
        <v>14413</v>
      </c>
      <c r="B1308" s="90" t="s">
        <v>764</v>
      </c>
      <c r="C1308" s="2">
        <f>Розлив!$J$43</f>
        <v>0</v>
      </c>
      <c r="D1308" s="91" t="s">
        <v>2427</v>
      </c>
      <c r="E1308" s="1">
        <v>28</v>
      </c>
      <c r="F1308" s="91" t="s">
        <v>2288</v>
      </c>
      <c r="G1308" s="1" t="s">
        <v>2428</v>
      </c>
      <c r="H1308" s="1" t="s">
        <v>2279</v>
      </c>
      <c r="I1308" s="1"/>
      <c r="J1308" s="1" t="str">
        <f t="shared" si="20"/>
        <v>=Розлив!R28C10</v>
      </c>
    </row>
    <row r="1309" spans="1:10" x14ac:dyDescent="0.3">
      <c r="A1309" s="164">
        <v>14396</v>
      </c>
      <c r="B1309" s="90" t="s">
        <v>2141</v>
      </c>
      <c r="C1309" s="2">
        <f>Розлив!$J$44</f>
        <v>0</v>
      </c>
      <c r="D1309" s="91" t="s">
        <v>2427</v>
      </c>
      <c r="E1309" s="1">
        <v>29</v>
      </c>
      <c r="F1309" s="91" t="s">
        <v>2288</v>
      </c>
      <c r="G1309" s="1" t="s">
        <v>2428</v>
      </c>
      <c r="H1309" s="1" t="s">
        <v>2279</v>
      </c>
      <c r="I1309" s="1"/>
      <c r="J1309" s="1" t="str">
        <f t="shared" si="20"/>
        <v>=Розлив!R29C10</v>
      </c>
    </row>
    <row r="1310" spans="1:10" x14ac:dyDescent="0.3">
      <c r="A1310" s="164">
        <v>14389</v>
      </c>
      <c r="B1310" s="90" t="s">
        <v>765</v>
      </c>
      <c r="C1310" s="2">
        <f>Розлив!$J$45</f>
        <v>0</v>
      </c>
      <c r="D1310" s="91" t="s">
        <v>2427</v>
      </c>
      <c r="E1310" s="1">
        <v>30</v>
      </c>
      <c r="F1310" s="91" t="s">
        <v>2288</v>
      </c>
      <c r="G1310" s="1" t="s">
        <v>2428</v>
      </c>
      <c r="H1310" s="1" t="s">
        <v>2279</v>
      </c>
      <c r="I1310" s="1"/>
      <c r="J1310" s="1" t="str">
        <f t="shared" si="20"/>
        <v>=Розлив!R30C10</v>
      </c>
    </row>
    <row r="1311" spans="1:10" x14ac:dyDescent="0.3">
      <c r="A1311" s="164">
        <v>14426</v>
      </c>
      <c r="B1311" s="90" t="s">
        <v>2415</v>
      </c>
      <c r="C1311" s="2">
        <f>Розлив!$J$47</f>
        <v>0</v>
      </c>
      <c r="D1311" s="91" t="s">
        <v>2427</v>
      </c>
      <c r="E1311" s="1">
        <v>31</v>
      </c>
      <c r="F1311" s="91" t="s">
        <v>2288</v>
      </c>
      <c r="G1311" s="1" t="s">
        <v>2428</v>
      </c>
      <c r="H1311" s="1" t="s">
        <v>2279</v>
      </c>
      <c r="I1311" s="1"/>
      <c r="J1311" s="1" t="str">
        <f t="shared" si="20"/>
        <v>=Розлив!R31C10</v>
      </c>
    </row>
    <row r="1312" spans="1:10" x14ac:dyDescent="0.3">
      <c r="A1312" s="164">
        <v>14406</v>
      </c>
      <c r="B1312" s="90" t="s">
        <v>766</v>
      </c>
      <c r="C1312" s="2">
        <f>Розлив!$J$48</f>
        <v>0</v>
      </c>
      <c r="D1312" s="91" t="s">
        <v>2427</v>
      </c>
      <c r="E1312" s="1">
        <v>32</v>
      </c>
      <c r="F1312" s="91" t="s">
        <v>2288</v>
      </c>
      <c r="G1312" s="1" t="s">
        <v>2428</v>
      </c>
      <c r="H1312" s="1" t="s">
        <v>2279</v>
      </c>
      <c r="I1312" s="1"/>
      <c r="J1312" s="1" t="str">
        <f t="shared" si="20"/>
        <v>=Розлив!R32C10</v>
      </c>
    </row>
    <row r="1313" spans="1:10" x14ac:dyDescent="0.3">
      <c r="A1313" s="164">
        <v>14417</v>
      </c>
      <c r="B1313" s="90" t="s">
        <v>767</v>
      </c>
      <c r="C1313" s="2">
        <f>Розлив!$J$49</f>
        <v>0</v>
      </c>
      <c r="D1313" s="91" t="s">
        <v>2427</v>
      </c>
      <c r="E1313" s="1">
        <v>33</v>
      </c>
      <c r="F1313" s="91" t="s">
        <v>2288</v>
      </c>
      <c r="G1313" s="1" t="s">
        <v>2428</v>
      </c>
      <c r="H1313" s="1" t="s">
        <v>2279</v>
      </c>
      <c r="I1313" s="1"/>
      <c r="J1313" s="1" t="str">
        <f t="shared" si="20"/>
        <v>=Розлив!R33C10</v>
      </c>
    </row>
    <row r="1314" spans="1:10" x14ac:dyDescent="0.3">
      <c r="A1314" s="164">
        <v>14415</v>
      </c>
      <c r="B1314" s="90" t="s">
        <v>768</v>
      </c>
      <c r="C1314" s="2">
        <f>Розлив!$J$51</f>
        <v>0</v>
      </c>
      <c r="D1314" s="91" t="s">
        <v>2427</v>
      </c>
      <c r="E1314" s="1">
        <v>34</v>
      </c>
      <c r="F1314" s="91" t="s">
        <v>2288</v>
      </c>
      <c r="G1314" s="1" t="s">
        <v>2428</v>
      </c>
      <c r="H1314" s="1" t="s">
        <v>2279</v>
      </c>
      <c r="I1314" s="1"/>
      <c r="J1314" s="1" t="str">
        <f t="shared" si="20"/>
        <v>=Розлив!R34C10</v>
      </c>
    </row>
    <row r="1315" spans="1:10" x14ac:dyDescent="0.3">
      <c r="A1315" s="164">
        <v>14390</v>
      </c>
      <c r="B1315" s="90" t="s">
        <v>769</v>
      </c>
      <c r="C1315" s="2">
        <f>Розлив!$J$52</f>
        <v>0</v>
      </c>
      <c r="D1315" s="91" t="s">
        <v>2427</v>
      </c>
      <c r="E1315" s="1">
        <v>35</v>
      </c>
      <c r="F1315" s="91" t="s">
        <v>2288</v>
      </c>
      <c r="G1315" s="1" t="s">
        <v>2428</v>
      </c>
      <c r="H1315" s="1" t="s">
        <v>2279</v>
      </c>
      <c r="I1315" s="1"/>
      <c r="J1315" s="1" t="str">
        <f t="shared" si="20"/>
        <v>=Розлив!R35C10</v>
      </c>
    </row>
    <row r="1316" spans="1:10" x14ac:dyDescent="0.3">
      <c r="A1316" s="164">
        <v>14392</v>
      </c>
      <c r="B1316" s="90" t="s">
        <v>770</v>
      </c>
      <c r="C1316" s="2">
        <f>Розлив!$J$54</f>
        <v>0</v>
      </c>
      <c r="D1316" s="91" t="s">
        <v>2427</v>
      </c>
      <c r="E1316" s="1">
        <v>36</v>
      </c>
      <c r="F1316" s="91" t="s">
        <v>2288</v>
      </c>
      <c r="G1316" s="1" t="s">
        <v>2428</v>
      </c>
      <c r="H1316" s="1" t="s">
        <v>2279</v>
      </c>
      <c r="I1316" s="1"/>
      <c r="J1316" s="1" t="str">
        <f t="shared" si="20"/>
        <v>=Розлив!R36C10</v>
      </c>
    </row>
    <row r="1317" spans="1:10" x14ac:dyDescent="0.3">
      <c r="A1317" s="164">
        <v>14429</v>
      </c>
      <c r="B1317" s="90" t="s">
        <v>2416</v>
      </c>
      <c r="C1317" s="2">
        <f>Розлив!$J$60</f>
        <v>0</v>
      </c>
      <c r="D1317" s="91" t="s">
        <v>2427</v>
      </c>
      <c r="E1317" s="1">
        <v>37</v>
      </c>
      <c r="F1317" s="91" t="s">
        <v>2288</v>
      </c>
      <c r="G1317" s="1" t="s">
        <v>2428</v>
      </c>
      <c r="H1317" s="1" t="s">
        <v>2279</v>
      </c>
      <c r="I1317" s="1"/>
      <c r="J1317" s="1" t="str">
        <f t="shared" si="20"/>
        <v>=Розлив!R37C10</v>
      </c>
    </row>
    <row r="1318" spans="1:10" x14ac:dyDescent="0.3">
      <c r="A1318" s="164">
        <v>14428</v>
      </c>
      <c r="B1318" s="90" t="s">
        <v>2417</v>
      </c>
      <c r="C1318" s="2">
        <f>Розлив!$J$61</f>
        <v>0</v>
      </c>
      <c r="D1318" s="91" t="s">
        <v>2427</v>
      </c>
      <c r="E1318" s="1">
        <v>38</v>
      </c>
      <c r="F1318" s="91" t="s">
        <v>2288</v>
      </c>
      <c r="G1318" s="1" t="s">
        <v>2428</v>
      </c>
      <c r="H1318" s="1" t="s">
        <v>2279</v>
      </c>
      <c r="I1318" s="1"/>
      <c r="J1318" s="1" t="str">
        <f t="shared" si="20"/>
        <v>=Розлив!R38C10</v>
      </c>
    </row>
    <row r="1319" spans="1:10" x14ac:dyDescent="0.3">
      <c r="A1319" s="163">
        <v>13252</v>
      </c>
      <c r="B1319" s="89" t="s">
        <v>771</v>
      </c>
      <c r="D1319" s="91" t="s">
        <v>2427</v>
      </c>
      <c r="E1319" s="1"/>
      <c r="F1319" s="91"/>
      <c r="G1319" s="1" t="s">
        <v>2428</v>
      </c>
      <c r="H1319" s="1" t="s">
        <v>2279</v>
      </c>
      <c r="I1319" s="1"/>
      <c r="J1319" s="1" t="str">
        <f t="shared" si="20"/>
        <v>=RC10</v>
      </c>
    </row>
    <row r="1320" spans="1:10" x14ac:dyDescent="0.3">
      <c r="A1320" s="164">
        <v>13898</v>
      </c>
      <c r="B1320" s="90" t="s">
        <v>772</v>
      </c>
      <c r="C1320" s="2">
        <f>Розлив!$J$151</f>
        <v>0</v>
      </c>
      <c r="D1320" s="91" t="s">
        <v>2427</v>
      </c>
      <c r="E1320" s="1">
        <v>121</v>
      </c>
      <c r="F1320" s="91" t="s">
        <v>2288</v>
      </c>
      <c r="G1320" s="1" t="s">
        <v>2428</v>
      </c>
      <c r="H1320" s="1" t="s">
        <v>2279</v>
      </c>
      <c r="I1320" s="1"/>
      <c r="J1320" s="1" t="str">
        <f t="shared" si="20"/>
        <v>=Розлив!R121C10</v>
      </c>
    </row>
    <row r="1321" spans="1:10" x14ac:dyDescent="0.3">
      <c r="A1321" s="164">
        <v>13048</v>
      </c>
      <c r="B1321" s="90" t="s">
        <v>773</v>
      </c>
      <c r="C1321" s="2">
        <f>Розлив!$J$152</f>
        <v>0</v>
      </c>
      <c r="D1321" s="91" t="s">
        <v>2427</v>
      </c>
      <c r="E1321" s="1">
        <v>122</v>
      </c>
      <c r="F1321" s="91" t="s">
        <v>2288</v>
      </c>
      <c r="G1321" s="1" t="s">
        <v>2428</v>
      </c>
      <c r="H1321" s="1" t="s">
        <v>2279</v>
      </c>
      <c r="I1321" s="1"/>
      <c r="J1321" s="1" t="str">
        <f t="shared" si="20"/>
        <v>=Розлив!R122C10</v>
      </c>
    </row>
    <row r="1322" spans="1:10" x14ac:dyDescent="0.3">
      <c r="A1322" s="164">
        <v>13049</v>
      </c>
      <c r="B1322" s="90" t="s">
        <v>774</v>
      </c>
      <c r="C1322" s="2">
        <f>Розлив!$J$153</f>
        <v>0</v>
      </c>
      <c r="D1322" s="91" t="s">
        <v>2427</v>
      </c>
      <c r="E1322" s="1">
        <v>123</v>
      </c>
      <c r="F1322" s="91" t="s">
        <v>2288</v>
      </c>
      <c r="G1322" s="1" t="s">
        <v>2428</v>
      </c>
      <c r="H1322" s="1" t="s">
        <v>2279</v>
      </c>
      <c r="I1322" s="1"/>
      <c r="J1322" s="1" t="str">
        <f t="shared" si="20"/>
        <v>=Розлив!R123C10</v>
      </c>
    </row>
    <row r="1323" spans="1:10" x14ac:dyDescent="0.3">
      <c r="A1323" s="164">
        <v>13314</v>
      </c>
      <c r="B1323" s="90" t="s">
        <v>775</v>
      </c>
      <c r="C1323" s="2">
        <f>Розлив!$J$154</f>
        <v>0</v>
      </c>
      <c r="D1323" s="91" t="s">
        <v>2427</v>
      </c>
      <c r="E1323" s="1">
        <v>124</v>
      </c>
      <c r="F1323" s="91" t="s">
        <v>2288</v>
      </c>
      <c r="G1323" s="1" t="s">
        <v>2428</v>
      </c>
      <c r="H1323" s="1" t="s">
        <v>2279</v>
      </c>
      <c r="I1323" s="1"/>
      <c r="J1323" s="1" t="str">
        <f t="shared" si="20"/>
        <v>=Розлив!R124C10</v>
      </c>
    </row>
    <row r="1324" spans="1:10" x14ac:dyDescent="0.3">
      <c r="A1324" s="164">
        <v>13045</v>
      </c>
      <c r="B1324" s="90" t="s">
        <v>2142</v>
      </c>
      <c r="D1324" s="91" t="s">
        <v>2427</v>
      </c>
      <c r="E1324" s="1"/>
      <c r="F1324" s="91"/>
      <c r="G1324" s="1" t="s">
        <v>2428</v>
      </c>
      <c r="H1324" s="1" t="s">
        <v>2279</v>
      </c>
      <c r="I1324" s="1"/>
      <c r="J1324" s="1" t="str">
        <f t="shared" si="20"/>
        <v>=RC10</v>
      </c>
    </row>
    <row r="1325" spans="1:10" x14ac:dyDescent="0.3">
      <c r="A1325" s="164">
        <v>13470</v>
      </c>
      <c r="B1325" s="90" t="s">
        <v>2143</v>
      </c>
      <c r="D1325" s="91" t="s">
        <v>2427</v>
      </c>
      <c r="E1325" s="1"/>
      <c r="F1325" s="91"/>
      <c r="G1325" s="1" t="s">
        <v>2428</v>
      </c>
      <c r="H1325" s="1" t="s">
        <v>2279</v>
      </c>
      <c r="I1325" s="1"/>
      <c r="J1325" s="1" t="str">
        <f t="shared" si="20"/>
        <v>=RC10</v>
      </c>
    </row>
    <row r="1326" spans="1:10" x14ac:dyDescent="0.3">
      <c r="A1326" s="164">
        <v>13471</v>
      </c>
      <c r="B1326" s="90" t="s">
        <v>2144</v>
      </c>
      <c r="D1326" s="91" t="s">
        <v>2427</v>
      </c>
      <c r="E1326" s="1"/>
      <c r="F1326" s="91"/>
      <c r="G1326" s="1" t="s">
        <v>2428</v>
      </c>
      <c r="H1326" s="1" t="s">
        <v>2279</v>
      </c>
      <c r="I1326" s="1"/>
      <c r="J1326" s="1" t="str">
        <f t="shared" si="20"/>
        <v>=RC10</v>
      </c>
    </row>
    <row r="1327" spans="1:10" x14ac:dyDescent="0.3">
      <c r="A1327" s="164">
        <v>13207</v>
      </c>
      <c r="B1327" s="90" t="s">
        <v>776</v>
      </c>
      <c r="C1327" s="2">
        <f>Розлив!$J$155</f>
        <v>0</v>
      </c>
      <c r="D1327" s="91" t="s">
        <v>2427</v>
      </c>
      <c r="E1327" s="1">
        <v>125</v>
      </c>
      <c r="F1327" s="91" t="s">
        <v>2288</v>
      </c>
      <c r="G1327" s="1" t="s">
        <v>2428</v>
      </c>
      <c r="H1327" s="1" t="s">
        <v>2279</v>
      </c>
      <c r="I1327" s="1"/>
      <c r="J1327" s="1" t="str">
        <f t="shared" si="20"/>
        <v>=Розлив!R125C10</v>
      </c>
    </row>
    <row r="1328" spans="1:10" x14ac:dyDescent="0.3">
      <c r="A1328" s="164">
        <v>13044</v>
      </c>
      <c r="B1328" s="90" t="s">
        <v>777</v>
      </c>
      <c r="C1328" s="2">
        <f>Розлив!$J$156</f>
        <v>0</v>
      </c>
      <c r="D1328" s="91" t="s">
        <v>2427</v>
      </c>
      <c r="E1328" s="1">
        <v>126</v>
      </c>
      <c r="F1328" s="91" t="s">
        <v>2288</v>
      </c>
      <c r="G1328" s="1" t="s">
        <v>2428</v>
      </c>
      <c r="H1328" s="1" t="s">
        <v>2279</v>
      </c>
      <c r="I1328" s="1"/>
      <c r="J1328" s="1" t="str">
        <f t="shared" si="20"/>
        <v>=Розлив!R126C10</v>
      </c>
    </row>
    <row r="1329" spans="1:10" x14ac:dyDescent="0.3">
      <c r="A1329" s="164">
        <v>13317</v>
      </c>
      <c r="B1329" s="90" t="s">
        <v>778</v>
      </c>
      <c r="C1329" s="2">
        <f>Розлив!$J$157</f>
        <v>0</v>
      </c>
      <c r="D1329" s="91" t="s">
        <v>2427</v>
      </c>
      <c r="E1329" s="1">
        <v>127</v>
      </c>
      <c r="F1329" s="91" t="s">
        <v>2288</v>
      </c>
      <c r="G1329" s="1" t="s">
        <v>2428</v>
      </c>
      <c r="H1329" s="1" t="s">
        <v>2279</v>
      </c>
      <c r="I1329" s="1"/>
      <c r="J1329" s="1" t="str">
        <f t="shared" si="20"/>
        <v>=Розлив!R127C10</v>
      </c>
    </row>
    <row r="1330" spans="1:10" x14ac:dyDescent="0.3">
      <c r="A1330" s="164">
        <v>13206</v>
      </c>
      <c r="B1330" s="90" t="s">
        <v>779</v>
      </c>
      <c r="C1330" s="2">
        <f>Розлив!$J$158</f>
        <v>0</v>
      </c>
      <c r="D1330" s="91" t="s">
        <v>2427</v>
      </c>
      <c r="E1330" s="1">
        <v>128</v>
      </c>
      <c r="F1330" s="91" t="s">
        <v>2288</v>
      </c>
      <c r="G1330" s="1" t="s">
        <v>2428</v>
      </c>
      <c r="H1330" s="1" t="s">
        <v>2279</v>
      </c>
      <c r="I1330" s="1"/>
      <c r="J1330" s="1" t="str">
        <f t="shared" si="20"/>
        <v>=Розлив!R128C10</v>
      </c>
    </row>
    <row r="1331" spans="1:10" x14ac:dyDescent="0.3">
      <c r="A1331" s="164">
        <v>13043</v>
      </c>
      <c r="B1331" s="90" t="s">
        <v>2145</v>
      </c>
      <c r="D1331" s="91" t="s">
        <v>2427</v>
      </c>
      <c r="E1331" s="1"/>
      <c r="F1331" s="91"/>
      <c r="G1331" s="1" t="s">
        <v>2428</v>
      </c>
      <c r="H1331" s="1" t="s">
        <v>2279</v>
      </c>
      <c r="I1331" s="1"/>
      <c r="J1331" s="1" t="str">
        <f t="shared" si="20"/>
        <v>=RC10</v>
      </c>
    </row>
    <row r="1332" spans="1:10" x14ac:dyDescent="0.3">
      <c r="A1332" s="163">
        <v>12902</v>
      </c>
      <c r="B1332" s="89" t="s">
        <v>780</v>
      </c>
      <c r="D1332" s="91" t="s">
        <v>2427</v>
      </c>
      <c r="E1332" s="1"/>
      <c r="F1332" s="91"/>
      <c r="G1332" s="1" t="s">
        <v>2428</v>
      </c>
      <c r="H1332" s="1" t="s">
        <v>2279</v>
      </c>
      <c r="I1332" s="1"/>
      <c r="J1332" s="1" t="str">
        <f t="shared" si="20"/>
        <v>=RC10</v>
      </c>
    </row>
    <row r="1333" spans="1:10" x14ac:dyDescent="0.3">
      <c r="A1333" s="164">
        <v>14322</v>
      </c>
      <c r="B1333" s="90" t="s">
        <v>781</v>
      </c>
      <c r="C1333" s="2">
        <f>Розлив!$J$160</f>
        <v>0</v>
      </c>
      <c r="D1333" s="91" t="s">
        <v>2427</v>
      </c>
      <c r="E1333" s="1">
        <v>130</v>
      </c>
      <c r="F1333" s="91" t="s">
        <v>2288</v>
      </c>
      <c r="G1333" s="1" t="s">
        <v>2428</v>
      </c>
      <c r="H1333" s="1" t="s">
        <v>2279</v>
      </c>
      <c r="I1333" s="1"/>
      <c r="J1333" s="1" t="str">
        <f t="shared" si="20"/>
        <v>=Розлив!R130C10</v>
      </c>
    </row>
    <row r="1334" spans="1:10" x14ac:dyDescent="0.3">
      <c r="A1334" s="164">
        <v>12916</v>
      </c>
      <c r="B1334" s="90" t="s">
        <v>782</v>
      </c>
      <c r="C1334" s="2">
        <f>Розлив!$J$161</f>
        <v>0</v>
      </c>
      <c r="D1334" s="91" t="s">
        <v>2427</v>
      </c>
      <c r="E1334" s="1">
        <v>131</v>
      </c>
      <c r="F1334" s="91" t="s">
        <v>2288</v>
      </c>
      <c r="G1334" s="1" t="s">
        <v>2428</v>
      </c>
      <c r="H1334" s="1" t="s">
        <v>2279</v>
      </c>
      <c r="I1334" s="1"/>
      <c r="J1334" s="1" t="str">
        <f t="shared" si="20"/>
        <v>=Розлив!R131C10</v>
      </c>
    </row>
    <row r="1335" spans="1:10" x14ac:dyDescent="0.3">
      <c r="A1335" s="164">
        <v>14320</v>
      </c>
      <c r="B1335" s="90" t="s">
        <v>783</v>
      </c>
      <c r="C1335" s="2">
        <f>Розлив!$J$162</f>
        <v>0</v>
      </c>
      <c r="D1335" s="91" t="s">
        <v>2427</v>
      </c>
      <c r="E1335" s="1">
        <v>132</v>
      </c>
      <c r="F1335" s="91" t="s">
        <v>2288</v>
      </c>
      <c r="G1335" s="1" t="s">
        <v>2428</v>
      </c>
      <c r="H1335" s="1" t="s">
        <v>2279</v>
      </c>
      <c r="I1335" s="1"/>
      <c r="J1335" s="1" t="str">
        <f t="shared" si="20"/>
        <v>=Розлив!R132C10</v>
      </c>
    </row>
    <row r="1336" spans="1:10" x14ac:dyDescent="0.3">
      <c r="A1336" s="164">
        <v>14321</v>
      </c>
      <c r="B1336" s="90" t="s">
        <v>2146</v>
      </c>
      <c r="D1336" s="91" t="s">
        <v>2427</v>
      </c>
      <c r="E1336" s="1"/>
      <c r="F1336" s="91"/>
      <c r="G1336" s="1" t="s">
        <v>2428</v>
      </c>
      <c r="H1336" s="1" t="s">
        <v>2279</v>
      </c>
      <c r="I1336" s="1"/>
      <c r="J1336" s="1" t="str">
        <f t="shared" si="20"/>
        <v>=RC10</v>
      </c>
    </row>
    <row r="1337" spans="1:10" x14ac:dyDescent="0.3">
      <c r="A1337" s="164">
        <v>14324</v>
      </c>
      <c r="B1337" s="90" t="s">
        <v>784</v>
      </c>
      <c r="C1337" s="2">
        <f>Розлив!$J$163</f>
        <v>0</v>
      </c>
      <c r="D1337" s="91" t="s">
        <v>2427</v>
      </c>
      <c r="E1337" s="1">
        <v>133</v>
      </c>
      <c r="F1337" s="91" t="s">
        <v>2288</v>
      </c>
      <c r="G1337" s="1" t="s">
        <v>2428</v>
      </c>
      <c r="H1337" s="1" t="s">
        <v>2279</v>
      </c>
      <c r="I1337" s="1"/>
      <c r="J1337" s="1" t="str">
        <f t="shared" si="20"/>
        <v>=Розлив!R133C10</v>
      </c>
    </row>
    <row r="1338" spans="1:10" x14ac:dyDescent="0.3">
      <c r="A1338" s="164">
        <v>14323</v>
      </c>
      <c r="B1338" s="90" t="s">
        <v>2147</v>
      </c>
      <c r="D1338" s="91" t="s">
        <v>2427</v>
      </c>
      <c r="E1338" s="1"/>
      <c r="F1338" s="91"/>
      <c r="G1338" s="1" t="s">
        <v>2428</v>
      </c>
      <c r="H1338" s="1" t="s">
        <v>2279</v>
      </c>
      <c r="I1338" s="1"/>
      <c r="J1338" s="1" t="str">
        <f t="shared" si="20"/>
        <v>=RC10</v>
      </c>
    </row>
    <row r="1339" spans="1:10" x14ac:dyDescent="0.3">
      <c r="A1339" s="164">
        <v>12915</v>
      </c>
      <c r="B1339" s="90" t="s">
        <v>785</v>
      </c>
      <c r="C1339" s="2">
        <f>Розлив!$J$164</f>
        <v>0</v>
      </c>
      <c r="D1339" s="91" t="s">
        <v>2427</v>
      </c>
      <c r="E1339" s="1">
        <v>134</v>
      </c>
      <c r="F1339" s="91" t="s">
        <v>2288</v>
      </c>
      <c r="G1339" s="1" t="s">
        <v>2428</v>
      </c>
      <c r="H1339" s="1" t="s">
        <v>2279</v>
      </c>
      <c r="I1339" s="1"/>
      <c r="J1339" s="1" t="str">
        <f t="shared" si="20"/>
        <v>=Розлив!R134C10</v>
      </c>
    </row>
    <row r="1340" spans="1:10" x14ac:dyDescent="0.3">
      <c r="A1340" s="164">
        <v>12906</v>
      </c>
      <c r="B1340" s="90" t="s">
        <v>2148</v>
      </c>
      <c r="D1340" s="91" t="s">
        <v>2427</v>
      </c>
      <c r="E1340" s="1"/>
      <c r="F1340" s="91"/>
      <c r="G1340" s="1" t="s">
        <v>2428</v>
      </c>
      <c r="H1340" s="1" t="s">
        <v>2279</v>
      </c>
      <c r="I1340" s="1"/>
      <c r="J1340" s="1" t="str">
        <f t="shared" si="20"/>
        <v>=RC10</v>
      </c>
    </row>
    <row r="1341" spans="1:10" x14ac:dyDescent="0.3">
      <c r="A1341" s="164">
        <v>12903</v>
      </c>
      <c r="B1341" s="90" t="s">
        <v>786</v>
      </c>
      <c r="C1341" s="2">
        <f>Розлив!$J$165</f>
        <v>0</v>
      </c>
      <c r="D1341" s="91" t="s">
        <v>2427</v>
      </c>
      <c r="E1341" s="1">
        <v>135</v>
      </c>
      <c r="F1341" s="91" t="s">
        <v>2288</v>
      </c>
      <c r="G1341" s="1" t="s">
        <v>2428</v>
      </c>
      <c r="H1341" s="1" t="s">
        <v>2279</v>
      </c>
      <c r="I1341" s="1"/>
      <c r="J1341" s="1" t="str">
        <f t="shared" si="20"/>
        <v>=Розлив!R135C10</v>
      </c>
    </row>
    <row r="1342" spans="1:10" x14ac:dyDescent="0.3">
      <c r="A1342" s="163">
        <v>14179</v>
      </c>
      <c r="B1342" s="89" t="s">
        <v>787</v>
      </c>
      <c r="D1342" s="91" t="s">
        <v>2427</v>
      </c>
      <c r="E1342" s="1"/>
      <c r="F1342" s="91"/>
      <c r="G1342" s="1" t="s">
        <v>2428</v>
      </c>
      <c r="H1342" s="1" t="s">
        <v>2279</v>
      </c>
      <c r="I1342" s="1"/>
      <c r="J1342" s="1" t="str">
        <f t="shared" si="20"/>
        <v>=RC10</v>
      </c>
    </row>
    <row r="1343" spans="1:10" x14ac:dyDescent="0.3">
      <c r="A1343" s="163">
        <v>14197</v>
      </c>
      <c r="B1343" s="89" t="s">
        <v>788</v>
      </c>
      <c r="D1343" s="91" t="s">
        <v>2427</v>
      </c>
      <c r="E1343" s="1"/>
      <c r="F1343" s="91"/>
      <c r="G1343" s="1" t="s">
        <v>2428</v>
      </c>
      <c r="H1343" s="1" t="s">
        <v>2279</v>
      </c>
      <c r="I1343" s="1"/>
      <c r="J1343" s="1" t="str">
        <f t="shared" si="20"/>
        <v>=RC10</v>
      </c>
    </row>
    <row r="1344" spans="1:10" ht="20.399999999999999" x14ac:dyDescent="0.3">
      <c r="A1344" s="164">
        <v>14187</v>
      </c>
      <c r="B1344" s="90" t="s">
        <v>789</v>
      </c>
      <c r="C1344" s="2">
        <f>RiadAromes!$J$3</f>
        <v>0</v>
      </c>
      <c r="D1344" s="91" t="s">
        <v>2427</v>
      </c>
      <c r="E1344" s="1">
        <v>3</v>
      </c>
      <c r="F1344" s="91" t="s">
        <v>2418</v>
      </c>
      <c r="G1344" s="1" t="s">
        <v>2428</v>
      </c>
      <c r="H1344" s="1" t="s">
        <v>2279</v>
      </c>
      <c r="I1344" s="1"/>
      <c r="J1344" s="1" t="str">
        <f t="shared" si="20"/>
        <v>=RiadAromes!R3C10</v>
      </c>
    </row>
    <row r="1345" spans="1:10" x14ac:dyDescent="0.3">
      <c r="A1345" s="163">
        <v>14198</v>
      </c>
      <c r="B1345" s="89" t="s">
        <v>790</v>
      </c>
      <c r="D1345" s="91" t="s">
        <v>2427</v>
      </c>
      <c r="E1345" s="1"/>
      <c r="F1345" s="91"/>
      <c r="G1345" s="1" t="s">
        <v>2428</v>
      </c>
      <c r="H1345" s="1" t="s">
        <v>2279</v>
      </c>
      <c r="I1345" s="1"/>
      <c r="J1345" s="1" t="str">
        <f t="shared" si="20"/>
        <v>=RC10</v>
      </c>
    </row>
    <row r="1346" spans="1:10" x14ac:dyDescent="0.3">
      <c r="A1346" s="164">
        <v>14199</v>
      </c>
      <c r="B1346" s="90" t="s">
        <v>791</v>
      </c>
      <c r="C1346" s="2">
        <f>RiadAromes!$J$43</f>
        <v>0</v>
      </c>
      <c r="D1346" s="91" t="s">
        <v>2427</v>
      </c>
      <c r="E1346" s="1">
        <v>29</v>
      </c>
      <c r="F1346" s="91" t="s">
        <v>2418</v>
      </c>
      <c r="G1346" s="1" t="s">
        <v>2428</v>
      </c>
      <c r="H1346" s="1" t="s">
        <v>2279</v>
      </c>
      <c r="I1346" s="1"/>
      <c r="J1346" s="1" t="str">
        <f t="shared" si="20"/>
        <v>=RiadAromes!R29C10</v>
      </c>
    </row>
    <row r="1347" spans="1:10" x14ac:dyDescent="0.3">
      <c r="A1347" s="163">
        <v>14208</v>
      </c>
      <c r="B1347" s="89" t="s">
        <v>792</v>
      </c>
      <c r="D1347" s="91" t="s">
        <v>2427</v>
      </c>
      <c r="E1347" s="1"/>
      <c r="F1347" s="91"/>
      <c r="G1347" s="1" t="s">
        <v>2428</v>
      </c>
      <c r="H1347" s="1" t="s">
        <v>2279</v>
      </c>
      <c r="I1347" s="1"/>
      <c r="J1347" s="1" t="str">
        <f t="shared" ref="J1347:J1410" si="21">CONCATENATE(H1347,F1347,D1347,E1347,G1347)</f>
        <v>=RC10</v>
      </c>
    </row>
    <row r="1348" spans="1:10" x14ac:dyDescent="0.3">
      <c r="A1348" s="164">
        <v>14209</v>
      </c>
      <c r="B1348" s="90" t="s">
        <v>793</v>
      </c>
      <c r="C1348" s="2">
        <f>RiadAromes!$J$45</f>
        <v>0</v>
      </c>
      <c r="D1348" s="91" t="s">
        <v>2427</v>
      </c>
      <c r="E1348" s="1">
        <v>31</v>
      </c>
      <c r="F1348" s="91" t="s">
        <v>2418</v>
      </c>
      <c r="G1348" s="1" t="s">
        <v>2428</v>
      </c>
      <c r="H1348" s="1" t="s">
        <v>2279</v>
      </c>
      <c r="I1348" s="1"/>
      <c r="J1348" s="1" t="str">
        <f t="shared" si="21"/>
        <v>=RiadAromes!R31C10</v>
      </c>
    </row>
    <row r="1349" spans="1:10" x14ac:dyDescent="0.3">
      <c r="A1349" s="163">
        <v>14239</v>
      </c>
      <c r="B1349" s="89" t="s">
        <v>2149</v>
      </c>
      <c r="D1349" s="91" t="s">
        <v>2427</v>
      </c>
      <c r="E1349" s="1"/>
      <c r="F1349" s="91"/>
      <c r="G1349" s="1" t="s">
        <v>2428</v>
      </c>
      <c r="H1349" s="1" t="s">
        <v>2279</v>
      </c>
      <c r="I1349" s="1"/>
      <c r="J1349" s="1" t="str">
        <f t="shared" si="21"/>
        <v>=RC10</v>
      </c>
    </row>
    <row r="1350" spans="1:10" x14ac:dyDescent="0.3">
      <c r="A1350" s="164">
        <v>14240</v>
      </c>
      <c r="B1350" s="90" t="s">
        <v>2150</v>
      </c>
      <c r="D1350" s="91" t="s">
        <v>2427</v>
      </c>
      <c r="E1350" s="1"/>
      <c r="F1350" s="91"/>
      <c r="G1350" s="1" t="s">
        <v>2428</v>
      </c>
      <c r="H1350" s="1" t="s">
        <v>2279</v>
      </c>
      <c r="I1350" s="1"/>
      <c r="J1350" s="1" t="str">
        <f t="shared" si="21"/>
        <v>=RC10</v>
      </c>
    </row>
    <row r="1351" spans="1:10" x14ac:dyDescent="0.3">
      <c r="A1351" s="164">
        <v>14252</v>
      </c>
      <c r="B1351" s="90" t="s">
        <v>2151</v>
      </c>
      <c r="D1351" s="91" t="s">
        <v>2427</v>
      </c>
      <c r="E1351" s="1"/>
      <c r="F1351" s="91"/>
      <c r="G1351" s="1" t="s">
        <v>2428</v>
      </c>
      <c r="H1351" s="1" t="s">
        <v>2279</v>
      </c>
      <c r="I1351" s="1"/>
      <c r="J1351" s="1" t="str">
        <f t="shared" si="21"/>
        <v>=RC10</v>
      </c>
    </row>
    <row r="1352" spans="1:10" x14ac:dyDescent="0.3">
      <c r="A1352" s="164">
        <v>14253</v>
      </c>
      <c r="B1352" s="90" t="s">
        <v>2152</v>
      </c>
      <c r="D1352" s="91" t="s">
        <v>2427</v>
      </c>
      <c r="E1352" s="1"/>
      <c r="F1352" s="91"/>
      <c r="G1352" s="1" t="s">
        <v>2428</v>
      </c>
      <c r="H1352" s="1" t="s">
        <v>2279</v>
      </c>
      <c r="I1352" s="1"/>
      <c r="J1352" s="1" t="str">
        <f t="shared" si="21"/>
        <v>=RC10</v>
      </c>
    </row>
    <row r="1353" spans="1:10" x14ac:dyDescent="0.3">
      <c r="A1353" s="164">
        <v>14254</v>
      </c>
      <c r="B1353" s="90" t="s">
        <v>2153</v>
      </c>
      <c r="D1353" s="91" t="s">
        <v>2427</v>
      </c>
      <c r="E1353" s="1"/>
      <c r="F1353" s="91"/>
      <c r="G1353" s="1" t="s">
        <v>2428</v>
      </c>
      <c r="H1353" s="1" t="s">
        <v>2279</v>
      </c>
      <c r="I1353" s="1"/>
      <c r="J1353" s="1" t="str">
        <f t="shared" si="21"/>
        <v>=RC10</v>
      </c>
    </row>
    <row r="1354" spans="1:10" x14ac:dyDescent="0.3">
      <c r="A1354" s="164">
        <v>14241</v>
      </c>
      <c r="B1354" s="90" t="s">
        <v>2154</v>
      </c>
      <c r="D1354" s="91" t="s">
        <v>2427</v>
      </c>
      <c r="E1354" s="1"/>
      <c r="F1354" s="91"/>
      <c r="G1354" s="1" t="s">
        <v>2428</v>
      </c>
      <c r="H1354" s="1" t="s">
        <v>2279</v>
      </c>
      <c r="I1354" s="1"/>
      <c r="J1354" s="1" t="str">
        <f t="shared" si="21"/>
        <v>=RC10</v>
      </c>
    </row>
    <row r="1355" spans="1:10" x14ac:dyDescent="0.3">
      <c r="A1355" s="164">
        <v>14242</v>
      </c>
      <c r="B1355" s="90" t="s">
        <v>2155</v>
      </c>
      <c r="D1355" s="91" t="s">
        <v>2427</v>
      </c>
      <c r="E1355" s="1"/>
      <c r="F1355" s="91"/>
      <c r="G1355" s="1" t="s">
        <v>2428</v>
      </c>
      <c r="H1355" s="1" t="s">
        <v>2279</v>
      </c>
      <c r="I1355" s="1"/>
      <c r="J1355" s="1" t="str">
        <f t="shared" si="21"/>
        <v>=RC10</v>
      </c>
    </row>
    <row r="1356" spans="1:10" x14ac:dyDescent="0.3">
      <c r="A1356" s="164">
        <v>14246</v>
      </c>
      <c r="B1356" s="90" t="s">
        <v>2156</v>
      </c>
      <c r="D1356" s="91" t="s">
        <v>2427</v>
      </c>
      <c r="E1356" s="1"/>
      <c r="F1356" s="91"/>
      <c r="G1356" s="1" t="s">
        <v>2428</v>
      </c>
      <c r="H1356" s="1" t="s">
        <v>2279</v>
      </c>
      <c r="I1356" s="1"/>
      <c r="J1356" s="1" t="str">
        <f t="shared" si="21"/>
        <v>=RC10</v>
      </c>
    </row>
    <row r="1357" spans="1:10" x14ac:dyDescent="0.3">
      <c r="A1357" s="164">
        <v>14243</v>
      </c>
      <c r="B1357" s="90" t="s">
        <v>2157</v>
      </c>
      <c r="D1357" s="91" t="s">
        <v>2427</v>
      </c>
      <c r="E1357" s="1"/>
      <c r="F1357" s="91"/>
      <c r="G1357" s="1" t="s">
        <v>2428</v>
      </c>
      <c r="H1357" s="1" t="s">
        <v>2279</v>
      </c>
      <c r="I1357" s="1"/>
      <c r="J1357" s="1" t="str">
        <f t="shared" si="21"/>
        <v>=RC10</v>
      </c>
    </row>
    <row r="1358" spans="1:10" x14ac:dyDescent="0.3">
      <c r="A1358" s="164">
        <v>14244</v>
      </c>
      <c r="B1358" s="90" t="s">
        <v>2158</v>
      </c>
      <c r="D1358" s="91" t="s">
        <v>2427</v>
      </c>
      <c r="E1358" s="1"/>
      <c r="F1358" s="91"/>
      <c r="G1358" s="1" t="s">
        <v>2428</v>
      </c>
      <c r="H1358" s="1" t="s">
        <v>2279</v>
      </c>
      <c r="I1358" s="1"/>
      <c r="J1358" s="1" t="str">
        <f t="shared" si="21"/>
        <v>=RC10</v>
      </c>
    </row>
    <row r="1359" spans="1:10" x14ac:dyDescent="0.3">
      <c r="A1359" s="164">
        <v>14245</v>
      </c>
      <c r="B1359" s="90" t="s">
        <v>2159</v>
      </c>
      <c r="D1359" s="91" t="s">
        <v>2427</v>
      </c>
      <c r="E1359" s="1"/>
      <c r="F1359" s="91"/>
      <c r="G1359" s="1" t="s">
        <v>2428</v>
      </c>
      <c r="H1359" s="1" t="s">
        <v>2279</v>
      </c>
      <c r="I1359" s="1"/>
      <c r="J1359" s="1" t="str">
        <f t="shared" si="21"/>
        <v>=RC10</v>
      </c>
    </row>
    <row r="1360" spans="1:10" x14ac:dyDescent="0.3">
      <c r="A1360" s="164">
        <v>14247</v>
      </c>
      <c r="B1360" s="90" t="s">
        <v>2160</v>
      </c>
      <c r="D1360" s="91" t="s">
        <v>2427</v>
      </c>
      <c r="E1360" s="1"/>
      <c r="F1360" s="91"/>
      <c r="G1360" s="1" t="s">
        <v>2428</v>
      </c>
      <c r="H1360" s="1" t="s">
        <v>2279</v>
      </c>
      <c r="I1360" s="1"/>
      <c r="J1360" s="1" t="str">
        <f t="shared" si="21"/>
        <v>=RC10</v>
      </c>
    </row>
    <row r="1361" spans="1:10" x14ac:dyDescent="0.3">
      <c r="A1361" s="164">
        <v>14248</v>
      </c>
      <c r="B1361" s="90" t="s">
        <v>2161</v>
      </c>
      <c r="D1361" s="91" t="s">
        <v>2427</v>
      </c>
      <c r="E1361" s="1"/>
      <c r="F1361" s="91"/>
      <c r="G1361" s="1" t="s">
        <v>2428</v>
      </c>
      <c r="H1361" s="1" t="s">
        <v>2279</v>
      </c>
      <c r="I1361" s="1"/>
      <c r="J1361" s="1" t="str">
        <f t="shared" si="21"/>
        <v>=RC10</v>
      </c>
    </row>
    <row r="1362" spans="1:10" x14ac:dyDescent="0.3">
      <c r="A1362" s="164">
        <v>14255</v>
      </c>
      <c r="B1362" s="90" t="s">
        <v>2162</v>
      </c>
      <c r="D1362" s="91" t="s">
        <v>2427</v>
      </c>
      <c r="E1362" s="1"/>
      <c r="F1362" s="91"/>
      <c r="G1362" s="1" t="s">
        <v>2428</v>
      </c>
      <c r="H1362" s="1" t="s">
        <v>2279</v>
      </c>
      <c r="I1362" s="1"/>
      <c r="J1362" s="1" t="str">
        <f t="shared" si="21"/>
        <v>=RC10</v>
      </c>
    </row>
    <row r="1363" spans="1:10" x14ac:dyDescent="0.3">
      <c r="A1363" s="164">
        <v>14249</v>
      </c>
      <c r="B1363" s="90" t="s">
        <v>2163</v>
      </c>
      <c r="D1363" s="91" t="s">
        <v>2427</v>
      </c>
      <c r="E1363" s="1"/>
      <c r="F1363" s="91"/>
      <c r="G1363" s="1" t="s">
        <v>2428</v>
      </c>
      <c r="H1363" s="1" t="s">
        <v>2279</v>
      </c>
      <c r="I1363" s="1"/>
      <c r="J1363" s="1" t="str">
        <f t="shared" si="21"/>
        <v>=RC10</v>
      </c>
    </row>
    <row r="1364" spans="1:10" x14ac:dyDescent="0.3">
      <c r="A1364" s="164">
        <v>14250</v>
      </c>
      <c r="B1364" s="90" t="s">
        <v>2164</v>
      </c>
      <c r="D1364" s="91" t="s">
        <v>2427</v>
      </c>
      <c r="E1364" s="1"/>
      <c r="F1364" s="91"/>
      <c r="G1364" s="1" t="s">
        <v>2428</v>
      </c>
      <c r="H1364" s="1" t="s">
        <v>2279</v>
      </c>
      <c r="I1364" s="1"/>
      <c r="J1364" s="1" t="str">
        <f t="shared" si="21"/>
        <v>=RC10</v>
      </c>
    </row>
    <row r="1365" spans="1:10" ht="20.399999999999999" x14ac:dyDescent="0.3">
      <c r="A1365" s="164">
        <v>14256</v>
      </c>
      <c r="B1365" s="90" t="s">
        <v>2165</v>
      </c>
      <c r="D1365" s="91" t="s">
        <v>2427</v>
      </c>
      <c r="E1365" s="1"/>
      <c r="F1365" s="91"/>
      <c r="G1365" s="1" t="s">
        <v>2428</v>
      </c>
      <c r="H1365" s="1" t="s">
        <v>2279</v>
      </c>
      <c r="I1365" s="1"/>
      <c r="J1365" s="1" t="str">
        <f t="shared" si="21"/>
        <v>=RC10</v>
      </c>
    </row>
    <row r="1366" spans="1:10" x14ac:dyDescent="0.3">
      <c r="A1366" s="164">
        <v>14257</v>
      </c>
      <c r="B1366" s="90" t="s">
        <v>2166</v>
      </c>
      <c r="D1366" s="91" t="s">
        <v>2427</v>
      </c>
      <c r="E1366" s="1"/>
      <c r="F1366" s="91"/>
      <c r="G1366" s="1" t="s">
        <v>2428</v>
      </c>
      <c r="H1366" s="1" t="s">
        <v>2279</v>
      </c>
      <c r="I1366" s="1"/>
      <c r="J1366" s="1" t="str">
        <f t="shared" si="21"/>
        <v>=RC10</v>
      </c>
    </row>
    <row r="1367" spans="1:10" x14ac:dyDescent="0.3">
      <c r="A1367" s="164">
        <v>14258</v>
      </c>
      <c r="B1367" s="90" t="s">
        <v>2167</v>
      </c>
      <c r="D1367" s="91" t="s">
        <v>2427</v>
      </c>
      <c r="E1367" s="1"/>
      <c r="F1367" s="91"/>
      <c r="G1367" s="1" t="s">
        <v>2428</v>
      </c>
      <c r="H1367" s="1" t="s">
        <v>2279</v>
      </c>
      <c r="I1367" s="1"/>
      <c r="J1367" s="1" t="str">
        <f t="shared" si="21"/>
        <v>=RC10</v>
      </c>
    </row>
    <row r="1368" spans="1:10" x14ac:dyDescent="0.3">
      <c r="A1368" s="164">
        <v>14259</v>
      </c>
      <c r="B1368" s="90" t="s">
        <v>2168</v>
      </c>
      <c r="D1368" s="91" t="s">
        <v>2427</v>
      </c>
      <c r="E1368" s="1"/>
      <c r="F1368" s="91"/>
      <c r="G1368" s="1" t="s">
        <v>2428</v>
      </c>
      <c r="H1368" s="1" t="s">
        <v>2279</v>
      </c>
      <c r="I1368" s="1"/>
      <c r="J1368" s="1" t="str">
        <f t="shared" si="21"/>
        <v>=RC10</v>
      </c>
    </row>
    <row r="1369" spans="1:10" x14ac:dyDescent="0.3">
      <c r="A1369" s="164">
        <v>14260</v>
      </c>
      <c r="B1369" s="90" t="s">
        <v>2169</v>
      </c>
      <c r="D1369" s="91" t="s">
        <v>2427</v>
      </c>
      <c r="E1369" s="1"/>
      <c r="F1369" s="91"/>
      <c r="G1369" s="1" t="s">
        <v>2428</v>
      </c>
      <c r="H1369" s="1" t="s">
        <v>2279</v>
      </c>
      <c r="I1369" s="1"/>
      <c r="J1369" s="1" t="str">
        <f t="shared" si="21"/>
        <v>=RC10</v>
      </c>
    </row>
    <row r="1370" spans="1:10" ht="20.399999999999999" x14ac:dyDescent="0.3">
      <c r="A1370" s="164">
        <v>14251</v>
      </c>
      <c r="B1370" s="90" t="s">
        <v>2170</v>
      </c>
      <c r="D1370" s="91" t="s">
        <v>2427</v>
      </c>
      <c r="E1370" s="1"/>
      <c r="F1370" s="91"/>
      <c r="G1370" s="1" t="s">
        <v>2428</v>
      </c>
      <c r="H1370" s="1" t="s">
        <v>2279</v>
      </c>
      <c r="I1370" s="1"/>
      <c r="J1370" s="1" t="str">
        <f t="shared" si="21"/>
        <v>=RC10</v>
      </c>
    </row>
    <row r="1371" spans="1:10" x14ac:dyDescent="0.3">
      <c r="A1371" s="163">
        <v>12997</v>
      </c>
      <c r="B1371" s="89" t="s">
        <v>794</v>
      </c>
      <c r="D1371" s="91" t="s">
        <v>2427</v>
      </c>
      <c r="E1371" s="1"/>
      <c r="F1371" s="91"/>
      <c r="G1371" s="1" t="s">
        <v>2428</v>
      </c>
      <c r="H1371" s="1" t="s">
        <v>2279</v>
      </c>
      <c r="I1371" s="1"/>
      <c r="J1371" s="1" t="str">
        <f t="shared" si="21"/>
        <v>=RC10</v>
      </c>
    </row>
    <row r="1372" spans="1:10" x14ac:dyDescent="0.3">
      <c r="A1372" s="163">
        <v>12998</v>
      </c>
      <c r="B1372" s="89" t="s">
        <v>795</v>
      </c>
      <c r="D1372" s="91" t="s">
        <v>2427</v>
      </c>
      <c r="E1372" s="1"/>
      <c r="F1372" s="91"/>
      <c r="G1372" s="1" t="s">
        <v>2428</v>
      </c>
      <c r="H1372" s="1" t="s">
        <v>2279</v>
      </c>
      <c r="I1372" s="1"/>
      <c r="J1372" s="1" t="str">
        <f t="shared" si="21"/>
        <v>=RC10</v>
      </c>
    </row>
    <row r="1373" spans="1:10" x14ac:dyDescent="0.3">
      <c r="A1373" s="164">
        <v>12360</v>
      </c>
      <c r="B1373" s="90" t="s">
        <v>2171</v>
      </c>
      <c r="D1373" s="91" t="s">
        <v>2427</v>
      </c>
      <c r="E1373" s="1"/>
      <c r="F1373" s="91"/>
      <c r="G1373" s="1" t="s">
        <v>2428</v>
      </c>
      <c r="H1373" s="1" t="s">
        <v>2279</v>
      </c>
      <c r="I1373" s="1"/>
      <c r="J1373" s="1" t="str">
        <f t="shared" si="21"/>
        <v>=RC10</v>
      </c>
    </row>
    <row r="1374" spans="1:10" ht="20.399999999999999" x14ac:dyDescent="0.3">
      <c r="A1374" s="164">
        <v>12361</v>
      </c>
      <c r="B1374" s="90" t="s">
        <v>2172</v>
      </c>
      <c r="D1374" s="91" t="s">
        <v>2427</v>
      </c>
      <c r="E1374" s="1"/>
      <c r="F1374" s="91"/>
      <c r="G1374" s="1" t="s">
        <v>2428</v>
      </c>
      <c r="H1374" s="1" t="s">
        <v>2279</v>
      </c>
      <c r="I1374" s="1"/>
      <c r="J1374" s="1" t="str">
        <f t="shared" si="21"/>
        <v>=RC10</v>
      </c>
    </row>
    <row r="1375" spans="1:10" x14ac:dyDescent="0.3">
      <c r="A1375" s="164">
        <v>12359</v>
      </c>
      <c r="B1375" s="90" t="s">
        <v>2173</v>
      </c>
      <c r="D1375" s="91" t="s">
        <v>2427</v>
      </c>
      <c r="E1375" s="1"/>
      <c r="F1375" s="91"/>
      <c r="G1375" s="1" t="s">
        <v>2428</v>
      </c>
      <c r="H1375" s="1" t="s">
        <v>2279</v>
      </c>
      <c r="I1375" s="1"/>
      <c r="J1375" s="1" t="str">
        <f t="shared" si="21"/>
        <v>=RC10</v>
      </c>
    </row>
    <row r="1376" spans="1:10" x14ac:dyDescent="0.3">
      <c r="A1376" s="164">
        <v>12362</v>
      </c>
      <c r="B1376" s="90" t="s">
        <v>2174</v>
      </c>
      <c r="D1376" s="91" t="s">
        <v>2427</v>
      </c>
      <c r="E1376" s="1"/>
      <c r="F1376" s="91"/>
      <c r="G1376" s="1" t="s">
        <v>2428</v>
      </c>
      <c r="H1376" s="1" t="s">
        <v>2279</v>
      </c>
      <c r="I1376" s="1"/>
      <c r="J1376" s="1" t="str">
        <f t="shared" si="21"/>
        <v>=RC10</v>
      </c>
    </row>
    <row r="1377" spans="1:10" x14ac:dyDescent="0.3">
      <c r="A1377" s="164">
        <v>13011</v>
      </c>
      <c r="B1377" s="90" t="s">
        <v>796</v>
      </c>
      <c r="C1377" s="2" t="e">
        <f>Остальные!#REF!</f>
        <v>#REF!</v>
      </c>
      <c r="D1377" s="91" t="s">
        <v>2427</v>
      </c>
      <c r="E1377" s="1">
        <v>80</v>
      </c>
      <c r="F1377" s="91" t="s">
        <v>2289</v>
      </c>
      <c r="G1377" s="1" t="s">
        <v>2428</v>
      </c>
      <c r="H1377" s="1" t="s">
        <v>2279</v>
      </c>
      <c r="I1377" s="1"/>
      <c r="J1377" s="1" t="str">
        <f t="shared" si="21"/>
        <v>=Остальные!R80C10</v>
      </c>
    </row>
    <row r="1378" spans="1:10" x14ac:dyDescent="0.3">
      <c r="A1378" s="164">
        <v>12775</v>
      </c>
      <c r="B1378" s="90" t="s">
        <v>2175</v>
      </c>
      <c r="D1378" s="91" t="s">
        <v>2427</v>
      </c>
      <c r="E1378" s="1"/>
      <c r="F1378" s="91"/>
      <c r="G1378" s="1" t="s">
        <v>2428</v>
      </c>
      <c r="H1378" s="1" t="s">
        <v>2279</v>
      </c>
      <c r="I1378" s="1"/>
      <c r="J1378" s="1" t="str">
        <f t="shared" si="21"/>
        <v>=RC10</v>
      </c>
    </row>
    <row r="1379" spans="1:10" x14ac:dyDescent="0.3">
      <c r="A1379" s="164">
        <v>13012</v>
      </c>
      <c r="B1379" s="90" t="s">
        <v>797</v>
      </c>
      <c r="C1379" s="2">
        <f>Остальные!$J$88</f>
        <v>0</v>
      </c>
      <c r="D1379" s="91" t="s">
        <v>2427</v>
      </c>
      <c r="E1379" s="1">
        <v>81</v>
      </c>
      <c r="F1379" s="91" t="s">
        <v>2289</v>
      </c>
      <c r="G1379" s="1" t="s">
        <v>2428</v>
      </c>
      <c r="H1379" s="1" t="s">
        <v>2279</v>
      </c>
      <c r="I1379" s="1"/>
      <c r="J1379" s="1" t="str">
        <f t="shared" si="21"/>
        <v>=Остальные!R81C10</v>
      </c>
    </row>
    <row r="1380" spans="1:10" x14ac:dyDescent="0.3">
      <c r="A1380" s="164">
        <v>12762</v>
      </c>
      <c r="B1380" s="90" t="s">
        <v>2176</v>
      </c>
      <c r="D1380" s="91" t="s">
        <v>2427</v>
      </c>
      <c r="E1380" s="1"/>
      <c r="F1380" s="91"/>
      <c r="G1380" s="1" t="s">
        <v>2428</v>
      </c>
      <c r="H1380" s="1" t="s">
        <v>2279</v>
      </c>
      <c r="I1380" s="1"/>
      <c r="J1380" s="1" t="str">
        <f t="shared" si="21"/>
        <v>=RC10</v>
      </c>
    </row>
    <row r="1381" spans="1:10" x14ac:dyDescent="0.3">
      <c r="A1381" s="164">
        <v>13013</v>
      </c>
      <c r="B1381" s="90" t="s">
        <v>798</v>
      </c>
      <c r="C1381" s="2">
        <f>Остальные!$J$89</f>
        <v>0</v>
      </c>
      <c r="D1381" s="91" t="s">
        <v>2427</v>
      </c>
      <c r="E1381" s="1">
        <v>82</v>
      </c>
      <c r="F1381" s="91" t="s">
        <v>2289</v>
      </c>
      <c r="G1381" s="1" t="s">
        <v>2428</v>
      </c>
      <c r="H1381" s="1" t="s">
        <v>2279</v>
      </c>
      <c r="I1381" s="1"/>
      <c r="J1381" s="1" t="str">
        <f t="shared" si="21"/>
        <v>=Остальные!R82C10</v>
      </c>
    </row>
    <row r="1382" spans="1:10" x14ac:dyDescent="0.3">
      <c r="A1382" s="164">
        <v>13014</v>
      </c>
      <c r="B1382" s="90" t="s">
        <v>799</v>
      </c>
      <c r="C1382" s="2" t="e">
        <f>Остальные!#REF!</f>
        <v>#REF!</v>
      </c>
      <c r="D1382" s="91" t="s">
        <v>2427</v>
      </c>
      <c r="E1382" s="1">
        <v>83</v>
      </c>
      <c r="F1382" s="91" t="s">
        <v>2289</v>
      </c>
      <c r="G1382" s="1" t="s">
        <v>2428</v>
      </c>
      <c r="H1382" s="1" t="s">
        <v>2279</v>
      </c>
      <c r="I1382" s="1"/>
      <c r="J1382" s="1" t="str">
        <f t="shared" si="21"/>
        <v>=Остальные!R83C10</v>
      </c>
    </row>
    <row r="1383" spans="1:10" x14ac:dyDescent="0.3">
      <c r="A1383" s="164">
        <v>13015</v>
      </c>
      <c r="B1383" s="90" t="s">
        <v>2177</v>
      </c>
      <c r="D1383" s="91" t="s">
        <v>2427</v>
      </c>
      <c r="E1383" s="1"/>
      <c r="F1383" s="91"/>
      <c r="G1383" s="1" t="s">
        <v>2428</v>
      </c>
      <c r="H1383" s="1" t="s">
        <v>2279</v>
      </c>
      <c r="I1383" s="1"/>
      <c r="J1383" s="1" t="str">
        <f t="shared" si="21"/>
        <v>=RC10</v>
      </c>
    </row>
    <row r="1384" spans="1:10" x14ac:dyDescent="0.3">
      <c r="A1384" s="164">
        <v>13016</v>
      </c>
      <c r="B1384" s="90" t="s">
        <v>2178</v>
      </c>
      <c r="D1384" s="91" t="s">
        <v>2427</v>
      </c>
      <c r="E1384" s="1"/>
      <c r="F1384" s="91"/>
      <c r="G1384" s="1" t="s">
        <v>2428</v>
      </c>
      <c r="H1384" s="1" t="s">
        <v>2279</v>
      </c>
      <c r="I1384" s="1"/>
      <c r="J1384" s="1" t="str">
        <f t="shared" si="21"/>
        <v>=RC10</v>
      </c>
    </row>
    <row r="1385" spans="1:10" x14ac:dyDescent="0.3">
      <c r="A1385" s="164">
        <v>13017</v>
      </c>
      <c r="B1385" s="90" t="s">
        <v>2179</v>
      </c>
      <c r="D1385" s="91" t="s">
        <v>2427</v>
      </c>
      <c r="E1385" s="1"/>
      <c r="F1385" s="91"/>
      <c r="G1385" s="1" t="s">
        <v>2428</v>
      </c>
      <c r="H1385" s="1" t="s">
        <v>2279</v>
      </c>
      <c r="I1385" s="1"/>
      <c r="J1385" s="1" t="str">
        <f t="shared" si="21"/>
        <v>=RC10</v>
      </c>
    </row>
    <row r="1386" spans="1:10" x14ac:dyDescent="0.3">
      <c r="A1386" s="164">
        <v>13024</v>
      </c>
      <c r="B1386" s="90" t="s">
        <v>2180</v>
      </c>
      <c r="D1386" s="91" t="s">
        <v>2427</v>
      </c>
      <c r="E1386" s="1"/>
      <c r="F1386" s="91"/>
      <c r="G1386" s="1" t="s">
        <v>2428</v>
      </c>
      <c r="H1386" s="1" t="s">
        <v>2279</v>
      </c>
      <c r="I1386" s="1"/>
      <c r="J1386" s="1" t="str">
        <f t="shared" si="21"/>
        <v>=RC10</v>
      </c>
    </row>
    <row r="1387" spans="1:10" x14ac:dyDescent="0.3">
      <c r="A1387" s="164">
        <v>13018</v>
      </c>
      <c r="B1387" s="90" t="s">
        <v>2181</v>
      </c>
      <c r="D1387" s="91" t="s">
        <v>2427</v>
      </c>
      <c r="E1387" s="1"/>
      <c r="F1387" s="91"/>
      <c r="G1387" s="1" t="s">
        <v>2428</v>
      </c>
      <c r="H1387" s="1" t="s">
        <v>2279</v>
      </c>
      <c r="I1387" s="1"/>
      <c r="J1387" s="1" t="str">
        <f t="shared" si="21"/>
        <v>=RC10</v>
      </c>
    </row>
    <row r="1388" spans="1:10" x14ac:dyDescent="0.3">
      <c r="A1388" s="164">
        <v>13235</v>
      </c>
      <c r="B1388" s="90" t="s">
        <v>2182</v>
      </c>
      <c r="D1388" s="91" t="s">
        <v>2427</v>
      </c>
      <c r="E1388" s="1"/>
      <c r="F1388" s="91"/>
      <c r="G1388" s="1" t="s">
        <v>2428</v>
      </c>
      <c r="H1388" s="1" t="s">
        <v>2279</v>
      </c>
      <c r="I1388" s="1"/>
      <c r="J1388" s="1" t="str">
        <f t="shared" si="21"/>
        <v>=RC10</v>
      </c>
    </row>
    <row r="1389" spans="1:10" x14ac:dyDescent="0.3">
      <c r="A1389" s="164">
        <v>13003</v>
      </c>
      <c r="B1389" s="90" t="s">
        <v>2183</v>
      </c>
      <c r="D1389" s="91" t="s">
        <v>2427</v>
      </c>
      <c r="E1389" s="1"/>
      <c r="F1389" s="91"/>
      <c r="G1389" s="1" t="s">
        <v>2428</v>
      </c>
      <c r="H1389" s="1" t="s">
        <v>2279</v>
      </c>
      <c r="I1389" s="1"/>
      <c r="J1389" s="1" t="str">
        <f t="shared" si="21"/>
        <v>=RC10</v>
      </c>
    </row>
    <row r="1390" spans="1:10" x14ac:dyDescent="0.3">
      <c r="A1390" s="164">
        <v>13004</v>
      </c>
      <c r="B1390" s="90" t="s">
        <v>800</v>
      </c>
      <c r="C1390" s="2" t="e">
        <f>Остальные!#REF!</f>
        <v>#REF!</v>
      </c>
      <c r="D1390" s="91" t="s">
        <v>2427</v>
      </c>
      <c r="E1390" s="1">
        <v>84</v>
      </c>
      <c r="F1390" s="91" t="s">
        <v>2289</v>
      </c>
      <c r="G1390" s="1" t="s">
        <v>2428</v>
      </c>
      <c r="H1390" s="1" t="s">
        <v>2279</v>
      </c>
      <c r="I1390" s="1"/>
      <c r="J1390" s="1" t="str">
        <f t="shared" si="21"/>
        <v>=Остальные!R84C10</v>
      </c>
    </row>
    <row r="1391" spans="1:10" x14ac:dyDescent="0.3">
      <c r="A1391" s="164">
        <v>13005</v>
      </c>
      <c r="B1391" s="90" t="s">
        <v>801</v>
      </c>
      <c r="C1391" s="2" t="e">
        <f>Остальные!#REF!</f>
        <v>#REF!</v>
      </c>
      <c r="D1391" s="91" t="s">
        <v>2427</v>
      </c>
      <c r="E1391" s="1">
        <v>85</v>
      </c>
      <c r="F1391" s="91" t="s">
        <v>2289</v>
      </c>
      <c r="G1391" s="1" t="s">
        <v>2428</v>
      </c>
      <c r="H1391" s="1" t="s">
        <v>2279</v>
      </c>
      <c r="I1391" s="1"/>
      <c r="J1391" s="1" t="str">
        <f t="shared" si="21"/>
        <v>=Остальные!R85C10</v>
      </c>
    </row>
    <row r="1392" spans="1:10" x14ac:dyDescent="0.3">
      <c r="A1392" s="164">
        <v>13006</v>
      </c>
      <c r="B1392" s="90" t="s">
        <v>802</v>
      </c>
      <c r="C1392" s="2" t="e">
        <f>Остальные!#REF!</f>
        <v>#REF!</v>
      </c>
      <c r="D1392" s="91" t="s">
        <v>2427</v>
      </c>
      <c r="E1392" s="1">
        <v>86</v>
      </c>
      <c r="F1392" s="91" t="s">
        <v>2289</v>
      </c>
      <c r="G1392" s="1" t="s">
        <v>2428</v>
      </c>
      <c r="H1392" s="1" t="s">
        <v>2279</v>
      </c>
      <c r="I1392" s="1"/>
      <c r="J1392" s="1" t="str">
        <f t="shared" si="21"/>
        <v>=Остальные!R86C10</v>
      </c>
    </row>
    <row r="1393" spans="1:10" x14ac:dyDescent="0.3">
      <c r="A1393" s="164">
        <v>13007</v>
      </c>
      <c r="B1393" s="90" t="s">
        <v>803</v>
      </c>
      <c r="C1393" s="2">
        <f>Остальные!$J$90</f>
        <v>0</v>
      </c>
      <c r="D1393" s="91" t="s">
        <v>2427</v>
      </c>
      <c r="E1393" s="1">
        <v>87</v>
      </c>
      <c r="F1393" s="91" t="s">
        <v>2289</v>
      </c>
      <c r="G1393" s="1" t="s">
        <v>2428</v>
      </c>
      <c r="H1393" s="1" t="s">
        <v>2279</v>
      </c>
      <c r="I1393" s="1"/>
      <c r="J1393" s="1" t="str">
        <f t="shared" si="21"/>
        <v>=Остальные!R87C10</v>
      </c>
    </row>
    <row r="1394" spans="1:10" x14ac:dyDescent="0.3">
      <c r="A1394" s="164">
        <v>13008</v>
      </c>
      <c r="B1394" s="90" t="s">
        <v>2184</v>
      </c>
      <c r="D1394" s="91" t="s">
        <v>2427</v>
      </c>
      <c r="E1394" s="1"/>
      <c r="F1394" s="91"/>
      <c r="G1394" s="1" t="s">
        <v>2428</v>
      </c>
      <c r="H1394" s="1" t="s">
        <v>2279</v>
      </c>
      <c r="I1394" s="1"/>
      <c r="J1394" s="1" t="str">
        <f t="shared" si="21"/>
        <v>=RC10</v>
      </c>
    </row>
    <row r="1395" spans="1:10" x14ac:dyDescent="0.3">
      <c r="A1395" s="164">
        <v>13009</v>
      </c>
      <c r="B1395" s="90" t="s">
        <v>804</v>
      </c>
      <c r="C1395" s="2" t="e">
        <f>Остальные!#REF!</f>
        <v>#REF!</v>
      </c>
      <c r="D1395" s="91" t="s">
        <v>2427</v>
      </c>
      <c r="E1395" s="1">
        <v>88</v>
      </c>
      <c r="F1395" s="91" t="s">
        <v>2289</v>
      </c>
      <c r="G1395" s="1" t="s">
        <v>2428</v>
      </c>
      <c r="H1395" s="1" t="s">
        <v>2279</v>
      </c>
      <c r="I1395" s="1"/>
      <c r="J1395" s="1" t="str">
        <f t="shared" si="21"/>
        <v>=Остальные!R88C10</v>
      </c>
    </row>
    <row r="1396" spans="1:10" x14ac:dyDescent="0.3">
      <c r="A1396" s="164">
        <v>13010</v>
      </c>
      <c r="B1396" s="90" t="s">
        <v>805</v>
      </c>
      <c r="C1396" s="2" t="e">
        <f>Остальные!#REF!</f>
        <v>#REF!</v>
      </c>
      <c r="D1396" s="91" t="s">
        <v>2427</v>
      </c>
      <c r="E1396" s="1">
        <v>89</v>
      </c>
      <c r="F1396" s="91" t="s">
        <v>2289</v>
      </c>
      <c r="G1396" s="1" t="s">
        <v>2428</v>
      </c>
      <c r="H1396" s="1" t="s">
        <v>2279</v>
      </c>
      <c r="I1396" s="1"/>
      <c r="J1396" s="1" t="str">
        <f t="shared" si="21"/>
        <v>=Остальные!R89C10</v>
      </c>
    </row>
    <row r="1397" spans="1:10" x14ac:dyDescent="0.3">
      <c r="A1397" s="164">
        <v>13019</v>
      </c>
      <c r="B1397" s="90" t="s">
        <v>2185</v>
      </c>
      <c r="D1397" s="91" t="s">
        <v>2427</v>
      </c>
      <c r="E1397" s="1"/>
      <c r="F1397" s="91"/>
      <c r="G1397" s="1" t="s">
        <v>2428</v>
      </c>
      <c r="H1397" s="1" t="s">
        <v>2279</v>
      </c>
      <c r="I1397" s="1"/>
      <c r="J1397" s="1" t="str">
        <f t="shared" si="21"/>
        <v>=RC10</v>
      </c>
    </row>
    <row r="1398" spans="1:10" x14ac:dyDescent="0.3">
      <c r="A1398" s="164">
        <v>13020</v>
      </c>
      <c r="B1398" s="90" t="s">
        <v>2186</v>
      </c>
      <c r="D1398" s="91" t="s">
        <v>2427</v>
      </c>
      <c r="E1398" s="1"/>
      <c r="F1398" s="91"/>
      <c r="G1398" s="1" t="s">
        <v>2428</v>
      </c>
      <c r="H1398" s="1" t="s">
        <v>2279</v>
      </c>
      <c r="I1398" s="1"/>
      <c r="J1398" s="1" t="str">
        <f t="shared" si="21"/>
        <v>=RC10</v>
      </c>
    </row>
    <row r="1399" spans="1:10" x14ac:dyDescent="0.3">
      <c r="A1399" s="164">
        <v>13021</v>
      </c>
      <c r="B1399" s="90" t="s">
        <v>2187</v>
      </c>
      <c r="D1399" s="91" t="s">
        <v>2427</v>
      </c>
      <c r="E1399" s="1"/>
      <c r="F1399" s="91"/>
      <c r="G1399" s="1" t="s">
        <v>2428</v>
      </c>
      <c r="H1399" s="1" t="s">
        <v>2279</v>
      </c>
      <c r="I1399" s="1"/>
      <c r="J1399" s="1" t="str">
        <f t="shared" si="21"/>
        <v>=RC10</v>
      </c>
    </row>
    <row r="1400" spans="1:10" x14ac:dyDescent="0.3">
      <c r="A1400" s="164">
        <v>13022</v>
      </c>
      <c r="B1400" s="90" t="s">
        <v>2188</v>
      </c>
      <c r="D1400" s="91" t="s">
        <v>2427</v>
      </c>
      <c r="E1400" s="1"/>
      <c r="F1400" s="91"/>
      <c r="G1400" s="1" t="s">
        <v>2428</v>
      </c>
      <c r="H1400" s="1" t="s">
        <v>2279</v>
      </c>
      <c r="I1400" s="1"/>
      <c r="J1400" s="1" t="str">
        <f t="shared" si="21"/>
        <v>=RC10</v>
      </c>
    </row>
    <row r="1401" spans="1:10" x14ac:dyDescent="0.3">
      <c r="A1401" s="164">
        <v>13023</v>
      </c>
      <c r="B1401" s="90" t="s">
        <v>2189</v>
      </c>
      <c r="D1401" s="91" t="s">
        <v>2427</v>
      </c>
      <c r="E1401" s="1"/>
      <c r="F1401" s="91"/>
      <c r="G1401" s="1" t="s">
        <v>2428</v>
      </c>
      <c r="H1401" s="1" t="s">
        <v>2279</v>
      </c>
      <c r="I1401" s="1"/>
      <c r="J1401" s="1" t="str">
        <f t="shared" si="21"/>
        <v>=RC10</v>
      </c>
    </row>
    <row r="1402" spans="1:10" x14ac:dyDescent="0.3">
      <c r="A1402" s="164">
        <v>13234</v>
      </c>
      <c r="B1402" s="90" t="s">
        <v>2190</v>
      </c>
      <c r="D1402" s="91" t="s">
        <v>2427</v>
      </c>
      <c r="E1402" s="1"/>
      <c r="F1402" s="91"/>
      <c r="G1402" s="1" t="s">
        <v>2428</v>
      </c>
      <c r="H1402" s="1" t="s">
        <v>2279</v>
      </c>
      <c r="I1402" s="1"/>
      <c r="J1402" s="1" t="str">
        <f t="shared" si="21"/>
        <v>=RC10</v>
      </c>
    </row>
    <row r="1403" spans="1:10" x14ac:dyDescent="0.3">
      <c r="A1403" s="164">
        <v>13002</v>
      </c>
      <c r="B1403" s="90" t="s">
        <v>2426</v>
      </c>
      <c r="D1403" s="91" t="s">
        <v>2427</v>
      </c>
      <c r="E1403" s="1"/>
      <c r="F1403" s="91"/>
      <c r="G1403" s="1" t="s">
        <v>2428</v>
      </c>
      <c r="H1403" s="1" t="s">
        <v>2279</v>
      </c>
      <c r="I1403" s="1"/>
      <c r="J1403" s="1" t="str">
        <f t="shared" si="21"/>
        <v>=RC10</v>
      </c>
    </row>
    <row r="1404" spans="1:10" ht="20.399999999999999" x14ac:dyDescent="0.3">
      <c r="A1404" s="164">
        <v>12999</v>
      </c>
      <c r="B1404" s="90" t="s">
        <v>806</v>
      </c>
      <c r="D1404" s="91" t="s">
        <v>2427</v>
      </c>
      <c r="E1404" s="1"/>
      <c r="F1404" s="91"/>
      <c r="G1404" s="1" t="s">
        <v>2428</v>
      </c>
      <c r="H1404" s="1" t="s">
        <v>2279</v>
      </c>
      <c r="I1404" s="1"/>
      <c r="J1404" s="1" t="str">
        <f t="shared" si="21"/>
        <v>=RC10</v>
      </c>
    </row>
    <row r="1405" spans="1:10" ht="20.399999999999999" x14ac:dyDescent="0.3">
      <c r="A1405" s="164">
        <v>13000</v>
      </c>
      <c r="B1405" s="90" t="s">
        <v>2191</v>
      </c>
      <c r="D1405" s="91" t="s">
        <v>2427</v>
      </c>
      <c r="E1405" s="1"/>
      <c r="F1405" s="91"/>
      <c r="G1405" s="1" t="s">
        <v>2428</v>
      </c>
      <c r="H1405" s="1" t="s">
        <v>2279</v>
      </c>
      <c r="I1405" s="1"/>
      <c r="J1405" s="1" t="str">
        <f t="shared" si="21"/>
        <v>=RC10</v>
      </c>
    </row>
    <row r="1406" spans="1:10" ht="20.399999999999999" x14ac:dyDescent="0.3">
      <c r="A1406" s="164">
        <v>13001</v>
      </c>
      <c r="B1406" s="90" t="s">
        <v>2192</v>
      </c>
      <c r="D1406" s="91" t="s">
        <v>2427</v>
      </c>
      <c r="E1406" s="1"/>
      <c r="F1406" s="91"/>
      <c r="G1406" s="1" t="s">
        <v>2428</v>
      </c>
      <c r="H1406" s="1" t="s">
        <v>2279</v>
      </c>
      <c r="I1406" s="1"/>
      <c r="J1406" s="1" t="str">
        <f t="shared" si="21"/>
        <v>=RC10</v>
      </c>
    </row>
    <row r="1407" spans="1:10" x14ac:dyDescent="0.3">
      <c r="A1407" s="163">
        <v>13026</v>
      </c>
      <c r="B1407" s="89" t="s">
        <v>2193</v>
      </c>
      <c r="D1407" s="91" t="s">
        <v>2427</v>
      </c>
      <c r="E1407" s="1"/>
      <c r="F1407" s="91"/>
      <c r="G1407" s="1" t="s">
        <v>2428</v>
      </c>
      <c r="H1407" s="1" t="s">
        <v>2279</v>
      </c>
      <c r="I1407" s="1"/>
      <c r="J1407" s="1" t="str">
        <f t="shared" si="21"/>
        <v>=RC10</v>
      </c>
    </row>
    <row r="1408" spans="1:10" x14ac:dyDescent="0.3">
      <c r="A1408" s="164">
        <v>12976</v>
      </c>
      <c r="B1408" s="90" t="s">
        <v>2194</v>
      </c>
      <c r="D1408" s="91" t="s">
        <v>2427</v>
      </c>
      <c r="E1408" s="1"/>
      <c r="F1408" s="91"/>
      <c r="G1408" s="1" t="s">
        <v>2428</v>
      </c>
      <c r="H1408" s="1" t="s">
        <v>2279</v>
      </c>
      <c r="I1408" s="1"/>
      <c r="J1408" s="1" t="str">
        <f t="shared" si="21"/>
        <v>=RC10</v>
      </c>
    </row>
    <row r="1409" spans="1:10" x14ac:dyDescent="0.3">
      <c r="A1409" s="164">
        <v>12977</v>
      </c>
      <c r="B1409" s="90" t="s">
        <v>2195</v>
      </c>
      <c r="D1409" s="91" t="s">
        <v>2427</v>
      </c>
      <c r="E1409" s="1"/>
      <c r="F1409" s="91"/>
      <c r="G1409" s="1" t="s">
        <v>2428</v>
      </c>
      <c r="H1409" s="1" t="s">
        <v>2279</v>
      </c>
      <c r="I1409" s="1"/>
      <c r="J1409" s="1" t="str">
        <f t="shared" si="21"/>
        <v>=RC10</v>
      </c>
    </row>
    <row r="1410" spans="1:10" x14ac:dyDescent="0.3">
      <c r="A1410" s="163">
        <v>14010</v>
      </c>
      <c r="B1410" s="89" t="s">
        <v>807</v>
      </c>
      <c r="D1410" s="91" t="s">
        <v>2427</v>
      </c>
      <c r="E1410" s="1"/>
      <c r="F1410" s="91"/>
      <c r="G1410" s="1" t="s">
        <v>2428</v>
      </c>
      <c r="H1410" s="1" t="s">
        <v>2279</v>
      </c>
      <c r="I1410" s="1"/>
      <c r="J1410" s="1" t="str">
        <f t="shared" si="21"/>
        <v>=RC10</v>
      </c>
    </row>
    <row r="1411" spans="1:10" x14ac:dyDescent="0.3">
      <c r="A1411" s="164">
        <v>13951</v>
      </c>
      <c r="B1411" s="90" t="s">
        <v>808</v>
      </c>
      <c r="D1411" s="91" t="s">
        <v>2427</v>
      </c>
      <c r="E1411" s="1"/>
      <c r="F1411" s="91"/>
      <c r="G1411" s="1" t="s">
        <v>2428</v>
      </c>
      <c r="H1411" s="1" t="s">
        <v>2279</v>
      </c>
      <c r="I1411" s="1"/>
      <c r="J1411" s="1" t="str">
        <f t="shared" ref="J1411:J1474" si="22">CONCATENATE(H1411,F1411,D1411,E1411,G1411)</f>
        <v>=RC10</v>
      </c>
    </row>
    <row r="1412" spans="1:10" x14ac:dyDescent="0.3">
      <c r="A1412" s="164">
        <v>13952</v>
      </c>
      <c r="B1412" s="90" t="s">
        <v>809</v>
      </c>
      <c r="D1412" s="91" t="s">
        <v>2427</v>
      </c>
      <c r="E1412" s="1"/>
      <c r="F1412" s="91"/>
      <c r="G1412" s="1" t="s">
        <v>2428</v>
      </c>
      <c r="H1412" s="1" t="s">
        <v>2279</v>
      </c>
      <c r="I1412" s="1"/>
      <c r="J1412" s="1" t="str">
        <f t="shared" si="22"/>
        <v>=RC10</v>
      </c>
    </row>
    <row r="1413" spans="1:10" x14ac:dyDescent="0.3">
      <c r="A1413" s="163">
        <v>13098</v>
      </c>
      <c r="B1413" s="89" t="s">
        <v>810</v>
      </c>
      <c r="D1413" s="91" t="s">
        <v>2427</v>
      </c>
      <c r="E1413" s="1"/>
      <c r="F1413" s="91"/>
      <c r="G1413" s="1" t="s">
        <v>2428</v>
      </c>
      <c r="H1413" s="1" t="s">
        <v>2279</v>
      </c>
      <c r="I1413" s="1"/>
      <c r="J1413" s="1" t="str">
        <f t="shared" si="22"/>
        <v>=RC10</v>
      </c>
    </row>
    <row r="1414" spans="1:10" x14ac:dyDescent="0.3">
      <c r="A1414" s="164">
        <v>13102</v>
      </c>
      <c r="B1414" s="90" t="s">
        <v>2196</v>
      </c>
      <c r="D1414" s="91" t="s">
        <v>2427</v>
      </c>
      <c r="E1414" s="1"/>
      <c r="F1414" s="91"/>
      <c r="G1414" s="1" t="s">
        <v>2428</v>
      </c>
      <c r="H1414" s="1" t="s">
        <v>2279</v>
      </c>
      <c r="I1414" s="1"/>
      <c r="J1414" s="1" t="str">
        <f t="shared" si="22"/>
        <v>=RC10</v>
      </c>
    </row>
    <row r="1415" spans="1:10" x14ac:dyDescent="0.3">
      <c r="A1415" s="164">
        <v>13101</v>
      </c>
      <c r="B1415" s="90" t="s">
        <v>811</v>
      </c>
      <c r="D1415" s="91" t="s">
        <v>2427</v>
      </c>
      <c r="E1415" s="1"/>
      <c r="F1415" s="91"/>
      <c r="G1415" s="1" t="s">
        <v>2428</v>
      </c>
      <c r="H1415" s="1" t="s">
        <v>2279</v>
      </c>
      <c r="I1415" s="1"/>
      <c r="J1415" s="1" t="str">
        <f t="shared" si="22"/>
        <v>=RC10</v>
      </c>
    </row>
    <row r="1416" spans="1:10" x14ac:dyDescent="0.3">
      <c r="A1416" s="164">
        <v>13100</v>
      </c>
      <c r="B1416" s="90" t="s">
        <v>812</v>
      </c>
      <c r="D1416" s="91" t="s">
        <v>2427</v>
      </c>
      <c r="E1416" s="1"/>
      <c r="F1416" s="91"/>
      <c r="G1416" s="1" t="s">
        <v>2428</v>
      </c>
      <c r="H1416" s="1" t="s">
        <v>2279</v>
      </c>
      <c r="I1416" s="1"/>
      <c r="J1416" s="1" t="str">
        <f t="shared" si="22"/>
        <v>=RC10</v>
      </c>
    </row>
    <row r="1417" spans="1:10" x14ac:dyDescent="0.3">
      <c r="A1417" s="164">
        <v>13099</v>
      </c>
      <c r="B1417" s="90" t="s">
        <v>2197</v>
      </c>
      <c r="D1417" s="91" t="s">
        <v>2427</v>
      </c>
      <c r="E1417" s="1"/>
      <c r="F1417" s="91"/>
      <c r="G1417" s="1" t="s">
        <v>2428</v>
      </c>
      <c r="H1417" s="1" t="s">
        <v>2279</v>
      </c>
      <c r="I1417" s="1"/>
      <c r="J1417" s="1" t="str">
        <f t="shared" si="22"/>
        <v>=RC10</v>
      </c>
    </row>
    <row r="1418" spans="1:10" x14ac:dyDescent="0.3">
      <c r="A1418" s="163">
        <v>12852</v>
      </c>
      <c r="B1418" s="89" t="s">
        <v>813</v>
      </c>
      <c r="D1418" s="91" t="s">
        <v>2427</v>
      </c>
      <c r="E1418" s="1"/>
      <c r="F1418" s="91"/>
      <c r="G1418" s="1" t="s">
        <v>2428</v>
      </c>
      <c r="H1418" s="1" t="s">
        <v>2279</v>
      </c>
      <c r="I1418" s="1"/>
      <c r="J1418" s="1" t="str">
        <f t="shared" si="22"/>
        <v>=RC10</v>
      </c>
    </row>
    <row r="1419" spans="1:10" x14ac:dyDescent="0.3">
      <c r="A1419" s="164">
        <v>14229</v>
      </c>
      <c r="B1419" s="90" t="s">
        <v>814</v>
      </c>
      <c r="D1419" s="91" t="s">
        <v>2427</v>
      </c>
      <c r="E1419" s="1"/>
      <c r="F1419" s="91"/>
      <c r="G1419" s="1" t="s">
        <v>2428</v>
      </c>
      <c r="H1419" s="1" t="s">
        <v>2279</v>
      </c>
      <c r="I1419" s="1"/>
      <c r="J1419" s="1" t="str">
        <f t="shared" si="22"/>
        <v>=RC10</v>
      </c>
    </row>
    <row r="1420" spans="1:10" ht="20.399999999999999" x14ac:dyDescent="0.3">
      <c r="A1420" s="164">
        <v>12858</v>
      </c>
      <c r="B1420" s="90" t="s">
        <v>815</v>
      </c>
      <c r="D1420" s="91" t="s">
        <v>2427</v>
      </c>
      <c r="E1420" s="1"/>
      <c r="F1420" s="91"/>
      <c r="G1420" s="1" t="s">
        <v>2428</v>
      </c>
      <c r="H1420" s="1" t="s">
        <v>2279</v>
      </c>
      <c r="I1420" s="1"/>
      <c r="J1420" s="1" t="str">
        <f t="shared" si="22"/>
        <v>=RC10</v>
      </c>
    </row>
    <row r="1421" spans="1:10" x14ac:dyDescent="0.3">
      <c r="A1421" s="164">
        <v>13188</v>
      </c>
      <c r="B1421" s="90" t="s">
        <v>816</v>
      </c>
      <c r="C1421" s="2">
        <f>Haramain!$J$128</f>
        <v>0</v>
      </c>
      <c r="D1421" s="91" t="s">
        <v>2427</v>
      </c>
      <c r="E1421" s="1">
        <v>127</v>
      </c>
      <c r="F1421" s="91" t="s">
        <v>2282</v>
      </c>
      <c r="G1421" s="1" t="s">
        <v>2428</v>
      </c>
      <c r="H1421" s="1" t="s">
        <v>2279</v>
      </c>
      <c r="I1421" s="1"/>
      <c r="J1421" s="1" t="str">
        <f t="shared" si="22"/>
        <v>=Haramain!R127C10</v>
      </c>
    </row>
    <row r="1422" spans="1:10" x14ac:dyDescent="0.3">
      <c r="A1422" s="164">
        <v>14284</v>
      </c>
      <c r="B1422" s="90" t="s">
        <v>2198</v>
      </c>
      <c r="D1422" s="91" t="s">
        <v>2427</v>
      </c>
      <c r="E1422" s="1"/>
      <c r="F1422" s="91"/>
      <c r="G1422" s="1" t="s">
        <v>2428</v>
      </c>
      <c r="H1422" s="1" t="s">
        <v>2279</v>
      </c>
      <c r="I1422" s="1"/>
      <c r="J1422" s="1" t="str">
        <f t="shared" si="22"/>
        <v>=RC10</v>
      </c>
    </row>
    <row r="1423" spans="1:10" x14ac:dyDescent="0.3">
      <c r="A1423" s="164">
        <v>13124</v>
      </c>
      <c r="B1423" s="90" t="s">
        <v>2199</v>
      </c>
      <c r="D1423" s="91" t="s">
        <v>2427</v>
      </c>
      <c r="E1423" s="1"/>
      <c r="F1423" s="91"/>
      <c r="G1423" s="1" t="s">
        <v>2428</v>
      </c>
      <c r="H1423" s="1" t="s">
        <v>2279</v>
      </c>
      <c r="I1423" s="1"/>
      <c r="J1423" s="1" t="str">
        <f t="shared" si="22"/>
        <v>=RC10</v>
      </c>
    </row>
    <row r="1424" spans="1:10" ht="20.399999999999999" x14ac:dyDescent="0.3">
      <c r="A1424" s="164">
        <v>13189</v>
      </c>
      <c r="B1424" s="90" t="s">
        <v>817</v>
      </c>
      <c r="C1424" s="2">
        <f>Haramain!$J$129</f>
        <v>0</v>
      </c>
      <c r="D1424" s="91" t="s">
        <v>2427</v>
      </c>
      <c r="E1424" s="1">
        <v>128</v>
      </c>
      <c r="F1424" s="91" t="s">
        <v>2282</v>
      </c>
      <c r="G1424" s="1" t="s">
        <v>2428</v>
      </c>
      <c r="H1424" s="1" t="s">
        <v>2279</v>
      </c>
      <c r="I1424" s="1"/>
      <c r="J1424" s="1" t="str">
        <f t="shared" si="22"/>
        <v>=Haramain!R128C10</v>
      </c>
    </row>
    <row r="1425" spans="1:10" x14ac:dyDescent="0.3">
      <c r="A1425" s="164">
        <v>14042</v>
      </c>
      <c r="B1425" s="90" t="s">
        <v>2200</v>
      </c>
      <c r="D1425" s="91" t="s">
        <v>2427</v>
      </c>
      <c r="E1425" s="1"/>
      <c r="F1425" s="91"/>
      <c r="G1425" s="1" t="s">
        <v>2428</v>
      </c>
      <c r="H1425" s="1" t="s">
        <v>2279</v>
      </c>
      <c r="I1425" s="1"/>
      <c r="J1425" s="1" t="str">
        <f t="shared" si="22"/>
        <v>=RC10</v>
      </c>
    </row>
    <row r="1426" spans="1:10" ht="20.399999999999999" x14ac:dyDescent="0.3">
      <c r="A1426" s="164">
        <v>12984</v>
      </c>
      <c r="B1426" s="90" t="s">
        <v>2201</v>
      </c>
      <c r="D1426" s="91" t="s">
        <v>2427</v>
      </c>
      <c r="E1426" s="1"/>
      <c r="F1426" s="91"/>
      <c r="G1426" s="1" t="s">
        <v>2428</v>
      </c>
      <c r="H1426" s="1" t="s">
        <v>2279</v>
      </c>
      <c r="I1426" s="1"/>
      <c r="J1426" s="1" t="str">
        <f t="shared" si="22"/>
        <v>=RC10</v>
      </c>
    </row>
    <row r="1427" spans="1:10" x14ac:dyDescent="0.3">
      <c r="A1427" s="164">
        <v>13294</v>
      </c>
      <c r="B1427" s="90" t="s">
        <v>2202</v>
      </c>
      <c r="D1427" s="91" t="s">
        <v>2427</v>
      </c>
      <c r="E1427" s="1"/>
      <c r="F1427" s="91"/>
      <c r="G1427" s="1" t="s">
        <v>2428</v>
      </c>
      <c r="H1427" s="1" t="s">
        <v>2279</v>
      </c>
      <c r="I1427" s="1"/>
      <c r="J1427" s="1" t="str">
        <f t="shared" si="22"/>
        <v>=RC10</v>
      </c>
    </row>
    <row r="1428" spans="1:10" x14ac:dyDescent="0.3">
      <c r="A1428" s="164">
        <v>14305</v>
      </c>
      <c r="B1428" s="90" t="s">
        <v>2203</v>
      </c>
      <c r="D1428" s="91" t="s">
        <v>2427</v>
      </c>
      <c r="E1428" s="1"/>
      <c r="F1428" s="91"/>
      <c r="G1428" s="1" t="s">
        <v>2428</v>
      </c>
      <c r="H1428" s="1" t="s">
        <v>2279</v>
      </c>
      <c r="I1428" s="1"/>
      <c r="J1428" s="1" t="str">
        <f t="shared" si="22"/>
        <v>=RC10</v>
      </c>
    </row>
    <row r="1429" spans="1:10" x14ac:dyDescent="0.3">
      <c r="A1429" s="164">
        <v>13205</v>
      </c>
      <c r="B1429" s="90" t="s">
        <v>2204</v>
      </c>
      <c r="D1429" s="91" t="s">
        <v>2427</v>
      </c>
      <c r="E1429" s="1"/>
      <c r="F1429" s="91"/>
      <c r="G1429" s="1" t="s">
        <v>2428</v>
      </c>
      <c r="H1429" s="1" t="s">
        <v>2279</v>
      </c>
      <c r="I1429" s="1"/>
      <c r="J1429" s="1" t="str">
        <f t="shared" si="22"/>
        <v>=RC10</v>
      </c>
    </row>
    <row r="1430" spans="1:10" ht="20.399999999999999" x14ac:dyDescent="0.3">
      <c r="A1430" s="164">
        <v>14281</v>
      </c>
      <c r="B1430" s="90" t="s">
        <v>818</v>
      </c>
      <c r="C1430" s="2">
        <f>Haramain!$J$130</f>
        <v>0</v>
      </c>
      <c r="D1430" s="91" t="s">
        <v>2427</v>
      </c>
      <c r="E1430" s="1">
        <v>129</v>
      </c>
      <c r="F1430" s="91" t="s">
        <v>2282</v>
      </c>
      <c r="G1430" s="1" t="s">
        <v>2428</v>
      </c>
      <c r="H1430" s="1" t="s">
        <v>2279</v>
      </c>
      <c r="I1430" s="1"/>
      <c r="J1430" s="1" t="str">
        <f t="shared" si="22"/>
        <v>=Haramain!R129C10</v>
      </c>
    </row>
    <row r="1431" spans="1:10" x14ac:dyDescent="0.3">
      <c r="A1431" s="164">
        <v>12990</v>
      </c>
      <c r="B1431" s="90" t="s">
        <v>2205</v>
      </c>
      <c r="D1431" s="91" t="s">
        <v>2427</v>
      </c>
      <c r="E1431" s="1"/>
      <c r="F1431" s="91"/>
      <c r="G1431" s="1" t="s">
        <v>2428</v>
      </c>
      <c r="H1431" s="1" t="s">
        <v>2279</v>
      </c>
      <c r="I1431" s="1"/>
      <c r="J1431" s="1" t="str">
        <f t="shared" si="22"/>
        <v>=RC10</v>
      </c>
    </row>
    <row r="1432" spans="1:10" x14ac:dyDescent="0.3">
      <c r="A1432" s="164">
        <v>14235</v>
      </c>
      <c r="B1432" s="90" t="s">
        <v>2206</v>
      </c>
      <c r="D1432" s="91" t="s">
        <v>2427</v>
      </c>
      <c r="E1432" s="1"/>
      <c r="F1432" s="91"/>
      <c r="G1432" s="1" t="s">
        <v>2428</v>
      </c>
      <c r="H1432" s="1" t="s">
        <v>2279</v>
      </c>
      <c r="I1432" s="1"/>
      <c r="J1432" s="1" t="str">
        <f t="shared" si="22"/>
        <v>=RC10</v>
      </c>
    </row>
    <row r="1433" spans="1:10" x14ac:dyDescent="0.3">
      <c r="A1433" s="164">
        <v>13180</v>
      </c>
      <c r="B1433" s="90" t="s">
        <v>819</v>
      </c>
      <c r="C1433" s="2">
        <f>Haramain!$J$131</f>
        <v>0</v>
      </c>
      <c r="D1433" s="91" t="s">
        <v>2427</v>
      </c>
      <c r="E1433" s="1">
        <v>130</v>
      </c>
      <c r="F1433" s="91" t="s">
        <v>2282</v>
      </c>
      <c r="G1433" s="1" t="s">
        <v>2428</v>
      </c>
      <c r="H1433" s="1" t="s">
        <v>2279</v>
      </c>
      <c r="I1433" s="1"/>
      <c r="J1433" s="1" t="str">
        <f t="shared" si="22"/>
        <v>=Haramain!R130C10</v>
      </c>
    </row>
    <row r="1434" spans="1:10" ht="20.399999999999999" x14ac:dyDescent="0.3">
      <c r="A1434" s="164">
        <v>12986</v>
      </c>
      <c r="B1434" s="90" t="s">
        <v>2207</v>
      </c>
      <c r="D1434" s="91" t="s">
        <v>2427</v>
      </c>
      <c r="E1434" s="1"/>
      <c r="F1434" s="91"/>
      <c r="G1434" s="1" t="s">
        <v>2428</v>
      </c>
      <c r="H1434" s="1" t="s">
        <v>2279</v>
      </c>
      <c r="I1434" s="1"/>
      <c r="J1434" s="1" t="str">
        <f t="shared" si="22"/>
        <v>=RC10</v>
      </c>
    </row>
    <row r="1435" spans="1:10" x14ac:dyDescent="0.3">
      <c r="A1435" s="164">
        <v>12855</v>
      </c>
      <c r="B1435" s="90" t="s">
        <v>2208</v>
      </c>
      <c r="D1435" s="91" t="s">
        <v>2427</v>
      </c>
      <c r="E1435" s="1"/>
      <c r="F1435" s="91"/>
      <c r="G1435" s="1" t="s">
        <v>2428</v>
      </c>
      <c r="H1435" s="1" t="s">
        <v>2279</v>
      </c>
      <c r="I1435" s="1"/>
      <c r="J1435" s="1" t="str">
        <f t="shared" si="22"/>
        <v>=RC10</v>
      </c>
    </row>
    <row r="1436" spans="1:10" x14ac:dyDescent="0.3">
      <c r="A1436" s="164">
        <v>13291</v>
      </c>
      <c r="B1436" s="90" t="s">
        <v>820</v>
      </c>
      <c r="C1436" s="2">
        <f>Haramain!$J$132</f>
        <v>0</v>
      </c>
      <c r="D1436" s="91" t="s">
        <v>2427</v>
      </c>
      <c r="E1436" s="1">
        <v>131</v>
      </c>
      <c r="F1436" s="91" t="s">
        <v>2282</v>
      </c>
      <c r="G1436" s="1" t="s">
        <v>2428</v>
      </c>
      <c r="H1436" s="1" t="s">
        <v>2279</v>
      </c>
      <c r="I1436" s="1"/>
      <c r="J1436" s="1" t="str">
        <f t="shared" si="22"/>
        <v>=Haramain!R131C10</v>
      </c>
    </row>
    <row r="1437" spans="1:10" x14ac:dyDescent="0.3">
      <c r="A1437" s="164">
        <v>12988</v>
      </c>
      <c r="B1437" s="90" t="s">
        <v>2209</v>
      </c>
      <c r="D1437" s="91" t="s">
        <v>2427</v>
      </c>
      <c r="E1437" s="1"/>
      <c r="F1437" s="91"/>
      <c r="G1437" s="1" t="s">
        <v>2428</v>
      </c>
      <c r="H1437" s="1" t="s">
        <v>2279</v>
      </c>
      <c r="I1437" s="1"/>
      <c r="J1437" s="1" t="str">
        <f t="shared" si="22"/>
        <v>=RC10</v>
      </c>
    </row>
    <row r="1438" spans="1:10" x14ac:dyDescent="0.3">
      <c r="A1438" s="164">
        <v>14300</v>
      </c>
      <c r="B1438" s="90" t="s">
        <v>821</v>
      </c>
      <c r="C1438" s="2">
        <f>Haramain!$J$133</f>
        <v>0</v>
      </c>
      <c r="D1438" s="91" t="s">
        <v>2427</v>
      </c>
      <c r="E1438" s="1">
        <v>132</v>
      </c>
      <c r="F1438" s="91" t="s">
        <v>2282</v>
      </c>
      <c r="G1438" s="1" t="s">
        <v>2428</v>
      </c>
      <c r="H1438" s="1" t="s">
        <v>2279</v>
      </c>
      <c r="I1438" s="1"/>
      <c r="J1438" s="1" t="str">
        <f t="shared" si="22"/>
        <v>=Haramain!R132C10</v>
      </c>
    </row>
    <row r="1439" spans="1:10" x14ac:dyDescent="0.3">
      <c r="A1439" s="164">
        <v>12979</v>
      </c>
      <c r="B1439" s="90" t="s">
        <v>2210</v>
      </c>
      <c r="D1439" s="91" t="s">
        <v>2427</v>
      </c>
      <c r="E1439" s="1"/>
      <c r="F1439" s="91"/>
      <c r="G1439" s="1" t="s">
        <v>2428</v>
      </c>
      <c r="H1439" s="1" t="s">
        <v>2279</v>
      </c>
      <c r="I1439" s="1"/>
      <c r="J1439" s="1" t="str">
        <f t="shared" si="22"/>
        <v>=RC10</v>
      </c>
    </row>
    <row r="1440" spans="1:10" x14ac:dyDescent="0.3">
      <c r="A1440" s="164">
        <v>14301</v>
      </c>
      <c r="B1440" s="90" t="s">
        <v>822</v>
      </c>
      <c r="C1440" s="2">
        <f>Haramain!$J$134</f>
        <v>0</v>
      </c>
      <c r="D1440" s="91" t="s">
        <v>2427</v>
      </c>
      <c r="E1440" s="1">
        <v>133</v>
      </c>
      <c r="F1440" s="91" t="s">
        <v>2282</v>
      </c>
      <c r="G1440" s="1" t="s">
        <v>2428</v>
      </c>
      <c r="H1440" s="1" t="s">
        <v>2279</v>
      </c>
      <c r="I1440" s="1"/>
      <c r="J1440" s="1" t="str">
        <f t="shared" si="22"/>
        <v>=Haramain!R133C10</v>
      </c>
    </row>
    <row r="1441" spans="1:10" x14ac:dyDescent="0.3">
      <c r="A1441" s="164">
        <v>13295</v>
      </c>
      <c r="B1441" s="90" t="s">
        <v>2211</v>
      </c>
      <c r="D1441" s="91" t="s">
        <v>2427</v>
      </c>
      <c r="E1441" s="1"/>
      <c r="F1441" s="91"/>
      <c r="G1441" s="1" t="s">
        <v>2428</v>
      </c>
      <c r="H1441" s="1" t="s">
        <v>2279</v>
      </c>
      <c r="I1441" s="1"/>
      <c r="J1441" s="1" t="str">
        <f t="shared" si="22"/>
        <v>=RC10</v>
      </c>
    </row>
    <row r="1442" spans="1:10" x14ac:dyDescent="0.3">
      <c r="A1442" s="164">
        <v>12866</v>
      </c>
      <c r="B1442" s="90" t="s">
        <v>823</v>
      </c>
      <c r="C1442" s="2">
        <f>Haramain!$J$135</f>
        <v>0</v>
      </c>
      <c r="D1442" s="91" t="s">
        <v>2427</v>
      </c>
      <c r="E1442" s="1">
        <v>134</v>
      </c>
      <c r="F1442" s="91" t="s">
        <v>2282</v>
      </c>
      <c r="G1442" s="1" t="s">
        <v>2428</v>
      </c>
      <c r="H1442" s="1" t="s">
        <v>2279</v>
      </c>
      <c r="I1442" s="1"/>
      <c r="J1442" s="1" t="str">
        <f t="shared" si="22"/>
        <v>=Haramain!R134C10</v>
      </c>
    </row>
    <row r="1443" spans="1:10" x14ac:dyDescent="0.3">
      <c r="A1443" s="164">
        <v>14234</v>
      </c>
      <c r="B1443" s="90" t="s">
        <v>824</v>
      </c>
      <c r="C1443" s="2">
        <f>Haramain!$J$136</f>
        <v>0</v>
      </c>
      <c r="D1443" s="91" t="s">
        <v>2427</v>
      </c>
      <c r="E1443" s="1">
        <v>135</v>
      </c>
      <c r="F1443" s="91" t="s">
        <v>2282</v>
      </c>
      <c r="G1443" s="1" t="s">
        <v>2428</v>
      </c>
      <c r="H1443" s="1" t="s">
        <v>2279</v>
      </c>
      <c r="I1443" s="1"/>
      <c r="J1443" s="1" t="str">
        <f t="shared" si="22"/>
        <v>=Haramain!R135C10</v>
      </c>
    </row>
    <row r="1444" spans="1:10" x14ac:dyDescent="0.3">
      <c r="A1444" s="164">
        <v>12869</v>
      </c>
      <c r="B1444" s="90" t="s">
        <v>2212</v>
      </c>
      <c r="D1444" s="91" t="s">
        <v>2427</v>
      </c>
      <c r="E1444" s="1"/>
      <c r="F1444" s="91"/>
      <c r="G1444" s="1" t="s">
        <v>2428</v>
      </c>
      <c r="H1444" s="1" t="s">
        <v>2279</v>
      </c>
      <c r="I1444" s="1"/>
      <c r="J1444" s="1" t="str">
        <f t="shared" si="22"/>
        <v>=RC10</v>
      </c>
    </row>
    <row r="1445" spans="1:10" x14ac:dyDescent="0.3">
      <c r="A1445" s="164">
        <v>13191</v>
      </c>
      <c r="B1445" s="90" t="s">
        <v>2213</v>
      </c>
      <c r="D1445" s="91" t="s">
        <v>2427</v>
      </c>
      <c r="E1445" s="1"/>
      <c r="F1445" s="91"/>
      <c r="G1445" s="1" t="s">
        <v>2428</v>
      </c>
      <c r="H1445" s="1" t="s">
        <v>2279</v>
      </c>
      <c r="I1445" s="1"/>
      <c r="J1445" s="1" t="str">
        <f t="shared" si="22"/>
        <v>=RC10</v>
      </c>
    </row>
    <row r="1446" spans="1:10" x14ac:dyDescent="0.3">
      <c r="A1446" s="164">
        <v>14306</v>
      </c>
      <c r="B1446" s="90" t="s">
        <v>2214</v>
      </c>
      <c r="D1446" s="91" t="s">
        <v>2427</v>
      </c>
      <c r="E1446" s="1"/>
      <c r="F1446" s="91"/>
      <c r="G1446" s="1" t="s">
        <v>2428</v>
      </c>
      <c r="H1446" s="1" t="s">
        <v>2279</v>
      </c>
      <c r="I1446" s="1"/>
      <c r="J1446" s="1" t="str">
        <f t="shared" si="22"/>
        <v>=RC10</v>
      </c>
    </row>
    <row r="1447" spans="1:10" x14ac:dyDescent="0.3">
      <c r="A1447" s="164">
        <v>13233</v>
      </c>
      <c r="B1447" s="90" t="s">
        <v>2215</v>
      </c>
      <c r="D1447" s="91" t="s">
        <v>2427</v>
      </c>
      <c r="E1447" s="1"/>
      <c r="F1447" s="91"/>
      <c r="G1447" s="1" t="s">
        <v>2428</v>
      </c>
      <c r="H1447" s="1" t="s">
        <v>2279</v>
      </c>
      <c r="I1447" s="1"/>
      <c r="J1447" s="1" t="str">
        <f t="shared" si="22"/>
        <v>=RC10</v>
      </c>
    </row>
    <row r="1448" spans="1:10" x14ac:dyDescent="0.3">
      <c r="A1448" s="164">
        <v>13181</v>
      </c>
      <c r="B1448" s="90" t="s">
        <v>825</v>
      </c>
      <c r="C1448" s="2">
        <f>Haramain!$J$137</f>
        <v>0</v>
      </c>
      <c r="D1448" s="91" t="s">
        <v>2427</v>
      </c>
      <c r="E1448" s="1">
        <v>136</v>
      </c>
      <c r="F1448" s="91" t="s">
        <v>2282</v>
      </c>
      <c r="G1448" s="1" t="s">
        <v>2428</v>
      </c>
      <c r="H1448" s="1" t="s">
        <v>2279</v>
      </c>
      <c r="I1448" s="1"/>
      <c r="J1448" s="1" t="str">
        <f t="shared" si="22"/>
        <v>=Haramain!R136C10</v>
      </c>
    </row>
    <row r="1449" spans="1:10" x14ac:dyDescent="0.3">
      <c r="A1449" s="164">
        <v>13182</v>
      </c>
      <c r="B1449" s="90" t="s">
        <v>2216</v>
      </c>
      <c r="D1449" s="91" t="s">
        <v>2427</v>
      </c>
      <c r="E1449" s="1"/>
      <c r="F1449" s="91"/>
      <c r="G1449" s="1" t="s">
        <v>2428</v>
      </c>
      <c r="H1449" s="1" t="s">
        <v>2279</v>
      </c>
      <c r="I1449" s="1"/>
      <c r="J1449" s="1" t="str">
        <f t="shared" si="22"/>
        <v>=RC10</v>
      </c>
    </row>
    <row r="1450" spans="1:10" x14ac:dyDescent="0.3">
      <c r="A1450" s="164">
        <v>14307</v>
      </c>
      <c r="B1450" s="90" t="s">
        <v>826</v>
      </c>
      <c r="C1450" s="2">
        <f>Haramain!$J$138</f>
        <v>0</v>
      </c>
      <c r="D1450" s="91" t="s">
        <v>2427</v>
      </c>
      <c r="E1450" s="1">
        <v>137</v>
      </c>
      <c r="F1450" s="91" t="s">
        <v>2282</v>
      </c>
      <c r="G1450" s="1" t="s">
        <v>2428</v>
      </c>
      <c r="H1450" s="1" t="s">
        <v>2279</v>
      </c>
      <c r="I1450" s="1"/>
      <c r="J1450" s="1" t="str">
        <f t="shared" si="22"/>
        <v>=Haramain!R137C10</v>
      </c>
    </row>
    <row r="1451" spans="1:10" x14ac:dyDescent="0.3">
      <c r="A1451" s="164">
        <v>13197</v>
      </c>
      <c r="B1451" s="90" t="s">
        <v>827</v>
      </c>
      <c r="C1451" s="2">
        <f>Haramain!$J$139</f>
        <v>0</v>
      </c>
      <c r="D1451" s="91" t="s">
        <v>2427</v>
      </c>
      <c r="E1451" s="1">
        <v>138</v>
      </c>
      <c r="F1451" s="91" t="s">
        <v>2282</v>
      </c>
      <c r="G1451" s="1" t="s">
        <v>2428</v>
      </c>
      <c r="H1451" s="1" t="s">
        <v>2279</v>
      </c>
      <c r="I1451" s="1"/>
      <c r="J1451" s="1" t="str">
        <f t="shared" si="22"/>
        <v>=Haramain!R138C10</v>
      </c>
    </row>
    <row r="1452" spans="1:10" ht="20.399999999999999" x14ac:dyDescent="0.3">
      <c r="A1452" s="164">
        <v>14302</v>
      </c>
      <c r="B1452" s="90" t="s">
        <v>2217</v>
      </c>
      <c r="D1452" s="91" t="s">
        <v>2427</v>
      </c>
      <c r="E1452" s="1"/>
      <c r="F1452" s="91"/>
      <c r="G1452" s="1" t="s">
        <v>2428</v>
      </c>
      <c r="H1452" s="1" t="s">
        <v>2279</v>
      </c>
      <c r="I1452" s="1"/>
      <c r="J1452" s="1" t="str">
        <f t="shared" si="22"/>
        <v>=RC10</v>
      </c>
    </row>
    <row r="1453" spans="1:10" x14ac:dyDescent="0.3">
      <c r="A1453" s="164">
        <v>13949</v>
      </c>
      <c r="B1453" s="90" t="s">
        <v>2218</v>
      </c>
      <c r="D1453" s="91" t="s">
        <v>2427</v>
      </c>
      <c r="E1453" s="1"/>
      <c r="F1453" s="91"/>
      <c r="G1453" s="1" t="s">
        <v>2428</v>
      </c>
      <c r="H1453" s="1" t="s">
        <v>2279</v>
      </c>
      <c r="I1453" s="1"/>
      <c r="J1453" s="1" t="str">
        <f t="shared" si="22"/>
        <v>=RC10</v>
      </c>
    </row>
    <row r="1454" spans="1:10" ht="20.399999999999999" x14ac:dyDescent="0.3">
      <c r="A1454" s="164">
        <v>13913</v>
      </c>
      <c r="B1454" s="90" t="s">
        <v>2219</v>
      </c>
      <c r="D1454" s="91" t="s">
        <v>2427</v>
      </c>
      <c r="E1454" s="1"/>
      <c r="F1454" s="91"/>
      <c r="G1454" s="1" t="s">
        <v>2428</v>
      </c>
      <c r="H1454" s="1" t="s">
        <v>2279</v>
      </c>
      <c r="I1454" s="1"/>
      <c r="J1454" s="1" t="str">
        <f t="shared" si="22"/>
        <v>=RC10</v>
      </c>
    </row>
    <row r="1455" spans="1:10" ht="20.399999999999999" x14ac:dyDescent="0.3">
      <c r="A1455" s="164">
        <v>13914</v>
      </c>
      <c r="B1455" s="90" t="s">
        <v>828</v>
      </c>
      <c r="C1455" s="2">
        <f>Haramain!$J$140</f>
        <v>0</v>
      </c>
      <c r="D1455" s="91" t="s">
        <v>2427</v>
      </c>
      <c r="E1455" s="1">
        <v>139</v>
      </c>
      <c r="F1455" s="91" t="s">
        <v>2282</v>
      </c>
      <c r="G1455" s="1" t="s">
        <v>2428</v>
      </c>
      <c r="H1455" s="1" t="s">
        <v>2279</v>
      </c>
      <c r="I1455" s="1"/>
      <c r="J1455" s="1" t="str">
        <f t="shared" si="22"/>
        <v>=Haramain!R139C10</v>
      </c>
    </row>
    <row r="1456" spans="1:10" x14ac:dyDescent="0.3">
      <c r="A1456" s="164">
        <v>12908</v>
      </c>
      <c r="B1456" s="90" t="s">
        <v>2220</v>
      </c>
      <c r="D1456" s="91" t="s">
        <v>2427</v>
      </c>
      <c r="E1456" s="1"/>
      <c r="F1456" s="91"/>
      <c r="G1456" s="1" t="s">
        <v>2428</v>
      </c>
      <c r="H1456" s="1" t="s">
        <v>2279</v>
      </c>
      <c r="I1456" s="1"/>
      <c r="J1456" s="1" t="str">
        <f t="shared" si="22"/>
        <v>=RC10</v>
      </c>
    </row>
    <row r="1457" spans="1:10" x14ac:dyDescent="0.3">
      <c r="A1457" s="164">
        <v>13192</v>
      </c>
      <c r="B1457" s="90" t="s">
        <v>829</v>
      </c>
      <c r="C1457" s="2">
        <f>Haramain!$J$141</f>
        <v>0</v>
      </c>
      <c r="D1457" s="91" t="s">
        <v>2427</v>
      </c>
      <c r="E1457" s="1">
        <v>140</v>
      </c>
      <c r="F1457" s="91" t="s">
        <v>2282</v>
      </c>
      <c r="G1457" s="1" t="s">
        <v>2428</v>
      </c>
      <c r="H1457" s="1" t="s">
        <v>2279</v>
      </c>
      <c r="I1457" s="1"/>
      <c r="J1457" s="1" t="str">
        <f t="shared" si="22"/>
        <v>=Haramain!R140C10</v>
      </c>
    </row>
    <row r="1458" spans="1:10" x14ac:dyDescent="0.3">
      <c r="A1458" s="164">
        <v>13293</v>
      </c>
      <c r="B1458" s="90" t="s">
        <v>2221</v>
      </c>
      <c r="D1458" s="91" t="s">
        <v>2427</v>
      </c>
      <c r="E1458" s="1"/>
      <c r="F1458" s="91"/>
      <c r="G1458" s="1" t="s">
        <v>2428</v>
      </c>
      <c r="H1458" s="1" t="s">
        <v>2279</v>
      </c>
      <c r="I1458" s="1"/>
      <c r="J1458" s="1" t="str">
        <f t="shared" si="22"/>
        <v>=RC10</v>
      </c>
    </row>
    <row r="1459" spans="1:10" x14ac:dyDescent="0.3">
      <c r="A1459" s="164">
        <v>13200</v>
      </c>
      <c r="B1459" s="90" t="s">
        <v>2222</v>
      </c>
      <c r="D1459" s="91" t="s">
        <v>2427</v>
      </c>
      <c r="E1459" s="1"/>
      <c r="F1459" s="91"/>
      <c r="G1459" s="1" t="s">
        <v>2428</v>
      </c>
      <c r="H1459" s="1" t="s">
        <v>2279</v>
      </c>
      <c r="I1459" s="1"/>
      <c r="J1459" s="1" t="str">
        <f t="shared" si="22"/>
        <v>=RC10</v>
      </c>
    </row>
    <row r="1460" spans="1:10" x14ac:dyDescent="0.3">
      <c r="A1460" s="164">
        <v>13193</v>
      </c>
      <c r="B1460" s="90" t="s">
        <v>830</v>
      </c>
      <c r="C1460" s="2">
        <f>Haramain!$J$142</f>
        <v>0</v>
      </c>
      <c r="D1460" s="91" t="s">
        <v>2427</v>
      </c>
      <c r="E1460" s="1">
        <v>141</v>
      </c>
      <c r="F1460" s="91" t="s">
        <v>2282</v>
      </c>
      <c r="G1460" s="1" t="s">
        <v>2428</v>
      </c>
      <c r="H1460" s="1" t="s">
        <v>2279</v>
      </c>
      <c r="I1460" s="1"/>
      <c r="J1460" s="1" t="str">
        <f t="shared" si="22"/>
        <v>=Haramain!R141C10</v>
      </c>
    </row>
    <row r="1461" spans="1:10" x14ac:dyDescent="0.3">
      <c r="A1461" s="164">
        <v>14313</v>
      </c>
      <c r="B1461" s="90" t="s">
        <v>831</v>
      </c>
      <c r="C1461" s="2">
        <f>Haramain!$J$143</f>
        <v>0</v>
      </c>
      <c r="D1461" s="91" t="s">
        <v>2427</v>
      </c>
      <c r="E1461" s="1">
        <v>142</v>
      </c>
      <c r="F1461" s="91" t="s">
        <v>2282</v>
      </c>
      <c r="G1461" s="1" t="s">
        <v>2428</v>
      </c>
      <c r="H1461" s="1" t="s">
        <v>2279</v>
      </c>
      <c r="I1461" s="1"/>
      <c r="J1461" s="1" t="str">
        <f t="shared" si="22"/>
        <v>=Haramain!R142C10</v>
      </c>
    </row>
    <row r="1462" spans="1:10" x14ac:dyDescent="0.3">
      <c r="A1462" s="164">
        <v>13195</v>
      </c>
      <c r="B1462" s="90" t="s">
        <v>832</v>
      </c>
      <c r="C1462" s="2">
        <f>Haramain!$J$144</f>
        <v>0</v>
      </c>
      <c r="D1462" s="91" t="s">
        <v>2427</v>
      </c>
      <c r="E1462" s="1">
        <v>143</v>
      </c>
      <c r="F1462" s="91" t="s">
        <v>2282</v>
      </c>
      <c r="G1462" s="1" t="s">
        <v>2428</v>
      </c>
      <c r="H1462" s="1" t="s">
        <v>2279</v>
      </c>
      <c r="I1462" s="1"/>
      <c r="J1462" s="1" t="str">
        <f t="shared" si="22"/>
        <v>=Haramain!R143C10</v>
      </c>
    </row>
    <row r="1463" spans="1:10" x14ac:dyDescent="0.3">
      <c r="A1463" s="164">
        <v>13948</v>
      </c>
      <c r="B1463" s="90" t="s">
        <v>833</v>
      </c>
      <c r="C1463" s="2">
        <f>Haramain!$J$145</f>
        <v>0</v>
      </c>
      <c r="D1463" s="91" t="s">
        <v>2427</v>
      </c>
      <c r="E1463" s="1">
        <v>144</v>
      </c>
      <c r="F1463" s="91" t="s">
        <v>2282</v>
      </c>
      <c r="G1463" s="1" t="s">
        <v>2428</v>
      </c>
      <c r="H1463" s="1" t="s">
        <v>2279</v>
      </c>
      <c r="I1463" s="1"/>
      <c r="J1463" s="1" t="str">
        <f t="shared" si="22"/>
        <v>=Haramain!R144C10</v>
      </c>
    </row>
    <row r="1464" spans="1:10" x14ac:dyDescent="0.3">
      <c r="A1464" s="164">
        <v>13183</v>
      </c>
      <c r="B1464" s="90" t="s">
        <v>834</v>
      </c>
      <c r="C1464" s="2">
        <f>Haramain!$J$146</f>
        <v>0</v>
      </c>
      <c r="D1464" s="91" t="s">
        <v>2427</v>
      </c>
      <c r="E1464" s="1">
        <v>145</v>
      </c>
      <c r="F1464" s="91" t="s">
        <v>2282</v>
      </c>
      <c r="G1464" s="1" t="s">
        <v>2428</v>
      </c>
      <c r="H1464" s="1" t="s">
        <v>2279</v>
      </c>
      <c r="I1464" s="1"/>
      <c r="J1464" s="1" t="str">
        <f t="shared" si="22"/>
        <v>=Haramain!R145C10</v>
      </c>
    </row>
    <row r="1465" spans="1:10" x14ac:dyDescent="0.3">
      <c r="A1465" s="164">
        <v>12853</v>
      </c>
      <c r="B1465" s="90" t="s">
        <v>2223</v>
      </c>
      <c r="D1465" s="91" t="s">
        <v>2427</v>
      </c>
      <c r="E1465" s="1"/>
      <c r="F1465" s="91"/>
      <c r="G1465" s="1" t="s">
        <v>2428</v>
      </c>
      <c r="H1465" s="1" t="s">
        <v>2279</v>
      </c>
      <c r="I1465" s="1"/>
      <c r="J1465" s="1" t="str">
        <f t="shared" si="22"/>
        <v>=RC10</v>
      </c>
    </row>
    <row r="1466" spans="1:10" x14ac:dyDescent="0.3">
      <c r="A1466" s="164">
        <v>13232</v>
      </c>
      <c r="B1466" s="90" t="s">
        <v>2224</v>
      </c>
      <c r="D1466" s="91" t="s">
        <v>2427</v>
      </c>
      <c r="E1466" s="1"/>
      <c r="F1466" s="91"/>
      <c r="G1466" s="1" t="s">
        <v>2428</v>
      </c>
      <c r="H1466" s="1" t="s">
        <v>2279</v>
      </c>
      <c r="I1466" s="1"/>
      <c r="J1466" s="1" t="str">
        <f t="shared" si="22"/>
        <v>=RC10</v>
      </c>
    </row>
    <row r="1467" spans="1:10" x14ac:dyDescent="0.3">
      <c r="A1467" s="164">
        <v>14238</v>
      </c>
      <c r="B1467" s="90" t="s">
        <v>2225</v>
      </c>
      <c r="D1467" s="91" t="s">
        <v>2427</v>
      </c>
      <c r="E1467" s="1"/>
      <c r="F1467" s="91"/>
      <c r="G1467" s="1" t="s">
        <v>2428</v>
      </c>
      <c r="H1467" s="1" t="s">
        <v>2279</v>
      </c>
      <c r="I1467" s="1"/>
      <c r="J1467" s="1" t="str">
        <f t="shared" si="22"/>
        <v>=RC10</v>
      </c>
    </row>
    <row r="1468" spans="1:10" x14ac:dyDescent="0.3">
      <c r="A1468" s="164">
        <v>13289</v>
      </c>
      <c r="B1468" s="90" t="s">
        <v>2226</v>
      </c>
      <c r="D1468" s="91" t="s">
        <v>2427</v>
      </c>
      <c r="E1468" s="1"/>
      <c r="F1468" s="91"/>
      <c r="G1468" s="1" t="s">
        <v>2428</v>
      </c>
      <c r="H1468" s="1" t="s">
        <v>2279</v>
      </c>
      <c r="I1468" s="1"/>
      <c r="J1468" s="1" t="str">
        <f t="shared" si="22"/>
        <v>=RC10</v>
      </c>
    </row>
    <row r="1469" spans="1:10" x14ac:dyDescent="0.3">
      <c r="A1469" s="164">
        <v>13868</v>
      </c>
      <c r="B1469" s="90" t="s">
        <v>2227</v>
      </c>
      <c r="D1469" s="91" t="s">
        <v>2427</v>
      </c>
      <c r="E1469" s="1"/>
      <c r="F1469" s="91"/>
      <c r="G1469" s="1" t="s">
        <v>2428</v>
      </c>
      <c r="H1469" s="1" t="s">
        <v>2279</v>
      </c>
      <c r="I1469" s="1"/>
      <c r="J1469" s="1" t="str">
        <f t="shared" si="22"/>
        <v>=RC10</v>
      </c>
    </row>
    <row r="1470" spans="1:10" x14ac:dyDescent="0.3">
      <c r="A1470" s="164">
        <v>13184</v>
      </c>
      <c r="B1470" s="90" t="s">
        <v>835</v>
      </c>
      <c r="C1470" s="2">
        <f>Haramain!$J$147</f>
        <v>0</v>
      </c>
      <c r="D1470" s="91" t="s">
        <v>2427</v>
      </c>
      <c r="E1470" s="1">
        <v>146</v>
      </c>
      <c r="F1470" s="91" t="s">
        <v>2282</v>
      </c>
      <c r="G1470" s="1" t="s">
        <v>2428</v>
      </c>
      <c r="H1470" s="1" t="s">
        <v>2279</v>
      </c>
      <c r="I1470" s="1"/>
      <c r="J1470" s="1" t="str">
        <f t="shared" si="22"/>
        <v>=Haramain!R146C10</v>
      </c>
    </row>
    <row r="1471" spans="1:10" x14ac:dyDescent="0.3">
      <c r="A1471" s="164">
        <v>14233</v>
      </c>
      <c r="B1471" s="90" t="s">
        <v>2228</v>
      </c>
      <c r="D1471" s="91" t="s">
        <v>2427</v>
      </c>
      <c r="E1471" s="1"/>
      <c r="F1471" s="91"/>
      <c r="G1471" s="1" t="s">
        <v>2428</v>
      </c>
      <c r="H1471" s="1" t="s">
        <v>2279</v>
      </c>
      <c r="I1471" s="1"/>
      <c r="J1471" s="1" t="str">
        <f t="shared" si="22"/>
        <v>=RC10</v>
      </c>
    </row>
    <row r="1472" spans="1:10" x14ac:dyDescent="0.3">
      <c r="A1472" s="164">
        <v>13893</v>
      </c>
      <c r="B1472" s="90" t="s">
        <v>2229</v>
      </c>
      <c r="D1472" s="91" t="s">
        <v>2427</v>
      </c>
      <c r="E1472" s="1"/>
      <c r="F1472" s="91"/>
      <c r="G1472" s="1" t="s">
        <v>2428</v>
      </c>
      <c r="H1472" s="1" t="s">
        <v>2279</v>
      </c>
      <c r="I1472" s="1"/>
      <c r="J1472" s="1" t="str">
        <f t="shared" si="22"/>
        <v>=RC10</v>
      </c>
    </row>
    <row r="1473" spans="1:10" x14ac:dyDescent="0.3">
      <c r="A1473" s="164">
        <v>14303</v>
      </c>
      <c r="B1473" s="90" t="s">
        <v>2230</v>
      </c>
      <c r="D1473" s="91" t="s">
        <v>2427</v>
      </c>
      <c r="E1473" s="1"/>
      <c r="F1473" s="91"/>
      <c r="G1473" s="1" t="s">
        <v>2428</v>
      </c>
      <c r="H1473" s="1" t="s">
        <v>2279</v>
      </c>
      <c r="I1473" s="1"/>
      <c r="J1473" s="1" t="str">
        <f t="shared" si="22"/>
        <v>=RC10</v>
      </c>
    </row>
    <row r="1474" spans="1:10" ht="20.399999999999999" x14ac:dyDescent="0.3">
      <c r="A1474" s="164">
        <v>14232</v>
      </c>
      <c r="B1474" s="90" t="s">
        <v>2231</v>
      </c>
      <c r="D1474" s="91" t="s">
        <v>2427</v>
      </c>
      <c r="E1474" s="1"/>
      <c r="F1474" s="91"/>
      <c r="G1474" s="1" t="s">
        <v>2428</v>
      </c>
      <c r="H1474" s="1" t="s">
        <v>2279</v>
      </c>
      <c r="I1474" s="1"/>
      <c r="J1474" s="1" t="str">
        <f t="shared" si="22"/>
        <v>=RC10</v>
      </c>
    </row>
    <row r="1475" spans="1:10" x14ac:dyDescent="0.3">
      <c r="A1475" s="164">
        <v>14312</v>
      </c>
      <c r="B1475" s="90" t="s">
        <v>2232</v>
      </c>
      <c r="D1475" s="91" t="s">
        <v>2427</v>
      </c>
      <c r="E1475" s="1"/>
      <c r="F1475" s="91"/>
      <c r="G1475" s="1" t="s">
        <v>2428</v>
      </c>
      <c r="H1475" s="1" t="s">
        <v>2279</v>
      </c>
      <c r="I1475" s="1"/>
      <c r="J1475" s="1" t="str">
        <f t="shared" ref="J1475:J1538" si="23">CONCATENATE(H1475,F1475,D1475,E1475,G1475)</f>
        <v>=RC10</v>
      </c>
    </row>
    <row r="1476" spans="1:10" x14ac:dyDescent="0.3">
      <c r="A1476" s="164">
        <v>13915</v>
      </c>
      <c r="B1476" s="90" t="s">
        <v>836</v>
      </c>
      <c r="C1476" s="2">
        <f>Haramain!$J$148</f>
        <v>0</v>
      </c>
      <c r="D1476" s="91" t="s">
        <v>2427</v>
      </c>
      <c r="E1476" s="1">
        <v>147</v>
      </c>
      <c r="F1476" s="91" t="s">
        <v>2282</v>
      </c>
      <c r="G1476" s="1" t="s">
        <v>2428</v>
      </c>
      <c r="H1476" s="1" t="s">
        <v>2279</v>
      </c>
      <c r="I1476" s="1"/>
      <c r="J1476" s="1" t="str">
        <f t="shared" si="23"/>
        <v>=Haramain!R147C10</v>
      </c>
    </row>
    <row r="1477" spans="1:10" x14ac:dyDescent="0.3">
      <c r="A1477" s="164">
        <v>14304</v>
      </c>
      <c r="B1477" s="90" t="s">
        <v>2233</v>
      </c>
      <c r="D1477" s="91" t="s">
        <v>2427</v>
      </c>
      <c r="E1477" s="1"/>
      <c r="F1477" s="91"/>
      <c r="G1477" s="1" t="s">
        <v>2428</v>
      </c>
      <c r="H1477" s="1" t="s">
        <v>2279</v>
      </c>
      <c r="I1477" s="1"/>
      <c r="J1477" s="1" t="str">
        <f t="shared" si="23"/>
        <v>=RC10</v>
      </c>
    </row>
    <row r="1478" spans="1:10" ht="20.399999999999999" x14ac:dyDescent="0.3">
      <c r="A1478" s="164">
        <v>13365</v>
      </c>
      <c r="B1478" s="90" t="s">
        <v>2234</v>
      </c>
      <c r="D1478" s="91" t="s">
        <v>2427</v>
      </c>
      <c r="E1478" s="1"/>
      <c r="F1478" s="91"/>
      <c r="G1478" s="1" t="s">
        <v>2428</v>
      </c>
      <c r="H1478" s="1" t="s">
        <v>2279</v>
      </c>
      <c r="I1478" s="1"/>
      <c r="J1478" s="1" t="str">
        <f t="shared" si="23"/>
        <v>=RC10</v>
      </c>
    </row>
    <row r="1479" spans="1:10" x14ac:dyDescent="0.3">
      <c r="A1479" s="164">
        <v>13185</v>
      </c>
      <c r="B1479" s="90" t="s">
        <v>837</v>
      </c>
      <c r="C1479" s="2">
        <f>Haramain!$J$149</f>
        <v>0</v>
      </c>
      <c r="D1479" s="91" t="s">
        <v>2427</v>
      </c>
      <c r="E1479" s="1">
        <v>148</v>
      </c>
      <c r="F1479" s="91" t="s">
        <v>2282</v>
      </c>
      <c r="G1479" s="1" t="s">
        <v>2428</v>
      </c>
      <c r="H1479" s="1" t="s">
        <v>2279</v>
      </c>
      <c r="I1479" s="1"/>
      <c r="J1479" s="1" t="str">
        <f t="shared" si="23"/>
        <v>=Haramain!R148C10</v>
      </c>
    </row>
    <row r="1480" spans="1:10" x14ac:dyDescent="0.3">
      <c r="A1480" s="164">
        <v>13869</v>
      </c>
      <c r="B1480" s="90" t="s">
        <v>838</v>
      </c>
      <c r="C1480" s="2">
        <f>Haramain!$J$150</f>
        <v>0</v>
      </c>
      <c r="D1480" s="91" t="s">
        <v>2427</v>
      </c>
      <c r="E1480" s="1">
        <v>149</v>
      </c>
      <c r="F1480" s="91" t="s">
        <v>2282</v>
      </c>
      <c r="G1480" s="1" t="s">
        <v>2428</v>
      </c>
      <c r="H1480" s="1" t="s">
        <v>2279</v>
      </c>
      <c r="I1480" s="1"/>
      <c r="J1480" s="1" t="str">
        <f t="shared" si="23"/>
        <v>=Haramain!R149C10</v>
      </c>
    </row>
    <row r="1481" spans="1:10" x14ac:dyDescent="0.3">
      <c r="A1481" s="164">
        <v>12868</v>
      </c>
      <c r="B1481" s="90" t="s">
        <v>839</v>
      </c>
      <c r="C1481" s="2">
        <f>Haramain!$J$151</f>
        <v>0</v>
      </c>
      <c r="D1481" s="91" t="s">
        <v>2427</v>
      </c>
      <c r="E1481" s="1">
        <v>150</v>
      </c>
      <c r="F1481" s="91" t="s">
        <v>2282</v>
      </c>
      <c r="G1481" s="1" t="s">
        <v>2428</v>
      </c>
      <c r="H1481" s="1" t="s">
        <v>2279</v>
      </c>
      <c r="I1481" s="1"/>
      <c r="J1481" s="1" t="str">
        <f t="shared" si="23"/>
        <v>=Haramain!R150C10</v>
      </c>
    </row>
    <row r="1482" spans="1:10" x14ac:dyDescent="0.3">
      <c r="A1482" s="164">
        <v>14230</v>
      </c>
      <c r="B1482" s="90" t="s">
        <v>840</v>
      </c>
      <c r="C1482" s="2">
        <f>Haramain!$J$152</f>
        <v>0</v>
      </c>
      <c r="D1482" s="91" t="s">
        <v>2427</v>
      </c>
      <c r="E1482" s="1">
        <v>151</v>
      </c>
      <c r="F1482" s="91" t="s">
        <v>2282</v>
      </c>
      <c r="G1482" s="1" t="s">
        <v>2428</v>
      </c>
      <c r="H1482" s="1" t="s">
        <v>2279</v>
      </c>
      <c r="I1482" s="1"/>
      <c r="J1482" s="1" t="str">
        <f t="shared" si="23"/>
        <v>=Haramain!R151C10</v>
      </c>
    </row>
    <row r="1483" spans="1:10" x14ac:dyDescent="0.3">
      <c r="A1483" s="164">
        <v>13292</v>
      </c>
      <c r="B1483" s="90" t="s">
        <v>2235</v>
      </c>
      <c r="D1483" s="91" t="s">
        <v>2427</v>
      </c>
      <c r="E1483" s="1"/>
      <c r="F1483" s="91"/>
      <c r="G1483" s="1" t="s">
        <v>2428</v>
      </c>
      <c r="H1483" s="1" t="s">
        <v>2279</v>
      </c>
      <c r="I1483" s="1"/>
      <c r="J1483" s="1" t="str">
        <f t="shared" si="23"/>
        <v>=RC10</v>
      </c>
    </row>
    <row r="1484" spans="1:10" x14ac:dyDescent="0.3">
      <c r="A1484" s="164">
        <v>14283</v>
      </c>
      <c r="B1484" s="90" t="s">
        <v>2236</v>
      </c>
      <c r="D1484" s="91" t="s">
        <v>2427</v>
      </c>
      <c r="E1484" s="1"/>
      <c r="F1484" s="91"/>
      <c r="G1484" s="1" t="s">
        <v>2428</v>
      </c>
      <c r="H1484" s="1" t="s">
        <v>2279</v>
      </c>
      <c r="I1484" s="1"/>
      <c r="J1484" s="1" t="str">
        <f t="shared" si="23"/>
        <v>=RC10</v>
      </c>
    </row>
    <row r="1485" spans="1:10" x14ac:dyDescent="0.3">
      <c r="A1485" s="164">
        <v>13906</v>
      </c>
      <c r="B1485" s="90" t="s">
        <v>841</v>
      </c>
      <c r="C1485" s="2">
        <f>Haramain!$J$153</f>
        <v>0</v>
      </c>
      <c r="D1485" s="91" t="s">
        <v>2427</v>
      </c>
      <c r="E1485" s="1">
        <v>152</v>
      </c>
      <c r="F1485" s="91" t="s">
        <v>2282</v>
      </c>
      <c r="G1485" s="1" t="s">
        <v>2428</v>
      </c>
      <c r="H1485" s="1" t="s">
        <v>2279</v>
      </c>
      <c r="I1485" s="1"/>
      <c r="J1485" s="1" t="str">
        <f t="shared" si="23"/>
        <v>=Haramain!R152C10</v>
      </c>
    </row>
    <row r="1486" spans="1:10" x14ac:dyDescent="0.3">
      <c r="A1486" s="164">
        <v>12856</v>
      </c>
      <c r="B1486" s="90" t="s">
        <v>2237</v>
      </c>
      <c r="D1486" s="91" t="s">
        <v>2427</v>
      </c>
      <c r="E1486" s="1"/>
      <c r="F1486" s="91"/>
      <c r="G1486" s="1" t="s">
        <v>2428</v>
      </c>
      <c r="H1486" s="1" t="s">
        <v>2279</v>
      </c>
      <c r="I1486" s="1"/>
      <c r="J1486" s="1" t="str">
        <f t="shared" si="23"/>
        <v>=RC10</v>
      </c>
    </row>
    <row r="1487" spans="1:10" x14ac:dyDescent="0.3">
      <c r="A1487" s="164">
        <v>13178</v>
      </c>
      <c r="B1487" s="90" t="s">
        <v>842</v>
      </c>
      <c r="C1487" s="2">
        <f>Haramain!$J$154</f>
        <v>0</v>
      </c>
      <c r="D1487" s="91" t="s">
        <v>2427</v>
      </c>
      <c r="E1487" s="1">
        <v>153</v>
      </c>
      <c r="F1487" s="91" t="s">
        <v>2282</v>
      </c>
      <c r="G1487" s="1" t="s">
        <v>2428</v>
      </c>
      <c r="H1487" s="1" t="s">
        <v>2279</v>
      </c>
      <c r="I1487" s="1"/>
      <c r="J1487" s="1" t="str">
        <f t="shared" si="23"/>
        <v>=Haramain!R153C10</v>
      </c>
    </row>
    <row r="1488" spans="1:10" x14ac:dyDescent="0.3">
      <c r="A1488" s="164">
        <v>13867</v>
      </c>
      <c r="B1488" s="90" t="s">
        <v>2238</v>
      </c>
      <c r="D1488" s="91" t="s">
        <v>2427</v>
      </c>
      <c r="E1488" s="1"/>
      <c r="F1488" s="91"/>
      <c r="G1488" s="1" t="s">
        <v>2428</v>
      </c>
      <c r="H1488" s="1" t="s">
        <v>2279</v>
      </c>
      <c r="I1488" s="1"/>
      <c r="J1488" s="1" t="str">
        <f t="shared" si="23"/>
        <v>=RC10</v>
      </c>
    </row>
    <row r="1489" spans="1:10" x14ac:dyDescent="0.3">
      <c r="A1489" s="164">
        <v>14041</v>
      </c>
      <c r="B1489" s="90" t="s">
        <v>2239</v>
      </c>
      <c r="D1489" s="91" t="s">
        <v>2427</v>
      </c>
      <c r="E1489" s="1"/>
      <c r="F1489" s="91"/>
      <c r="G1489" s="1" t="s">
        <v>2428</v>
      </c>
      <c r="H1489" s="1" t="s">
        <v>2279</v>
      </c>
      <c r="I1489" s="1"/>
      <c r="J1489" s="1" t="str">
        <f t="shared" si="23"/>
        <v>=RC10</v>
      </c>
    </row>
    <row r="1490" spans="1:10" x14ac:dyDescent="0.3">
      <c r="A1490" s="164">
        <v>14308</v>
      </c>
      <c r="B1490" s="90" t="s">
        <v>2240</v>
      </c>
      <c r="D1490" s="91" t="s">
        <v>2427</v>
      </c>
      <c r="E1490" s="1"/>
      <c r="F1490" s="91"/>
      <c r="G1490" s="1" t="s">
        <v>2428</v>
      </c>
      <c r="H1490" s="1" t="s">
        <v>2279</v>
      </c>
      <c r="I1490" s="1"/>
      <c r="J1490" s="1" t="str">
        <f t="shared" si="23"/>
        <v>=RC10</v>
      </c>
    </row>
    <row r="1491" spans="1:10" x14ac:dyDescent="0.3">
      <c r="A1491" s="164">
        <v>14280</v>
      </c>
      <c r="B1491" s="90" t="s">
        <v>2241</v>
      </c>
      <c r="D1491" s="91" t="s">
        <v>2427</v>
      </c>
      <c r="E1491" s="1"/>
      <c r="F1491" s="91"/>
      <c r="G1491" s="1" t="s">
        <v>2428</v>
      </c>
      <c r="H1491" s="1" t="s">
        <v>2279</v>
      </c>
      <c r="I1491" s="1"/>
      <c r="J1491" s="1" t="str">
        <f t="shared" si="23"/>
        <v>=RC10</v>
      </c>
    </row>
    <row r="1492" spans="1:10" x14ac:dyDescent="0.3">
      <c r="A1492" s="164">
        <v>12864</v>
      </c>
      <c r="B1492" s="90" t="s">
        <v>2242</v>
      </c>
      <c r="D1492" s="91" t="s">
        <v>2427</v>
      </c>
      <c r="E1492" s="1"/>
      <c r="F1492" s="91"/>
      <c r="G1492" s="1" t="s">
        <v>2428</v>
      </c>
      <c r="H1492" s="1" t="s">
        <v>2279</v>
      </c>
      <c r="I1492" s="1"/>
      <c r="J1492" s="1" t="str">
        <f t="shared" si="23"/>
        <v>=RC10</v>
      </c>
    </row>
    <row r="1493" spans="1:10" x14ac:dyDescent="0.3">
      <c r="A1493" s="164">
        <v>13186</v>
      </c>
      <c r="B1493" s="90" t="s">
        <v>843</v>
      </c>
      <c r="C1493" s="2">
        <f>Haramain!$J$155</f>
        <v>0</v>
      </c>
      <c r="D1493" s="91" t="s">
        <v>2427</v>
      </c>
      <c r="E1493" s="1">
        <v>154</v>
      </c>
      <c r="F1493" s="91" t="s">
        <v>2282</v>
      </c>
      <c r="G1493" s="1" t="s">
        <v>2428</v>
      </c>
      <c r="H1493" s="1" t="s">
        <v>2279</v>
      </c>
      <c r="I1493" s="1"/>
      <c r="J1493" s="1" t="str">
        <f t="shared" si="23"/>
        <v>=Haramain!R154C10</v>
      </c>
    </row>
    <row r="1494" spans="1:10" x14ac:dyDescent="0.3">
      <c r="A1494" s="164">
        <v>12865</v>
      </c>
      <c r="B1494" s="90" t="s">
        <v>2243</v>
      </c>
      <c r="D1494" s="91" t="s">
        <v>2427</v>
      </c>
      <c r="E1494" s="1"/>
      <c r="F1494" s="91"/>
      <c r="G1494" s="1" t="s">
        <v>2428</v>
      </c>
      <c r="H1494" s="1" t="s">
        <v>2279</v>
      </c>
      <c r="I1494" s="1"/>
      <c r="J1494" s="1" t="str">
        <f t="shared" si="23"/>
        <v>=RC10</v>
      </c>
    </row>
    <row r="1495" spans="1:10" x14ac:dyDescent="0.3">
      <c r="A1495" s="164">
        <v>13187</v>
      </c>
      <c r="B1495" s="90" t="s">
        <v>2244</v>
      </c>
      <c r="D1495" s="91" t="s">
        <v>2427</v>
      </c>
      <c r="E1495" s="1"/>
      <c r="F1495" s="91"/>
      <c r="G1495" s="1" t="s">
        <v>2428</v>
      </c>
      <c r="H1495" s="1" t="s">
        <v>2279</v>
      </c>
      <c r="I1495" s="1"/>
      <c r="J1495" s="1" t="str">
        <f t="shared" si="23"/>
        <v>=RC10</v>
      </c>
    </row>
    <row r="1496" spans="1:10" x14ac:dyDescent="0.3">
      <c r="A1496" s="164">
        <v>12857</v>
      </c>
      <c r="B1496" s="90" t="s">
        <v>2245</v>
      </c>
      <c r="D1496" s="91" t="s">
        <v>2427</v>
      </c>
      <c r="E1496" s="1"/>
      <c r="F1496" s="91"/>
      <c r="G1496" s="1" t="s">
        <v>2428</v>
      </c>
      <c r="H1496" s="1" t="s">
        <v>2279</v>
      </c>
      <c r="I1496" s="1"/>
      <c r="J1496" s="1" t="str">
        <f t="shared" si="23"/>
        <v>=RC10</v>
      </c>
    </row>
    <row r="1497" spans="1:10" x14ac:dyDescent="0.3">
      <c r="A1497" s="164">
        <v>13177</v>
      </c>
      <c r="B1497" s="90" t="s">
        <v>844</v>
      </c>
      <c r="C1497" s="2">
        <f>Haramain!$J$156</f>
        <v>0</v>
      </c>
      <c r="D1497" s="91" t="s">
        <v>2427</v>
      </c>
      <c r="E1497" s="1">
        <v>155</v>
      </c>
      <c r="F1497" s="91" t="s">
        <v>2282</v>
      </c>
      <c r="G1497" s="1" t="s">
        <v>2428</v>
      </c>
      <c r="H1497" s="1" t="s">
        <v>2279</v>
      </c>
      <c r="I1497" s="1"/>
      <c r="J1497" s="1" t="str">
        <f t="shared" si="23"/>
        <v>=Haramain!R155C10</v>
      </c>
    </row>
    <row r="1498" spans="1:10" ht="20.399999999999999" x14ac:dyDescent="0.3">
      <c r="A1498" s="164">
        <v>12867</v>
      </c>
      <c r="B1498" s="90" t="s">
        <v>845</v>
      </c>
      <c r="C1498" s="2">
        <f>Haramain!$J$157</f>
        <v>0</v>
      </c>
      <c r="D1498" s="91" t="s">
        <v>2427</v>
      </c>
      <c r="E1498" s="1">
        <v>156</v>
      </c>
      <c r="F1498" s="91" t="s">
        <v>2282</v>
      </c>
      <c r="G1498" s="1" t="s">
        <v>2428</v>
      </c>
      <c r="H1498" s="1" t="s">
        <v>2279</v>
      </c>
      <c r="I1498" s="1"/>
      <c r="J1498" s="1" t="str">
        <f t="shared" si="23"/>
        <v>=Haramain!R156C10</v>
      </c>
    </row>
    <row r="1499" spans="1:10" x14ac:dyDescent="0.3">
      <c r="A1499" s="164">
        <v>14403</v>
      </c>
      <c r="B1499" s="90" t="s">
        <v>2246</v>
      </c>
      <c r="D1499" s="91" t="s">
        <v>2427</v>
      </c>
      <c r="E1499" s="1"/>
      <c r="F1499" s="91"/>
      <c r="G1499" s="1" t="s">
        <v>2428</v>
      </c>
      <c r="H1499" s="1" t="s">
        <v>2279</v>
      </c>
      <c r="I1499" s="1"/>
      <c r="J1499" s="1" t="str">
        <f t="shared" si="23"/>
        <v>=RC10</v>
      </c>
    </row>
    <row r="1500" spans="1:10" ht="20.399999999999999" x14ac:dyDescent="0.3">
      <c r="A1500" s="164">
        <v>14231</v>
      </c>
      <c r="B1500" s="90" t="s">
        <v>2247</v>
      </c>
      <c r="D1500" s="91" t="s">
        <v>2427</v>
      </c>
      <c r="E1500" s="1"/>
      <c r="F1500" s="91"/>
      <c r="G1500" s="1" t="s">
        <v>2428</v>
      </c>
      <c r="H1500" s="1" t="s">
        <v>2279</v>
      </c>
      <c r="I1500" s="1"/>
      <c r="J1500" s="1" t="str">
        <f t="shared" si="23"/>
        <v>=RC10</v>
      </c>
    </row>
    <row r="1501" spans="1:10" ht="20.399999999999999" x14ac:dyDescent="0.3">
      <c r="A1501" s="164">
        <v>13286</v>
      </c>
      <c r="B1501" s="90" t="s">
        <v>846</v>
      </c>
      <c r="C1501" s="2">
        <f>Haramain!$J$158</f>
        <v>0</v>
      </c>
      <c r="D1501" s="91" t="s">
        <v>2427</v>
      </c>
      <c r="E1501" s="1">
        <v>157</v>
      </c>
      <c r="F1501" s="91" t="s">
        <v>2282</v>
      </c>
      <c r="G1501" s="1" t="s">
        <v>2428</v>
      </c>
      <c r="H1501" s="1" t="s">
        <v>2279</v>
      </c>
      <c r="I1501" s="1"/>
      <c r="J1501" s="1" t="str">
        <f t="shared" si="23"/>
        <v>=Haramain!R157C10</v>
      </c>
    </row>
    <row r="1502" spans="1:10" x14ac:dyDescent="0.3">
      <c r="A1502" s="164">
        <v>13287</v>
      </c>
      <c r="B1502" s="90" t="s">
        <v>2248</v>
      </c>
      <c r="D1502" s="91" t="s">
        <v>2427</v>
      </c>
      <c r="E1502" s="1"/>
      <c r="F1502" s="91"/>
      <c r="G1502" s="1" t="s">
        <v>2428</v>
      </c>
      <c r="H1502" s="1" t="s">
        <v>2279</v>
      </c>
      <c r="I1502" s="1"/>
      <c r="J1502" s="1" t="str">
        <f t="shared" si="23"/>
        <v>=RC10</v>
      </c>
    </row>
    <row r="1503" spans="1:10" ht="20.399999999999999" x14ac:dyDescent="0.3">
      <c r="A1503" s="164">
        <v>13288</v>
      </c>
      <c r="B1503" s="90" t="s">
        <v>2249</v>
      </c>
      <c r="D1503" s="91" t="s">
        <v>2427</v>
      </c>
      <c r="E1503" s="1"/>
      <c r="F1503" s="91"/>
      <c r="G1503" s="1" t="s">
        <v>2428</v>
      </c>
      <c r="H1503" s="1" t="s">
        <v>2279</v>
      </c>
      <c r="I1503" s="1"/>
      <c r="J1503" s="1" t="str">
        <f t="shared" si="23"/>
        <v>=RC10</v>
      </c>
    </row>
    <row r="1504" spans="1:10" x14ac:dyDescent="0.3">
      <c r="A1504" s="164">
        <v>12983</v>
      </c>
      <c r="B1504" s="90" t="s">
        <v>2250</v>
      </c>
      <c r="D1504" s="91" t="s">
        <v>2427</v>
      </c>
      <c r="E1504" s="1"/>
      <c r="F1504" s="91"/>
      <c r="G1504" s="1" t="s">
        <v>2428</v>
      </c>
      <c r="H1504" s="1" t="s">
        <v>2279</v>
      </c>
      <c r="I1504" s="1"/>
      <c r="J1504" s="1" t="str">
        <f t="shared" si="23"/>
        <v>=RC10</v>
      </c>
    </row>
    <row r="1505" spans="1:10" x14ac:dyDescent="0.3">
      <c r="A1505" s="163">
        <v>12670</v>
      </c>
      <c r="B1505" s="89" t="s">
        <v>847</v>
      </c>
      <c r="D1505" s="91" t="s">
        <v>2427</v>
      </c>
      <c r="E1505" s="1"/>
      <c r="F1505" s="91"/>
      <c r="G1505" s="1" t="s">
        <v>2428</v>
      </c>
      <c r="H1505" s="1" t="s">
        <v>2279</v>
      </c>
      <c r="I1505" s="1"/>
      <c r="J1505" s="1" t="str">
        <f t="shared" si="23"/>
        <v>=RC10</v>
      </c>
    </row>
    <row r="1506" spans="1:10" x14ac:dyDescent="0.3">
      <c r="A1506" s="164">
        <v>12687</v>
      </c>
      <c r="B1506" s="90" t="s">
        <v>848</v>
      </c>
      <c r="D1506" s="91" t="s">
        <v>2427</v>
      </c>
      <c r="E1506" s="1"/>
      <c r="F1506" s="91"/>
      <c r="G1506" s="1" t="s">
        <v>2428</v>
      </c>
      <c r="H1506" s="1" t="s">
        <v>2279</v>
      </c>
      <c r="I1506" s="1"/>
      <c r="J1506" s="1" t="str">
        <f t="shared" si="23"/>
        <v>=RC10</v>
      </c>
    </row>
    <row r="1507" spans="1:10" x14ac:dyDescent="0.3">
      <c r="A1507" s="164">
        <v>12688</v>
      </c>
      <c r="B1507" s="90" t="s">
        <v>849</v>
      </c>
      <c r="D1507" s="91" t="s">
        <v>2427</v>
      </c>
      <c r="E1507" s="1"/>
      <c r="F1507" s="91"/>
      <c r="G1507" s="1" t="s">
        <v>2428</v>
      </c>
      <c r="H1507" s="1" t="s">
        <v>2279</v>
      </c>
      <c r="I1507" s="1"/>
      <c r="J1507" s="1" t="str">
        <f t="shared" si="23"/>
        <v>=RC10</v>
      </c>
    </row>
    <row r="1508" spans="1:10" x14ac:dyDescent="0.3">
      <c r="A1508" s="164">
        <v>14365</v>
      </c>
      <c r="B1508" s="90" t="s">
        <v>850</v>
      </c>
      <c r="D1508" s="91" t="s">
        <v>2427</v>
      </c>
      <c r="E1508" s="1"/>
      <c r="F1508" s="91"/>
      <c r="G1508" s="1" t="s">
        <v>2428</v>
      </c>
      <c r="H1508" s="1" t="s">
        <v>2279</v>
      </c>
      <c r="I1508" s="1"/>
      <c r="J1508" s="1" t="str">
        <f t="shared" si="23"/>
        <v>=RC10</v>
      </c>
    </row>
    <row r="1509" spans="1:10" x14ac:dyDescent="0.3">
      <c r="A1509" s="163">
        <v>13027</v>
      </c>
      <c r="B1509" s="89" t="s">
        <v>2251</v>
      </c>
      <c r="D1509" s="91" t="s">
        <v>2427</v>
      </c>
      <c r="E1509" s="1"/>
      <c r="F1509" s="91"/>
      <c r="G1509" s="1" t="s">
        <v>2428</v>
      </c>
      <c r="H1509" s="1" t="s">
        <v>2279</v>
      </c>
      <c r="I1509" s="1"/>
      <c r="J1509" s="1" t="str">
        <f t="shared" si="23"/>
        <v>=RC10</v>
      </c>
    </row>
    <row r="1510" spans="1:10" x14ac:dyDescent="0.3">
      <c r="A1510" s="164">
        <v>12754</v>
      </c>
      <c r="B1510" s="90" t="s">
        <v>2252</v>
      </c>
      <c r="D1510" s="91" t="s">
        <v>2427</v>
      </c>
      <c r="E1510" s="1"/>
      <c r="F1510" s="91"/>
      <c r="G1510" s="1" t="s">
        <v>2428</v>
      </c>
      <c r="H1510" s="1" t="s">
        <v>2279</v>
      </c>
      <c r="I1510" s="1"/>
      <c r="J1510" s="1" t="str">
        <f t="shared" si="23"/>
        <v>=RC10</v>
      </c>
    </row>
    <row r="1511" spans="1:10" x14ac:dyDescent="0.3">
      <c r="A1511" s="164">
        <v>12974</v>
      </c>
      <c r="B1511" s="90" t="s">
        <v>2253</v>
      </c>
      <c r="D1511" s="91" t="s">
        <v>2427</v>
      </c>
      <c r="E1511" s="1"/>
      <c r="F1511" s="91"/>
      <c r="G1511" s="1" t="s">
        <v>2428</v>
      </c>
      <c r="H1511" s="1" t="s">
        <v>2279</v>
      </c>
      <c r="I1511" s="1"/>
      <c r="J1511" s="1" t="str">
        <f t="shared" si="23"/>
        <v>=RC10</v>
      </c>
    </row>
    <row r="1512" spans="1:10" x14ac:dyDescent="0.3">
      <c r="A1512" s="164">
        <v>12674</v>
      </c>
      <c r="B1512" s="90" t="s">
        <v>2254</v>
      </c>
      <c r="D1512" s="91" t="s">
        <v>2427</v>
      </c>
      <c r="E1512" s="1"/>
      <c r="F1512" s="91"/>
      <c r="G1512" s="1" t="s">
        <v>2428</v>
      </c>
      <c r="H1512" s="1" t="s">
        <v>2279</v>
      </c>
      <c r="I1512" s="1"/>
      <c r="J1512" s="1" t="str">
        <f t="shared" si="23"/>
        <v>=RC10</v>
      </c>
    </row>
    <row r="1513" spans="1:10" x14ac:dyDescent="0.3">
      <c r="A1513" s="164">
        <v>12673</v>
      </c>
      <c r="B1513" s="90" t="s">
        <v>2255</v>
      </c>
      <c r="D1513" s="91" t="s">
        <v>2427</v>
      </c>
      <c r="E1513" s="1"/>
      <c r="F1513" s="91"/>
      <c r="G1513" s="1" t="s">
        <v>2428</v>
      </c>
      <c r="H1513" s="1" t="s">
        <v>2279</v>
      </c>
      <c r="I1513" s="1"/>
      <c r="J1513" s="1" t="str">
        <f t="shared" si="23"/>
        <v>=RC10</v>
      </c>
    </row>
    <row r="1514" spans="1:10" x14ac:dyDescent="0.3">
      <c r="A1514" s="164">
        <v>12671</v>
      </c>
      <c r="B1514" s="90" t="s">
        <v>2256</v>
      </c>
      <c r="D1514" s="91" t="s">
        <v>2427</v>
      </c>
      <c r="E1514" s="1"/>
      <c r="F1514" s="91"/>
      <c r="G1514" s="1" t="s">
        <v>2428</v>
      </c>
      <c r="H1514" s="1" t="s">
        <v>2279</v>
      </c>
      <c r="I1514" s="1"/>
      <c r="J1514" s="1" t="str">
        <f t="shared" si="23"/>
        <v>=RC10</v>
      </c>
    </row>
    <row r="1515" spans="1:10" x14ac:dyDescent="0.3">
      <c r="A1515" s="164">
        <v>12672</v>
      </c>
      <c r="B1515" s="90" t="s">
        <v>2257</v>
      </c>
      <c r="D1515" s="91" t="s">
        <v>2427</v>
      </c>
      <c r="E1515" s="1"/>
      <c r="F1515" s="91"/>
      <c r="G1515" s="1" t="s">
        <v>2428</v>
      </c>
      <c r="H1515" s="1" t="s">
        <v>2279</v>
      </c>
      <c r="I1515" s="1"/>
      <c r="J1515" s="1" t="str">
        <f t="shared" si="23"/>
        <v>=RC10</v>
      </c>
    </row>
    <row r="1516" spans="1:10" x14ac:dyDescent="0.3">
      <c r="A1516" s="164">
        <v>12846</v>
      </c>
      <c r="B1516" s="90" t="s">
        <v>2258</v>
      </c>
      <c r="D1516" s="91" t="s">
        <v>2427</v>
      </c>
      <c r="E1516" s="1"/>
      <c r="F1516" s="91"/>
      <c r="G1516" s="1" t="s">
        <v>2428</v>
      </c>
      <c r="H1516" s="1" t="s">
        <v>2279</v>
      </c>
      <c r="I1516" s="1"/>
      <c r="J1516" s="1" t="str">
        <f t="shared" si="23"/>
        <v>=RC10</v>
      </c>
    </row>
    <row r="1517" spans="1:10" x14ac:dyDescent="0.3">
      <c r="A1517" s="163">
        <v>13028</v>
      </c>
      <c r="B1517" s="89" t="s">
        <v>851</v>
      </c>
      <c r="D1517" s="91" t="s">
        <v>2427</v>
      </c>
      <c r="E1517" s="1"/>
      <c r="F1517" s="91"/>
      <c r="G1517" s="1" t="s">
        <v>2428</v>
      </c>
      <c r="H1517" s="1" t="s">
        <v>2279</v>
      </c>
      <c r="I1517" s="1"/>
      <c r="J1517" s="1" t="str">
        <f t="shared" si="23"/>
        <v>=RC10</v>
      </c>
    </row>
    <row r="1518" spans="1:10" x14ac:dyDescent="0.3">
      <c r="A1518" s="164">
        <v>10823</v>
      </c>
      <c r="B1518" s="90" t="s">
        <v>2259</v>
      </c>
      <c r="D1518" s="91" t="s">
        <v>2427</v>
      </c>
      <c r="E1518" s="1"/>
      <c r="F1518" s="91"/>
      <c r="G1518" s="1" t="s">
        <v>2428</v>
      </c>
      <c r="H1518" s="1" t="s">
        <v>2279</v>
      </c>
      <c r="I1518" s="1"/>
      <c r="J1518" s="1" t="str">
        <f t="shared" si="23"/>
        <v>=RC10</v>
      </c>
    </row>
    <row r="1519" spans="1:10" x14ac:dyDescent="0.3">
      <c r="A1519" s="164">
        <v>10825</v>
      </c>
      <c r="B1519" s="90" t="s">
        <v>2260</v>
      </c>
      <c r="D1519" s="91" t="s">
        <v>2427</v>
      </c>
      <c r="E1519" s="1"/>
      <c r="F1519" s="91"/>
      <c r="G1519" s="1" t="s">
        <v>2428</v>
      </c>
      <c r="H1519" s="1" t="s">
        <v>2279</v>
      </c>
      <c r="I1519" s="1"/>
      <c r="J1519" s="1" t="str">
        <f t="shared" si="23"/>
        <v>=RC10</v>
      </c>
    </row>
    <row r="1520" spans="1:10" x14ac:dyDescent="0.3">
      <c r="A1520" s="164">
        <v>14336</v>
      </c>
      <c r="B1520" s="90" t="s">
        <v>2261</v>
      </c>
      <c r="D1520" s="91" t="s">
        <v>2427</v>
      </c>
      <c r="E1520" s="1"/>
      <c r="F1520" s="91"/>
      <c r="G1520" s="1" t="s">
        <v>2428</v>
      </c>
      <c r="H1520" s="1" t="s">
        <v>2279</v>
      </c>
      <c r="I1520" s="1"/>
      <c r="J1520" s="1" t="str">
        <f t="shared" si="23"/>
        <v>=RC10</v>
      </c>
    </row>
    <row r="1521" spans="1:10" x14ac:dyDescent="0.3">
      <c r="A1521" s="164">
        <v>12859</v>
      </c>
      <c r="B1521" s="90" t="s">
        <v>2262</v>
      </c>
      <c r="D1521" s="91" t="s">
        <v>2427</v>
      </c>
      <c r="E1521" s="1"/>
      <c r="F1521" s="91"/>
      <c r="G1521" s="1" t="s">
        <v>2428</v>
      </c>
      <c r="H1521" s="1" t="s">
        <v>2279</v>
      </c>
      <c r="I1521" s="1"/>
      <c r="J1521" s="1" t="str">
        <f t="shared" si="23"/>
        <v>=RC10</v>
      </c>
    </row>
    <row r="1522" spans="1:10" x14ac:dyDescent="0.3">
      <c r="A1522" s="164">
        <v>14337</v>
      </c>
      <c r="B1522" s="90" t="s">
        <v>2263</v>
      </c>
      <c r="D1522" s="91" t="s">
        <v>2427</v>
      </c>
      <c r="E1522" s="1"/>
      <c r="F1522" s="91"/>
      <c r="G1522" s="1" t="s">
        <v>2428</v>
      </c>
      <c r="H1522" s="1" t="s">
        <v>2279</v>
      </c>
      <c r="I1522" s="1"/>
      <c r="J1522" s="1" t="str">
        <f t="shared" si="23"/>
        <v>=RC10</v>
      </c>
    </row>
    <row r="1523" spans="1:10" x14ac:dyDescent="0.3">
      <c r="A1523" s="164">
        <v>12860</v>
      </c>
      <c r="B1523" s="90" t="s">
        <v>2264</v>
      </c>
      <c r="D1523" s="91" t="s">
        <v>2427</v>
      </c>
      <c r="E1523" s="1"/>
      <c r="F1523" s="91"/>
      <c r="G1523" s="1" t="s">
        <v>2428</v>
      </c>
      <c r="H1523" s="1" t="s">
        <v>2279</v>
      </c>
      <c r="I1523" s="1"/>
      <c r="J1523" s="1" t="str">
        <f t="shared" si="23"/>
        <v>=RC10</v>
      </c>
    </row>
    <row r="1524" spans="1:10" x14ac:dyDescent="0.3">
      <c r="A1524" s="163">
        <v>13268</v>
      </c>
      <c r="B1524" s="89" t="s">
        <v>2265</v>
      </c>
      <c r="D1524" s="91" t="s">
        <v>2427</v>
      </c>
      <c r="E1524" s="1"/>
      <c r="F1524" s="91"/>
      <c r="G1524" s="1" t="s">
        <v>2428</v>
      </c>
      <c r="H1524" s="1" t="s">
        <v>2279</v>
      </c>
      <c r="I1524" s="1"/>
      <c r="J1524" s="1" t="str">
        <f t="shared" si="23"/>
        <v>=RC10</v>
      </c>
    </row>
    <row r="1525" spans="1:10" x14ac:dyDescent="0.3">
      <c r="A1525" s="164">
        <v>14334</v>
      </c>
      <c r="B1525" s="90" t="s">
        <v>2266</v>
      </c>
      <c r="D1525" s="91" t="s">
        <v>2427</v>
      </c>
      <c r="E1525" s="1"/>
      <c r="F1525" s="91"/>
      <c r="G1525" s="1" t="s">
        <v>2428</v>
      </c>
      <c r="H1525" s="1" t="s">
        <v>2279</v>
      </c>
      <c r="I1525" s="1"/>
      <c r="J1525" s="1" t="str">
        <f t="shared" si="23"/>
        <v>=RC10</v>
      </c>
    </row>
    <row r="1526" spans="1:10" x14ac:dyDescent="0.3">
      <c r="A1526" s="164">
        <v>13269</v>
      </c>
      <c r="B1526" s="90" t="s">
        <v>2267</v>
      </c>
      <c r="D1526" s="91" t="s">
        <v>2427</v>
      </c>
      <c r="E1526" s="1"/>
      <c r="F1526" s="91"/>
      <c r="G1526" s="1" t="s">
        <v>2428</v>
      </c>
      <c r="H1526" s="1" t="s">
        <v>2279</v>
      </c>
      <c r="I1526" s="1"/>
      <c r="J1526" s="1" t="str">
        <f t="shared" si="23"/>
        <v>=RC10</v>
      </c>
    </row>
    <row r="1527" spans="1:10" x14ac:dyDescent="0.3">
      <c r="A1527" s="164">
        <v>13270</v>
      </c>
      <c r="B1527" s="90" t="s">
        <v>2268</v>
      </c>
      <c r="D1527" s="91" t="s">
        <v>2427</v>
      </c>
      <c r="E1527" s="1"/>
      <c r="F1527" s="91"/>
      <c r="G1527" s="1" t="s">
        <v>2428</v>
      </c>
      <c r="H1527" s="1" t="s">
        <v>2279</v>
      </c>
      <c r="I1527" s="1"/>
      <c r="J1527" s="1" t="str">
        <f t="shared" si="23"/>
        <v>=RC10</v>
      </c>
    </row>
    <row r="1528" spans="1:10" x14ac:dyDescent="0.3">
      <c r="A1528" s="164">
        <v>10827</v>
      </c>
      <c r="B1528" s="90" t="s">
        <v>2269</v>
      </c>
      <c r="D1528" s="91" t="s">
        <v>2427</v>
      </c>
      <c r="E1528" s="1"/>
      <c r="F1528" s="91"/>
      <c r="G1528" s="1" t="s">
        <v>2428</v>
      </c>
      <c r="H1528" s="1" t="s">
        <v>2279</v>
      </c>
      <c r="I1528" s="1"/>
      <c r="J1528" s="1" t="str">
        <f t="shared" si="23"/>
        <v>=RC10</v>
      </c>
    </row>
    <row r="1529" spans="1:10" x14ac:dyDescent="0.3">
      <c r="A1529" s="164">
        <v>12685</v>
      </c>
      <c r="B1529" s="90" t="s">
        <v>852</v>
      </c>
      <c r="D1529" s="91" t="s">
        <v>2427</v>
      </c>
      <c r="E1529" s="1"/>
      <c r="F1529" s="91"/>
      <c r="G1529" s="1" t="s">
        <v>2428</v>
      </c>
      <c r="H1529" s="1" t="s">
        <v>2279</v>
      </c>
      <c r="I1529" s="1"/>
      <c r="J1529" s="1" t="str">
        <f t="shared" si="23"/>
        <v>=RC10</v>
      </c>
    </row>
    <row r="1530" spans="1:10" x14ac:dyDescent="0.3">
      <c r="A1530" s="164">
        <v>13261</v>
      </c>
      <c r="B1530" s="90" t="s">
        <v>2270</v>
      </c>
      <c r="D1530" s="91" t="s">
        <v>2427</v>
      </c>
      <c r="E1530" s="1"/>
      <c r="F1530" s="91"/>
      <c r="G1530" s="1" t="s">
        <v>2428</v>
      </c>
      <c r="H1530" s="1" t="s">
        <v>2279</v>
      </c>
      <c r="I1530" s="1"/>
      <c r="J1530" s="1" t="str">
        <f t="shared" si="23"/>
        <v>=RC10</v>
      </c>
    </row>
    <row r="1531" spans="1:10" x14ac:dyDescent="0.3">
      <c r="A1531" s="164">
        <v>12684</v>
      </c>
      <c r="B1531" s="90" t="s">
        <v>853</v>
      </c>
      <c r="D1531" s="91" t="s">
        <v>2427</v>
      </c>
      <c r="E1531" s="1"/>
      <c r="F1531" s="91"/>
      <c r="G1531" s="1" t="s">
        <v>2428</v>
      </c>
      <c r="H1531" s="1" t="s">
        <v>2279</v>
      </c>
      <c r="I1531" s="1"/>
      <c r="J1531" s="1" t="str">
        <f t="shared" si="23"/>
        <v>=RC10</v>
      </c>
    </row>
    <row r="1532" spans="1:10" x14ac:dyDescent="0.3">
      <c r="A1532" s="164">
        <v>13499</v>
      </c>
      <c r="B1532" s="90" t="s">
        <v>854</v>
      </c>
      <c r="D1532" s="91" t="s">
        <v>2427</v>
      </c>
      <c r="E1532" s="1"/>
      <c r="F1532" s="91"/>
      <c r="G1532" s="1" t="s">
        <v>2428</v>
      </c>
      <c r="H1532" s="1" t="s">
        <v>2279</v>
      </c>
      <c r="I1532" s="1"/>
      <c r="J1532" s="1" t="str">
        <f t="shared" si="23"/>
        <v>=RC10</v>
      </c>
    </row>
    <row r="1533" spans="1:10" x14ac:dyDescent="0.3">
      <c r="A1533" s="164">
        <v>14335</v>
      </c>
      <c r="B1533" s="90" t="s">
        <v>855</v>
      </c>
      <c r="D1533" s="91" t="s">
        <v>2427</v>
      </c>
      <c r="E1533" s="1"/>
      <c r="F1533" s="91"/>
      <c r="G1533" s="1" t="s">
        <v>2428</v>
      </c>
      <c r="H1533" s="1" t="s">
        <v>2279</v>
      </c>
      <c r="I1533" s="1"/>
      <c r="J1533" s="1" t="str">
        <f t="shared" si="23"/>
        <v>=RC10</v>
      </c>
    </row>
    <row r="1534" spans="1:10" x14ac:dyDescent="0.3">
      <c r="A1534" s="164">
        <v>12686</v>
      </c>
      <c r="B1534" s="90" t="s">
        <v>856</v>
      </c>
      <c r="D1534" s="91" t="s">
        <v>2427</v>
      </c>
      <c r="E1534" s="1"/>
      <c r="F1534" s="91"/>
      <c r="G1534" s="1" t="s">
        <v>2428</v>
      </c>
      <c r="H1534" s="1" t="s">
        <v>2279</v>
      </c>
      <c r="I1534" s="1"/>
      <c r="J1534" s="1" t="str">
        <f t="shared" si="23"/>
        <v>=RC10</v>
      </c>
    </row>
    <row r="1535" spans="1:10" x14ac:dyDescent="0.3">
      <c r="A1535" s="164">
        <v>13500</v>
      </c>
      <c r="B1535" s="90" t="s">
        <v>2271</v>
      </c>
      <c r="D1535" s="91" t="s">
        <v>2427</v>
      </c>
      <c r="E1535" s="1"/>
      <c r="F1535" s="91"/>
      <c r="G1535" s="1" t="s">
        <v>2428</v>
      </c>
      <c r="H1535" s="1" t="s">
        <v>2279</v>
      </c>
      <c r="I1535" s="1"/>
      <c r="J1535" s="1" t="str">
        <f t="shared" si="23"/>
        <v>=RC10</v>
      </c>
    </row>
    <row r="1536" spans="1:10" x14ac:dyDescent="0.3">
      <c r="A1536" s="164">
        <v>12881</v>
      </c>
      <c r="B1536" s="90" t="s">
        <v>2272</v>
      </c>
      <c r="D1536" s="91" t="s">
        <v>2427</v>
      </c>
      <c r="E1536" s="1"/>
      <c r="F1536" s="91"/>
      <c r="G1536" s="1" t="s">
        <v>2428</v>
      </c>
      <c r="H1536" s="1" t="s">
        <v>2279</v>
      </c>
      <c r="I1536" s="1"/>
      <c r="J1536" s="1" t="str">
        <f t="shared" si="23"/>
        <v>=RC10</v>
      </c>
    </row>
    <row r="1537" spans="1:10" x14ac:dyDescent="0.3">
      <c r="A1537" s="164">
        <v>12689</v>
      </c>
      <c r="B1537" s="90" t="s">
        <v>857</v>
      </c>
      <c r="D1537" s="91" t="s">
        <v>2427</v>
      </c>
      <c r="E1537" s="1"/>
      <c r="F1537" s="91"/>
      <c r="G1537" s="1" t="s">
        <v>2428</v>
      </c>
      <c r="H1537" s="1" t="s">
        <v>2279</v>
      </c>
      <c r="I1537" s="1"/>
      <c r="J1537" s="1" t="str">
        <f t="shared" si="23"/>
        <v>=RC10</v>
      </c>
    </row>
    <row r="1538" spans="1:10" x14ac:dyDescent="0.3">
      <c r="A1538" s="164">
        <v>12690</v>
      </c>
      <c r="B1538" s="90" t="s">
        <v>858</v>
      </c>
      <c r="D1538" s="91" t="s">
        <v>2427</v>
      </c>
      <c r="E1538" s="1"/>
      <c r="F1538" s="91"/>
      <c r="G1538" s="1" t="s">
        <v>2428</v>
      </c>
      <c r="H1538" s="1" t="s">
        <v>2279</v>
      </c>
      <c r="I1538" s="1"/>
      <c r="J1538" s="1" t="str">
        <f t="shared" si="23"/>
        <v>=RC10</v>
      </c>
    </row>
    <row r="1539" spans="1:10" x14ac:dyDescent="0.3">
      <c r="A1539" s="164">
        <v>12691</v>
      </c>
      <c r="B1539" s="90" t="s">
        <v>859</v>
      </c>
      <c r="D1539" s="91" t="s">
        <v>2427</v>
      </c>
      <c r="E1539" s="1"/>
      <c r="F1539" s="91"/>
      <c r="G1539" s="1" t="s">
        <v>2428</v>
      </c>
      <c r="H1539" s="1" t="s">
        <v>2279</v>
      </c>
      <c r="I1539" s="1"/>
      <c r="J1539" s="1" t="str">
        <f t="shared" ref="J1539:J1573" si="24">CONCATENATE(H1539,F1539,D1539,E1539,G1539)</f>
        <v>=RC10</v>
      </c>
    </row>
    <row r="1540" spans="1:10" x14ac:dyDescent="0.3">
      <c r="A1540" s="164">
        <v>13097</v>
      </c>
      <c r="B1540" s="90" t="s">
        <v>2273</v>
      </c>
      <c r="D1540" s="91" t="s">
        <v>2427</v>
      </c>
      <c r="E1540" s="1"/>
      <c r="F1540" s="91"/>
      <c r="G1540" s="1" t="s">
        <v>2428</v>
      </c>
      <c r="H1540" s="1" t="s">
        <v>2279</v>
      </c>
      <c r="I1540" s="1"/>
      <c r="J1540" s="1" t="str">
        <f t="shared" si="24"/>
        <v>=RC10</v>
      </c>
    </row>
    <row r="1541" spans="1:10" x14ac:dyDescent="0.3">
      <c r="A1541" s="164">
        <v>12676</v>
      </c>
      <c r="B1541" s="90" t="s">
        <v>2274</v>
      </c>
      <c r="D1541" s="91" t="s">
        <v>2427</v>
      </c>
      <c r="E1541" s="1"/>
      <c r="F1541" s="91"/>
      <c r="G1541" s="1" t="s">
        <v>2428</v>
      </c>
      <c r="H1541" s="1" t="s">
        <v>2279</v>
      </c>
      <c r="I1541" s="1"/>
      <c r="J1541" s="1" t="str">
        <f t="shared" si="24"/>
        <v>=RC10</v>
      </c>
    </row>
    <row r="1542" spans="1:10" x14ac:dyDescent="0.3">
      <c r="A1542" s="164">
        <v>12677</v>
      </c>
      <c r="B1542" s="90" t="s">
        <v>2275</v>
      </c>
      <c r="D1542" s="91" t="s">
        <v>2427</v>
      </c>
      <c r="E1542" s="1"/>
      <c r="F1542" s="91"/>
      <c r="G1542" s="1" t="s">
        <v>2428</v>
      </c>
      <c r="H1542" s="1" t="s">
        <v>2279</v>
      </c>
      <c r="I1542" s="1"/>
      <c r="J1542" s="1" t="str">
        <f t="shared" si="24"/>
        <v>=RC10</v>
      </c>
    </row>
    <row r="1543" spans="1:10" x14ac:dyDescent="0.3">
      <c r="A1543" s="164">
        <v>12679</v>
      </c>
      <c r="B1543" s="90" t="s">
        <v>2276</v>
      </c>
      <c r="D1543" s="91" t="s">
        <v>2427</v>
      </c>
      <c r="E1543" s="1"/>
      <c r="F1543" s="91"/>
      <c r="G1543" s="1" t="s">
        <v>2428</v>
      </c>
      <c r="H1543" s="1" t="s">
        <v>2279</v>
      </c>
      <c r="I1543" s="1"/>
      <c r="J1543" s="1" t="str">
        <f t="shared" si="24"/>
        <v>=RC10</v>
      </c>
    </row>
    <row r="1544" spans="1:10" x14ac:dyDescent="0.3">
      <c r="A1544" s="164">
        <v>12678</v>
      </c>
      <c r="B1544" s="90" t="s">
        <v>2277</v>
      </c>
      <c r="D1544" s="91" t="s">
        <v>2427</v>
      </c>
      <c r="E1544" s="1"/>
      <c r="F1544" s="91"/>
      <c r="G1544" s="1" t="s">
        <v>2428</v>
      </c>
      <c r="H1544" s="1" t="s">
        <v>2279</v>
      </c>
      <c r="I1544" s="1"/>
      <c r="J1544" s="1" t="str">
        <f t="shared" si="24"/>
        <v>=RC10</v>
      </c>
    </row>
    <row r="1545" spans="1:10" x14ac:dyDescent="0.3">
      <c r="A1545" s="164">
        <v>14342</v>
      </c>
      <c r="B1545" s="90" t="s">
        <v>860</v>
      </c>
      <c r="D1545" s="91" t="s">
        <v>2427</v>
      </c>
      <c r="E1545" s="1"/>
      <c r="F1545" s="91"/>
      <c r="G1545" s="1" t="s">
        <v>2428</v>
      </c>
      <c r="H1545" s="1" t="s">
        <v>2279</v>
      </c>
      <c r="I1545" s="1"/>
      <c r="J1545" s="1" t="str">
        <f t="shared" si="24"/>
        <v>=RC10</v>
      </c>
    </row>
    <row r="1546" spans="1:10" x14ac:dyDescent="0.3">
      <c r="A1546" s="164">
        <v>13940</v>
      </c>
      <c r="B1546" s="90" t="s">
        <v>2278</v>
      </c>
      <c r="D1546" s="91" t="s">
        <v>2427</v>
      </c>
      <c r="E1546" s="1"/>
      <c r="F1546" s="91"/>
      <c r="G1546" s="1" t="s">
        <v>2428</v>
      </c>
      <c r="H1546" s="1" t="s">
        <v>2279</v>
      </c>
      <c r="I1546" s="1"/>
      <c r="J1546" s="1" t="str">
        <f t="shared" si="24"/>
        <v>=RC10</v>
      </c>
    </row>
    <row r="1547" spans="1:10" x14ac:dyDescent="0.3">
      <c r="A1547" s="165">
        <v>14440</v>
      </c>
      <c r="B1547" s="127" t="s">
        <v>2432</v>
      </c>
      <c r="C1547" s="2">
        <f>Остальные!$J$9</f>
        <v>0</v>
      </c>
      <c r="D1547" s="91" t="s">
        <v>2427</v>
      </c>
      <c r="E1547">
        <v>8</v>
      </c>
      <c r="F1547" t="s">
        <v>2289</v>
      </c>
      <c r="G1547" s="1" t="s">
        <v>2428</v>
      </c>
      <c r="H1547" s="1" t="s">
        <v>2279</v>
      </c>
      <c r="J1547" s="1" t="str">
        <f t="shared" si="24"/>
        <v>=Остальные!R8C10</v>
      </c>
    </row>
    <row r="1548" spans="1:10" x14ac:dyDescent="0.3">
      <c r="A1548" s="165">
        <v>14439</v>
      </c>
      <c r="B1548" s="127" t="s">
        <v>2436</v>
      </c>
      <c r="C1548" s="2">
        <f>Остальные!$J$20</f>
        <v>0</v>
      </c>
      <c r="D1548" s="91" t="s">
        <v>2427</v>
      </c>
      <c r="E1548">
        <v>14</v>
      </c>
      <c r="F1548" t="s">
        <v>2289</v>
      </c>
      <c r="G1548" s="1" t="s">
        <v>2428</v>
      </c>
      <c r="H1548" s="1" t="s">
        <v>2279</v>
      </c>
      <c r="J1548" s="1" t="str">
        <f t="shared" si="24"/>
        <v>=Остальные!R14C10</v>
      </c>
    </row>
    <row r="1549" spans="1:10" x14ac:dyDescent="0.3">
      <c r="A1549" s="165">
        <v>14433</v>
      </c>
      <c r="B1549" s="127" t="s">
        <v>2437</v>
      </c>
      <c r="C1549" s="2">
        <f>Остальные!$J$21</f>
        <v>0</v>
      </c>
      <c r="D1549" s="91" t="s">
        <v>2427</v>
      </c>
      <c r="E1549">
        <v>15</v>
      </c>
      <c r="F1549" t="s">
        <v>2289</v>
      </c>
      <c r="G1549" s="1" t="s">
        <v>2428</v>
      </c>
      <c r="H1549" s="1" t="s">
        <v>2279</v>
      </c>
      <c r="J1549" s="1" t="str">
        <f t="shared" si="24"/>
        <v>=Остальные!R15C10</v>
      </c>
    </row>
    <row r="1550" spans="1:10" x14ac:dyDescent="0.3">
      <c r="A1550" s="165">
        <v>14434</v>
      </c>
      <c r="B1550" s="127" t="s">
        <v>2438</v>
      </c>
      <c r="C1550" s="2">
        <f>Остальные!$J$22</f>
        <v>0</v>
      </c>
      <c r="D1550" s="91" t="s">
        <v>2427</v>
      </c>
      <c r="E1550">
        <v>16</v>
      </c>
      <c r="F1550" t="s">
        <v>2289</v>
      </c>
      <c r="G1550" s="1" t="s">
        <v>2428</v>
      </c>
      <c r="H1550" s="1" t="s">
        <v>2279</v>
      </c>
      <c r="J1550" s="1" t="str">
        <f t="shared" si="24"/>
        <v>=Остальные!R16C10</v>
      </c>
    </row>
    <row r="1551" spans="1:10" ht="30.6" x14ac:dyDescent="0.3">
      <c r="A1551" s="165">
        <v>14436</v>
      </c>
      <c r="B1551" s="127" t="s">
        <v>2439</v>
      </c>
      <c r="C1551" s="2">
        <f>Остальные!$J$26</f>
        <v>0</v>
      </c>
      <c r="D1551" s="91" t="s">
        <v>2427</v>
      </c>
      <c r="E1551">
        <v>19</v>
      </c>
      <c r="F1551" t="s">
        <v>2289</v>
      </c>
      <c r="G1551" s="1" t="s">
        <v>2428</v>
      </c>
      <c r="H1551" s="1" t="s">
        <v>2279</v>
      </c>
      <c r="J1551" s="1" t="str">
        <f t="shared" si="24"/>
        <v>=Остальные!R19C10</v>
      </c>
    </row>
    <row r="1552" spans="1:10" ht="30.6" x14ac:dyDescent="0.3">
      <c r="A1552" s="165">
        <v>14435</v>
      </c>
      <c r="B1552" s="127" t="s">
        <v>2440</v>
      </c>
      <c r="C1552" s="2">
        <f>Остальные!$J$27</f>
        <v>0</v>
      </c>
      <c r="D1552" s="91" t="s">
        <v>2427</v>
      </c>
      <c r="E1552">
        <v>20</v>
      </c>
      <c r="F1552" t="s">
        <v>2289</v>
      </c>
      <c r="G1552" s="1" t="s">
        <v>2428</v>
      </c>
      <c r="H1552" s="1" t="s">
        <v>2279</v>
      </c>
      <c r="J1552" s="1" t="str">
        <f t="shared" si="24"/>
        <v>=Остальные!R20C10</v>
      </c>
    </row>
    <row r="1553" spans="1:10" x14ac:dyDescent="0.3">
      <c r="A1553" s="162">
        <v>14357</v>
      </c>
      <c r="B1553" s="154" t="s">
        <v>2452</v>
      </c>
      <c r="C1553" s="2">
        <f>Hemani!$J$48</f>
        <v>0</v>
      </c>
      <c r="D1553" s="91" t="s">
        <v>2427</v>
      </c>
      <c r="E1553" s="1">
        <v>35</v>
      </c>
      <c r="F1553" t="s">
        <v>2280</v>
      </c>
      <c r="G1553" s="1" t="s">
        <v>2428</v>
      </c>
      <c r="H1553" s="1" t="s">
        <v>2279</v>
      </c>
      <c r="J1553" s="1" t="str">
        <f t="shared" si="24"/>
        <v>=Hemani!R35C10</v>
      </c>
    </row>
    <row r="1554" spans="1:10" x14ac:dyDescent="0.3">
      <c r="A1554" s="162">
        <v>14364</v>
      </c>
      <c r="B1554" s="154" t="s">
        <v>2453</v>
      </c>
      <c r="C1554" s="2">
        <f>Hemani!$J$84</f>
        <v>0</v>
      </c>
      <c r="D1554" s="91" t="s">
        <v>2427</v>
      </c>
      <c r="E1554">
        <v>69</v>
      </c>
      <c r="F1554" t="s">
        <v>2280</v>
      </c>
      <c r="G1554" s="1" t="s">
        <v>2428</v>
      </c>
      <c r="H1554" s="1" t="s">
        <v>2279</v>
      </c>
      <c r="J1554" s="1" t="str">
        <f t="shared" si="24"/>
        <v>=Hemani!R69C10</v>
      </c>
    </row>
    <row r="1555" spans="1:10" x14ac:dyDescent="0.3">
      <c r="A1555" s="162">
        <v>13111</v>
      </c>
      <c r="B1555" s="154" t="s">
        <v>2454</v>
      </c>
      <c r="C1555" s="2">
        <f>Hemani!$J$86</f>
        <v>0</v>
      </c>
      <c r="D1555" s="91" t="s">
        <v>2427</v>
      </c>
      <c r="E1555">
        <v>71</v>
      </c>
      <c r="F1555" t="s">
        <v>2280</v>
      </c>
      <c r="G1555" s="1" t="s">
        <v>2428</v>
      </c>
      <c r="H1555" s="1" t="s">
        <v>2279</v>
      </c>
      <c r="J1555" s="1" t="str">
        <f t="shared" si="24"/>
        <v>=Hemani!R71C10</v>
      </c>
    </row>
    <row r="1556" spans="1:10" x14ac:dyDescent="0.3">
      <c r="A1556" s="162">
        <v>14345</v>
      </c>
      <c r="B1556" s="154" t="s">
        <v>2455</v>
      </c>
      <c r="C1556" s="2">
        <f>Hemani!$J$104</f>
        <v>0</v>
      </c>
      <c r="D1556" s="91" t="s">
        <v>2427</v>
      </c>
      <c r="E1556">
        <v>88</v>
      </c>
      <c r="F1556" t="s">
        <v>2280</v>
      </c>
      <c r="G1556" s="1" t="s">
        <v>2428</v>
      </c>
      <c r="H1556" s="1" t="s">
        <v>2279</v>
      </c>
      <c r="J1556" s="1" t="str">
        <f t="shared" si="24"/>
        <v>=Hemani!R88C10</v>
      </c>
    </row>
    <row r="1557" spans="1:10" x14ac:dyDescent="0.3">
      <c r="A1557" s="162">
        <v>14353</v>
      </c>
      <c r="B1557" s="154" t="s">
        <v>2456</v>
      </c>
      <c r="C1557" s="2">
        <f>Hemani!$J$177</f>
        <v>0</v>
      </c>
      <c r="D1557" s="91" t="s">
        <v>2427</v>
      </c>
      <c r="E1557">
        <v>146</v>
      </c>
      <c r="F1557" t="s">
        <v>2280</v>
      </c>
      <c r="G1557" s="1" t="s">
        <v>2428</v>
      </c>
      <c r="H1557" s="1" t="s">
        <v>2279</v>
      </c>
      <c r="J1557" s="1" t="str">
        <f t="shared" si="24"/>
        <v>=Hemani!R146C10</v>
      </c>
    </row>
    <row r="1558" spans="1:10" x14ac:dyDescent="0.3">
      <c r="A1558" s="162">
        <v>14354</v>
      </c>
      <c r="B1558" s="154" t="s">
        <v>2457</v>
      </c>
      <c r="C1558" s="2">
        <f>Hemani!$J$178</f>
        <v>0</v>
      </c>
      <c r="D1558" s="91" t="s">
        <v>2427</v>
      </c>
      <c r="E1558">
        <v>147</v>
      </c>
      <c r="F1558" t="s">
        <v>2280</v>
      </c>
      <c r="G1558" s="1" t="s">
        <v>2428</v>
      </c>
      <c r="H1558" s="1" t="s">
        <v>2279</v>
      </c>
      <c r="J1558" s="1" t="str">
        <f t="shared" si="24"/>
        <v>=Hemani!R147C10</v>
      </c>
    </row>
    <row r="1559" spans="1:10" x14ac:dyDescent="0.3">
      <c r="A1559" s="162">
        <v>14397</v>
      </c>
      <c r="B1559" s="154" t="s">
        <v>2458</v>
      </c>
      <c r="C1559" s="2">
        <f>Hemani!$J$197</f>
        <v>0</v>
      </c>
      <c r="D1559" s="91" t="s">
        <v>2427</v>
      </c>
      <c r="E1559">
        <v>165</v>
      </c>
      <c r="F1559" t="s">
        <v>2280</v>
      </c>
      <c r="G1559" s="1" t="s">
        <v>2428</v>
      </c>
      <c r="H1559" s="1" t="s">
        <v>2279</v>
      </c>
      <c r="J1559" s="1" t="str">
        <f t="shared" si="24"/>
        <v>=Hemani!R165C10</v>
      </c>
    </row>
    <row r="1560" spans="1:10" x14ac:dyDescent="0.3">
      <c r="A1560" s="162">
        <v>13634</v>
      </c>
      <c r="B1560" s="154" t="s">
        <v>2459</v>
      </c>
      <c r="C1560" s="2">
        <f>Hemani!$J$211</f>
        <v>0</v>
      </c>
      <c r="D1560" s="91" t="s">
        <v>2427</v>
      </c>
      <c r="E1560">
        <v>177</v>
      </c>
      <c r="F1560" t="s">
        <v>2280</v>
      </c>
      <c r="G1560" s="1" t="s">
        <v>2428</v>
      </c>
      <c r="H1560" s="1" t="s">
        <v>2279</v>
      </c>
      <c r="J1560" s="1" t="str">
        <f t="shared" si="24"/>
        <v>=Hemani!R177C10</v>
      </c>
    </row>
    <row r="1561" spans="1:10" x14ac:dyDescent="0.3">
      <c r="A1561" s="162">
        <v>13633</v>
      </c>
      <c r="B1561" s="154" t="s">
        <v>2460</v>
      </c>
      <c r="C1561" s="2">
        <f>Hemani!$J$212</f>
        <v>0</v>
      </c>
      <c r="D1561" s="91" t="s">
        <v>2427</v>
      </c>
      <c r="E1561">
        <v>178</v>
      </c>
      <c r="F1561" t="s">
        <v>2280</v>
      </c>
      <c r="G1561" s="1" t="s">
        <v>2428</v>
      </c>
      <c r="H1561" s="1" t="s">
        <v>2279</v>
      </c>
      <c r="J1561" s="1" t="str">
        <f t="shared" si="24"/>
        <v>=Hemani!R178C10</v>
      </c>
    </row>
    <row r="1562" spans="1:10" x14ac:dyDescent="0.3">
      <c r="A1562" s="162">
        <v>14343</v>
      </c>
      <c r="B1562" s="154" t="s">
        <v>2461</v>
      </c>
      <c r="C1562" s="2">
        <f>Hemani!$J$214</f>
        <v>0</v>
      </c>
      <c r="D1562" s="91" t="s">
        <v>2427</v>
      </c>
      <c r="E1562">
        <v>180</v>
      </c>
      <c r="F1562" t="s">
        <v>2280</v>
      </c>
      <c r="G1562" s="1" t="s">
        <v>2428</v>
      </c>
      <c r="H1562" s="1" t="s">
        <v>2279</v>
      </c>
      <c r="J1562" s="1" t="str">
        <f t="shared" si="24"/>
        <v>=Hemani!R180C10</v>
      </c>
    </row>
    <row r="1563" spans="1:10" x14ac:dyDescent="0.3">
      <c r="A1563" s="162">
        <v>14355</v>
      </c>
      <c r="B1563" s="154" t="s">
        <v>2462</v>
      </c>
      <c r="C1563" s="2">
        <f>Hemani!$J$223</f>
        <v>0</v>
      </c>
      <c r="D1563" s="91" t="s">
        <v>2427</v>
      </c>
      <c r="E1563">
        <v>189</v>
      </c>
      <c r="F1563" t="s">
        <v>2280</v>
      </c>
      <c r="G1563" s="1" t="s">
        <v>2428</v>
      </c>
      <c r="H1563" s="1" t="s">
        <v>2279</v>
      </c>
      <c r="J1563" s="1" t="str">
        <f t="shared" si="24"/>
        <v>=Hemani!R189C10</v>
      </c>
    </row>
    <row r="1564" spans="1:10" x14ac:dyDescent="0.3">
      <c r="A1564" s="162">
        <v>14375</v>
      </c>
      <c r="B1564" s="154" t="s">
        <v>2463</v>
      </c>
      <c r="C1564" s="2">
        <f>Rehab!$J$58</f>
        <v>0</v>
      </c>
      <c r="D1564" s="91" t="s">
        <v>2427</v>
      </c>
      <c r="E1564">
        <v>58</v>
      </c>
      <c r="F1564" t="s">
        <v>2287</v>
      </c>
      <c r="G1564" s="1" t="s">
        <v>2428</v>
      </c>
      <c r="H1564" s="1" t="s">
        <v>2279</v>
      </c>
      <c r="J1564" s="1" t="str">
        <f t="shared" si="24"/>
        <v>=Rehab!R58C10</v>
      </c>
    </row>
    <row r="1565" spans="1:10" x14ac:dyDescent="0.3">
      <c r="A1565" s="162">
        <v>14374</v>
      </c>
      <c r="B1565" s="154" t="s">
        <v>2464</v>
      </c>
      <c r="C1565" s="2">
        <f>Rehab!$J$59</f>
        <v>0</v>
      </c>
      <c r="D1565" s="91" t="s">
        <v>2427</v>
      </c>
      <c r="E1565">
        <v>59</v>
      </c>
      <c r="F1565" t="s">
        <v>2287</v>
      </c>
      <c r="G1565" s="1" t="s">
        <v>2428</v>
      </c>
      <c r="H1565" s="1" t="s">
        <v>2279</v>
      </c>
      <c r="J1565" s="1" t="str">
        <f t="shared" si="24"/>
        <v>=Rehab!R59C10</v>
      </c>
    </row>
    <row r="1566" spans="1:10" x14ac:dyDescent="0.3">
      <c r="A1566" s="162">
        <v>14474</v>
      </c>
      <c r="B1566" s="154" t="s">
        <v>2465</v>
      </c>
      <c r="C1566" s="2">
        <f>Розлив!$J$16</f>
        <v>0</v>
      </c>
      <c r="D1566" s="91" t="s">
        <v>2427</v>
      </c>
      <c r="E1566">
        <v>4</v>
      </c>
      <c r="F1566" t="s">
        <v>2288</v>
      </c>
      <c r="G1566" s="1" t="s">
        <v>2428</v>
      </c>
      <c r="H1566" s="1" t="s">
        <v>2279</v>
      </c>
      <c r="J1566" s="1" t="str">
        <f t="shared" si="24"/>
        <v>=Розлив!R4C10</v>
      </c>
    </row>
    <row r="1567" spans="1:10" x14ac:dyDescent="0.3">
      <c r="A1567" s="162">
        <v>14476</v>
      </c>
      <c r="B1567" s="154" t="s">
        <v>2466</v>
      </c>
      <c r="C1567" s="2">
        <f>Розлив!$J$20</f>
        <v>0</v>
      </c>
      <c r="D1567" s="91" t="s">
        <v>2427</v>
      </c>
      <c r="E1567">
        <v>6</v>
      </c>
      <c r="F1567" t="s">
        <v>2288</v>
      </c>
      <c r="G1567" s="1" t="s">
        <v>2428</v>
      </c>
      <c r="H1567" s="1" t="s">
        <v>2279</v>
      </c>
      <c r="J1567" s="1" t="str">
        <f t="shared" si="24"/>
        <v>=Розлив!R6C10</v>
      </c>
    </row>
    <row r="1568" spans="1:10" x14ac:dyDescent="0.3">
      <c r="A1568" s="162">
        <v>14473</v>
      </c>
      <c r="B1568" s="154" t="s">
        <v>2467</v>
      </c>
      <c r="C1568" s="2">
        <f>Розлив!$J$24</f>
        <v>0</v>
      </c>
      <c r="D1568" s="91" t="s">
        <v>2427</v>
      </c>
      <c r="E1568">
        <v>9</v>
      </c>
      <c r="F1568" t="s">
        <v>2288</v>
      </c>
      <c r="G1568" s="1" t="s">
        <v>2428</v>
      </c>
      <c r="H1568" s="1" t="s">
        <v>2279</v>
      </c>
      <c r="J1568" s="1" t="str">
        <f t="shared" si="24"/>
        <v>=Розлив!R9C10</v>
      </c>
    </row>
    <row r="1569" spans="1:10" x14ac:dyDescent="0.3">
      <c r="A1569" s="162">
        <v>14478</v>
      </c>
      <c r="B1569" s="154" t="s">
        <v>2468</v>
      </c>
      <c r="C1569" s="2">
        <f>Розлив!$J$30</f>
        <v>0</v>
      </c>
      <c r="D1569" s="91" t="s">
        <v>2427</v>
      </c>
      <c r="E1569">
        <v>15</v>
      </c>
      <c r="F1569" t="s">
        <v>2288</v>
      </c>
      <c r="G1569" s="1" t="s">
        <v>2428</v>
      </c>
      <c r="H1569" s="1" t="s">
        <v>2279</v>
      </c>
      <c r="J1569" s="1" t="str">
        <f t="shared" si="24"/>
        <v>=Розлив!R15C10</v>
      </c>
    </row>
    <row r="1570" spans="1:10" x14ac:dyDescent="0.3">
      <c r="A1570" s="162">
        <v>14477</v>
      </c>
      <c r="B1570" s="154" t="s">
        <v>2469</v>
      </c>
      <c r="C1570" s="2">
        <f>Розлив!$J$28</f>
        <v>0</v>
      </c>
      <c r="D1570" s="91" t="s">
        <v>2427</v>
      </c>
      <c r="E1570">
        <v>13</v>
      </c>
      <c r="F1570" t="s">
        <v>2288</v>
      </c>
      <c r="G1570" s="1" t="s">
        <v>2428</v>
      </c>
      <c r="H1570" s="1" t="s">
        <v>2279</v>
      </c>
      <c r="J1570" s="1" t="str">
        <f t="shared" si="24"/>
        <v>=Розлив!R13C10</v>
      </c>
    </row>
    <row r="1571" spans="1:10" x14ac:dyDescent="0.3">
      <c r="A1571" s="162">
        <v>14472</v>
      </c>
      <c r="B1571" s="154" t="s">
        <v>2470</v>
      </c>
      <c r="C1571" s="2">
        <f>Розлив!$J$35</f>
        <v>0</v>
      </c>
      <c r="D1571" s="91" t="s">
        <v>2427</v>
      </c>
      <c r="E1571">
        <v>20</v>
      </c>
      <c r="F1571" t="s">
        <v>2288</v>
      </c>
      <c r="G1571" s="1" t="s">
        <v>2428</v>
      </c>
      <c r="H1571" s="1" t="s">
        <v>2279</v>
      </c>
      <c r="J1571" s="1" t="str">
        <f t="shared" si="24"/>
        <v>=Розлив!R20C10</v>
      </c>
    </row>
    <row r="1572" spans="1:10" x14ac:dyDescent="0.3">
      <c r="A1572" s="162">
        <v>14480</v>
      </c>
      <c r="B1572" s="154" t="s">
        <v>2471</v>
      </c>
      <c r="C1572" s="2">
        <f>Розлив!$J$37</f>
        <v>0</v>
      </c>
      <c r="D1572" s="91" t="s">
        <v>2427</v>
      </c>
      <c r="E1572">
        <v>22</v>
      </c>
      <c r="F1572" t="s">
        <v>2288</v>
      </c>
      <c r="G1572" s="1" t="s">
        <v>2428</v>
      </c>
      <c r="H1572" s="1" t="s">
        <v>2279</v>
      </c>
      <c r="J1572" s="1" t="str">
        <f t="shared" si="24"/>
        <v>=Розлив!R22C10</v>
      </c>
    </row>
    <row r="1573" spans="1:10" x14ac:dyDescent="0.3">
      <c r="A1573" s="162">
        <v>14471</v>
      </c>
      <c r="B1573" s="154" t="s">
        <v>2472</v>
      </c>
      <c r="C1573" s="2">
        <f>Розлив!$J$40</f>
        <v>0</v>
      </c>
      <c r="D1573" s="91" t="s">
        <v>2427</v>
      </c>
      <c r="E1573">
        <v>25</v>
      </c>
      <c r="F1573" t="s">
        <v>2288</v>
      </c>
      <c r="G1573" s="1" t="s">
        <v>2428</v>
      </c>
      <c r="H1573" s="1" t="s">
        <v>2279</v>
      </c>
      <c r="J1573" s="1" t="str">
        <f t="shared" si="24"/>
        <v>=Розлив!R25C10</v>
      </c>
    </row>
    <row r="1574" spans="1:10" x14ac:dyDescent="0.3">
      <c r="A1574" s="162">
        <v>14468</v>
      </c>
      <c r="B1574" s="154" t="s">
        <v>2544</v>
      </c>
      <c r="C1574" s="95">
        <f>Artis!J29</f>
        <v>0</v>
      </c>
    </row>
    <row r="1575" spans="1:10" x14ac:dyDescent="0.3">
      <c r="A1575" s="162">
        <v>14469</v>
      </c>
      <c r="B1575" s="154" t="s">
        <v>2545</v>
      </c>
      <c r="C1575" s="95">
        <f>Artis!J30</f>
        <v>0</v>
      </c>
    </row>
    <row r="1576" spans="1:10" x14ac:dyDescent="0.3">
      <c r="A1576" s="162">
        <v>14470</v>
      </c>
      <c r="B1576" s="154" t="s">
        <v>2546</v>
      </c>
      <c r="C1576" s="95">
        <f>Artis!J31</f>
        <v>0</v>
      </c>
    </row>
    <row r="1577" spans="1:10" x14ac:dyDescent="0.3">
      <c r="A1577" s="162">
        <v>14541</v>
      </c>
      <c r="B1577" s="154" t="s">
        <v>2552</v>
      </c>
      <c r="C1577" s="2">
        <f>Розлив!J55</f>
        <v>0</v>
      </c>
    </row>
    <row r="1578" spans="1:10" x14ac:dyDescent="0.3">
      <c r="A1578" s="162">
        <v>14492</v>
      </c>
      <c r="B1578" s="154" t="s">
        <v>2540</v>
      </c>
      <c r="C1578" s="2">
        <f>Розлив!J17</f>
        <v>0</v>
      </c>
    </row>
    <row r="1579" spans="1:10" x14ac:dyDescent="0.3">
      <c r="A1579" s="162">
        <v>14539</v>
      </c>
      <c r="B1579" s="154" t="s">
        <v>2553</v>
      </c>
      <c r="C1579" s="2">
        <f>Розлив!J18</f>
        <v>0</v>
      </c>
    </row>
    <row r="1580" spans="1:10" x14ac:dyDescent="0.3">
      <c r="A1580" s="162">
        <v>14494</v>
      </c>
      <c r="B1580" s="154" t="s">
        <v>2541</v>
      </c>
      <c r="C1580" s="2">
        <f>Розлив!J56</f>
        <v>0</v>
      </c>
    </row>
    <row r="1581" spans="1:10" x14ac:dyDescent="0.3">
      <c r="A1581" s="162">
        <v>14540</v>
      </c>
      <c r="B1581" s="154" t="s">
        <v>2554</v>
      </c>
      <c r="C1581" s="2">
        <f>Розлив!J57</f>
        <v>0</v>
      </c>
    </row>
    <row r="1582" spans="1:10" x14ac:dyDescent="0.3">
      <c r="A1582" s="162">
        <v>14542</v>
      </c>
      <c r="B1582" s="154" t="s">
        <v>2555</v>
      </c>
      <c r="C1582" s="2">
        <f>Розлив!J58</f>
        <v>0</v>
      </c>
    </row>
    <row r="1583" spans="1:10" x14ac:dyDescent="0.3">
      <c r="A1583" s="162">
        <v>14493</v>
      </c>
      <c r="B1583" s="154" t="s">
        <v>2542</v>
      </c>
      <c r="C1583" s="2">
        <f>Розлив!J59</f>
        <v>0</v>
      </c>
    </row>
    <row r="1584" spans="1:10" x14ac:dyDescent="0.3">
      <c r="A1584" s="162">
        <v>14549</v>
      </c>
      <c r="B1584" s="2" t="s">
        <v>2557</v>
      </c>
      <c r="C1584" s="2">
        <f>Остальные!J6</f>
        <v>0</v>
      </c>
    </row>
    <row r="1585" spans="1:3" x14ac:dyDescent="0.3">
      <c r="A1585" s="162">
        <v>14186</v>
      </c>
      <c r="B1585" s="154" t="s">
        <v>2560</v>
      </c>
      <c r="C1585" s="2">
        <f>RiadAromes!J5</f>
        <v>0</v>
      </c>
    </row>
    <row r="1586" spans="1:3" x14ac:dyDescent="0.3">
      <c r="A1586" s="162">
        <v>14188</v>
      </c>
      <c r="B1586" s="154" t="s">
        <v>2622</v>
      </c>
      <c r="C1586" s="2">
        <f>RiadAromes!J11</f>
        <v>0</v>
      </c>
    </row>
    <row r="1587" spans="1:3" x14ac:dyDescent="0.3">
      <c r="A1587" s="162">
        <v>14189</v>
      </c>
      <c r="B1587" s="154" t="s">
        <v>2562</v>
      </c>
      <c r="C1587" s="2">
        <f>RiadAromes!J12</f>
        <v>0</v>
      </c>
    </row>
    <row r="1588" spans="1:3" x14ac:dyDescent="0.3">
      <c r="A1588" s="162">
        <v>14185</v>
      </c>
      <c r="B1588" s="154" t="s">
        <v>2563</v>
      </c>
      <c r="C1588" s="2">
        <f>RiadAromes!J13</f>
        <v>0</v>
      </c>
    </row>
    <row r="1589" spans="1:3" x14ac:dyDescent="0.3">
      <c r="A1589" s="162">
        <v>14183</v>
      </c>
      <c r="B1589" s="154" t="s">
        <v>2564</v>
      </c>
      <c r="C1589" s="2">
        <f>RiadAromes!J10</f>
        <v>0</v>
      </c>
    </row>
    <row r="1590" spans="1:3" x14ac:dyDescent="0.3">
      <c r="A1590" s="162">
        <v>14184</v>
      </c>
      <c r="B1590" s="154" t="s">
        <v>2565</v>
      </c>
      <c r="C1590" s="2">
        <f>RiadAromes!J14</f>
        <v>0</v>
      </c>
    </row>
    <row r="1591" spans="1:3" x14ac:dyDescent="0.3">
      <c r="A1591" s="162">
        <v>14182</v>
      </c>
      <c r="B1591" s="154" t="s">
        <v>2566</v>
      </c>
      <c r="C1591" s="2">
        <f>RiadAromes!J6</f>
        <v>0</v>
      </c>
    </row>
    <row r="1592" spans="1:3" x14ac:dyDescent="0.3">
      <c r="A1592" s="162">
        <v>14180</v>
      </c>
      <c r="B1592" s="154" t="s">
        <v>2620</v>
      </c>
      <c r="C1592" s="2">
        <f>RiadAromes!J9</f>
        <v>0</v>
      </c>
    </row>
    <row r="1593" spans="1:3" x14ac:dyDescent="0.3">
      <c r="A1593" s="162">
        <v>14181</v>
      </c>
      <c r="B1593" s="154" t="s">
        <v>2621</v>
      </c>
      <c r="C1593" s="2">
        <f>RiadAromes!J7</f>
        <v>0</v>
      </c>
    </row>
    <row r="1594" spans="1:3" ht="20.399999999999999" x14ac:dyDescent="0.3">
      <c r="A1594" s="162">
        <v>14531</v>
      </c>
      <c r="B1594" s="154" t="s">
        <v>2627</v>
      </c>
      <c r="C1594" s="2">
        <f>RiadAromes!J48</f>
        <v>0</v>
      </c>
    </row>
    <row r="1595" spans="1:3" x14ac:dyDescent="0.3">
      <c r="A1595" s="162">
        <v>14530</v>
      </c>
      <c r="B1595" s="154" t="s">
        <v>2628</v>
      </c>
      <c r="C1595" s="2">
        <f>RiadAromes!J39</f>
        <v>0</v>
      </c>
    </row>
    <row r="1596" spans="1:3" x14ac:dyDescent="0.3">
      <c r="A1596" s="162">
        <v>14532</v>
      </c>
      <c r="B1596" s="154" t="s">
        <v>2569</v>
      </c>
      <c r="C1596" s="2">
        <f>RiadAromes!J49</f>
        <v>0</v>
      </c>
    </row>
    <row r="1597" spans="1:3" x14ac:dyDescent="0.3">
      <c r="A1597" s="161">
        <v>14525</v>
      </c>
      <c r="B1597" s="148" t="s">
        <v>2570</v>
      </c>
    </row>
    <row r="1598" spans="1:3" x14ac:dyDescent="0.3">
      <c r="A1598" s="162">
        <v>14526</v>
      </c>
      <c r="B1598" s="154" t="s">
        <v>2571</v>
      </c>
      <c r="C1598" s="2">
        <f>RiadAromes!J34</f>
        <v>0</v>
      </c>
    </row>
    <row r="1599" spans="1:3" x14ac:dyDescent="0.3">
      <c r="A1599" s="162">
        <v>14527</v>
      </c>
      <c r="B1599" s="154" t="s">
        <v>2572</v>
      </c>
      <c r="C1599" s="2">
        <f>RiadAromes!J35</f>
        <v>0</v>
      </c>
    </row>
    <row r="1600" spans="1:3" x14ac:dyDescent="0.3">
      <c r="A1600" s="162">
        <v>14528</v>
      </c>
      <c r="B1600" s="154" t="s">
        <v>2573</v>
      </c>
      <c r="C1600" s="2">
        <f>RiadAromes!J36</f>
        <v>0</v>
      </c>
    </row>
    <row r="1601" spans="1:3" x14ac:dyDescent="0.3">
      <c r="A1601" s="161">
        <v>14190</v>
      </c>
      <c r="B1601" s="148" t="s">
        <v>893</v>
      </c>
    </row>
    <row r="1602" spans="1:3" ht="20.399999999999999" x14ac:dyDescent="0.3">
      <c r="A1602" s="162">
        <v>14193</v>
      </c>
      <c r="B1602" s="154" t="s">
        <v>2574</v>
      </c>
      <c r="C1602" s="2">
        <f>RiadAromes!J17</f>
        <v>0</v>
      </c>
    </row>
    <row r="1603" spans="1:3" ht="20.399999999999999" x14ac:dyDescent="0.3">
      <c r="A1603" s="162">
        <v>14194</v>
      </c>
      <c r="B1603" s="154" t="s">
        <v>2575</v>
      </c>
      <c r="C1603" s="2">
        <f>RiadAromes!J18</f>
        <v>0</v>
      </c>
    </row>
    <row r="1604" spans="1:3" ht="20.399999999999999" x14ac:dyDescent="0.3">
      <c r="A1604" s="162">
        <v>14196</v>
      </c>
      <c r="B1604" s="154" t="s">
        <v>2576</v>
      </c>
      <c r="C1604" s="2">
        <f>RiadAromes!J19</f>
        <v>0</v>
      </c>
    </row>
    <row r="1605" spans="1:3" x14ac:dyDescent="0.3">
      <c r="A1605" s="162">
        <v>14195</v>
      </c>
      <c r="B1605" s="154" t="s">
        <v>2577</v>
      </c>
      <c r="C1605" s="2">
        <f>RiadAromes!J20</f>
        <v>0</v>
      </c>
    </row>
    <row r="1606" spans="1:3" x14ac:dyDescent="0.3">
      <c r="A1606" s="162">
        <v>14191</v>
      </c>
      <c r="B1606" s="154" t="s">
        <v>2578</v>
      </c>
      <c r="C1606" s="2">
        <f>RiadAromes!J21</f>
        <v>0</v>
      </c>
    </row>
    <row r="1607" spans="1:3" x14ac:dyDescent="0.3">
      <c r="A1607" s="162">
        <v>14192</v>
      </c>
      <c r="B1607" s="154" t="s">
        <v>2579</v>
      </c>
      <c r="C1607" s="2">
        <f>RiadAromes!J22</f>
        <v>0</v>
      </c>
    </row>
    <row r="1608" spans="1:3" ht="20.399999999999999" x14ac:dyDescent="0.3">
      <c r="A1608" s="162">
        <v>14529</v>
      </c>
      <c r="B1608" s="154" t="s">
        <v>2580</v>
      </c>
      <c r="C1608" s="2">
        <f>RiadAromes!J25</f>
        <v>0</v>
      </c>
    </row>
    <row r="1609" spans="1:3" x14ac:dyDescent="0.3">
      <c r="A1609" s="162">
        <v>14204</v>
      </c>
      <c r="B1609" s="154" t="s">
        <v>2581</v>
      </c>
      <c r="C1609" s="2">
        <f>RiadAromes!J26</f>
        <v>0</v>
      </c>
    </row>
    <row r="1610" spans="1:3" ht="20.399999999999999" x14ac:dyDescent="0.3">
      <c r="A1610" s="162">
        <v>14205</v>
      </c>
      <c r="B1610" s="154" t="s">
        <v>2633</v>
      </c>
      <c r="C1610" s="2">
        <f>RiadAromes!J27</f>
        <v>0</v>
      </c>
    </row>
    <row r="1611" spans="1:3" x14ac:dyDescent="0.3">
      <c r="A1611" s="162">
        <v>14207</v>
      </c>
      <c r="B1611" s="154" t="s">
        <v>2582</v>
      </c>
      <c r="C1611" s="2">
        <f>RiadAromes!J29</f>
        <v>0</v>
      </c>
    </row>
    <row r="1612" spans="1:3" x14ac:dyDescent="0.3">
      <c r="A1612" s="162">
        <v>14520</v>
      </c>
      <c r="B1612" s="154" t="s">
        <v>2624</v>
      </c>
      <c r="C1612" s="2">
        <f>RiadAromes!J31</f>
        <v>0</v>
      </c>
    </row>
    <row r="1613" spans="1:3" ht="20.399999999999999" x14ac:dyDescent="0.3">
      <c r="A1613" s="162">
        <v>14200</v>
      </c>
      <c r="B1613" s="154" t="s">
        <v>2623</v>
      </c>
      <c r="C1613" s="2">
        <f>RiadAromes!J30</f>
        <v>0</v>
      </c>
    </row>
    <row r="1614" spans="1:3" ht="20.399999999999999" x14ac:dyDescent="0.3">
      <c r="A1614" s="162">
        <v>14201</v>
      </c>
      <c r="B1614" s="154" t="s">
        <v>2631</v>
      </c>
      <c r="C1614" s="2">
        <f>RiadAromes!J33</f>
        <v>0</v>
      </c>
    </row>
    <row r="1615" spans="1:3" ht="20.399999999999999" x14ac:dyDescent="0.3">
      <c r="A1615" s="162">
        <v>14202</v>
      </c>
      <c r="B1615" s="154" t="s">
        <v>2589</v>
      </c>
      <c r="C1615" s="2">
        <f>RiadAromes!J37</f>
        <v>0</v>
      </c>
    </row>
    <row r="1616" spans="1:3" x14ac:dyDescent="0.3">
      <c r="A1616" s="162">
        <v>14206</v>
      </c>
      <c r="B1616" s="154" t="s">
        <v>2625</v>
      </c>
      <c r="C1616" s="2">
        <f>RiadAromes!J38</f>
        <v>0</v>
      </c>
    </row>
    <row r="1617" spans="1:3" x14ac:dyDescent="0.3">
      <c r="A1617" s="162">
        <v>14523</v>
      </c>
      <c r="B1617" s="154" t="s">
        <v>2626</v>
      </c>
      <c r="C1617" s="2">
        <f>RiadAromes!J15</f>
        <v>0</v>
      </c>
    </row>
    <row r="1618" spans="1:3" x14ac:dyDescent="0.3">
      <c r="A1618" s="162">
        <v>14521</v>
      </c>
      <c r="B1618" s="154" t="s">
        <v>2584</v>
      </c>
      <c r="C1618" s="2">
        <f>RiadAromes!J24</f>
        <v>0</v>
      </c>
    </row>
    <row r="1619" spans="1:3" x14ac:dyDescent="0.3">
      <c r="A1619" s="162">
        <v>14524</v>
      </c>
      <c r="B1619" s="154" t="s">
        <v>2585</v>
      </c>
      <c r="C1619" s="2">
        <f>RiadAromes!J42</f>
        <v>0</v>
      </c>
    </row>
    <row r="1620" spans="1:3" x14ac:dyDescent="0.3">
      <c r="A1620" s="162">
        <v>14522</v>
      </c>
      <c r="B1620" s="154" t="s">
        <v>2616</v>
      </c>
      <c r="C1620" s="2">
        <f>RiadAromes!J4</f>
        <v>0</v>
      </c>
    </row>
    <row r="1621" spans="1:3" x14ac:dyDescent="0.3">
      <c r="A1621" s="162">
        <v>14210</v>
      </c>
      <c r="B1621" s="154" t="s">
        <v>2586</v>
      </c>
      <c r="C1621" s="2">
        <f>RiadAromes!J46</f>
        <v>0</v>
      </c>
    </row>
    <row r="1622" spans="1:3" x14ac:dyDescent="0.3">
      <c r="A1622" s="162">
        <v>14546</v>
      </c>
      <c r="B1622" s="154" t="s">
        <v>2558</v>
      </c>
    </row>
    <row r="1623" spans="1:3" x14ac:dyDescent="0.3">
      <c r="A1623" s="153">
        <v>14551</v>
      </c>
      <c r="B1623" s="154" t="s">
        <v>2610</v>
      </c>
      <c r="C1623" s="2">
        <f>Розлив!J9</f>
        <v>0</v>
      </c>
    </row>
    <row r="1624" spans="1:3" x14ac:dyDescent="0.3">
      <c r="A1624" s="153">
        <v>14554</v>
      </c>
      <c r="B1624" s="154" t="s">
        <v>2611</v>
      </c>
      <c r="C1624" s="2">
        <f>Розлив!J10</f>
        <v>0</v>
      </c>
    </row>
    <row r="1625" spans="1:3" x14ac:dyDescent="0.3">
      <c r="A1625" s="153">
        <v>14555</v>
      </c>
      <c r="B1625" s="154" t="s">
        <v>2612</v>
      </c>
      <c r="C1625" s="2">
        <f>Розлив!J12</f>
        <v>0</v>
      </c>
    </row>
    <row r="1626" spans="1:3" x14ac:dyDescent="0.3">
      <c r="A1626" s="153">
        <v>14553</v>
      </c>
      <c r="B1626" s="154" t="s">
        <v>2613</v>
      </c>
      <c r="C1626" s="2">
        <f>Розлив!J13</f>
        <v>0</v>
      </c>
    </row>
    <row r="1627" spans="1:3" x14ac:dyDescent="0.3">
      <c r="A1627" s="153">
        <v>14556</v>
      </c>
      <c r="B1627" s="154" t="s">
        <v>2614</v>
      </c>
      <c r="C1627" s="2">
        <f>Розлив!J14</f>
        <v>0</v>
      </c>
    </row>
    <row r="1628" spans="1:3" x14ac:dyDescent="0.3">
      <c r="A1628" s="153">
        <v>14552</v>
      </c>
      <c r="B1628" s="154" t="s">
        <v>2615</v>
      </c>
      <c r="C1628" s="2">
        <f>Розлив!J15</f>
        <v>0</v>
      </c>
    </row>
    <row r="1629" spans="1:3" x14ac:dyDescent="0.3">
      <c r="A1629" s="166">
        <v>14557</v>
      </c>
      <c r="B1629" s="167" t="s">
        <v>2629</v>
      </c>
      <c r="C1629" s="1">
        <f>RiadAromes!J40</f>
        <v>0</v>
      </c>
    </row>
    <row r="1630" spans="1:3" x14ac:dyDescent="0.3">
      <c r="A1630" s="166">
        <v>14558</v>
      </c>
      <c r="B1630" s="167" t="s">
        <v>2630</v>
      </c>
      <c r="C1630" s="1">
        <f>RiadAromes!J41</f>
        <v>0</v>
      </c>
    </row>
    <row r="1631" spans="1:3" x14ac:dyDescent="0.3">
      <c r="A1631" s="166">
        <v>14559</v>
      </c>
      <c r="B1631" s="167" t="s">
        <v>2632</v>
      </c>
      <c r="C1631" s="1">
        <f>RiadAromes!J32</f>
        <v>0</v>
      </c>
    </row>
    <row r="1632" spans="1:3" x14ac:dyDescent="0.3">
      <c r="A1632" s="166">
        <v>14560</v>
      </c>
      <c r="B1632" s="167" t="s">
        <v>2634</v>
      </c>
      <c r="C1632" s="1">
        <f>RiadAromes!J28</f>
        <v>0</v>
      </c>
    </row>
    <row r="1633" spans="1:3" x14ac:dyDescent="0.3">
      <c r="A1633" s="153">
        <v>14511</v>
      </c>
      <c r="B1633" s="154" t="s">
        <v>2651</v>
      </c>
      <c r="C1633" s="2">
        <f>MalakBIO!J3</f>
        <v>0</v>
      </c>
    </row>
    <row r="1634" spans="1:3" x14ac:dyDescent="0.3">
      <c r="A1634" s="153">
        <v>14512</v>
      </c>
      <c r="B1634" s="154" t="s">
        <v>2652</v>
      </c>
      <c r="C1634" s="2">
        <f>MalakBIO!J4</f>
        <v>0</v>
      </c>
    </row>
    <row r="1635" spans="1:3" ht="20.399999999999999" x14ac:dyDescent="0.3">
      <c r="A1635" s="153">
        <v>14496</v>
      </c>
      <c r="B1635" s="154" t="s">
        <v>2653</v>
      </c>
      <c r="C1635" s="2">
        <f>MalakBIO!J5</f>
        <v>0</v>
      </c>
    </row>
    <row r="1636" spans="1:3" ht="20.399999999999999" x14ac:dyDescent="0.3">
      <c r="A1636" s="153">
        <v>14515</v>
      </c>
      <c r="B1636" s="154" t="s">
        <v>2654</v>
      </c>
      <c r="C1636" s="2">
        <f>MalakBIO!J6</f>
        <v>0</v>
      </c>
    </row>
    <row r="1637" spans="1:3" x14ac:dyDescent="0.3">
      <c r="A1637" s="153">
        <v>14505</v>
      </c>
      <c r="B1637" s="154" t="s">
        <v>2655</v>
      </c>
      <c r="C1637" s="2">
        <f>MalakBIO!J19</f>
        <v>0</v>
      </c>
    </row>
    <row r="1638" spans="1:3" x14ac:dyDescent="0.3">
      <c r="A1638" s="153">
        <v>14510</v>
      </c>
      <c r="B1638" s="154" t="s">
        <v>2656</v>
      </c>
      <c r="C1638" s="2">
        <f>MalakBIO!J7</f>
        <v>0</v>
      </c>
    </row>
    <row r="1639" spans="1:3" x14ac:dyDescent="0.3">
      <c r="A1639" s="153">
        <v>14513</v>
      </c>
      <c r="B1639" s="154" t="s">
        <v>2657</v>
      </c>
      <c r="C1639" s="2">
        <f>MalakBIO!J8</f>
        <v>0</v>
      </c>
    </row>
    <row r="1640" spans="1:3" x14ac:dyDescent="0.3">
      <c r="A1640" s="153">
        <v>14509</v>
      </c>
      <c r="B1640" s="154" t="s">
        <v>2658</v>
      </c>
      <c r="C1640" s="2">
        <f>MalakBIO!J9</f>
        <v>0</v>
      </c>
    </row>
    <row r="1641" spans="1:3" x14ac:dyDescent="0.3">
      <c r="A1641" s="153">
        <v>14514</v>
      </c>
      <c r="B1641" s="154" t="s">
        <v>2659</v>
      </c>
      <c r="C1641" s="2">
        <f>MalakBIO!J10</f>
        <v>0</v>
      </c>
    </row>
    <row r="1642" spans="1:3" x14ac:dyDescent="0.3">
      <c r="A1642" s="153">
        <v>14504</v>
      </c>
      <c r="B1642" s="154" t="s">
        <v>2660</v>
      </c>
      <c r="C1642" s="2">
        <f>MalakBIO!J20</f>
        <v>0</v>
      </c>
    </row>
    <row r="1643" spans="1:3" x14ac:dyDescent="0.3">
      <c r="A1643" s="153">
        <v>14498</v>
      </c>
      <c r="B1643" s="154" t="s">
        <v>2661</v>
      </c>
      <c r="C1643" s="2">
        <f>MalakBIO!J11</f>
        <v>0</v>
      </c>
    </row>
    <row r="1644" spans="1:3" x14ac:dyDescent="0.3">
      <c r="A1644" s="153">
        <v>14499</v>
      </c>
      <c r="B1644" s="154" t="s">
        <v>2662</v>
      </c>
      <c r="C1644" s="2">
        <f>MalakBIO!J12</f>
        <v>0</v>
      </c>
    </row>
    <row r="1645" spans="1:3" x14ac:dyDescent="0.3">
      <c r="A1645" s="153">
        <v>14497</v>
      </c>
      <c r="B1645" s="154" t="s">
        <v>2701</v>
      </c>
      <c r="C1645" s="2">
        <f>MalakBIO!J13</f>
        <v>0</v>
      </c>
    </row>
    <row r="1646" spans="1:3" x14ac:dyDescent="0.3">
      <c r="A1646" s="153">
        <v>14517</v>
      </c>
      <c r="B1646" s="154" t="s">
        <v>2663</v>
      </c>
      <c r="C1646" s="2">
        <f>MalakBIO!J21</f>
        <v>0</v>
      </c>
    </row>
    <row r="1647" spans="1:3" x14ac:dyDescent="0.3">
      <c r="A1647" s="153">
        <v>14516</v>
      </c>
      <c r="B1647" s="154" t="s">
        <v>2664</v>
      </c>
      <c r="C1647" s="2">
        <f>MalakBIO!J22</f>
        <v>0</v>
      </c>
    </row>
    <row r="1648" spans="1:3" x14ac:dyDescent="0.3">
      <c r="A1648" s="153">
        <v>14508</v>
      </c>
      <c r="B1648" s="154" t="s">
        <v>2665</v>
      </c>
      <c r="C1648" s="2">
        <f>MalakBIO!J23</f>
        <v>0</v>
      </c>
    </row>
    <row r="1649" spans="1:3" x14ac:dyDescent="0.3">
      <c r="A1649" s="153">
        <v>14500</v>
      </c>
      <c r="B1649" s="154" t="s">
        <v>2666</v>
      </c>
      <c r="C1649" s="2">
        <f>MalakBIO!J24</f>
        <v>0</v>
      </c>
    </row>
    <row r="1650" spans="1:3" x14ac:dyDescent="0.3">
      <c r="A1650" s="153">
        <v>14518</v>
      </c>
      <c r="B1650" s="154" t="s">
        <v>2667</v>
      </c>
      <c r="C1650" s="2">
        <f>MalakBIO!J25</f>
        <v>0</v>
      </c>
    </row>
    <row r="1651" spans="1:3" x14ac:dyDescent="0.3">
      <c r="A1651" s="153">
        <v>14502</v>
      </c>
      <c r="B1651" s="154" t="s">
        <v>2668</v>
      </c>
      <c r="C1651" s="2">
        <f>MalakBIO!J14</f>
        <v>0</v>
      </c>
    </row>
    <row r="1652" spans="1:3" x14ac:dyDescent="0.3">
      <c r="A1652" s="153">
        <v>14501</v>
      </c>
      <c r="B1652" s="154" t="s">
        <v>2669</v>
      </c>
      <c r="C1652" s="2">
        <f>MalakBIO!J15</f>
        <v>0</v>
      </c>
    </row>
    <row r="1653" spans="1:3" x14ac:dyDescent="0.3">
      <c r="A1653" s="153">
        <v>14506</v>
      </c>
      <c r="B1653" s="154" t="s">
        <v>2670</v>
      </c>
      <c r="C1653" s="2">
        <f>MalakBIO!J16</f>
        <v>0</v>
      </c>
    </row>
    <row r="1654" spans="1:3" x14ac:dyDescent="0.3">
      <c r="A1654" s="153">
        <v>14507</v>
      </c>
      <c r="B1654" s="154" t="s">
        <v>2671</v>
      </c>
      <c r="C1654" s="2">
        <f>MalakBIO!J17</f>
        <v>0</v>
      </c>
    </row>
    <row r="1655" spans="1:3" x14ac:dyDescent="0.3">
      <c r="A1655" s="153">
        <v>14503</v>
      </c>
      <c r="B1655" s="154" t="s">
        <v>2672</v>
      </c>
      <c r="C1655" s="2">
        <f>MalakBIO!J18</f>
        <v>0</v>
      </c>
    </row>
    <row r="1656" spans="1:3" ht="20.399999999999999" x14ac:dyDescent="0.3">
      <c r="A1656" s="153">
        <v>14578</v>
      </c>
      <c r="B1656" s="154" t="s">
        <v>2704</v>
      </c>
      <c r="C1656" s="2">
        <f>Hemani!J3</f>
        <v>0</v>
      </c>
    </row>
    <row r="1657" spans="1:3" x14ac:dyDescent="0.3">
      <c r="A1657" s="153">
        <v>14582</v>
      </c>
      <c r="B1657" s="154" t="s">
        <v>2716</v>
      </c>
      <c r="C1657" s="2">
        <f>Hemani!J4</f>
        <v>0</v>
      </c>
    </row>
    <row r="1658" spans="1:3" ht="20.399999999999999" x14ac:dyDescent="0.3">
      <c r="A1658" s="153">
        <v>14580</v>
      </c>
      <c r="B1658" s="154" t="s">
        <v>2705</v>
      </c>
      <c r="C1658" s="2">
        <f>Hemani!J5</f>
        <v>0</v>
      </c>
    </row>
    <row r="1659" spans="1:3" ht="20.399999999999999" x14ac:dyDescent="0.3">
      <c r="A1659" s="153">
        <v>14592</v>
      </c>
      <c r="B1659" s="154" t="s">
        <v>2706</v>
      </c>
      <c r="C1659" s="2">
        <f>Hemani!J6</f>
        <v>0</v>
      </c>
    </row>
    <row r="1660" spans="1:3" ht="20.399999999999999" x14ac:dyDescent="0.3">
      <c r="A1660" s="153">
        <v>14593</v>
      </c>
      <c r="B1660" s="154" t="s">
        <v>2707</v>
      </c>
      <c r="C1660" s="2">
        <f>Hemani!J7</f>
        <v>0</v>
      </c>
    </row>
    <row r="1661" spans="1:3" x14ac:dyDescent="0.3">
      <c r="A1661" s="153">
        <v>14602</v>
      </c>
      <c r="B1661" s="154" t="s">
        <v>2717</v>
      </c>
      <c r="C1661" s="2">
        <f>Hemani!J18</f>
        <v>0</v>
      </c>
    </row>
    <row r="1662" spans="1:3" x14ac:dyDescent="0.3">
      <c r="A1662" s="153">
        <v>5982</v>
      </c>
      <c r="B1662" s="154" t="s">
        <v>2718</v>
      </c>
      <c r="C1662" s="2">
        <f>Hemani!J28</f>
        <v>0</v>
      </c>
    </row>
    <row r="1663" spans="1:3" x14ac:dyDescent="0.3">
      <c r="A1663" s="153">
        <v>14451</v>
      </c>
      <c r="B1663" s="154" t="s">
        <v>2719</v>
      </c>
      <c r="C1663" s="2">
        <f>Hemani!J33</f>
        <v>0</v>
      </c>
    </row>
    <row r="1664" spans="1:3" x14ac:dyDescent="0.3">
      <c r="A1664" s="153">
        <v>14445</v>
      </c>
      <c r="B1664" s="154" t="s">
        <v>2720</v>
      </c>
      <c r="C1664" s="2">
        <f>Hemani!J42</f>
        <v>0</v>
      </c>
    </row>
    <row r="1665" spans="1:3" x14ac:dyDescent="0.3">
      <c r="A1665" s="147">
        <v>14452</v>
      </c>
      <c r="B1665" s="148" t="s">
        <v>2721</v>
      </c>
    </row>
    <row r="1666" spans="1:3" x14ac:dyDescent="0.3">
      <c r="A1666" s="153">
        <v>14453</v>
      </c>
      <c r="B1666" s="154" t="s">
        <v>2722</v>
      </c>
      <c r="C1666" s="2">
        <f>Hemani!J8</f>
        <v>0</v>
      </c>
    </row>
    <row r="1667" spans="1:3" x14ac:dyDescent="0.3">
      <c r="A1667" s="153">
        <v>14454</v>
      </c>
      <c r="B1667" s="154" t="s">
        <v>2723</v>
      </c>
      <c r="C1667" s="2">
        <f>Hemani!J9</f>
        <v>0</v>
      </c>
    </row>
    <row r="1668" spans="1:3" x14ac:dyDescent="0.3">
      <c r="A1668" s="153">
        <v>14455</v>
      </c>
      <c r="B1668" s="154" t="s">
        <v>2724</v>
      </c>
      <c r="C1668" s="2">
        <f>Hemani!J10</f>
        <v>0</v>
      </c>
    </row>
    <row r="1669" spans="1:3" x14ac:dyDescent="0.3">
      <c r="A1669" s="153">
        <v>14461</v>
      </c>
      <c r="B1669" s="154" t="s">
        <v>2725</v>
      </c>
      <c r="C1669" s="2">
        <f>Hemani!J54</f>
        <v>0</v>
      </c>
    </row>
    <row r="1670" spans="1:3" x14ac:dyDescent="0.3">
      <c r="A1670" s="153">
        <v>6074</v>
      </c>
      <c r="B1670" s="154" t="s">
        <v>2726</v>
      </c>
      <c r="C1670" s="2">
        <f>Hemani!J61</f>
        <v>0</v>
      </c>
    </row>
    <row r="1671" spans="1:3" x14ac:dyDescent="0.3">
      <c r="A1671" s="153">
        <v>6076</v>
      </c>
      <c r="B1671" s="154" t="s">
        <v>2727</v>
      </c>
      <c r="C1671" s="2">
        <f>Hemani!J95</f>
        <v>0</v>
      </c>
    </row>
    <row r="1672" spans="1:3" x14ac:dyDescent="0.3">
      <c r="A1672" s="153">
        <v>14444</v>
      </c>
      <c r="B1672" s="154" t="s">
        <v>2728</v>
      </c>
      <c r="C1672" s="2">
        <f>Hemani!J109</f>
        <v>0</v>
      </c>
    </row>
    <row r="1673" spans="1:3" x14ac:dyDescent="0.3">
      <c r="A1673" s="153">
        <v>14600</v>
      </c>
      <c r="B1673" s="154" t="s">
        <v>2708</v>
      </c>
      <c r="C1673" s="2">
        <f>Hemani!J81</f>
        <v>0</v>
      </c>
    </row>
    <row r="1674" spans="1:3" x14ac:dyDescent="0.3">
      <c r="A1674" s="153">
        <v>14457</v>
      </c>
      <c r="B1674" s="154" t="s">
        <v>2729</v>
      </c>
      <c r="C1674" s="2">
        <f>Hemani!J130</f>
        <v>0</v>
      </c>
    </row>
    <row r="1675" spans="1:3" x14ac:dyDescent="0.3">
      <c r="A1675" s="153">
        <v>14459</v>
      </c>
      <c r="B1675" s="154" t="s">
        <v>2730</v>
      </c>
      <c r="C1675" s="2">
        <f>Hemani!J131</f>
        <v>0</v>
      </c>
    </row>
    <row r="1676" spans="1:3" x14ac:dyDescent="0.3">
      <c r="A1676" s="153">
        <v>14458</v>
      </c>
      <c r="B1676" s="154" t="s">
        <v>2731</v>
      </c>
      <c r="C1676" s="2">
        <f>Hemani!J132</f>
        <v>0</v>
      </c>
    </row>
    <row r="1677" spans="1:3" x14ac:dyDescent="0.3">
      <c r="A1677" s="147">
        <v>14358</v>
      </c>
      <c r="B1677" s="148" t="s">
        <v>2732</v>
      </c>
    </row>
    <row r="1678" spans="1:3" x14ac:dyDescent="0.3">
      <c r="A1678" s="153">
        <v>14361</v>
      </c>
      <c r="B1678" s="154" t="s">
        <v>2733</v>
      </c>
      <c r="C1678" s="2">
        <f>Hemani!J140</f>
        <v>0</v>
      </c>
    </row>
    <row r="1679" spans="1:3" x14ac:dyDescent="0.3">
      <c r="A1679" s="153">
        <v>14360</v>
      </c>
      <c r="B1679" s="154" t="s">
        <v>2734</v>
      </c>
      <c r="C1679" s="2">
        <f>Hemani!J141</f>
        <v>0</v>
      </c>
    </row>
    <row r="1680" spans="1:3" x14ac:dyDescent="0.3">
      <c r="A1680" s="153">
        <v>14362</v>
      </c>
      <c r="B1680" s="154" t="s">
        <v>2735</v>
      </c>
      <c r="C1680" s="2">
        <f>Hemani!J142</f>
        <v>0</v>
      </c>
    </row>
    <row r="1681" spans="1:3" x14ac:dyDescent="0.3">
      <c r="A1681" s="153">
        <v>14359</v>
      </c>
      <c r="B1681" s="154" t="s">
        <v>2736</v>
      </c>
      <c r="C1681" s="2">
        <f>Hemani!J143</f>
        <v>0</v>
      </c>
    </row>
    <row r="1682" spans="1:3" x14ac:dyDescent="0.3">
      <c r="A1682" s="153">
        <v>14443</v>
      </c>
      <c r="B1682" s="154" t="s">
        <v>2737</v>
      </c>
      <c r="C1682" s="2">
        <f>Hemani!J159</f>
        <v>0</v>
      </c>
    </row>
    <row r="1683" spans="1:3" x14ac:dyDescent="0.3">
      <c r="A1683" s="147">
        <v>14446</v>
      </c>
      <c r="B1683" s="148" t="s">
        <v>2739</v>
      </c>
    </row>
    <row r="1684" spans="1:3" x14ac:dyDescent="0.3">
      <c r="A1684" s="153">
        <v>14447</v>
      </c>
      <c r="B1684" s="154" t="s">
        <v>2740</v>
      </c>
      <c r="C1684" s="2">
        <f>Hemani!J145</f>
        <v>0</v>
      </c>
    </row>
    <row r="1685" spans="1:3" x14ac:dyDescent="0.3">
      <c r="A1685" s="153">
        <v>14448</v>
      </c>
      <c r="B1685" s="154" t="s">
        <v>2741</v>
      </c>
      <c r="C1685" s="2">
        <f>Hemani!J146</f>
        <v>0</v>
      </c>
    </row>
    <row r="1686" spans="1:3" x14ac:dyDescent="0.3">
      <c r="A1686" s="153">
        <v>14449</v>
      </c>
      <c r="B1686" s="154" t="s">
        <v>2742</v>
      </c>
      <c r="C1686" s="2">
        <f>Hemani!J147</f>
        <v>0</v>
      </c>
    </row>
    <row r="1687" spans="1:3" x14ac:dyDescent="0.3">
      <c r="A1687" s="153">
        <v>14450</v>
      </c>
      <c r="B1687" s="154" t="s">
        <v>2743</v>
      </c>
      <c r="C1687" s="2">
        <f>Hemani!J148</f>
        <v>0</v>
      </c>
    </row>
    <row r="1688" spans="1:3" x14ac:dyDescent="0.3">
      <c r="A1688" s="153">
        <v>13247</v>
      </c>
      <c r="B1688" s="154" t="s">
        <v>2744</v>
      </c>
      <c r="C1688" s="2">
        <f>Hemani!J184</f>
        <v>0</v>
      </c>
    </row>
    <row r="1689" spans="1:3" x14ac:dyDescent="0.3">
      <c r="A1689" s="153">
        <v>14456</v>
      </c>
      <c r="B1689" s="154" t="s">
        <v>2745</v>
      </c>
      <c r="C1689" s="2">
        <f>Hemani!J207</f>
        <v>0</v>
      </c>
    </row>
    <row r="1690" spans="1:3" x14ac:dyDescent="0.3">
      <c r="A1690" s="153">
        <v>14460</v>
      </c>
      <c r="B1690" s="154" t="s">
        <v>2746</v>
      </c>
      <c r="C1690" s="2">
        <f>Hemani!J208</f>
        <v>0</v>
      </c>
    </row>
    <row r="1691" spans="1:3" x14ac:dyDescent="0.3">
      <c r="A1691" s="153">
        <v>14543</v>
      </c>
      <c r="B1691" s="154" t="s">
        <v>2556</v>
      </c>
    </row>
    <row r="1692" spans="1:3" x14ac:dyDescent="0.3">
      <c r="A1692" s="147">
        <v>14495</v>
      </c>
      <c r="B1692" s="148" t="s">
        <v>2650</v>
      </c>
    </row>
    <row r="1693" spans="1:3" x14ac:dyDescent="0.3">
      <c r="A1693" s="147">
        <v>14603</v>
      </c>
      <c r="B1693" s="148" t="s">
        <v>2751</v>
      </c>
    </row>
    <row r="1694" spans="1:3" x14ac:dyDescent="0.3">
      <c r="A1694" s="153">
        <v>14464</v>
      </c>
      <c r="B1694" s="154" t="s">
        <v>2752</v>
      </c>
      <c r="C1694" s="2">
        <f>Остальные!J12</f>
        <v>0</v>
      </c>
    </row>
    <row r="1695" spans="1:3" x14ac:dyDescent="0.3">
      <c r="A1695" s="153">
        <v>14462</v>
      </c>
      <c r="B1695" s="154" t="s">
        <v>2753</v>
      </c>
      <c r="C1695" s="2">
        <f>Остальные!J13</f>
        <v>0</v>
      </c>
    </row>
    <row r="1696" spans="1:3" x14ac:dyDescent="0.3">
      <c r="A1696" s="153">
        <v>14466</v>
      </c>
      <c r="B1696" s="154" t="s">
        <v>2754</v>
      </c>
      <c r="C1696" s="2">
        <f>Остальные!J14</f>
        <v>0</v>
      </c>
    </row>
    <row r="1697" spans="1:3" x14ac:dyDescent="0.3">
      <c r="A1697" s="153">
        <v>14465</v>
      </c>
      <c r="B1697" s="154" t="s">
        <v>2755</v>
      </c>
      <c r="C1697" s="2">
        <f>Остальные!J15</f>
        <v>0</v>
      </c>
    </row>
    <row r="1698" spans="1:3" x14ac:dyDescent="0.3">
      <c r="A1698" s="153">
        <v>14463</v>
      </c>
      <c r="B1698" s="154" t="s">
        <v>2756</v>
      </c>
      <c r="C1698" s="2">
        <f>Остальные!J16</f>
        <v>0</v>
      </c>
    </row>
    <row r="1699" spans="1:3" ht="20.399999999999999" x14ac:dyDescent="0.3">
      <c r="A1699" s="153">
        <v>14442</v>
      </c>
      <c r="B1699" s="154" t="s">
        <v>2757</v>
      </c>
      <c r="C1699" s="2">
        <f>Haramain!J102</f>
        <v>0</v>
      </c>
    </row>
    <row r="1700" spans="1:3" x14ac:dyDescent="0.3">
      <c r="A1700" s="153">
        <v>14535</v>
      </c>
      <c r="B1700" s="154" t="s">
        <v>2710</v>
      </c>
      <c r="C1700" s="2">
        <f>Zaafaran!J66</f>
        <v>0</v>
      </c>
    </row>
    <row r="1701" spans="1:3" x14ac:dyDescent="0.3">
      <c r="A1701" s="153">
        <v>14536</v>
      </c>
      <c r="B1701" s="154" t="s">
        <v>2711</v>
      </c>
      <c r="C1701" s="2">
        <f>Zaafaran!J67</f>
        <v>0</v>
      </c>
    </row>
    <row r="1702" spans="1:3" x14ac:dyDescent="0.3">
      <c r="A1702" s="153">
        <v>14534</v>
      </c>
      <c r="B1702" s="154" t="s">
        <v>2712</v>
      </c>
      <c r="C1702" s="2">
        <f>Zaafaran!J68</f>
        <v>0</v>
      </c>
    </row>
    <row r="1703" spans="1:3" x14ac:dyDescent="0.3">
      <c r="A1703" s="153">
        <v>14606</v>
      </c>
      <c r="B1703" s="154" t="s">
        <v>2759</v>
      </c>
      <c r="C1703" s="2">
        <f>Розлив!J4</f>
        <v>0</v>
      </c>
    </row>
    <row r="1704" spans="1:3" x14ac:dyDescent="0.3">
      <c r="A1704" s="153">
        <v>14605</v>
      </c>
      <c r="B1704" s="154" t="s">
        <v>2760</v>
      </c>
      <c r="C1704" s="2">
        <f>Розлив!J5</f>
        <v>0</v>
      </c>
    </row>
    <row r="1705" spans="1:3" x14ac:dyDescent="0.3">
      <c r="A1705" s="153">
        <v>14608</v>
      </c>
      <c r="B1705" s="154" t="s">
        <v>2761</v>
      </c>
      <c r="C1705" s="2">
        <f>Розлив!J6</f>
        <v>0</v>
      </c>
    </row>
    <row r="1706" spans="1:3" x14ac:dyDescent="0.3">
      <c r="A1706" s="153">
        <v>14607</v>
      </c>
      <c r="B1706" s="154" t="s">
        <v>2762</v>
      </c>
      <c r="C1706" s="2">
        <f>Розлив!J7</f>
        <v>0</v>
      </c>
    </row>
    <row r="1707" spans="1:3" x14ac:dyDescent="0.3">
      <c r="A1707" s="153">
        <v>14609</v>
      </c>
      <c r="B1707" s="154" t="s">
        <v>2763</v>
      </c>
      <c r="C1707" s="2">
        <f>Остальные!J25</f>
        <v>0</v>
      </c>
    </row>
    <row r="1708" spans="1:3" x14ac:dyDescent="0.3">
      <c r="A1708" s="153">
        <v>14348</v>
      </c>
      <c r="B1708" s="154" t="s">
        <v>2764</v>
      </c>
      <c r="C1708" s="2">
        <f>Розлив!J128</f>
        <v>0</v>
      </c>
    </row>
    <row r="1709" spans="1:3" x14ac:dyDescent="0.3">
      <c r="A1709" s="153">
        <v>14349</v>
      </c>
      <c r="B1709" s="154" t="s">
        <v>2765</v>
      </c>
      <c r="C1709" s="2">
        <f>Розлив!J129</f>
        <v>0</v>
      </c>
    </row>
    <row r="1710" spans="1:3" x14ac:dyDescent="0.3">
      <c r="A1710" s="153">
        <v>12566</v>
      </c>
      <c r="B1710" s="154" t="s">
        <v>2766</v>
      </c>
      <c r="C1710" s="2">
        <f>Розлив!J130</f>
        <v>0</v>
      </c>
    </row>
    <row r="1711" spans="1:3" x14ac:dyDescent="0.3">
      <c r="A1711" s="153">
        <v>14347</v>
      </c>
      <c r="B1711" s="154" t="s">
        <v>2767</v>
      </c>
      <c r="C1711" s="2">
        <f>Розлив!J131</f>
        <v>0</v>
      </c>
    </row>
    <row r="1712" spans="1:3" x14ac:dyDescent="0.3">
      <c r="A1712" s="153">
        <v>14351</v>
      </c>
      <c r="B1712" s="154" t="s">
        <v>2768</v>
      </c>
      <c r="C1712" s="2">
        <f>Розлив!J132</f>
        <v>0</v>
      </c>
    </row>
    <row r="1713" spans="1:3" x14ac:dyDescent="0.3">
      <c r="A1713" s="153">
        <v>14350</v>
      </c>
      <c r="B1713" s="154" t="s">
        <v>2769</v>
      </c>
      <c r="C1713" s="2">
        <f>Розлив!J133</f>
        <v>0</v>
      </c>
    </row>
    <row r="1714" spans="1:3" x14ac:dyDescent="0.3">
      <c r="A1714" s="153">
        <v>14484</v>
      </c>
      <c r="B1714" s="154" t="s">
        <v>2532</v>
      </c>
    </row>
    <row r="1715" spans="1:3" x14ac:dyDescent="0.3">
      <c r="A1715" s="153">
        <v>14486</v>
      </c>
      <c r="B1715" s="154" t="s">
        <v>2533</v>
      </c>
    </row>
    <row r="1716" spans="1:3" x14ac:dyDescent="0.3">
      <c r="A1716" s="153">
        <v>14489</v>
      </c>
      <c r="B1716" s="154" t="s">
        <v>2534</v>
      </c>
    </row>
    <row r="1717" spans="1:3" x14ac:dyDescent="0.3">
      <c r="A1717" s="153">
        <v>14485</v>
      </c>
      <c r="B1717" s="154" t="s">
        <v>2551</v>
      </c>
    </row>
    <row r="1718" spans="1:3" x14ac:dyDescent="0.3">
      <c r="A1718" s="153">
        <v>14491</v>
      </c>
      <c r="B1718" s="154" t="s">
        <v>2535</v>
      </c>
    </row>
    <row r="1719" spans="1:3" x14ac:dyDescent="0.3">
      <c r="A1719" s="153">
        <v>14488</v>
      </c>
      <c r="B1719" s="154" t="s">
        <v>2536</v>
      </c>
    </row>
    <row r="1720" spans="1:3" ht="20.399999999999999" x14ac:dyDescent="0.3">
      <c r="A1720" s="153">
        <v>14487</v>
      </c>
      <c r="B1720" s="154" t="s">
        <v>2537</v>
      </c>
    </row>
    <row r="1721" spans="1:3" x14ac:dyDescent="0.3">
      <c r="A1721" s="153">
        <v>14490</v>
      </c>
      <c r="B1721" s="154" t="s">
        <v>2538</v>
      </c>
    </row>
    <row r="1722" spans="1:3" x14ac:dyDescent="0.3">
      <c r="A1722" s="153">
        <v>14604</v>
      </c>
      <c r="B1722" s="154" t="s">
        <v>2770</v>
      </c>
    </row>
    <row r="1723" spans="1:3" x14ac:dyDescent="0.3">
      <c r="A1723" s="153">
        <v>14352</v>
      </c>
      <c r="B1723" s="154" t="s">
        <v>2771</v>
      </c>
    </row>
  </sheetData>
  <sheetProtection algorithmName="SHA-512" hashValue="sYf7wMH1yEQ4zF8iS6h0KliW754fU4XNG5+M3s/8gYYUol6oJkPczLsdU8PRmsnumJCJ/YFmEzkABt0eymM6nw==" saltValue="a+B01WZSVNiVFf1DN+P2xQ==" spinCount="100000" sheet="1" objects="1" scenarios="1" autoFilter="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B050"/>
  </sheetPr>
  <dimension ref="A1:O266"/>
  <sheetViews>
    <sheetView zoomScaleNormal="100" workbookViewId="0">
      <pane ySplit="1" topLeftCell="A2" activePane="bottomLeft" state="frozen"/>
      <selection activeCell="C55" sqref="C55"/>
      <selection pane="bottomLeft" activeCell="R244" sqref="R244"/>
    </sheetView>
  </sheetViews>
  <sheetFormatPr defaultRowHeight="14.4" x14ac:dyDescent="0.3"/>
  <cols>
    <col min="1" max="1" width="4.6640625" style="8" bestFit="1" customWidth="1"/>
    <col min="2" max="2" width="7.6640625" style="6" customWidth="1"/>
    <col min="3" max="3" width="62.6640625" style="10"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11.88671875" customWidth="1"/>
    <col min="13" max="13" width="5.109375" hidden="1" customWidth="1"/>
    <col min="14" max="14" width="8.6640625" hidden="1" customWidth="1"/>
    <col min="15" max="15" width="8.21875" hidden="1" customWidth="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"&amp;SUM(L12:L1259)</f>
        <v>Сумма: 0</v>
      </c>
    </row>
    <row r="2" spans="1:15" s="1" customFormat="1" x14ac:dyDescent="0.3">
      <c r="A2" s="18"/>
      <c r="B2" s="19"/>
      <c r="C2" s="26" t="s">
        <v>2772</v>
      </c>
      <c r="D2" s="19"/>
      <c r="E2" s="58"/>
      <c r="F2" s="22"/>
      <c r="G2" s="23"/>
      <c r="H2" s="24"/>
      <c r="I2" s="24"/>
      <c r="J2" s="17"/>
      <c r="K2" s="24"/>
      <c r="L2" s="25"/>
    </row>
    <row r="3" spans="1:15" s="1" customFormat="1" x14ac:dyDescent="0.3">
      <c r="A3" s="28">
        <v>14578</v>
      </c>
      <c r="B3" s="29" t="s">
        <v>862</v>
      </c>
      <c r="C3" s="104" t="s">
        <v>2773</v>
      </c>
      <c r="D3" s="29">
        <v>1</v>
      </c>
      <c r="E3" s="59">
        <v>72</v>
      </c>
      <c r="F3" s="31">
        <v>345</v>
      </c>
      <c r="G3" s="32">
        <f t="shared" ref="G3:G6" si="0">F3*0.9</f>
        <v>310.5</v>
      </c>
      <c r="H3" s="33">
        <f t="shared" ref="H3:H6" si="1">F3*0.85</f>
        <v>293.25</v>
      </c>
      <c r="I3" s="33">
        <f t="shared" ref="I3:I6" si="2">F3*0.8</f>
        <v>276</v>
      </c>
      <c r="J3" s="34"/>
      <c r="K3" s="33">
        <f t="shared" ref="K3:K6" si="3">J3*F3</f>
        <v>0</v>
      </c>
      <c r="L3" s="35">
        <f t="shared" ref="L3:L10" si="4">IF($K$260&gt;125000,J3*I3,IF($K$260&gt;58500,J3*H3,IF($K$260&gt;27500,J3*G3,IF($K$260&gt;=0,J3*F3,0))))</f>
        <v>0</v>
      </c>
      <c r="N3" s="1">
        <f t="shared" ref="N3:N10" si="5">ROW(J3)</f>
        <v>3</v>
      </c>
      <c r="O3" s="1" t="s">
        <v>2280</v>
      </c>
    </row>
    <row r="4" spans="1:15" s="1" customFormat="1" x14ac:dyDescent="0.3">
      <c r="A4" s="18">
        <v>14582</v>
      </c>
      <c r="B4" s="19" t="s">
        <v>140</v>
      </c>
      <c r="C4" s="97" t="s">
        <v>2774</v>
      </c>
      <c r="D4" s="19">
        <v>1</v>
      </c>
      <c r="E4" s="58">
        <v>135</v>
      </c>
      <c r="F4" s="22">
        <v>280</v>
      </c>
      <c r="G4" s="23">
        <f t="shared" si="0"/>
        <v>252</v>
      </c>
      <c r="H4" s="24">
        <f t="shared" si="1"/>
        <v>238</v>
      </c>
      <c r="I4" s="24">
        <f t="shared" si="2"/>
        <v>224</v>
      </c>
      <c r="J4" s="34"/>
      <c r="K4" s="33">
        <f t="shared" si="3"/>
        <v>0</v>
      </c>
      <c r="L4" s="35">
        <f t="shared" si="4"/>
        <v>0</v>
      </c>
      <c r="N4" s="1">
        <f t="shared" si="5"/>
        <v>4</v>
      </c>
      <c r="O4" s="1" t="s">
        <v>2280</v>
      </c>
    </row>
    <row r="5" spans="1:15" s="1" customFormat="1" x14ac:dyDescent="0.3">
      <c r="A5" s="28">
        <v>14580</v>
      </c>
      <c r="B5" s="29" t="s">
        <v>862</v>
      </c>
      <c r="C5" s="104" t="s">
        <v>2775</v>
      </c>
      <c r="D5" s="29">
        <v>1</v>
      </c>
      <c r="E5" s="59">
        <v>72</v>
      </c>
      <c r="F5" s="31">
        <v>345</v>
      </c>
      <c r="G5" s="32">
        <f t="shared" si="0"/>
        <v>310.5</v>
      </c>
      <c r="H5" s="33">
        <f t="shared" si="1"/>
        <v>293.25</v>
      </c>
      <c r="I5" s="33">
        <f t="shared" si="2"/>
        <v>276</v>
      </c>
      <c r="J5" s="34"/>
      <c r="K5" s="33">
        <f t="shared" si="3"/>
        <v>0</v>
      </c>
      <c r="L5" s="35">
        <f t="shared" si="4"/>
        <v>0</v>
      </c>
      <c r="N5" s="1">
        <f t="shared" si="5"/>
        <v>5</v>
      </c>
      <c r="O5" s="1" t="s">
        <v>2280</v>
      </c>
    </row>
    <row r="6" spans="1:15" s="1" customFormat="1" x14ac:dyDescent="0.3">
      <c r="A6" s="18">
        <v>14592</v>
      </c>
      <c r="B6" s="19" t="s">
        <v>140</v>
      </c>
      <c r="C6" s="97" t="s">
        <v>2776</v>
      </c>
      <c r="D6" s="19">
        <v>1</v>
      </c>
      <c r="E6" s="58">
        <v>23</v>
      </c>
      <c r="F6" s="22">
        <v>465</v>
      </c>
      <c r="G6" s="23">
        <f t="shared" si="0"/>
        <v>418.5</v>
      </c>
      <c r="H6" s="24">
        <f t="shared" si="1"/>
        <v>395.25</v>
      </c>
      <c r="I6" s="24">
        <f t="shared" si="2"/>
        <v>372</v>
      </c>
      <c r="J6" s="34"/>
      <c r="K6" s="33">
        <f t="shared" si="3"/>
        <v>0</v>
      </c>
      <c r="L6" s="35">
        <f t="shared" si="4"/>
        <v>0</v>
      </c>
      <c r="N6" s="1">
        <f t="shared" si="5"/>
        <v>6</v>
      </c>
      <c r="O6" s="1" t="s">
        <v>2280</v>
      </c>
    </row>
    <row r="7" spans="1:15" s="1" customFormat="1" x14ac:dyDescent="0.3">
      <c r="A7" s="28">
        <v>14593</v>
      </c>
      <c r="B7" s="29" t="s">
        <v>140</v>
      </c>
      <c r="C7" s="104" t="s">
        <v>2777</v>
      </c>
      <c r="D7" s="29">
        <v>1</v>
      </c>
      <c r="E7" s="59">
        <v>24</v>
      </c>
      <c r="F7" s="31">
        <v>465</v>
      </c>
      <c r="G7" s="32">
        <f t="shared" ref="G7:G8" si="6">F7*0.9</f>
        <v>418.5</v>
      </c>
      <c r="H7" s="33">
        <f t="shared" ref="H7:H8" si="7">F7*0.85</f>
        <v>395.25</v>
      </c>
      <c r="I7" s="33">
        <f t="shared" ref="I7:I8" si="8">F7*0.8</f>
        <v>372</v>
      </c>
      <c r="J7" s="34"/>
      <c r="K7" s="33">
        <f t="shared" ref="K7:K8" si="9">J7*F7</f>
        <v>0</v>
      </c>
      <c r="L7" s="35">
        <f t="shared" si="4"/>
        <v>0</v>
      </c>
      <c r="N7" s="1">
        <f t="shared" si="5"/>
        <v>7</v>
      </c>
      <c r="O7" s="1" t="s">
        <v>2280</v>
      </c>
    </row>
    <row r="8" spans="1:15" s="1" customFormat="1" x14ac:dyDescent="0.3">
      <c r="A8" s="18">
        <v>14453</v>
      </c>
      <c r="B8" s="19" t="s">
        <v>862</v>
      </c>
      <c r="C8" s="97" t="s">
        <v>2778</v>
      </c>
      <c r="D8" s="19">
        <v>1</v>
      </c>
      <c r="E8" s="58">
        <v>48</v>
      </c>
      <c r="F8" s="22">
        <v>200</v>
      </c>
      <c r="G8" s="23">
        <f t="shared" si="6"/>
        <v>180</v>
      </c>
      <c r="H8" s="24">
        <f t="shared" si="7"/>
        <v>170</v>
      </c>
      <c r="I8" s="24">
        <f t="shared" si="8"/>
        <v>160</v>
      </c>
      <c r="J8" s="34"/>
      <c r="K8" s="33">
        <f t="shared" si="9"/>
        <v>0</v>
      </c>
      <c r="L8" s="35">
        <f t="shared" si="4"/>
        <v>0</v>
      </c>
      <c r="N8" s="1">
        <f t="shared" si="5"/>
        <v>8</v>
      </c>
      <c r="O8" s="1" t="s">
        <v>2280</v>
      </c>
    </row>
    <row r="9" spans="1:15" s="1" customFormat="1" x14ac:dyDescent="0.3">
      <c r="A9" s="28">
        <v>14454</v>
      </c>
      <c r="B9" s="29" t="s">
        <v>862</v>
      </c>
      <c r="C9" s="104" t="s">
        <v>2779</v>
      </c>
      <c r="D9" s="29">
        <v>1</v>
      </c>
      <c r="E9" s="59">
        <v>144</v>
      </c>
      <c r="F9" s="31">
        <v>240</v>
      </c>
      <c r="G9" s="32">
        <f t="shared" ref="G9" si="10">F9*0.9</f>
        <v>216</v>
      </c>
      <c r="H9" s="33">
        <f t="shared" ref="H9" si="11">F9*0.85</f>
        <v>204</v>
      </c>
      <c r="I9" s="33">
        <f t="shared" ref="I9" si="12">F9*0.8</f>
        <v>192</v>
      </c>
      <c r="J9" s="34"/>
      <c r="K9" s="33">
        <f t="shared" ref="K9" si="13">J9*F9</f>
        <v>0</v>
      </c>
      <c r="L9" s="35">
        <f t="shared" si="4"/>
        <v>0</v>
      </c>
      <c r="N9" s="1">
        <f t="shared" si="5"/>
        <v>9</v>
      </c>
      <c r="O9" s="1" t="s">
        <v>2280</v>
      </c>
    </row>
    <row r="10" spans="1:15" s="1" customFormat="1" x14ac:dyDescent="0.3">
      <c r="A10" s="18">
        <v>14455</v>
      </c>
      <c r="B10" s="19" t="s">
        <v>862</v>
      </c>
      <c r="C10" s="97" t="s">
        <v>2780</v>
      </c>
      <c r="D10" s="19">
        <v>1</v>
      </c>
      <c r="E10" s="58">
        <v>48</v>
      </c>
      <c r="F10" s="22">
        <v>240</v>
      </c>
      <c r="G10" s="23">
        <f t="shared" ref="G10" si="14">F10*0.9</f>
        <v>216</v>
      </c>
      <c r="H10" s="24">
        <f t="shared" ref="H10" si="15">F10*0.85</f>
        <v>204</v>
      </c>
      <c r="I10" s="24">
        <f t="shared" ref="I10" si="16">F10*0.8</f>
        <v>192</v>
      </c>
      <c r="J10" s="34"/>
      <c r="K10" s="33">
        <f t="shared" ref="K10" si="17">J10*F10</f>
        <v>0</v>
      </c>
      <c r="L10" s="35">
        <f t="shared" si="4"/>
        <v>0</v>
      </c>
      <c r="N10" s="1">
        <f t="shared" si="5"/>
        <v>10</v>
      </c>
      <c r="O10" s="1" t="s">
        <v>2280</v>
      </c>
    </row>
    <row r="11" spans="1:15" x14ac:dyDescent="0.3">
      <c r="A11" s="18"/>
      <c r="B11" s="19"/>
      <c r="C11" s="26" t="s">
        <v>1</v>
      </c>
      <c r="D11" s="19"/>
      <c r="E11" s="58"/>
      <c r="F11" s="22"/>
      <c r="G11" s="23"/>
      <c r="H11" s="24"/>
      <c r="I11" s="24"/>
      <c r="J11" s="17"/>
      <c r="K11" s="24"/>
      <c r="L11" s="25"/>
    </row>
    <row r="12" spans="1:15" x14ac:dyDescent="0.3">
      <c r="A12" s="28">
        <v>13242</v>
      </c>
      <c r="B12" s="29" t="s">
        <v>141</v>
      </c>
      <c r="C12" s="100" t="s">
        <v>136</v>
      </c>
      <c r="D12" s="29">
        <v>1</v>
      </c>
      <c r="E12" s="59"/>
      <c r="F12" s="31"/>
      <c r="G12" s="32">
        <f t="shared" ref="G12:G51" si="18">F12*0.9</f>
        <v>0</v>
      </c>
      <c r="H12" s="33">
        <f t="shared" ref="H12:H51" si="19">F12*0.85</f>
        <v>0</v>
      </c>
      <c r="I12" s="33">
        <f t="shared" ref="I12:I51" si="20">F12*0.8</f>
        <v>0</v>
      </c>
      <c r="J12" s="34"/>
      <c r="K12" s="33">
        <f t="shared" ref="K12:K36" si="21">J12*F12</f>
        <v>0</v>
      </c>
      <c r="L12" s="35">
        <f>IF($K$260&gt;125000,J12*I12,IF($K$260&gt;58500,J12*H12,IF($K$260&gt;27500,J12*G12,IF($K$260&gt;=0,J12*F12,0))))</f>
        <v>0</v>
      </c>
      <c r="N12">
        <f>ROW(J12)</f>
        <v>12</v>
      </c>
      <c r="O12" s="1" t="s">
        <v>2280</v>
      </c>
    </row>
    <row r="13" spans="1:15" x14ac:dyDescent="0.3">
      <c r="A13" s="18">
        <v>13241</v>
      </c>
      <c r="B13" s="19" t="s">
        <v>141</v>
      </c>
      <c r="C13" s="101" t="s">
        <v>2322</v>
      </c>
      <c r="D13" s="19">
        <v>6</v>
      </c>
      <c r="E13" s="60"/>
      <c r="F13" s="22"/>
      <c r="G13" s="23">
        <f t="shared" si="18"/>
        <v>0</v>
      </c>
      <c r="H13" s="24">
        <f t="shared" si="19"/>
        <v>0</v>
      </c>
      <c r="I13" s="24">
        <f t="shared" si="20"/>
        <v>0</v>
      </c>
      <c r="J13" s="34"/>
      <c r="K13" s="33">
        <f t="shared" si="21"/>
        <v>0</v>
      </c>
      <c r="L13" s="35">
        <f t="shared" ref="L13:L44" si="22">IF($K$260&gt;125000,J13*I13,IF($K$260&gt;55000,J13*H13,IF($K$260&gt;27500,J13*G13,IF($K$260&gt;=0,J13*F13,0))))</f>
        <v>0</v>
      </c>
      <c r="N13" s="1">
        <f t="shared" ref="N13:N54" si="23">ROW(J13)</f>
        <v>13</v>
      </c>
      <c r="O13" s="1" t="s">
        <v>2280</v>
      </c>
    </row>
    <row r="14" spans="1:15" x14ac:dyDescent="0.3">
      <c r="A14" s="28">
        <v>13032</v>
      </c>
      <c r="B14" s="29" t="s">
        <v>142</v>
      </c>
      <c r="C14" s="100" t="s">
        <v>138</v>
      </c>
      <c r="D14" s="29">
        <v>6</v>
      </c>
      <c r="E14" s="59"/>
      <c r="F14" s="31"/>
      <c r="G14" s="32">
        <f t="shared" si="18"/>
        <v>0</v>
      </c>
      <c r="H14" s="33">
        <f t="shared" si="19"/>
        <v>0</v>
      </c>
      <c r="I14" s="33">
        <f t="shared" si="20"/>
        <v>0</v>
      </c>
      <c r="J14" s="34"/>
      <c r="K14" s="33">
        <f t="shared" si="21"/>
        <v>0</v>
      </c>
      <c r="L14" s="35">
        <f t="shared" si="22"/>
        <v>0</v>
      </c>
      <c r="N14" s="1">
        <f t="shared" si="23"/>
        <v>14</v>
      </c>
      <c r="O14" s="1" t="s">
        <v>2280</v>
      </c>
    </row>
    <row r="15" spans="1:15" x14ac:dyDescent="0.3">
      <c r="A15" s="18">
        <v>13029</v>
      </c>
      <c r="B15" s="19" t="s">
        <v>142</v>
      </c>
      <c r="C15" s="102" t="s">
        <v>139</v>
      </c>
      <c r="D15" s="19">
        <v>1</v>
      </c>
      <c r="E15" s="58">
        <v>13</v>
      </c>
      <c r="F15" s="22">
        <v>130</v>
      </c>
      <c r="G15" s="23">
        <f t="shared" si="18"/>
        <v>117</v>
      </c>
      <c r="H15" s="24">
        <f t="shared" si="19"/>
        <v>110.5</v>
      </c>
      <c r="I15" s="24">
        <f t="shared" si="20"/>
        <v>104</v>
      </c>
      <c r="J15" s="34"/>
      <c r="K15" s="33">
        <f t="shared" si="21"/>
        <v>0</v>
      </c>
      <c r="L15" s="35">
        <f t="shared" si="22"/>
        <v>0</v>
      </c>
      <c r="N15" s="1">
        <f t="shared" si="23"/>
        <v>15</v>
      </c>
      <c r="O15" s="1" t="s">
        <v>2280</v>
      </c>
    </row>
    <row r="16" spans="1:15" x14ac:dyDescent="0.3">
      <c r="A16" s="28">
        <v>13031</v>
      </c>
      <c r="B16" s="29" t="s">
        <v>142</v>
      </c>
      <c r="C16" s="100" t="s">
        <v>137</v>
      </c>
      <c r="D16" s="29">
        <v>6</v>
      </c>
      <c r="E16" s="59">
        <v>17</v>
      </c>
      <c r="F16" s="31">
        <v>130</v>
      </c>
      <c r="G16" s="32">
        <f t="shared" si="18"/>
        <v>117</v>
      </c>
      <c r="H16" s="33">
        <f t="shared" si="19"/>
        <v>110.5</v>
      </c>
      <c r="I16" s="33">
        <f t="shared" si="20"/>
        <v>104</v>
      </c>
      <c r="J16" s="34"/>
      <c r="K16" s="33">
        <f t="shared" si="21"/>
        <v>0</v>
      </c>
      <c r="L16" s="35">
        <f t="shared" si="22"/>
        <v>0</v>
      </c>
      <c r="N16" s="1">
        <f t="shared" si="23"/>
        <v>16</v>
      </c>
      <c r="O16" s="1" t="s">
        <v>2280</v>
      </c>
    </row>
    <row r="17" spans="1:15" x14ac:dyDescent="0.3">
      <c r="A17" s="18"/>
      <c r="B17" s="19"/>
      <c r="C17" s="103" t="s">
        <v>2</v>
      </c>
      <c r="D17" s="19"/>
      <c r="E17" s="58"/>
      <c r="F17" s="22"/>
      <c r="G17" s="23"/>
      <c r="H17" s="24"/>
      <c r="I17" s="24"/>
      <c r="J17" s="34"/>
      <c r="K17" s="33">
        <f t="shared" si="21"/>
        <v>0</v>
      </c>
      <c r="L17" s="35">
        <f t="shared" si="22"/>
        <v>0</v>
      </c>
      <c r="N17" s="1">
        <f t="shared" si="23"/>
        <v>17</v>
      </c>
      <c r="O17" s="1" t="s">
        <v>2280</v>
      </c>
    </row>
    <row r="18" spans="1:15" s="1" customFormat="1" x14ac:dyDescent="0.3">
      <c r="A18" s="18">
        <v>14602</v>
      </c>
      <c r="B18" s="19" t="s">
        <v>1000</v>
      </c>
      <c r="C18" s="97" t="s">
        <v>2781</v>
      </c>
      <c r="D18" s="19">
        <v>12</v>
      </c>
      <c r="E18" s="58">
        <v>1524</v>
      </c>
      <c r="F18" s="22">
        <v>70</v>
      </c>
      <c r="G18" s="23">
        <f t="shared" ref="G18" si="24">F18*0.9</f>
        <v>63</v>
      </c>
      <c r="H18" s="24">
        <f t="shared" ref="H18" si="25">F18*0.85</f>
        <v>59.5</v>
      </c>
      <c r="I18" s="24">
        <f t="shared" ref="I18" si="26">F18*0.8</f>
        <v>56</v>
      </c>
      <c r="J18" s="34"/>
      <c r="K18" s="33">
        <f t="shared" ref="K18" si="27">J18*F18</f>
        <v>0</v>
      </c>
      <c r="L18" s="35">
        <f t="shared" si="22"/>
        <v>0</v>
      </c>
      <c r="N18" s="1">
        <f t="shared" ref="N18" si="28">ROW(J18)</f>
        <v>18</v>
      </c>
      <c r="O18" s="1" t="s">
        <v>2280</v>
      </c>
    </row>
    <row r="19" spans="1:15" x14ac:dyDescent="0.3">
      <c r="A19" s="28">
        <v>14036</v>
      </c>
      <c r="B19" s="29" t="s">
        <v>2782</v>
      </c>
      <c r="C19" s="104" t="s">
        <v>2715</v>
      </c>
      <c r="D19" s="29">
        <v>12</v>
      </c>
      <c r="E19" s="59">
        <v>868</v>
      </c>
      <c r="F19" s="31">
        <v>110</v>
      </c>
      <c r="G19" s="32">
        <f t="shared" si="18"/>
        <v>99</v>
      </c>
      <c r="H19" s="33">
        <f t="shared" si="19"/>
        <v>93.5</v>
      </c>
      <c r="I19" s="33">
        <f t="shared" si="20"/>
        <v>88</v>
      </c>
      <c r="J19" s="34"/>
      <c r="K19" s="33">
        <f t="shared" si="21"/>
        <v>0</v>
      </c>
      <c r="L19" s="35">
        <f t="shared" si="22"/>
        <v>0</v>
      </c>
      <c r="N19" s="1">
        <f t="shared" si="23"/>
        <v>19</v>
      </c>
      <c r="O19" s="1" t="s">
        <v>2280</v>
      </c>
    </row>
    <row r="20" spans="1:15" s="1" customFormat="1" x14ac:dyDescent="0.3">
      <c r="A20" s="18">
        <v>14132</v>
      </c>
      <c r="B20" s="19" t="s">
        <v>1000</v>
      </c>
      <c r="C20" s="97" t="s">
        <v>2785</v>
      </c>
      <c r="D20" s="19">
        <v>12</v>
      </c>
      <c r="E20" s="58"/>
      <c r="F20" s="22"/>
      <c r="G20" s="23">
        <f t="shared" ref="G20" si="29">F20*0.9</f>
        <v>0</v>
      </c>
      <c r="H20" s="24">
        <f t="shared" ref="H20" si="30">F20*0.85</f>
        <v>0</v>
      </c>
      <c r="I20" s="24">
        <f t="shared" ref="I20" si="31">F20*0.8</f>
        <v>0</v>
      </c>
      <c r="J20" s="34"/>
      <c r="K20" s="33">
        <f t="shared" ref="K20" si="32">J20*F20</f>
        <v>0</v>
      </c>
      <c r="L20" s="35">
        <f t="shared" si="22"/>
        <v>0</v>
      </c>
      <c r="N20" s="1">
        <f t="shared" ref="N20" si="33">ROW(J20)</f>
        <v>20</v>
      </c>
      <c r="O20" s="1" t="s">
        <v>2280</v>
      </c>
    </row>
    <row r="21" spans="1:15" x14ac:dyDescent="0.3">
      <c r="A21" s="28">
        <v>12420</v>
      </c>
      <c r="B21" s="29" t="s">
        <v>140</v>
      </c>
      <c r="C21" s="104" t="s">
        <v>2785</v>
      </c>
      <c r="D21" s="29">
        <v>12</v>
      </c>
      <c r="E21" s="59">
        <v>4</v>
      </c>
      <c r="F21" s="31">
        <v>87</v>
      </c>
      <c r="G21" s="32">
        <f t="shared" si="18"/>
        <v>78.3</v>
      </c>
      <c r="H21" s="33">
        <f t="shared" si="19"/>
        <v>73.95</v>
      </c>
      <c r="I21" s="33">
        <f t="shared" si="20"/>
        <v>69.600000000000009</v>
      </c>
      <c r="J21" s="34"/>
      <c r="K21" s="33">
        <f t="shared" si="21"/>
        <v>0</v>
      </c>
      <c r="L21" s="35">
        <f t="shared" si="22"/>
        <v>0</v>
      </c>
      <c r="N21" s="1">
        <f t="shared" si="23"/>
        <v>21</v>
      </c>
      <c r="O21" s="1" t="s">
        <v>2280</v>
      </c>
    </row>
    <row r="22" spans="1:15" x14ac:dyDescent="0.3">
      <c r="A22" s="18">
        <v>12959</v>
      </c>
      <c r="B22" s="19" t="s">
        <v>999</v>
      </c>
      <c r="C22" s="97" t="s">
        <v>2783</v>
      </c>
      <c r="D22" s="19">
        <v>12</v>
      </c>
      <c r="E22" s="58">
        <v>766</v>
      </c>
      <c r="F22" s="22">
        <v>92</v>
      </c>
      <c r="G22" s="23">
        <f t="shared" si="18"/>
        <v>82.8</v>
      </c>
      <c r="H22" s="24">
        <f t="shared" si="19"/>
        <v>78.2</v>
      </c>
      <c r="I22" s="24">
        <f t="shared" si="20"/>
        <v>73.600000000000009</v>
      </c>
      <c r="J22" s="34"/>
      <c r="K22" s="33">
        <f t="shared" si="21"/>
        <v>0</v>
      </c>
      <c r="L22" s="35">
        <f t="shared" si="22"/>
        <v>0</v>
      </c>
      <c r="N22" s="1">
        <f t="shared" si="23"/>
        <v>22</v>
      </c>
      <c r="O22" s="1" t="s">
        <v>2280</v>
      </c>
    </row>
    <row r="23" spans="1:15" x14ac:dyDescent="0.3">
      <c r="A23" s="28">
        <v>12960</v>
      </c>
      <c r="B23" s="29" t="s">
        <v>999</v>
      </c>
      <c r="C23" s="104" t="s">
        <v>2784</v>
      </c>
      <c r="D23" s="29">
        <v>12</v>
      </c>
      <c r="E23" s="59"/>
      <c r="F23" s="31"/>
      <c r="G23" s="32">
        <f t="shared" si="18"/>
        <v>0</v>
      </c>
      <c r="H23" s="33">
        <f t="shared" si="19"/>
        <v>0</v>
      </c>
      <c r="I23" s="33">
        <f t="shared" si="20"/>
        <v>0</v>
      </c>
      <c r="J23" s="34"/>
      <c r="K23" s="33">
        <f t="shared" si="21"/>
        <v>0</v>
      </c>
      <c r="L23" s="35">
        <f t="shared" si="22"/>
        <v>0</v>
      </c>
      <c r="N23" s="1">
        <f t="shared" si="23"/>
        <v>23</v>
      </c>
      <c r="O23" s="1" t="s">
        <v>2280</v>
      </c>
    </row>
    <row r="24" spans="1:15" x14ac:dyDescent="0.3">
      <c r="A24" s="18">
        <v>13041</v>
      </c>
      <c r="B24" s="19"/>
      <c r="C24" s="97" t="s">
        <v>5</v>
      </c>
      <c r="D24" s="19">
        <v>12</v>
      </c>
      <c r="E24" s="58">
        <v>3365</v>
      </c>
      <c r="F24" s="22">
        <v>28</v>
      </c>
      <c r="G24" s="23">
        <f t="shared" si="18"/>
        <v>25.2</v>
      </c>
      <c r="H24" s="24">
        <f t="shared" si="19"/>
        <v>23.8</v>
      </c>
      <c r="I24" s="24">
        <f t="shared" si="20"/>
        <v>22.400000000000002</v>
      </c>
      <c r="J24" s="34"/>
      <c r="K24" s="33">
        <f t="shared" si="21"/>
        <v>0</v>
      </c>
      <c r="L24" s="35">
        <f t="shared" si="22"/>
        <v>0</v>
      </c>
      <c r="N24" s="1">
        <f t="shared" si="23"/>
        <v>24</v>
      </c>
      <c r="O24" s="1" t="s">
        <v>2280</v>
      </c>
    </row>
    <row r="25" spans="1:15" s="1" customFormat="1" x14ac:dyDescent="0.3">
      <c r="A25" s="28">
        <v>12962</v>
      </c>
      <c r="B25" s="29"/>
      <c r="C25" s="104" t="s">
        <v>2487</v>
      </c>
      <c r="D25" s="29">
        <v>36</v>
      </c>
      <c r="E25" s="59">
        <v>58</v>
      </c>
      <c r="F25" s="31">
        <v>40</v>
      </c>
      <c r="G25" s="32">
        <f t="shared" ref="G25" si="34">F25*0.9</f>
        <v>36</v>
      </c>
      <c r="H25" s="33">
        <f t="shared" ref="H25" si="35">F25*0.85</f>
        <v>34</v>
      </c>
      <c r="I25" s="33">
        <f t="shared" ref="I25" si="36">F25*0.8</f>
        <v>32</v>
      </c>
      <c r="J25" s="34"/>
      <c r="K25" s="33">
        <f t="shared" ref="K25" si="37">J25*F25</f>
        <v>0</v>
      </c>
      <c r="L25" s="35">
        <f t="shared" si="22"/>
        <v>0</v>
      </c>
      <c r="N25" s="1">
        <f t="shared" ref="N25" si="38">ROW(J25)</f>
        <v>25</v>
      </c>
      <c r="O25" s="1" t="s">
        <v>2280</v>
      </c>
    </row>
    <row r="26" spans="1:15" x14ac:dyDescent="0.3">
      <c r="A26" s="18"/>
      <c r="B26" s="19"/>
      <c r="C26" s="105" t="s">
        <v>6</v>
      </c>
      <c r="D26" s="19"/>
      <c r="E26" s="60"/>
      <c r="F26" s="22"/>
      <c r="G26" s="23"/>
      <c r="H26" s="24"/>
      <c r="I26" s="24"/>
      <c r="J26" s="34"/>
      <c r="K26" s="33">
        <f t="shared" si="21"/>
        <v>0</v>
      </c>
      <c r="L26" s="35">
        <f t="shared" si="22"/>
        <v>0</v>
      </c>
      <c r="N26" s="1">
        <f t="shared" si="23"/>
        <v>26</v>
      </c>
      <c r="O26" s="1" t="s">
        <v>2280</v>
      </c>
    </row>
    <row r="27" spans="1:15" x14ac:dyDescent="0.3">
      <c r="A27" s="28"/>
      <c r="B27" s="29"/>
      <c r="C27" s="106" t="s">
        <v>144</v>
      </c>
      <c r="D27" s="29"/>
      <c r="E27" s="59"/>
      <c r="F27" s="31"/>
      <c r="G27" s="32"/>
      <c r="H27" s="33"/>
      <c r="I27" s="33"/>
      <c r="J27" s="34"/>
      <c r="K27" s="33">
        <f t="shared" si="21"/>
        <v>0</v>
      </c>
      <c r="L27" s="35">
        <f t="shared" si="22"/>
        <v>0</v>
      </c>
      <c r="N27" s="1">
        <f t="shared" si="23"/>
        <v>27</v>
      </c>
      <c r="O27" s="1" t="s">
        <v>2280</v>
      </c>
    </row>
    <row r="28" spans="1:15" s="1" customFormat="1" x14ac:dyDescent="0.3">
      <c r="A28" s="18">
        <v>5982</v>
      </c>
      <c r="B28" s="19" t="s">
        <v>1009</v>
      </c>
      <c r="C28" s="102" t="s">
        <v>2488</v>
      </c>
      <c r="D28" s="19">
        <v>6</v>
      </c>
      <c r="E28" s="58">
        <v>144</v>
      </c>
      <c r="F28" s="22">
        <v>153</v>
      </c>
      <c r="G28" s="23">
        <f t="shared" ref="G28" si="39">F28*0.9</f>
        <v>137.70000000000002</v>
      </c>
      <c r="H28" s="24">
        <f t="shared" ref="H28" si="40">F28*0.85</f>
        <v>130.04999999999998</v>
      </c>
      <c r="I28" s="24">
        <f t="shared" ref="I28" si="41">F28*0.8</f>
        <v>122.4</v>
      </c>
      <c r="J28" s="34"/>
      <c r="K28" s="33">
        <f t="shared" si="21"/>
        <v>0</v>
      </c>
      <c r="L28" s="35">
        <f t="shared" si="22"/>
        <v>0</v>
      </c>
      <c r="N28" s="1">
        <f t="shared" si="23"/>
        <v>28</v>
      </c>
      <c r="O28" s="1" t="s">
        <v>2280</v>
      </c>
    </row>
    <row r="29" spans="1:15" s="1" customFormat="1" x14ac:dyDescent="0.3">
      <c r="A29" s="28">
        <v>12554</v>
      </c>
      <c r="B29" s="29" t="s">
        <v>1000</v>
      </c>
      <c r="C29" s="100" t="s">
        <v>2488</v>
      </c>
      <c r="D29" s="29">
        <v>6</v>
      </c>
      <c r="E29" s="59">
        <v>78</v>
      </c>
      <c r="F29" s="31">
        <v>96</v>
      </c>
      <c r="G29" s="32">
        <f t="shared" ref="G29" si="42">F29*0.9</f>
        <v>86.4</v>
      </c>
      <c r="H29" s="33">
        <f t="shared" ref="H29" si="43">F29*0.85</f>
        <v>81.599999999999994</v>
      </c>
      <c r="I29" s="33">
        <f t="shared" ref="I29" si="44">F29*0.8</f>
        <v>76.800000000000011</v>
      </c>
      <c r="J29" s="34"/>
      <c r="K29" s="33">
        <f t="shared" ref="K29" si="45">J29*F29</f>
        <v>0</v>
      </c>
      <c r="L29" s="35">
        <f t="shared" si="22"/>
        <v>0</v>
      </c>
      <c r="N29" s="1">
        <f t="shared" ref="N29" si="46">ROW(J29)</f>
        <v>29</v>
      </c>
      <c r="O29" s="1" t="s">
        <v>2280</v>
      </c>
    </row>
    <row r="30" spans="1:15" x14ac:dyDescent="0.3">
      <c r="A30" s="18">
        <v>12876</v>
      </c>
      <c r="B30" s="19" t="s">
        <v>1000</v>
      </c>
      <c r="C30" s="108" t="s">
        <v>2489</v>
      </c>
      <c r="D30" s="19">
        <v>6</v>
      </c>
      <c r="E30" s="60">
        <v>45</v>
      </c>
      <c r="F30" s="22">
        <v>96</v>
      </c>
      <c r="G30" s="23">
        <f t="shared" si="18"/>
        <v>86.4</v>
      </c>
      <c r="H30" s="24">
        <f t="shared" si="19"/>
        <v>81.599999999999994</v>
      </c>
      <c r="I30" s="24">
        <f t="shared" si="20"/>
        <v>76.800000000000011</v>
      </c>
      <c r="J30" s="34"/>
      <c r="K30" s="33">
        <f t="shared" si="21"/>
        <v>0</v>
      </c>
      <c r="L30" s="35">
        <f t="shared" si="22"/>
        <v>0</v>
      </c>
      <c r="N30" s="1">
        <f t="shared" si="23"/>
        <v>30</v>
      </c>
      <c r="O30" s="1" t="s">
        <v>2280</v>
      </c>
    </row>
    <row r="31" spans="1:15" x14ac:dyDescent="0.3">
      <c r="A31" s="28">
        <v>13240</v>
      </c>
      <c r="B31" s="29" t="s">
        <v>1000</v>
      </c>
      <c r="C31" s="100" t="s">
        <v>2490</v>
      </c>
      <c r="D31" s="29">
        <v>6</v>
      </c>
      <c r="E31" s="59">
        <v>68</v>
      </c>
      <c r="F31" s="31">
        <v>96</v>
      </c>
      <c r="G31" s="32">
        <f t="shared" si="18"/>
        <v>86.4</v>
      </c>
      <c r="H31" s="33">
        <f t="shared" si="19"/>
        <v>81.599999999999994</v>
      </c>
      <c r="I31" s="33">
        <f t="shared" si="20"/>
        <v>76.800000000000011</v>
      </c>
      <c r="J31" s="34"/>
      <c r="K31" s="33">
        <f t="shared" si="21"/>
        <v>0</v>
      </c>
      <c r="L31" s="35">
        <f t="shared" si="22"/>
        <v>0</v>
      </c>
      <c r="N31" s="1">
        <f t="shared" si="23"/>
        <v>31</v>
      </c>
      <c r="O31" s="1" t="s">
        <v>2280</v>
      </c>
    </row>
    <row r="32" spans="1:15" x14ac:dyDescent="0.3">
      <c r="A32" s="18"/>
      <c r="B32" s="19"/>
      <c r="C32" s="107" t="s">
        <v>143</v>
      </c>
      <c r="D32" s="19"/>
      <c r="E32" s="58"/>
      <c r="F32" s="22"/>
      <c r="G32" s="23"/>
      <c r="H32" s="24"/>
      <c r="I32" s="24"/>
      <c r="J32" s="34"/>
      <c r="K32" s="33">
        <f t="shared" si="21"/>
        <v>0</v>
      </c>
      <c r="L32" s="35">
        <f t="shared" si="22"/>
        <v>0</v>
      </c>
      <c r="N32" s="1">
        <f t="shared" si="23"/>
        <v>32</v>
      </c>
      <c r="O32" s="1" t="s">
        <v>2280</v>
      </c>
    </row>
    <row r="33" spans="1:15" s="1" customFormat="1" x14ac:dyDescent="0.3">
      <c r="A33" s="18">
        <v>14451</v>
      </c>
      <c r="B33" s="19" t="s">
        <v>1001</v>
      </c>
      <c r="C33" s="102" t="s">
        <v>2786</v>
      </c>
      <c r="D33" s="19">
        <v>12</v>
      </c>
      <c r="E33" s="58">
        <v>96</v>
      </c>
      <c r="F33" s="22">
        <v>245</v>
      </c>
      <c r="G33" s="23">
        <f t="shared" ref="G33" si="47">F33*0.9</f>
        <v>220.5</v>
      </c>
      <c r="H33" s="24">
        <f t="shared" ref="H33" si="48">F33*0.85</f>
        <v>208.25</v>
      </c>
      <c r="I33" s="24">
        <f t="shared" ref="I33" si="49">F33*0.8</f>
        <v>196</v>
      </c>
      <c r="J33" s="34"/>
      <c r="K33" s="33">
        <f t="shared" ref="K33" si="50">J33*F33</f>
        <v>0</v>
      </c>
      <c r="L33" s="35">
        <f t="shared" si="22"/>
        <v>0</v>
      </c>
      <c r="N33" s="1">
        <f t="shared" ref="N33" si="51">ROW(J33)</f>
        <v>33</v>
      </c>
      <c r="O33" s="1" t="s">
        <v>2280</v>
      </c>
    </row>
    <row r="34" spans="1:15" x14ac:dyDescent="0.3">
      <c r="A34" s="28">
        <v>5984</v>
      </c>
      <c r="B34" s="29" t="s">
        <v>140</v>
      </c>
      <c r="C34" s="100" t="s">
        <v>1005</v>
      </c>
      <c r="D34" s="29">
        <v>12</v>
      </c>
      <c r="E34" s="59">
        <v>506</v>
      </c>
      <c r="F34" s="31">
        <v>98</v>
      </c>
      <c r="G34" s="32">
        <f t="shared" si="18"/>
        <v>88.2</v>
      </c>
      <c r="H34" s="33">
        <f t="shared" si="19"/>
        <v>83.3</v>
      </c>
      <c r="I34" s="33">
        <f t="shared" si="20"/>
        <v>78.400000000000006</v>
      </c>
      <c r="J34" s="34"/>
      <c r="K34" s="33">
        <f t="shared" si="21"/>
        <v>0</v>
      </c>
      <c r="L34" s="35">
        <f t="shared" si="22"/>
        <v>0</v>
      </c>
      <c r="N34" s="1">
        <f t="shared" si="23"/>
        <v>34</v>
      </c>
      <c r="O34" s="1" t="s">
        <v>2280</v>
      </c>
    </row>
    <row r="35" spans="1:15" x14ac:dyDescent="0.3">
      <c r="A35" s="18">
        <v>13307</v>
      </c>
      <c r="B35" s="19" t="s">
        <v>1001</v>
      </c>
      <c r="C35" s="108" t="s">
        <v>1004</v>
      </c>
      <c r="D35" s="19">
        <v>6</v>
      </c>
      <c r="E35" s="60"/>
      <c r="F35" s="22"/>
      <c r="G35" s="23">
        <f t="shared" si="18"/>
        <v>0</v>
      </c>
      <c r="H35" s="24">
        <f t="shared" si="19"/>
        <v>0</v>
      </c>
      <c r="I35" s="24">
        <f t="shared" si="20"/>
        <v>0</v>
      </c>
      <c r="J35" s="34"/>
      <c r="K35" s="33">
        <f t="shared" si="21"/>
        <v>0</v>
      </c>
      <c r="L35" s="35">
        <f t="shared" si="22"/>
        <v>0</v>
      </c>
      <c r="N35" s="1">
        <f t="shared" si="23"/>
        <v>35</v>
      </c>
      <c r="O35" s="1" t="s">
        <v>2280</v>
      </c>
    </row>
    <row r="36" spans="1:15" x14ac:dyDescent="0.3">
      <c r="A36" s="28">
        <v>12805</v>
      </c>
      <c r="B36" s="29" t="s">
        <v>1002</v>
      </c>
      <c r="C36" s="100" t="s">
        <v>1003</v>
      </c>
      <c r="D36" s="29">
        <v>12</v>
      </c>
      <c r="E36" s="59"/>
      <c r="F36" s="31"/>
      <c r="G36" s="32">
        <f t="shared" si="18"/>
        <v>0</v>
      </c>
      <c r="H36" s="33">
        <f t="shared" si="19"/>
        <v>0</v>
      </c>
      <c r="I36" s="33">
        <f t="shared" si="20"/>
        <v>0</v>
      </c>
      <c r="J36" s="34"/>
      <c r="K36" s="33">
        <f t="shared" si="21"/>
        <v>0</v>
      </c>
      <c r="L36" s="35">
        <f t="shared" si="22"/>
        <v>0</v>
      </c>
      <c r="N36" s="1">
        <f t="shared" si="23"/>
        <v>36</v>
      </c>
      <c r="O36" s="1" t="s">
        <v>2280</v>
      </c>
    </row>
    <row r="37" spans="1:15" x14ac:dyDescent="0.3">
      <c r="A37" s="18">
        <v>6089</v>
      </c>
      <c r="B37" s="19" t="s">
        <v>1001</v>
      </c>
      <c r="C37" s="108" t="s">
        <v>1006</v>
      </c>
      <c r="D37" s="19">
        <v>6</v>
      </c>
      <c r="E37" s="60">
        <v>2784</v>
      </c>
      <c r="F37" s="22">
        <v>187</v>
      </c>
      <c r="G37" s="23">
        <f t="shared" si="18"/>
        <v>168.3</v>
      </c>
      <c r="H37" s="24">
        <f t="shared" si="19"/>
        <v>158.94999999999999</v>
      </c>
      <c r="I37" s="24">
        <f t="shared" si="20"/>
        <v>149.6</v>
      </c>
      <c r="J37" s="34"/>
      <c r="K37" s="33">
        <f t="shared" ref="K37:K40" si="52">J37*F37</f>
        <v>0</v>
      </c>
      <c r="L37" s="35">
        <f t="shared" si="22"/>
        <v>0</v>
      </c>
      <c r="N37" s="1">
        <f t="shared" si="23"/>
        <v>37</v>
      </c>
      <c r="O37" s="1" t="s">
        <v>2280</v>
      </c>
    </row>
    <row r="38" spans="1:15" x14ac:dyDescent="0.3">
      <c r="A38" s="28">
        <v>12546</v>
      </c>
      <c r="B38" s="29" t="s">
        <v>999</v>
      </c>
      <c r="C38" s="100" t="s">
        <v>1007</v>
      </c>
      <c r="D38" s="29">
        <v>12</v>
      </c>
      <c r="E38" s="59">
        <v>269</v>
      </c>
      <c r="F38" s="31">
        <v>170</v>
      </c>
      <c r="G38" s="32">
        <f t="shared" si="18"/>
        <v>153</v>
      </c>
      <c r="H38" s="33">
        <f t="shared" si="19"/>
        <v>144.5</v>
      </c>
      <c r="I38" s="33">
        <f t="shared" si="20"/>
        <v>136</v>
      </c>
      <c r="J38" s="34"/>
      <c r="K38" s="33">
        <f t="shared" si="52"/>
        <v>0</v>
      </c>
      <c r="L38" s="35">
        <f t="shared" si="22"/>
        <v>0</v>
      </c>
      <c r="N38" s="1">
        <f t="shared" si="23"/>
        <v>38</v>
      </c>
      <c r="O38" s="1" t="s">
        <v>2280</v>
      </c>
    </row>
    <row r="39" spans="1:15" x14ac:dyDescent="0.3">
      <c r="A39" s="18">
        <v>11900</v>
      </c>
      <c r="B39" s="19" t="s">
        <v>1009</v>
      </c>
      <c r="C39" s="102" t="s">
        <v>1010</v>
      </c>
      <c r="D39" s="19">
        <v>6</v>
      </c>
      <c r="E39" s="58">
        <v>159</v>
      </c>
      <c r="F39" s="22">
        <v>187</v>
      </c>
      <c r="G39" s="23">
        <f t="shared" si="18"/>
        <v>168.3</v>
      </c>
      <c r="H39" s="24">
        <f t="shared" si="19"/>
        <v>158.94999999999999</v>
      </c>
      <c r="I39" s="24">
        <f t="shared" si="20"/>
        <v>149.6</v>
      </c>
      <c r="J39" s="34"/>
      <c r="K39" s="33">
        <f t="shared" si="52"/>
        <v>0</v>
      </c>
      <c r="L39" s="35">
        <f t="shared" si="22"/>
        <v>0</v>
      </c>
      <c r="N39" s="1">
        <f t="shared" si="23"/>
        <v>39</v>
      </c>
      <c r="O39" s="1" t="s">
        <v>2280</v>
      </c>
    </row>
    <row r="40" spans="1:15" x14ac:dyDescent="0.3">
      <c r="A40" s="28">
        <v>11901</v>
      </c>
      <c r="B40" s="29" t="s">
        <v>1009</v>
      </c>
      <c r="C40" s="100" t="s">
        <v>1008</v>
      </c>
      <c r="D40" s="29">
        <v>6</v>
      </c>
      <c r="E40" s="59">
        <v>351</v>
      </c>
      <c r="F40" s="31">
        <v>190</v>
      </c>
      <c r="G40" s="32">
        <f t="shared" si="18"/>
        <v>171</v>
      </c>
      <c r="H40" s="33">
        <f t="shared" si="19"/>
        <v>161.5</v>
      </c>
      <c r="I40" s="33">
        <f t="shared" si="20"/>
        <v>152</v>
      </c>
      <c r="J40" s="34"/>
      <c r="K40" s="33">
        <f t="shared" si="52"/>
        <v>0</v>
      </c>
      <c r="L40" s="35">
        <f t="shared" si="22"/>
        <v>0</v>
      </c>
      <c r="N40" s="1">
        <f t="shared" si="23"/>
        <v>40</v>
      </c>
      <c r="O40" s="1" t="s">
        <v>2280</v>
      </c>
    </row>
    <row r="41" spans="1:15" x14ac:dyDescent="0.3">
      <c r="A41" s="18"/>
      <c r="B41" s="19"/>
      <c r="C41" s="107" t="s">
        <v>145</v>
      </c>
      <c r="D41" s="19"/>
      <c r="E41" s="58"/>
      <c r="F41" s="22"/>
      <c r="G41" s="23"/>
      <c r="H41" s="24"/>
      <c r="I41" s="24"/>
      <c r="J41" s="34"/>
      <c r="K41" s="33">
        <f t="shared" ref="K41:K157" si="53">J41*F41</f>
        <v>0</v>
      </c>
      <c r="L41" s="35">
        <f t="shared" si="22"/>
        <v>0</v>
      </c>
      <c r="N41" s="1">
        <f t="shared" si="23"/>
        <v>41</v>
      </c>
      <c r="O41" s="1" t="s">
        <v>2280</v>
      </c>
    </row>
    <row r="42" spans="1:15" s="1" customFormat="1" x14ac:dyDescent="0.3">
      <c r="A42" s="18">
        <v>14445</v>
      </c>
      <c r="B42" s="19" t="s">
        <v>142</v>
      </c>
      <c r="C42" s="102" t="s">
        <v>2788</v>
      </c>
      <c r="D42" s="19">
        <v>6</v>
      </c>
      <c r="E42" s="58">
        <v>432</v>
      </c>
      <c r="F42" s="22">
        <v>150</v>
      </c>
      <c r="G42" s="23">
        <f t="shared" ref="G42" si="54">F42*0.9</f>
        <v>135</v>
      </c>
      <c r="H42" s="24">
        <f t="shared" ref="H42" si="55">F42*0.85</f>
        <v>127.5</v>
      </c>
      <c r="I42" s="24">
        <f t="shared" ref="I42" si="56">F42*0.8</f>
        <v>120</v>
      </c>
      <c r="J42" s="34"/>
      <c r="K42" s="33">
        <f t="shared" ref="K42" si="57">J42*F42</f>
        <v>0</v>
      </c>
      <c r="L42" s="35">
        <f t="shared" si="22"/>
        <v>0</v>
      </c>
      <c r="N42" s="1">
        <f t="shared" ref="N42" si="58">ROW(J42)</f>
        <v>42</v>
      </c>
      <c r="O42" s="1" t="s">
        <v>2280</v>
      </c>
    </row>
    <row r="43" spans="1:15" x14ac:dyDescent="0.3">
      <c r="A43" s="28">
        <v>5985</v>
      </c>
      <c r="B43" s="29" t="s">
        <v>142</v>
      </c>
      <c r="C43" s="100" t="s">
        <v>2787</v>
      </c>
      <c r="D43" s="29">
        <v>6</v>
      </c>
      <c r="E43" s="59">
        <v>240</v>
      </c>
      <c r="F43" s="31">
        <v>165</v>
      </c>
      <c r="G43" s="32">
        <f t="shared" si="18"/>
        <v>148.5</v>
      </c>
      <c r="H43" s="33">
        <f t="shared" si="19"/>
        <v>140.25</v>
      </c>
      <c r="I43" s="33">
        <f t="shared" si="20"/>
        <v>132</v>
      </c>
      <c r="J43" s="34"/>
      <c r="K43" s="33">
        <f t="shared" si="53"/>
        <v>0</v>
      </c>
      <c r="L43" s="35">
        <f t="shared" si="22"/>
        <v>0</v>
      </c>
      <c r="N43" s="1">
        <f t="shared" si="23"/>
        <v>43</v>
      </c>
      <c r="O43" s="1" t="s">
        <v>2280</v>
      </c>
    </row>
    <row r="44" spans="1:15" x14ac:dyDescent="0.3">
      <c r="A44" s="18">
        <v>12523</v>
      </c>
      <c r="B44" s="19" t="s">
        <v>142</v>
      </c>
      <c r="C44" s="102" t="s">
        <v>2323</v>
      </c>
      <c r="D44" s="19">
        <v>6</v>
      </c>
      <c r="E44" s="58">
        <v>368</v>
      </c>
      <c r="F44" s="22">
        <v>150</v>
      </c>
      <c r="G44" s="23">
        <f t="shared" si="18"/>
        <v>135</v>
      </c>
      <c r="H44" s="24">
        <f t="shared" si="19"/>
        <v>127.5</v>
      </c>
      <c r="I44" s="24">
        <f t="shared" si="20"/>
        <v>120</v>
      </c>
      <c r="J44" s="34"/>
      <c r="K44" s="33">
        <f t="shared" si="53"/>
        <v>0</v>
      </c>
      <c r="L44" s="35">
        <f t="shared" si="22"/>
        <v>0</v>
      </c>
      <c r="N44" s="1">
        <f t="shared" si="23"/>
        <v>44</v>
      </c>
      <c r="O44" s="1" t="s">
        <v>2280</v>
      </c>
    </row>
    <row r="45" spans="1:15" x14ac:dyDescent="0.3">
      <c r="A45" s="28">
        <v>5986</v>
      </c>
      <c r="B45" s="29" t="s">
        <v>142</v>
      </c>
      <c r="C45" s="100" t="s">
        <v>2324</v>
      </c>
      <c r="D45" s="29">
        <v>6</v>
      </c>
      <c r="E45" s="59">
        <v>1427</v>
      </c>
      <c r="F45" s="31">
        <v>150</v>
      </c>
      <c r="G45" s="32">
        <f t="shared" si="18"/>
        <v>135</v>
      </c>
      <c r="H45" s="33">
        <f t="shared" si="19"/>
        <v>127.5</v>
      </c>
      <c r="I45" s="33">
        <f t="shared" si="20"/>
        <v>120</v>
      </c>
      <c r="J45" s="34"/>
      <c r="K45" s="33">
        <f t="shared" si="53"/>
        <v>0</v>
      </c>
      <c r="L45" s="35">
        <f t="shared" ref="L45:L76" si="59">IF($K$260&gt;125000,J45*I45,IF($K$260&gt;55000,J45*H45,IF($K$260&gt;27500,J45*G45,IF($K$260&gt;=0,J45*F45,0))))</f>
        <v>0</v>
      </c>
      <c r="N45" s="1">
        <f t="shared" si="23"/>
        <v>45</v>
      </c>
      <c r="O45" s="1" t="s">
        <v>2280</v>
      </c>
    </row>
    <row r="46" spans="1:15" x14ac:dyDescent="0.3">
      <c r="A46" s="18">
        <v>13782</v>
      </c>
      <c r="B46" s="19" t="s">
        <v>142</v>
      </c>
      <c r="C46" s="102" t="s">
        <v>1011</v>
      </c>
      <c r="D46" s="19">
        <v>12</v>
      </c>
      <c r="E46" s="58">
        <v>183</v>
      </c>
      <c r="F46" s="22">
        <v>117</v>
      </c>
      <c r="G46" s="23">
        <f t="shared" si="18"/>
        <v>105.3</v>
      </c>
      <c r="H46" s="24">
        <f t="shared" si="19"/>
        <v>99.45</v>
      </c>
      <c r="I46" s="24">
        <f t="shared" si="20"/>
        <v>93.600000000000009</v>
      </c>
      <c r="J46" s="34"/>
      <c r="K46" s="33">
        <f t="shared" si="53"/>
        <v>0</v>
      </c>
      <c r="L46" s="35">
        <f t="shared" si="59"/>
        <v>0</v>
      </c>
      <c r="N46" s="1">
        <f t="shared" si="23"/>
        <v>46</v>
      </c>
      <c r="O46" s="1" t="s">
        <v>2280</v>
      </c>
    </row>
    <row r="47" spans="1:15" x14ac:dyDescent="0.3">
      <c r="A47" s="28">
        <v>5987</v>
      </c>
      <c r="B47" s="29" t="s">
        <v>1012</v>
      </c>
      <c r="C47" s="100" t="s">
        <v>2325</v>
      </c>
      <c r="D47" s="29">
        <v>12</v>
      </c>
      <c r="E47" s="59">
        <v>691</v>
      </c>
      <c r="F47" s="31">
        <v>95</v>
      </c>
      <c r="G47" s="32">
        <f t="shared" si="18"/>
        <v>85.5</v>
      </c>
      <c r="H47" s="33">
        <f t="shared" si="19"/>
        <v>80.75</v>
      </c>
      <c r="I47" s="33">
        <f t="shared" si="20"/>
        <v>76</v>
      </c>
      <c r="J47" s="34"/>
      <c r="K47" s="33">
        <f t="shared" si="53"/>
        <v>0</v>
      </c>
      <c r="L47" s="35">
        <f t="shared" si="59"/>
        <v>0</v>
      </c>
      <c r="N47" s="1">
        <f t="shared" si="23"/>
        <v>47</v>
      </c>
      <c r="O47" s="1" t="s">
        <v>2280</v>
      </c>
    </row>
    <row r="48" spans="1:15" s="1" customFormat="1" x14ac:dyDescent="0.3">
      <c r="A48" s="18">
        <v>14357</v>
      </c>
      <c r="B48" s="19" t="s">
        <v>142</v>
      </c>
      <c r="C48" s="102" t="s">
        <v>2478</v>
      </c>
      <c r="D48" s="19">
        <v>12</v>
      </c>
      <c r="E48" s="58"/>
      <c r="F48" s="22"/>
      <c r="G48" s="23">
        <f t="shared" ref="G48:G50" si="60">F48*0.9</f>
        <v>0</v>
      </c>
      <c r="H48" s="24">
        <f t="shared" ref="H48:H50" si="61">F48*0.85</f>
        <v>0</v>
      </c>
      <c r="I48" s="24">
        <f t="shared" ref="I48:I50" si="62">F48*0.8</f>
        <v>0</v>
      </c>
      <c r="J48" s="34"/>
      <c r="K48" s="33">
        <f t="shared" ref="K48:K50" si="63">J48*F48</f>
        <v>0</v>
      </c>
      <c r="L48" s="35">
        <f t="shared" si="59"/>
        <v>0</v>
      </c>
      <c r="N48" s="1">
        <f t="shared" ref="N48:N50" si="64">ROW(J48)</f>
        <v>48</v>
      </c>
      <c r="O48" s="1" t="s">
        <v>2280</v>
      </c>
    </row>
    <row r="49" spans="1:15" s="1" customFormat="1" x14ac:dyDescent="0.3">
      <c r="A49" s="28">
        <v>13784</v>
      </c>
      <c r="B49" s="29" t="s">
        <v>999</v>
      </c>
      <c r="C49" s="100" t="s">
        <v>2491</v>
      </c>
      <c r="D49" s="29">
        <v>12</v>
      </c>
      <c r="E49" s="59">
        <v>68</v>
      </c>
      <c r="F49" s="31">
        <v>230</v>
      </c>
      <c r="G49" s="32">
        <f t="shared" ref="G49" si="65">F49*0.9</f>
        <v>207</v>
      </c>
      <c r="H49" s="33">
        <f t="shared" ref="H49" si="66">F49*0.85</f>
        <v>195.5</v>
      </c>
      <c r="I49" s="33">
        <f t="shared" ref="I49" si="67">F49*0.8</f>
        <v>184</v>
      </c>
      <c r="J49" s="34"/>
      <c r="K49" s="33">
        <f t="shared" ref="K49" si="68">J49*F49</f>
        <v>0</v>
      </c>
      <c r="L49" s="35">
        <f t="shared" si="59"/>
        <v>0</v>
      </c>
      <c r="N49" s="1">
        <f t="shared" ref="N49" si="69">ROW(J49)</f>
        <v>49</v>
      </c>
      <c r="O49" s="1" t="s">
        <v>2280</v>
      </c>
    </row>
    <row r="50" spans="1:15" s="1" customFormat="1" x14ac:dyDescent="0.3">
      <c r="A50" s="18">
        <v>5999</v>
      </c>
      <c r="B50" s="19" t="s">
        <v>142</v>
      </c>
      <c r="C50" s="102" t="s">
        <v>2492</v>
      </c>
      <c r="D50" s="19">
        <v>6</v>
      </c>
      <c r="E50" s="58">
        <v>140</v>
      </c>
      <c r="F50" s="22">
        <v>154</v>
      </c>
      <c r="G50" s="23">
        <f t="shared" si="60"/>
        <v>138.6</v>
      </c>
      <c r="H50" s="24">
        <f t="shared" si="61"/>
        <v>130.9</v>
      </c>
      <c r="I50" s="24">
        <f t="shared" si="62"/>
        <v>123.2</v>
      </c>
      <c r="J50" s="34"/>
      <c r="K50" s="33">
        <f t="shared" si="63"/>
        <v>0</v>
      </c>
      <c r="L50" s="35">
        <f t="shared" si="59"/>
        <v>0</v>
      </c>
      <c r="N50" s="1">
        <f t="shared" si="64"/>
        <v>50</v>
      </c>
      <c r="O50" s="1" t="s">
        <v>2280</v>
      </c>
    </row>
    <row r="51" spans="1:15" x14ac:dyDescent="0.3">
      <c r="A51" s="28">
        <v>11927</v>
      </c>
      <c r="B51" s="29"/>
      <c r="C51" s="100" t="s">
        <v>20</v>
      </c>
      <c r="D51" s="29">
        <v>12</v>
      </c>
      <c r="E51" s="59">
        <v>301</v>
      </c>
      <c r="F51" s="31">
        <v>95</v>
      </c>
      <c r="G51" s="32">
        <f t="shared" si="18"/>
        <v>85.5</v>
      </c>
      <c r="H51" s="33">
        <f t="shared" si="19"/>
        <v>80.75</v>
      </c>
      <c r="I51" s="33">
        <f t="shared" si="20"/>
        <v>76</v>
      </c>
      <c r="J51" s="34"/>
      <c r="K51" s="33">
        <f t="shared" si="53"/>
        <v>0</v>
      </c>
      <c r="L51" s="35">
        <f t="shared" si="59"/>
        <v>0</v>
      </c>
      <c r="N51" s="1">
        <f t="shared" si="23"/>
        <v>51</v>
      </c>
      <c r="O51" s="1" t="s">
        <v>2280</v>
      </c>
    </row>
    <row r="52" spans="1:15" x14ac:dyDescent="0.3">
      <c r="A52" s="18">
        <v>13396</v>
      </c>
      <c r="B52" s="19" t="s">
        <v>999</v>
      </c>
      <c r="C52" s="102" t="s">
        <v>2479</v>
      </c>
      <c r="D52" s="19">
        <v>1</v>
      </c>
      <c r="E52" s="58">
        <v>11</v>
      </c>
      <c r="F52" s="22">
        <v>208</v>
      </c>
      <c r="G52" s="23">
        <f t="shared" ref="G52" si="70">F52*0.9</f>
        <v>187.20000000000002</v>
      </c>
      <c r="H52" s="24">
        <f t="shared" ref="H52" si="71">F52*0.85</f>
        <v>176.79999999999998</v>
      </c>
      <c r="I52" s="24">
        <f t="shared" ref="I52" si="72">F52*0.8</f>
        <v>166.4</v>
      </c>
      <c r="J52" s="34"/>
      <c r="K52" s="33">
        <f t="shared" si="53"/>
        <v>0</v>
      </c>
      <c r="L52" s="35">
        <f t="shared" si="59"/>
        <v>0</v>
      </c>
      <c r="N52" s="1">
        <f t="shared" si="23"/>
        <v>52</v>
      </c>
      <c r="O52" s="1" t="s">
        <v>2280</v>
      </c>
    </row>
    <row r="53" spans="1:15" x14ac:dyDescent="0.3">
      <c r="A53" s="18"/>
      <c r="B53" s="19"/>
      <c r="C53" s="103" t="s">
        <v>22</v>
      </c>
      <c r="D53" s="19"/>
      <c r="E53" s="58"/>
      <c r="F53" s="22"/>
      <c r="G53" s="23"/>
      <c r="H53" s="24"/>
      <c r="I53" s="24"/>
      <c r="J53" s="34"/>
      <c r="K53" s="33">
        <f t="shared" si="53"/>
        <v>0</v>
      </c>
      <c r="L53" s="35">
        <f t="shared" si="59"/>
        <v>0</v>
      </c>
      <c r="N53" s="1">
        <f t="shared" si="23"/>
        <v>53</v>
      </c>
      <c r="O53" s="1" t="s">
        <v>2280</v>
      </c>
    </row>
    <row r="54" spans="1:15" s="1" customFormat="1" x14ac:dyDescent="0.3">
      <c r="A54" s="18">
        <v>14461</v>
      </c>
      <c r="B54" s="19" t="s">
        <v>1013</v>
      </c>
      <c r="C54" s="97" t="s">
        <v>2828</v>
      </c>
      <c r="D54" s="19">
        <v>12</v>
      </c>
      <c r="E54" s="58">
        <v>192</v>
      </c>
      <c r="F54" s="22">
        <v>94</v>
      </c>
      <c r="G54" s="23">
        <f t="shared" ref="G54" si="73">F54*0.9</f>
        <v>84.600000000000009</v>
      </c>
      <c r="H54" s="24">
        <f t="shared" ref="H54" si="74">F54*0.85</f>
        <v>79.899999999999991</v>
      </c>
      <c r="I54" s="24">
        <f t="shared" ref="I54" si="75">F54*0.8</f>
        <v>75.2</v>
      </c>
      <c r="J54" s="34"/>
      <c r="K54" s="33">
        <f t="shared" si="53"/>
        <v>0</v>
      </c>
      <c r="L54" s="35">
        <f t="shared" si="59"/>
        <v>0</v>
      </c>
      <c r="N54" s="1">
        <f t="shared" si="23"/>
        <v>54</v>
      </c>
      <c r="O54" s="1" t="s">
        <v>2280</v>
      </c>
    </row>
    <row r="55" spans="1:15" s="1" customFormat="1" x14ac:dyDescent="0.3">
      <c r="A55" s="28">
        <v>11919</v>
      </c>
      <c r="B55" s="29" t="s">
        <v>1013</v>
      </c>
      <c r="C55" s="104" t="s">
        <v>2829</v>
      </c>
      <c r="D55" s="29">
        <v>12</v>
      </c>
      <c r="E55" s="59">
        <v>114</v>
      </c>
      <c r="F55" s="31">
        <v>94</v>
      </c>
      <c r="G55" s="32">
        <f t="shared" ref="G55:G86" si="76">F55*0.9</f>
        <v>84.600000000000009</v>
      </c>
      <c r="H55" s="33">
        <f t="shared" ref="H55:H86" si="77">F55*0.85</f>
        <v>79.899999999999991</v>
      </c>
      <c r="I55" s="33">
        <f t="shared" ref="I55:I86" si="78">F55*0.8</f>
        <v>75.2</v>
      </c>
      <c r="J55" s="34"/>
      <c r="K55" s="33">
        <f t="shared" ref="K55:K86" si="79">J55*F55</f>
        <v>0</v>
      </c>
      <c r="L55" s="35">
        <f t="shared" si="59"/>
        <v>0</v>
      </c>
      <c r="N55" s="1">
        <f t="shared" ref="N55:N86" si="80">ROW(J55)</f>
        <v>55</v>
      </c>
      <c r="O55" s="1" t="s">
        <v>2280</v>
      </c>
    </row>
    <row r="56" spans="1:15" x14ac:dyDescent="0.3">
      <c r="A56" s="18">
        <v>13397</v>
      </c>
      <c r="B56" s="19" t="s">
        <v>1013</v>
      </c>
      <c r="C56" s="97" t="s">
        <v>2830</v>
      </c>
      <c r="D56" s="19">
        <v>12</v>
      </c>
      <c r="E56" s="58">
        <v>1</v>
      </c>
      <c r="F56" s="22">
        <v>94</v>
      </c>
      <c r="G56" s="23">
        <f t="shared" si="76"/>
        <v>84.600000000000009</v>
      </c>
      <c r="H56" s="24">
        <f t="shared" si="77"/>
        <v>79.899999999999991</v>
      </c>
      <c r="I56" s="24">
        <f t="shared" si="78"/>
        <v>75.2</v>
      </c>
      <c r="J56" s="34"/>
      <c r="K56" s="33">
        <f t="shared" si="79"/>
        <v>0</v>
      </c>
      <c r="L56" s="35">
        <f t="shared" si="59"/>
        <v>0</v>
      </c>
      <c r="N56" s="1">
        <f t="shared" si="80"/>
        <v>56</v>
      </c>
      <c r="O56" s="1" t="s">
        <v>2280</v>
      </c>
    </row>
    <row r="57" spans="1:15" s="1" customFormat="1" x14ac:dyDescent="0.3">
      <c r="A57" s="28">
        <v>14364</v>
      </c>
      <c r="B57" s="29" t="s">
        <v>1013</v>
      </c>
      <c r="C57" s="104" t="s">
        <v>2481</v>
      </c>
      <c r="D57" s="29">
        <v>12</v>
      </c>
      <c r="E57" s="59">
        <v>64</v>
      </c>
      <c r="F57" s="31">
        <v>94</v>
      </c>
      <c r="G57" s="32">
        <f t="shared" si="76"/>
        <v>84.600000000000009</v>
      </c>
      <c r="H57" s="33">
        <f t="shared" si="77"/>
        <v>79.899999999999991</v>
      </c>
      <c r="I57" s="33">
        <f t="shared" si="78"/>
        <v>75.2</v>
      </c>
      <c r="J57" s="34"/>
      <c r="K57" s="33">
        <f t="shared" si="79"/>
        <v>0</v>
      </c>
      <c r="L57" s="35">
        <f t="shared" si="59"/>
        <v>0</v>
      </c>
      <c r="N57" s="1">
        <f t="shared" si="80"/>
        <v>57</v>
      </c>
      <c r="O57" s="1" t="s">
        <v>2280</v>
      </c>
    </row>
    <row r="58" spans="1:15" s="1" customFormat="1" x14ac:dyDescent="0.3">
      <c r="A58" s="18">
        <v>12634</v>
      </c>
      <c r="B58" s="19" t="s">
        <v>1013</v>
      </c>
      <c r="C58" s="97" t="s">
        <v>2831</v>
      </c>
      <c r="D58" s="19">
        <v>12</v>
      </c>
      <c r="E58" s="58">
        <v>224</v>
      </c>
      <c r="F58" s="22">
        <v>94</v>
      </c>
      <c r="G58" s="23">
        <f t="shared" si="76"/>
        <v>84.600000000000009</v>
      </c>
      <c r="H58" s="24">
        <f t="shared" si="77"/>
        <v>79.899999999999991</v>
      </c>
      <c r="I58" s="24">
        <f t="shared" si="78"/>
        <v>75.2</v>
      </c>
      <c r="J58" s="34"/>
      <c r="K58" s="33">
        <f t="shared" si="79"/>
        <v>0</v>
      </c>
      <c r="L58" s="35">
        <f t="shared" si="59"/>
        <v>0</v>
      </c>
      <c r="N58" s="1">
        <f t="shared" si="80"/>
        <v>58</v>
      </c>
      <c r="O58" s="1" t="s">
        <v>2280</v>
      </c>
    </row>
    <row r="59" spans="1:15" x14ac:dyDescent="0.3">
      <c r="A59" s="28">
        <v>13385</v>
      </c>
      <c r="B59" s="29" t="s">
        <v>1013</v>
      </c>
      <c r="C59" s="104" t="s">
        <v>2832</v>
      </c>
      <c r="D59" s="29">
        <v>12</v>
      </c>
      <c r="E59" s="59">
        <v>50</v>
      </c>
      <c r="F59" s="31">
        <v>94</v>
      </c>
      <c r="G59" s="32">
        <f t="shared" si="76"/>
        <v>84.600000000000009</v>
      </c>
      <c r="H59" s="33">
        <f t="shared" si="77"/>
        <v>79.899999999999991</v>
      </c>
      <c r="I59" s="33">
        <f t="shared" si="78"/>
        <v>75.2</v>
      </c>
      <c r="J59" s="34"/>
      <c r="K59" s="33">
        <f t="shared" si="79"/>
        <v>0</v>
      </c>
      <c r="L59" s="35">
        <f t="shared" si="59"/>
        <v>0</v>
      </c>
      <c r="N59" s="1">
        <f t="shared" si="80"/>
        <v>59</v>
      </c>
      <c r="O59" s="1" t="s">
        <v>2280</v>
      </c>
    </row>
    <row r="60" spans="1:15" x14ac:dyDescent="0.3">
      <c r="A60" s="18">
        <v>11921</v>
      </c>
      <c r="B60" s="19" t="s">
        <v>1013</v>
      </c>
      <c r="C60" s="97" t="s">
        <v>2833</v>
      </c>
      <c r="D60" s="19">
        <v>12</v>
      </c>
      <c r="E60" s="58">
        <v>192</v>
      </c>
      <c r="F60" s="22">
        <v>94</v>
      </c>
      <c r="G60" s="23">
        <f t="shared" si="76"/>
        <v>84.600000000000009</v>
      </c>
      <c r="H60" s="24">
        <f t="shared" si="77"/>
        <v>79.899999999999991</v>
      </c>
      <c r="I60" s="24">
        <f t="shared" si="78"/>
        <v>75.2</v>
      </c>
      <c r="J60" s="34"/>
      <c r="K60" s="33">
        <f t="shared" si="79"/>
        <v>0</v>
      </c>
      <c r="L60" s="35">
        <f t="shared" si="59"/>
        <v>0</v>
      </c>
      <c r="N60" s="1">
        <f t="shared" si="80"/>
        <v>60</v>
      </c>
      <c r="O60" s="1" t="s">
        <v>2280</v>
      </c>
    </row>
    <row r="61" spans="1:15" s="1" customFormat="1" x14ac:dyDescent="0.3">
      <c r="A61" s="28">
        <v>13667</v>
      </c>
      <c r="B61" s="29" t="s">
        <v>1013</v>
      </c>
      <c r="C61" s="104" t="s">
        <v>2834</v>
      </c>
      <c r="D61" s="29">
        <v>12</v>
      </c>
      <c r="E61" s="59">
        <v>87</v>
      </c>
      <c r="F61" s="31">
        <v>94</v>
      </c>
      <c r="G61" s="32">
        <f t="shared" si="76"/>
        <v>84.600000000000009</v>
      </c>
      <c r="H61" s="33">
        <f t="shared" si="77"/>
        <v>79.899999999999991</v>
      </c>
      <c r="I61" s="33">
        <f t="shared" si="78"/>
        <v>75.2</v>
      </c>
      <c r="J61" s="34"/>
      <c r="K61" s="33">
        <f t="shared" si="79"/>
        <v>0</v>
      </c>
      <c r="L61" s="35">
        <f t="shared" si="59"/>
        <v>0</v>
      </c>
      <c r="N61" s="1">
        <f t="shared" si="80"/>
        <v>61</v>
      </c>
      <c r="O61" s="1" t="s">
        <v>2280</v>
      </c>
    </row>
    <row r="62" spans="1:15" x14ac:dyDescent="0.3">
      <c r="A62" s="18">
        <v>13398</v>
      </c>
      <c r="B62" s="19" t="s">
        <v>141</v>
      </c>
      <c r="C62" s="97" t="s">
        <v>2835</v>
      </c>
      <c r="D62" s="19">
        <v>20</v>
      </c>
      <c r="E62" s="58"/>
      <c r="F62" s="22"/>
      <c r="G62" s="23">
        <f t="shared" si="76"/>
        <v>0</v>
      </c>
      <c r="H62" s="24">
        <f t="shared" si="77"/>
        <v>0</v>
      </c>
      <c r="I62" s="24">
        <f t="shared" si="78"/>
        <v>0</v>
      </c>
      <c r="J62" s="34"/>
      <c r="K62" s="33">
        <f t="shared" si="79"/>
        <v>0</v>
      </c>
      <c r="L62" s="35">
        <f t="shared" si="59"/>
        <v>0</v>
      </c>
      <c r="N62" s="1">
        <f t="shared" si="80"/>
        <v>62</v>
      </c>
      <c r="O62" s="1" t="s">
        <v>2280</v>
      </c>
    </row>
    <row r="63" spans="1:15" x14ac:dyDescent="0.3">
      <c r="A63" s="28">
        <v>12022</v>
      </c>
      <c r="B63" s="29" t="s">
        <v>1013</v>
      </c>
      <c r="C63" s="104" t="s">
        <v>1033</v>
      </c>
      <c r="D63" s="29">
        <v>12</v>
      </c>
      <c r="E63" s="59">
        <v>190</v>
      </c>
      <c r="F63" s="31">
        <v>94</v>
      </c>
      <c r="G63" s="32">
        <f t="shared" si="76"/>
        <v>84.600000000000009</v>
      </c>
      <c r="H63" s="33">
        <f t="shared" si="77"/>
        <v>79.899999999999991</v>
      </c>
      <c r="I63" s="33">
        <f t="shared" si="78"/>
        <v>75.2</v>
      </c>
      <c r="J63" s="34"/>
      <c r="K63" s="33">
        <f t="shared" si="79"/>
        <v>0</v>
      </c>
      <c r="L63" s="35">
        <f t="shared" si="59"/>
        <v>0</v>
      </c>
      <c r="N63" s="1">
        <f t="shared" si="80"/>
        <v>63</v>
      </c>
      <c r="O63" s="1" t="s">
        <v>2280</v>
      </c>
    </row>
    <row r="64" spans="1:15" x14ac:dyDescent="0.3">
      <c r="A64" s="18">
        <v>13111</v>
      </c>
      <c r="B64" s="19" t="s">
        <v>1015</v>
      </c>
      <c r="C64" s="97" t="s">
        <v>2480</v>
      </c>
      <c r="D64" s="19">
        <v>12</v>
      </c>
      <c r="E64" s="58">
        <v>112</v>
      </c>
      <c r="F64" s="22">
        <v>120</v>
      </c>
      <c r="G64" s="23">
        <f t="shared" si="76"/>
        <v>108</v>
      </c>
      <c r="H64" s="24">
        <f t="shared" si="77"/>
        <v>102</v>
      </c>
      <c r="I64" s="24">
        <f t="shared" si="78"/>
        <v>96</v>
      </c>
      <c r="J64" s="34"/>
      <c r="K64" s="33">
        <f t="shared" si="79"/>
        <v>0</v>
      </c>
      <c r="L64" s="35">
        <f t="shared" si="59"/>
        <v>0</v>
      </c>
      <c r="N64" s="1">
        <f t="shared" si="80"/>
        <v>64</v>
      </c>
      <c r="O64" s="1" t="s">
        <v>2280</v>
      </c>
    </row>
    <row r="65" spans="1:15" x14ac:dyDescent="0.3">
      <c r="A65" s="28">
        <v>5989</v>
      </c>
      <c r="B65" s="29" t="s">
        <v>999</v>
      </c>
      <c r="C65" s="104" t="s">
        <v>1034</v>
      </c>
      <c r="D65" s="29">
        <v>6</v>
      </c>
      <c r="E65" s="59">
        <v>11</v>
      </c>
      <c r="F65" s="31">
        <v>240</v>
      </c>
      <c r="G65" s="32">
        <f t="shared" si="76"/>
        <v>216</v>
      </c>
      <c r="H65" s="33">
        <f t="shared" si="77"/>
        <v>204</v>
      </c>
      <c r="I65" s="33">
        <f t="shared" si="78"/>
        <v>192</v>
      </c>
      <c r="J65" s="34"/>
      <c r="K65" s="33">
        <f t="shared" si="79"/>
        <v>0</v>
      </c>
      <c r="L65" s="35">
        <f t="shared" si="59"/>
        <v>0</v>
      </c>
      <c r="N65" s="1">
        <f t="shared" si="80"/>
        <v>65</v>
      </c>
      <c r="O65" s="1" t="s">
        <v>2280</v>
      </c>
    </row>
    <row r="66" spans="1:15" x14ac:dyDescent="0.3">
      <c r="A66" s="18">
        <v>6074</v>
      </c>
      <c r="B66" s="19" t="s">
        <v>1013</v>
      </c>
      <c r="C66" s="97" t="s">
        <v>2836</v>
      </c>
      <c r="D66" s="19">
        <v>12</v>
      </c>
      <c r="E66" s="58">
        <v>1</v>
      </c>
      <c r="F66" s="22"/>
      <c r="G66" s="23">
        <f t="shared" si="76"/>
        <v>0</v>
      </c>
      <c r="H66" s="24">
        <f t="shared" si="77"/>
        <v>0</v>
      </c>
      <c r="I66" s="24">
        <f t="shared" si="78"/>
        <v>0</v>
      </c>
      <c r="J66" s="34"/>
      <c r="K66" s="33">
        <f t="shared" si="79"/>
        <v>0</v>
      </c>
      <c r="L66" s="35">
        <f t="shared" si="59"/>
        <v>0</v>
      </c>
      <c r="N66" s="1">
        <f t="shared" si="80"/>
        <v>66</v>
      </c>
      <c r="O66" s="1" t="s">
        <v>2280</v>
      </c>
    </row>
    <row r="67" spans="1:15" x14ac:dyDescent="0.3">
      <c r="A67" s="28">
        <v>13655</v>
      </c>
      <c r="B67" s="29" t="s">
        <v>1013</v>
      </c>
      <c r="C67" s="104" t="s">
        <v>1018</v>
      </c>
      <c r="D67" s="29">
        <v>12</v>
      </c>
      <c r="E67" s="59">
        <v>39</v>
      </c>
      <c r="F67" s="31">
        <v>94</v>
      </c>
      <c r="G67" s="32">
        <f t="shared" si="76"/>
        <v>84.600000000000009</v>
      </c>
      <c r="H67" s="33">
        <f t="shared" si="77"/>
        <v>79.899999999999991</v>
      </c>
      <c r="I67" s="33">
        <f t="shared" si="78"/>
        <v>75.2</v>
      </c>
      <c r="J67" s="34"/>
      <c r="K67" s="33">
        <f t="shared" si="79"/>
        <v>0</v>
      </c>
      <c r="L67" s="35">
        <f t="shared" si="59"/>
        <v>0</v>
      </c>
      <c r="N67" s="1">
        <f t="shared" si="80"/>
        <v>67</v>
      </c>
      <c r="O67" s="1" t="s">
        <v>2280</v>
      </c>
    </row>
    <row r="68" spans="1:15" x14ac:dyDescent="0.3">
      <c r="A68" s="18">
        <v>12633</v>
      </c>
      <c r="B68" s="19" t="s">
        <v>1013</v>
      </c>
      <c r="C68" s="97" t="s">
        <v>2837</v>
      </c>
      <c r="D68" s="19">
        <v>12</v>
      </c>
      <c r="E68" s="58">
        <v>210</v>
      </c>
      <c r="F68" s="22">
        <v>94</v>
      </c>
      <c r="G68" s="23">
        <f t="shared" si="76"/>
        <v>84.600000000000009</v>
      </c>
      <c r="H68" s="24">
        <f t="shared" si="77"/>
        <v>79.899999999999991</v>
      </c>
      <c r="I68" s="24">
        <f t="shared" si="78"/>
        <v>75.2</v>
      </c>
      <c r="J68" s="34"/>
      <c r="K68" s="33">
        <f t="shared" si="79"/>
        <v>0</v>
      </c>
      <c r="L68" s="35">
        <f t="shared" si="59"/>
        <v>0</v>
      </c>
      <c r="N68" s="1">
        <f t="shared" si="80"/>
        <v>68</v>
      </c>
      <c r="O68" s="1" t="s">
        <v>2280</v>
      </c>
    </row>
    <row r="69" spans="1:15" x14ac:dyDescent="0.3">
      <c r="A69" s="28">
        <v>13665</v>
      </c>
      <c r="B69" s="29" t="s">
        <v>1013</v>
      </c>
      <c r="C69" s="104" t="s">
        <v>1019</v>
      </c>
      <c r="D69" s="29">
        <v>12</v>
      </c>
      <c r="E69" s="59">
        <v>55</v>
      </c>
      <c r="F69" s="31">
        <v>94</v>
      </c>
      <c r="G69" s="32">
        <f t="shared" si="76"/>
        <v>84.600000000000009</v>
      </c>
      <c r="H69" s="33">
        <f t="shared" si="77"/>
        <v>79.899999999999991</v>
      </c>
      <c r="I69" s="33">
        <f t="shared" si="78"/>
        <v>75.2</v>
      </c>
      <c r="J69" s="34"/>
      <c r="K69" s="33">
        <f t="shared" si="79"/>
        <v>0</v>
      </c>
      <c r="L69" s="35">
        <f t="shared" si="59"/>
        <v>0</v>
      </c>
      <c r="N69" s="1">
        <f t="shared" si="80"/>
        <v>69</v>
      </c>
      <c r="O69" s="1" t="s">
        <v>2280</v>
      </c>
    </row>
    <row r="70" spans="1:15" x14ac:dyDescent="0.3">
      <c r="A70" s="18">
        <v>5990</v>
      </c>
      <c r="B70" s="19" t="s">
        <v>1013</v>
      </c>
      <c r="C70" s="97" t="s">
        <v>1035</v>
      </c>
      <c r="D70" s="19">
        <v>12</v>
      </c>
      <c r="E70" s="58">
        <v>318</v>
      </c>
      <c r="F70" s="22">
        <v>94</v>
      </c>
      <c r="G70" s="23">
        <f t="shared" si="76"/>
        <v>84.600000000000009</v>
      </c>
      <c r="H70" s="24">
        <f t="shared" si="77"/>
        <v>79.899999999999991</v>
      </c>
      <c r="I70" s="24">
        <f t="shared" si="78"/>
        <v>75.2</v>
      </c>
      <c r="J70" s="34"/>
      <c r="K70" s="33">
        <f t="shared" si="79"/>
        <v>0</v>
      </c>
      <c r="L70" s="35">
        <f t="shared" si="59"/>
        <v>0</v>
      </c>
      <c r="N70" s="1">
        <f t="shared" si="80"/>
        <v>70</v>
      </c>
      <c r="O70" s="1" t="s">
        <v>2280</v>
      </c>
    </row>
    <row r="71" spans="1:15" x14ac:dyDescent="0.3">
      <c r="A71" s="28">
        <v>12635</v>
      </c>
      <c r="B71" s="29" t="s">
        <v>1013</v>
      </c>
      <c r="C71" s="104" t="s">
        <v>2838</v>
      </c>
      <c r="D71" s="29">
        <v>12</v>
      </c>
      <c r="E71" s="59">
        <v>56</v>
      </c>
      <c r="F71" s="31">
        <v>94</v>
      </c>
      <c r="G71" s="32">
        <f t="shared" si="76"/>
        <v>84.600000000000009</v>
      </c>
      <c r="H71" s="33">
        <f t="shared" si="77"/>
        <v>79.899999999999991</v>
      </c>
      <c r="I71" s="33">
        <f t="shared" si="78"/>
        <v>75.2</v>
      </c>
      <c r="J71" s="34"/>
      <c r="K71" s="33">
        <f t="shared" si="79"/>
        <v>0</v>
      </c>
      <c r="L71" s="35">
        <f t="shared" si="59"/>
        <v>0</v>
      </c>
      <c r="N71" s="1">
        <f t="shared" si="80"/>
        <v>71</v>
      </c>
      <c r="O71" s="1" t="s">
        <v>2280</v>
      </c>
    </row>
    <row r="72" spans="1:15" x14ac:dyDescent="0.3">
      <c r="A72" s="18">
        <v>11918</v>
      </c>
      <c r="B72" s="19" t="s">
        <v>1013</v>
      </c>
      <c r="C72" s="97" t="s">
        <v>2839</v>
      </c>
      <c r="D72" s="19">
        <v>12</v>
      </c>
      <c r="E72" s="58">
        <v>959</v>
      </c>
      <c r="F72" s="22">
        <v>94</v>
      </c>
      <c r="G72" s="23">
        <f t="shared" si="76"/>
        <v>84.600000000000009</v>
      </c>
      <c r="H72" s="24">
        <f t="shared" si="77"/>
        <v>79.899999999999991</v>
      </c>
      <c r="I72" s="24">
        <f t="shared" si="78"/>
        <v>75.2</v>
      </c>
      <c r="J72" s="34"/>
      <c r="K72" s="33">
        <f t="shared" si="79"/>
        <v>0</v>
      </c>
      <c r="L72" s="35">
        <f t="shared" si="59"/>
        <v>0</v>
      </c>
      <c r="N72" s="1">
        <f t="shared" si="80"/>
        <v>72</v>
      </c>
      <c r="O72" s="1" t="s">
        <v>2280</v>
      </c>
    </row>
    <row r="73" spans="1:15" x14ac:dyDescent="0.3">
      <c r="A73" s="28">
        <v>12637</v>
      </c>
      <c r="B73" s="29" t="s">
        <v>1013</v>
      </c>
      <c r="C73" s="104" t="s">
        <v>2840</v>
      </c>
      <c r="D73" s="29">
        <v>12</v>
      </c>
      <c r="E73" s="59">
        <v>170</v>
      </c>
      <c r="F73" s="31">
        <v>94</v>
      </c>
      <c r="G73" s="32">
        <f t="shared" si="76"/>
        <v>84.600000000000009</v>
      </c>
      <c r="H73" s="33">
        <f t="shared" si="77"/>
        <v>79.899999999999991</v>
      </c>
      <c r="I73" s="33">
        <f t="shared" si="78"/>
        <v>75.2</v>
      </c>
      <c r="J73" s="34"/>
      <c r="K73" s="33">
        <f t="shared" si="79"/>
        <v>0</v>
      </c>
      <c r="L73" s="35">
        <f t="shared" si="59"/>
        <v>0</v>
      </c>
      <c r="N73" s="1">
        <f t="shared" si="80"/>
        <v>73</v>
      </c>
      <c r="O73" s="1" t="s">
        <v>2280</v>
      </c>
    </row>
    <row r="74" spans="1:15" x14ac:dyDescent="0.3">
      <c r="A74" s="18">
        <v>12629</v>
      </c>
      <c r="B74" s="19" t="s">
        <v>1013</v>
      </c>
      <c r="C74" s="97" t="s">
        <v>1036</v>
      </c>
      <c r="D74" s="19">
        <v>12</v>
      </c>
      <c r="E74" s="58">
        <v>96</v>
      </c>
      <c r="F74" s="22">
        <v>94</v>
      </c>
      <c r="G74" s="23">
        <f t="shared" si="76"/>
        <v>84.600000000000009</v>
      </c>
      <c r="H74" s="24">
        <f t="shared" si="77"/>
        <v>79.899999999999991</v>
      </c>
      <c r="I74" s="24">
        <f t="shared" si="78"/>
        <v>75.2</v>
      </c>
      <c r="J74" s="34"/>
      <c r="K74" s="33">
        <f t="shared" si="79"/>
        <v>0</v>
      </c>
      <c r="L74" s="35">
        <f t="shared" si="59"/>
        <v>0</v>
      </c>
      <c r="N74" s="1">
        <f t="shared" si="80"/>
        <v>74</v>
      </c>
      <c r="O74" s="1" t="s">
        <v>2280</v>
      </c>
    </row>
    <row r="75" spans="1:15" x14ac:dyDescent="0.3">
      <c r="A75" s="28">
        <v>13656</v>
      </c>
      <c r="B75" s="29" t="s">
        <v>1013</v>
      </c>
      <c r="C75" s="104" t="s">
        <v>1020</v>
      </c>
      <c r="D75" s="29">
        <v>12</v>
      </c>
      <c r="E75" s="59">
        <v>142</v>
      </c>
      <c r="F75" s="31">
        <v>94</v>
      </c>
      <c r="G75" s="32">
        <f t="shared" si="76"/>
        <v>84.600000000000009</v>
      </c>
      <c r="H75" s="33">
        <f t="shared" si="77"/>
        <v>79.899999999999991</v>
      </c>
      <c r="I75" s="33">
        <f t="shared" si="78"/>
        <v>75.2</v>
      </c>
      <c r="J75" s="34"/>
      <c r="K75" s="33">
        <f t="shared" si="79"/>
        <v>0</v>
      </c>
      <c r="L75" s="35">
        <f t="shared" si="59"/>
        <v>0</v>
      </c>
      <c r="N75" s="1">
        <f t="shared" si="80"/>
        <v>75</v>
      </c>
      <c r="O75" s="1" t="s">
        <v>2280</v>
      </c>
    </row>
    <row r="76" spans="1:15" s="1" customFormat="1" x14ac:dyDescent="0.3">
      <c r="A76" s="18">
        <v>12630</v>
      </c>
      <c r="B76" s="19" t="s">
        <v>1013</v>
      </c>
      <c r="C76" s="97" t="s">
        <v>1037</v>
      </c>
      <c r="D76" s="19">
        <v>12</v>
      </c>
      <c r="E76" s="58">
        <v>59</v>
      </c>
      <c r="F76" s="22">
        <v>94</v>
      </c>
      <c r="G76" s="23">
        <f t="shared" si="76"/>
        <v>84.600000000000009</v>
      </c>
      <c r="H76" s="24">
        <f t="shared" si="77"/>
        <v>79.899999999999991</v>
      </c>
      <c r="I76" s="24">
        <f t="shared" si="78"/>
        <v>75.2</v>
      </c>
      <c r="J76" s="34"/>
      <c r="K76" s="33">
        <f t="shared" si="79"/>
        <v>0</v>
      </c>
      <c r="L76" s="35">
        <f t="shared" si="59"/>
        <v>0</v>
      </c>
      <c r="N76" s="1">
        <f t="shared" si="80"/>
        <v>76</v>
      </c>
      <c r="O76" s="1" t="s">
        <v>2280</v>
      </c>
    </row>
    <row r="77" spans="1:15" s="1" customFormat="1" x14ac:dyDescent="0.3">
      <c r="A77" s="28">
        <v>13112</v>
      </c>
      <c r="B77" s="29" t="s">
        <v>1015</v>
      </c>
      <c r="C77" s="104" t="s">
        <v>2841</v>
      </c>
      <c r="D77" s="29">
        <v>12</v>
      </c>
      <c r="E77" s="59"/>
      <c r="F77" s="31"/>
      <c r="G77" s="32">
        <f t="shared" si="76"/>
        <v>0</v>
      </c>
      <c r="H77" s="33">
        <f t="shared" si="77"/>
        <v>0</v>
      </c>
      <c r="I77" s="33">
        <f t="shared" si="78"/>
        <v>0</v>
      </c>
      <c r="J77" s="34"/>
      <c r="K77" s="33">
        <f t="shared" si="79"/>
        <v>0</v>
      </c>
      <c r="L77" s="35">
        <f t="shared" ref="L77:L108" si="81">IF($K$260&gt;125000,J77*I77,IF($K$260&gt;55000,J77*H77,IF($K$260&gt;27500,J77*G77,IF($K$260&gt;=0,J77*F77,0))))</f>
        <v>0</v>
      </c>
      <c r="N77" s="1">
        <f t="shared" si="80"/>
        <v>77</v>
      </c>
      <c r="O77" s="1" t="s">
        <v>2280</v>
      </c>
    </row>
    <row r="78" spans="1:15" x14ac:dyDescent="0.3">
      <c r="A78" s="18">
        <v>13386</v>
      </c>
      <c r="B78" s="19" t="s">
        <v>1013</v>
      </c>
      <c r="C78" s="97" t="s">
        <v>1021</v>
      </c>
      <c r="D78" s="19">
        <v>12</v>
      </c>
      <c r="E78" s="58">
        <v>42</v>
      </c>
      <c r="F78" s="22">
        <v>94</v>
      </c>
      <c r="G78" s="23">
        <f t="shared" si="76"/>
        <v>84.600000000000009</v>
      </c>
      <c r="H78" s="24">
        <f t="shared" si="77"/>
        <v>79.899999999999991</v>
      </c>
      <c r="I78" s="24">
        <f t="shared" si="78"/>
        <v>75.2</v>
      </c>
      <c r="J78" s="34"/>
      <c r="K78" s="33">
        <f t="shared" si="79"/>
        <v>0</v>
      </c>
      <c r="L78" s="35">
        <f t="shared" si="81"/>
        <v>0</v>
      </c>
      <c r="N78" s="1">
        <f t="shared" si="80"/>
        <v>78</v>
      </c>
      <c r="O78" s="1" t="s">
        <v>2280</v>
      </c>
    </row>
    <row r="79" spans="1:15" x14ac:dyDescent="0.3">
      <c r="A79" s="28">
        <v>6076</v>
      </c>
      <c r="B79" s="29" t="s">
        <v>1013</v>
      </c>
      <c r="C79" s="104" t="s">
        <v>2854</v>
      </c>
      <c r="D79" s="29">
        <v>12</v>
      </c>
      <c r="E79" s="59">
        <v>960</v>
      </c>
      <c r="F79" s="31">
        <v>94</v>
      </c>
      <c r="G79" s="32">
        <f t="shared" si="76"/>
        <v>84.600000000000009</v>
      </c>
      <c r="H79" s="33">
        <f t="shared" si="77"/>
        <v>79.899999999999991</v>
      </c>
      <c r="I79" s="33">
        <f t="shared" si="78"/>
        <v>75.2</v>
      </c>
      <c r="J79" s="34"/>
      <c r="K79" s="33">
        <f t="shared" si="79"/>
        <v>0</v>
      </c>
      <c r="L79" s="35">
        <f t="shared" si="81"/>
        <v>0</v>
      </c>
      <c r="N79" s="1">
        <f t="shared" si="80"/>
        <v>79</v>
      </c>
      <c r="O79" s="1" t="s">
        <v>2280</v>
      </c>
    </row>
    <row r="80" spans="1:15" x14ac:dyDescent="0.3">
      <c r="A80" s="18">
        <v>11895</v>
      </c>
      <c r="B80" s="19" t="s">
        <v>1016</v>
      </c>
      <c r="C80" s="97" t="s">
        <v>1023</v>
      </c>
      <c r="D80" s="19">
        <v>12</v>
      </c>
      <c r="E80" s="58">
        <v>2535</v>
      </c>
      <c r="F80" s="22">
        <v>285</v>
      </c>
      <c r="G80" s="23">
        <f t="shared" si="76"/>
        <v>256.5</v>
      </c>
      <c r="H80" s="24">
        <f t="shared" si="77"/>
        <v>242.25</v>
      </c>
      <c r="I80" s="24">
        <f t="shared" si="78"/>
        <v>228</v>
      </c>
      <c r="J80" s="34"/>
      <c r="K80" s="33">
        <f t="shared" si="79"/>
        <v>0</v>
      </c>
      <c r="L80" s="35">
        <f t="shared" si="81"/>
        <v>0</v>
      </c>
      <c r="N80" s="1">
        <f t="shared" si="80"/>
        <v>80</v>
      </c>
      <c r="O80" s="1" t="s">
        <v>2280</v>
      </c>
    </row>
    <row r="81" spans="1:15" s="1" customFormat="1" x14ac:dyDescent="0.3">
      <c r="A81" s="28">
        <v>12553</v>
      </c>
      <c r="B81" s="29" t="s">
        <v>1014</v>
      </c>
      <c r="C81" s="104" t="s">
        <v>1024</v>
      </c>
      <c r="D81" s="29">
        <v>1</v>
      </c>
      <c r="E81" s="59"/>
      <c r="F81" s="31"/>
      <c r="G81" s="32">
        <f t="shared" si="76"/>
        <v>0</v>
      </c>
      <c r="H81" s="33">
        <f t="shared" si="77"/>
        <v>0</v>
      </c>
      <c r="I81" s="33">
        <f t="shared" si="78"/>
        <v>0</v>
      </c>
      <c r="J81" s="34"/>
      <c r="K81" s="33">
        <f t="shared" si="79"/>
        <v>0</v>
      </c>
      <c r="L81" s="35">
        <f t="shared" si="81"/>
        <v>0</v>
      </c>
      <c r="N81" s="1">
        <f t="shared" si="80"/>
        <v>81</v>
      </c>
      <c r="O81" s="1" t="s">
        <v>2280</v>
      </c>
    </row>
    <row r="82" spans="1:15" x14ac:dyDescent="0.3">
      <c r="A82" s="18">
        <v>13113</v>
      </c>
      <c r="B82" s="19" t="s">
        <v>1015</v>
      </c>
      <c r="C82" s="97" t="s">
        <v>1038</v>
      </c>
      <c r="D82" s="19">
        <v>12</v>
      </c>
      <c r="E82" s="58"/>
      <c r="F82" s="22"/>
      <c r="G82" s="23">
        <f t="shared" si="76"/>
        <v>0</v>
      </c>
      <c r="H82" s="24">
        <f t="shared" si="77"/>
        <v>0</v>
      </c>
      <c r="I82" s="24">
        <f t="shared" si="78"/>
        <v>0</v>
      </c>
      <c r="J82" s="34"/>
      <c r="K82" s="33">
        <f t="shared" si="79"/>
        <v>0</v>
      </c>
      <c r="L82" s="35">
        <f t="shared" si="81"/>
        <v>0</v>
      </c>
      <c r="N82" s="1">
        <f t="shared" si="80"/>
        <v>82</v>
      </c>
      <c r="O82" s="1" t="s">
        <v>2280</v>
      </c>
    </row>
    <row r="83" spans="1:15" x14ac:dyDescent="0.3">
      <c r="A83" s="28">
        <v>5992</v>
      </c>
      <c r="B83" s="29" t="s">
        <v>999</v>
      </c>
      <c r="C83" s="104" t="s">
        <v>1022</v>
      </c>
      <c r="D83" s="29">
        <v>6</v>
      </c>
      <c r="E83" s="59">
        <v>3</v>
      </c>
      <c r="F83" s="31">
        <v>240</v>
      </c>
      <c r="G83" s="32">
        <f t="shared" si="76"/>
        <v>216</v>
      </c>
      <c r="H83" s="33">
        <f t="shared" si="77"/>
        <v>204</v>
      </c>
      <c r="I83" s="33">
        <f t="shared" si="78"/>
        <v>192</v>
      </c>
      <c r="J83" s="34"/>
      <c r="K83" s="33">
        <f t="shared" si="79"/>
        <v>0</v>
      </c>
      <c r="L83" s="35">
        <f t="shared" si="81"/>
        <v>0</v>
      </c>
      <c r="N83" s="1">
        <f t="shared" si="80"/>
        <v>83</v>
      </c>
      <c r="O83" s="1" t="s">
        <v>2280</v>
      </c>
    </row>
    <row r="84" spans="1:15" x14ac:dyDescent="0.3">
      <c r="A84" s="18">
        <v>13114</v>
      </c>
      <c r="B84" s="19" t="s">
        <v>1013</v>
      </c>
      <c r="C84" s="97" t="s">
        <v>2842</v>
      </c>
      <c r="D84" s="19">
        <v>12</v>
      </c>
      <c r="E84" s="58">
        <v>33</v>
      </c>
      <c r="F84" s="22">
        <v>94</v>
      </c>
      <c r="G84" s="23">
        <f t="shared" si="76"/>
        <v>84.600000000000009</v>
      </c>
      <c r="H84" s="24">
        <f t="shared" si="77"/>
        <v>79.899999999999991</v>
      </c>
      <c r="I84" s="24">
        <f t="shared" si="78"/>
        <v>75.2</v>
      </c>
      <c r="J84" s="34"/>
      <c r="K84" s="33">
        <f t="shared" si="79"/>
        <v>0</v>
      </c>
      <c r="L84" s="35">
        <f t="shared" si="81"/>
        <v>0</v>
      </c>
      <c r="N84" s="1">
        <f t="shared" si="80"/>
        <v>84</v>
      </c>
      <c r="O84" s="1" t="s">
        <v>2280</v>
      </c>
    </row>
    <row r="85" spans="1:15" x14ac:dyDescent="0.3">
      <c r="A85" s="28">
        <v>12745</v>
      </c>
      <c r="B85" s="29" t="s">
        <v>1013</v>
      </c>
      <c r="C85" s="104" t="s">
        <v>2843</v>
      </c>
      <c r="D85" s="29">
        <v>12</v>
      </c>
      <c r="E85" s="59">
        <v>50</v>
      </c>
      <c r="F85" s="31">
        <v>94</v>
      </c>
      <c r="G85" s="32">
        <f t="shared" si="76"/>
        <v>84.600000000000009</v>
      </c>
      <c r="H85" s="33">
        <f t="shared" si="77"/>
        <v>79.899999999999991</v>
      </c>
      <c r="I85" s="33">
        <f t="shared" si="78"/>
        <v>75.2</v>
      </c>
      <c r="J85" s="34"/>
      <c r="K85" s="33">
        <f t="shared" si="79"/>
        <v>0</v>
      </c>
      <c r="L85" s="35">
        <f t="shared" si="81"/>
        <v>0</v>
      </c>
      <c r="N85" s="1">
        <f t="shared" si="80"/>
        <v>85</v>
      </c>
      <c r="O85" s="1" t="s">
        <v>2280</v>
      </c>
    </row>
    <row r="86" spans="1:15" x14ac:dyDescent="0.3">
      <c r="A86" s="18">
        <v>12632</v>
      </c>
      <c r="B86" s="19" t="s">
        <v>1013</v>
      </c>
      <c r="C86" s="97" t="s">
        <v>2844</v>
      </c>
      <c r="D86" s="19">
        <v>12</v>
      </c>
      <c r="E86" s="58">
        <v>47</v>
      </c>
      <c r="F86" s="22">
        <v>94</v>
      </c>
      <c r="G86" s="23">
        <f t="shared" si="76"/>
        <v>84.600000000000009</v>
      </c>
      <c r="H86" s="24">
        <f t="shared" si="77"/>
        <v>79.899999999999991</v>
      </c>
      <c r="I86" s="24">
        <f t="shared" si="78"/>
        <v>75.2</v>
      </c>
      <c r="J86" s="34"/>
      <c r="K86" s="33">
        <f t="shared" si="79"/>
        <v>0</v>
      </c>
      <c r="L86" s="35">
        <f t="shared" si="81"/>
        <v>0</v>
      </c>
      <c r="N86" s="1">
        <f t="shared" si="80"/>
        <v>86</v>
      </c>
      <c r="O86" s="1" t="s">
        <v>2280</v>
      </c>
    </row>
    <row r="87" spans="1:15" x14ac:dyDescent="0.3">
      <c r="A87" s="28">
        <v>13387</v>
      </c>
      <c r="B87" s="29" t="s">
        <v>1013</v>
      </c>
      <c r="C87" s="104" t="s">
        <v>2845</v>
      </c>
      <c r="D87" s="29">
        <v>12</v>
      </c>
      <c r="E87" s="59">
        <v>1</v>
      </c>
      <c r="F87" s="31">
        <v>94</v>
      </c>
      <c r="G87" s="32">
        <f t="shared" ref="G87:G118" si="82">F87*0.9</f>
        <v>84.600000000000009</v>
      </c>
      <c r="H87" s="33">
        <f t="shared" ref="H87:H118" si="83">F87*0.85</f>
        <v>79.899999999999991</v>
      </c>
      <c r="I87" s="33">
        <f t="shared" ref="I87:I118" si="84">F87*0.8</f>
        <v>75.2</v>
      </c>
      <c r="J87" s="34"/>
      <c r="K87" s="33">
        <f t="shared" ref="K87:K118" si="85">J87*F87</f>
        <v>0</v>
      </c>
      <c r="L87" s="35">
        <f t="shared" si="81"/>
        <v>0</v>
      </c>
      <c r="N87" s="1">
        <f t="shared" ref="N87:N118" si="86">ROW(J87)</f>
        <v>87</v>
      </c>
      <c r="O87" s="1" t="s">
        <v>2280</v>
      </c>
    </row>
    <row r="88" spans="1:15" x14ac:dyDescent="0.3">
      <c r="A88" s="18">
        <v>13895</v>
      </c>
      <c r="B88" s="19" t="s">
        <v>1013</v>
      </c>
      <c r="C88" s="97" t="s">
        <v>1025</v>
      </c>
      <c r="D88" s="19">
        <v>12</v>
      </c>
      <c r="E88" s="58">
        <v>96</v>
      </c>
      <c r="F88" s="22">
        <v>94</v>
      </c>
      <c r="G88" s="23">
        <f t="shared" si="82"/>
        <v>84.600000000000009</v>
      </c>
      <c r="H88" s="24">
        <f t="shared" si="83"/>
        <v>79.899999999999991</v>
      </c>
      <c r="I88" s="24">
        <f t="shared" si="84"/>
        <v>75.2</v>
      </c>
      <c r="J88" s="34"/>
      <c r="K88" s="33">
        <f t="shared" si="85"/>
        <v>0</v>
      </c>
      <c r="L88" s="35">
        <f t="shared" si="81"/>
        <v>0</v>
      </c>
      <c r="N88" s="1">
        <f t="shared" si="86"/>
        <v>88</v>
      </c>
      <c r="O88" s="1" t="s">
        <v>2280</v>
      </c>
    </row>
    <row r="89" spans="1:15" s="1" customFormat="1" x14ac:dyDescent="0.3">
      <c r="A89" s="28">
        <v>12787</v>
      </c>
      <c r="B89" s="29" t="s">
        <v>1015</v>
      </c>
      <c r="C89" s="104" t="s">
        <v>1026</v>
      </c>
      <c r="D89" s="29">
        <v>12</v>
      </c>
      <c r="E89" s="59">
        <v>72</v>
      </c>
      <c r="F89" s="31">
        <v>140</v>
      </c>
      <c r="G89" s="32">
        <f t="shared" si="82"/>
        <v>126</v>
      </c>
      <c r="H89" s="33">
        <f t="shared" si="83"/>
        <v>119</v>
      </c>
      <c r="I89" s="33">
        <f t="shared" si="84"/>
        <v>112</v>
      </c>
      <c r="J89" s="34"/>
      <c r="K89" s="33">
        <f t="shared" si="85"/>
        <v>0</v>
      </c>
      <c r="L89" s="35">
        <f t="shared" si="81"/>
        <v>0</v>
      </c>
      <c r="N89" s="1">
        <f t="shared" si="86"/>
        <v>89</v>
      </c>
      <c r="O89" s="1" t="s">
        <v>2280</v>
      </c>
    </row>
    <row r="90" spans="1:15" s="1" customFormat="1" x14ac:dyDescent="0.3">
      <c r="A90" s="18">
        <v>13388</v>
      </c>
      <c r="B90" s="19" t="s">
        <v>1017</v>
      </c>
      <c r="C90" s="97" t="s">
        <v>1027</v>
      </c>
      <c r="D90" s="19">
        <v>1</v>
      </c>
      <c r="E90" s="58"/>
      <c r="F90" s="22"/>
      <c r="G90" s="23">
        <f t="shared" si="82"/>
        <v>0</v>
      </c>
      <c r="H90" s="24">
        <f t="shared" si="83"/>
        <v>0</v>
      </c>
      <c r="I90" s="24">
        <f t="shared" si="84"/>
        <v>0</v>
      </c>
      <c r="J90" s="34"/>
      <c r="K90" s="33">
        <f t="shared" si="85"/>
        <v>0</v>
      </c>
      <c r="L90" s="35">
        <f t="shared" si="81"/>
        <v>0</v>
      </c>
      <c r="N90" s="1">
        <f t="shared" si="86"/>
        <v>90</v>
      </c>
      <c r="O90" s="1" t="s">
        <v>2280</v>
      </c>
    </row>
    <row r="91" spans="1:15" s="1" customFormat="1" x14ac:dyDescent="0.3">
      <c r="A91" s="28">
        <v>6078</v>
      </c>
      <c r="B91" s="29" t="s">
        <v>999</v>
      </c>
      <c r="C91" s="104" t="s">
        <v>1047</v>
      </c>
      <c r="D91" s="29">
        <v>6</v>
      </c>
      <c r="E91" s="59"/>
      <c r="F91" s="31"/>
      <c r="G91" s="32">
        <f t="shared" si="82"/>
        <v>0</v>
      </c>
      <c r="H91" s="33">
        <f t="shared" si="83"/>
        <v>0</v>
      </c>
      <c r="I91" s="33">
        <f t="shared" si="84"/>
        <v>0</v>
      </c>
      <c r="J91" s="34"/>
      <c r="K91" s="33">
        <f t="shared" si="85"/>
        <v>0</v>
      </c>
      <c r="L91" s="35">
        <f t="shared" si="81"/>
        <v>0</v>
      </c>
      <c r="N91" s="1">
        <f t="shared" si="86"/>
        <v>91</v>
      </c>
      <c r="O91" s="1" t="s">
        <v>2280</v>
      </c>
    </row>
    <row r="92" spans="1:15" s="1" customFormat="1" x14ac:dyDescent="0.3">
      <c r="A92" s="18">
        <v>14345</v>
      </c>
      <c r="B92" s="19" t="s">
        <v>1013</v>
      </c>
      <c r="C92" s="97" t="s">
        <v>1028</v>
      </c>
      <c r="D92" s="19">
        <v>12</v>
      </c>
      <c r="E92" s="58">
        <v>241</v>
      </c>
      <c r="F92" s="22">
        <v>94</v>
      </c>
      <c r="G92" s="23">
        <f t="shared" si="82"/>
        <v>84.600000000000009</v>
      </c>
      <c r="H92" s="24">
        <f t="shared" si="83"/>
        <v>79.899999999999991</v>
      </c>
      <c r="I92" s="24">
        <f t="shared" si="84"/>
        <v>75.2</v>
      </c>
      <c r="J92" s="34"/>
      <c r="K92" s="33">
        <f t="shared" si="85"/>
        <v>0</v>
      </c>
      <c r="L92" s="35">
        <f t="shared" si="81"/>
        <v>0</v>
      </c>
      <c r="N92" s="1">
        <f t="shared" si="86"/>
        <v>92</v>
      </c>
      <c r="O92" s="1" t="s">
        <v>2280</v>
      </c>
    </row>
    <row r="93" spans="1:15" s="1" customFormat="1" x14ac:dyDescent="0.3">
      <c r="A93" s="28">
        <v>13116</v>
      </c>
      <c r="B93" s="29" t="s">
        <v>1015</v>
      </c>
      <c r="C93" s="104" t="s">
        <v>1028</v>
      </c>
      <c r="D93" s="29">
        <v>12</v>
      </c>
      <c r="E93" s="59"/>
      <c r="F93" s="31"/>
      <c r="G93" s="32">
        <f t="shared" si="82"/>
        <v>0</v>
      </c>
      <c r="H93" s="33">
        <f t="shared" si="83"/>
        <v>0</v>
      </c>
      <c r="I93" s="33">
        <f t="shared" si="84"/>
        <v>0</v>
      </c>
      <c r="J93" s="34"/>
      <c r="K93" s="33">
        <f t="shared" si="85"/>
        <v>0</v>
      </c>
      <c r="L93" s="35">
        <f t="shared" si="81"/>
        <v>0</v>
      </c>
      <c r="N93" s="1">
        <f t="shared" si="86"/>
        <v>93</v>
      </c>
      <c r="O93" s="1" t="s">
        <v>2280</v>
      </c>
    </row>
    <row r="94" spans="1:15" s="1" customFormat="1" x14ac:dyDescent="0.3">
      <c r="A94" s="18">
        <v>13115</v>
      </c>
      <c r="B94" s="19" t="s">
        <v>1015</v>
      </c>
      <c r="C94" s="97" t="s">
        <v>2846</v>
      </c>
      <c r="D94" s="19">
        <v>12</v>
      </c>
      <c r="E94" s="58"/>
      <c r="F94" s="22"/>
      <c r="G94" s="23">
        <f t="shared" si="82"/>
        <v>0</v>
      </c>
      <c r="H94" s="24">
        <f t="shared" si="83"/>
        <v>0</v>
      </c>
      <c r="I94" s="24">
        <f t="shared" si="84"/>
        <v>0</v>
      </c>
      <c r="J94" s="34"/>
      <c r="K94" s="33">
        <f t="shared" si="85"/>
        <v>0</v>
      </c>
      <c r="L94" s="35">
        <f t="shared" si="81"/>
        <v>0</v>
      </c>
      <c r="N94" s="1">
        <f t="shared" si="86"/>
        <v>94</v>
      </c>
      <c r="O94" s="1" t="s">
        <v>2280</v>
      </c>
    </row>
    <row r="95" spans="1:15" s="1" customFormat="1" x14ac:dyDescent="0.3">
      <c r="A95" s="28">
        <v>13395</v>
      </c>
      <c r="B95" s="29" t="s">
        <v>1017</v>
      </c>
      <c r="C95" s="104" t="s">
        <v>2847</v>
      </c>
      <c r="D95" s="29">
        <v>20</v>
      </c>
      <c r="E95" s="59">
        <v>10</v>
      </c>
      <c r="F95" s="31">
        <v>900</v>
      </c>
      <c r="G95" s="32">
        <f t="shared" si="82"/>
        <v>810</v>
      </c>
      <c r="H95" s="33">
        <f t="shared" si="83"/>
        <v>765</v>
      </c>
      <c r="I95" s="33">
        <f t="shared" si="84"/>
        <v>720</v>
      </c>
      <c r="J95" s="34"/>
      <c r="K95" s="33">
        <f t="shared" si="85"/>
        <v>0</v>
      </c>
      <c r="L95" s="35">
        <f t="shared" si="81"/>
        <v>0</v>
      </c>
      <c r="N95" s="1">
        <f t="shared" si="86"/>
        <v>95</v>
      </c>
      <c r="O95" s="1" t="s">
        <v>2280</v>
      </c>
    </row>
    <row r="96" spans="1:15" s="1" customFormat="1" x14ac:dyDescent="0.3">
      <c r="A96" s="18">
        <v>11902</v>
      </c>
      <c r="B96" s="19" t="s">
        <v>999</v>
      </c>
      <c r="C96" s="97" t="s">
        <v>1029</v>
      </c>
      <c r="D96" s="19">
        <v>6</v>
      </c>
      <c r="E96" s="58"/>
      <c r="F96" s="22"/>
      <c r="G96" s="23">
        <f t="shared" si="82"/>
        <v>0</v>
      </c>
      <c r="H96" s="24">
        <f t="shared" si="83"/>
        <v>0</v>
      </c>
      <c r="I96" s="24">
        <f t="shared" si="84"/>
        <v>0</v>
      </c>
      <c r="J96" s="34"/>
      <c r="K96" s="33">
        <f t="shared" si="85"/>
        <v>0</v>
      </c>
      <c r="L96" s="35">
        <f t="shared" si="81"/>
        <v>0</v>
      </c>
      <c r="N96" s="1">
        <f t="shared" si="86"/>
        <v>96</v>
      </c>
      <c r="O96" s="1" t="s">
        <v>2280</v>
      </c>
    </row>
    <row r="97" spans="1:15" s="1" customFormat="1" x14ac:dyDescent="0.3">
      <c r="A97" s="28">
        <v>13663</v>
      </c>
      <c r="B97" s="29" t="s">
        <v>1013</v>
      </c>
      <c r="C97" s="104" t="s">
        <v>1030</v>
      </c>
      <c r="D97" s="29">
        <v>12</v>
      </c>
      <c r="E97" s="59">
        <v>48</v>
      </c>
      <c r="F97" s="31">
        <v>94</v>
      </c>
      <c r="G97" s="32">
        <f t="shared" si="82"/>
        <v>84.600000000000009</v>
      </c>
      <c r="H97" s="33">
        <f t="shared" si="83"/>
        <v>79.899999999999991</v>
      </c>
      <c r="I97" s="33">
        <f t="shared" si="84"/>
        <v>75.2</v>
      </c>
      <c r="J97" s="34"/>
      <c r="K97" s="33">
        <f t="shared" si="85"/>
        <v>0</v>
      </c>
      <c r="L97" s="35">
        <f t="shared" si="81"/>
        <v>0</v>
      </c>
      <c r="N97" s="1">
        <f t="shared" si="86"/>
        <v>97</v>
      </c>
      <c r="O97" s="1" t="s">
        <v>2280</v>
      </c>
    </row>
    <row r="98" spans="1:15" s="1" customFormat="1" x14ac:dyDescent="0.3">
      <c r="A98" s="18">
        <v>6079</v>
      </c>
      <c r="B98" s="19" t="s">
        <v>1013</v>
      </c>
      <c r="C98" s="97" t="s">
        <v>2848</v>
      </c>
      <c r="D98" s="19">
        <v>12</v>
      </c>
      <c r="E98" s="58">
        <v>62</v>
      </c>
      <c r="F98" s="22">
        <v>94</v>
      </c>
      <c r="G98" s="23">
        <f t="shared" si="82"/>
        <v>84.600000000000009</v>
      </c>
      <c r="H98" s="24">
        <f t="shared" si="83"/>
        <v>79.899999999999991</v>
      </c>
      <c r="I98" s="24">
        <f t="shared" si="84"/>
        <v>75.2</v>
      </c>
      <c r="J98" s="34"/>
      <c r="K98" s="33">
        <f t="shared" si="85"/>
        <v>0</v>
      </c>
      <c r="L98" s="35">
        <f t="shared" si="81"/>
        <v>0</v>
      </c>
      <c r="N98" s="1">
        <f t="shared" si="86"/>
        <v>98</v>
      </c>
      <c r="O98" s="1" t="s">
        <v>2280</v>
      </c>
    </row>
    <row r="99" spans="1:15" s="1" customFormat="1" x14ac:dyDescent="0.3">
      <c r="A99" s="28">
        <v>12628</v>
      </c>
      <c r="B99" s="29" t="s">
        <v>1013</v>
      </c>
      <c r="C99" s="104" t="s">
        <v>1031</v>
      </c>
      <c r="D99" s="29">
        <v>12</v>
      </c>
      <c r="E99" s="59">
        <v>96</v>
      </c>
      <c r="F99" s="31">
        <v>94</v>
      </c>
      <c r="G99" s="32">
        <f t="shared" si="82"/>
        <v>84.600000000000009</v>
      </c>
      <c r="H99" s="33">
        <f t="shared" si="83"/>
        <v>79.899999999999991</v>
      </c>
      <c r="I99" s="33">
        <f t="shared" si="84"/>
        <v>75.2</v>
      </c>
      <c r="J99" s="34"/>
      <c r="K99" s="33">
        <f t="shared" si="85"/>
        <v>0</v>
      </c>
      <c r="L99" s="35">
        <f t="shared" si="81"/>
        <v>0</v>
      </c>
      <c r="N99" s="1">
        <f t="shared" si="86"/>
        <v>99</v>
      </c>
      <c r="O99" s="1" t="s">
        <v>2280</v>
      </c>
    </row>
    <row r="100" spans="1:15" s="1" customFormat="1" x14ac:dyDescent="0.3">
      <c r="A100" s="18">
        <v>12789</v>
      </c>
      <c r="B100" s="19" t="s">
        <v>1013</v>
      </c>
      <c r="C100" s="97" t="s">
        <v>2849</v>
      </c>
      <c r="D100" s="19">
        <v>12</v>
      </c>
      <c r="E100" s="58"/>
      <c r="F100" s="22"/>
      <c r="G100" s="23">
        <f t="shared" si="82"/>
        <v>0</v>
      </c>
      <c r="H100" s="24">
        <f t="shared" si="83"/>
        <v>0</v>
      </c>
      <c r="I100" s="24">
        <f t="shared" si="84"/>
        <v>0</v>
      </c>
      <c r="J100" s="34"/>
      <c r="K100" s="33">
        <f t="shared" si="85"/>
        <v>0</v>
      </c>
      <c r="L100" s="35">
        <f t="shared" si="81"/>
        <v>0</v>
      </c>
      <c r="N100" s="1">
        <f t="shared" si="86"/>
        <v>100</v>
      </c>
      <c r="O100" s="1" t="s">
        <v>2280</v>
      </c>
    </row>
    <row r="101" spans="1:15" s="1" customFormat="1" x14ac:dyDescent="0.3">
      <c r="A101" s="28">
        <v>12788</v>
      </c>
      <c r="B101" s="29" t="s">
        <v>1015</v>
      </c>
      <c r="C101" s="104" t="s">
        <v>2849</v>
      </c>
      <c r="D101" s="29">
        <v>12</v>
      </c>
      <c r="E101" s="59">
        <v>72</v>
      </c>
      <c r="F101" s="31">
        <v>140</v>
      </c>
      <c r="G101" s="32">
        <f t="shared" si="82"/>
        <v>126</v>
      </c>
      <c r="H101" s="33">
        <f t="shared" si="83"/>
        <v>119</v>
      </c>
      <c r="I101" s="33">
        <f t="shared" si="84"/>
        <v>112</v>
      </c>
      <c r="J101" s="34"/>
      <c r="K101" s="33">
        <f t="shared" si="85"/>
        <v>0</v>
      </c>
      <c r="L101" s="35">
        <f t="shared" si="81"/>
        <v>0</v>
      </c>
      <c r="N101" s="1">
        <f t="shared" si="86"/>
        <v>101</v>
      </c>
      <c r="O101" s="1" t="s">
        <v>2280</v>
      </c>
    </row>
    <row r="102" spans="1:15" s="1" customFormat="1" x14ac:dyDescent="0.3">
      <c r="A102" s="18">
        <v>14444</v>
      </c>
      <c r="B102" s="19" t="s">
        <v>1013</v>
      </c>
      <c r="C102" s="97" t="s">
        <v>2855</v>
      </c>
      <c r="D102" s="19">
        <v>12</v>
      </c>
      <c r="E102" s="58">
        <v>384</v>
      </c>
      <c r="F102" s="22">
        <v>94</v>
      </c>
      <c r="G102" s="23">
        <f t="shared" si="82"/>
        <v>84.600000000000009</v>
      </c>
      <c r="H102" s="24">
        <f t="shared" si="83"/>
        <v>79.899999999999991</v>
      </c>
      <c r="I102" s="24">
        <f t="shared" si="84"/>
        <v>75.2</v>
      </c>
      <c r="J102" s="34"/>
      <c r="K102" s="33">
        <f t="shared" si="85"/>
        <v>0</v>
      </c>
      <c r="L102" s="35">
        <f t="shared" si="81"/>
        <v>0</v>
      </c>
      <c r="N102" s="1">
        <f t="shared" si="86"/>
        <v>102</v>
      </c>
      <c r="O102" s="1" t="s">
        <v>2280</v>
      </c>
    </row>
    <row r="103" spans="1:15" s="1" customFormat="1" x14ac:dyDescent="0.3">
      <c r="A103" s="28">
        <v>6080</v>
      </c>
      <c r="B103" s="29" t="s">
        <v>1013</v>
      </c>
      <c r="C103" s="104" t="s">
        <v>1032</v>
      </c>
      <c r="D103" s="29">
        <v>12</v>
      </c>
      <c r="E103" s="59">
        <v>116</v>
      </c>
      <c r="F103" s="31">
        <v>94</v>
      </c>
      <c r="G103" s="32">
        <f t="shared" si="82"/>
        <v>84.600000000000009</v>
      </c>
      <c r="H103" s="33">
        <f t="shared" si="83"/>
        <v>79.899999999999991</v>
      </c>
      <c r="I103" s="33">
        <f t="shared" si="84"/>
        <v>75.2</v>
      </c>
      <c r="J103" s="34"/>
      <c r="K103" s="33">
        <f t="shared" si="85"/>
        <v>0</v>
      </c>
      <c r="L103" s="35">
        <f t="shared" si="81"/>
        <v>0</v>
      </c>
      <c r="N103" s="1">
        <f t="shared" si="86"/>
        <v>103</v>
      </c>
      <c r="O103" s="1" t="s">
        <v>2280</v>
      </c>
    </row>
    <row r="104" spans="1:15" s="1" customFormat="1" x14ac:dyDescent="0.3">
      <c r="A104" s="18">
        <v>13666</v>
      </c>
      <c r="B104" s="19" t="s">
        <v>1013</v>
      </c>
      <c r="C104" s="97" t="s">
        <v>2850</v>
      </c>
      <c r="D104" s="19">
        <v>12</v>
      </c>
      <c r="E104" s="58">
        <v>58</v>
      </c>
      <c r="F104" s="22">
        <v>94</v>
      </c>
      <c r="G104" s="23">
        <f t="shared" si="82"/>
        <v>84.600000000000009</v>
      </c>
      <c r="H104" s="24">
        <f t="shared" si="83"/>
        <v>79.899999999999991</v>
      </c>
      <c r="I104" s="24">
        <f t="shared" si="84"/>
        <v>75.2</v>
      </c>
      <c r="J104" s="34"/>
      <c r="K104" s="33">
        <f t="shared" si="85"/>
        <v>0</v>
      </c>
      <c r="L104" s="35">
        <f t="shared" si="81"/>
        <v>0</v>
      </c>
      <c r="N104" s="1">
        <f t="shared" si="86"/>
        <v>104</v>
      </c>
      <c r="O104" s="1" t="s">
        <v>2280</v>
      </c>
    </row>
    <row r="105" spans="1:15" s="1" customFormat="1" x14ac:dyDescent="0.3">
      <c r="A105" s="28">
        <v>12636</v>
      </c>
      <c r="B105" s="29" t="s">
        <v>1013</v>
      </c>
      <c r="C105" s="104" t="s">
        <v>1043</v>
      </c>
      <c r="D105" s="29">
        <v>12</v>
      </c>
      <c r="E105" s="59">
        <v>192</v>
      </c>
      <c r="F105" s="31">
        <v>94</v>
      </c>
      <c r="G105" s="32">
        <f t="shared" si="82"/>
        <v>84.600000000000009</v>
      </c>
      <c r="H105" s="33">
        <f t="shared" si="83"/>
        <v>79.899999999999991</v>
      </c>
      <c r="I105" s="33">
        <f t="shared" si="84"/>
        <v>75.2</v>
      </c>
      <c r="J105" s="34"/>
      <c r="K105" s="33">
        <f t="shared" si="85"/>
        <v>0</v>
      </c>
      <c r="L105" s="35">
        <f t="shared" si="81"/>
        <v>0</v>
      </c>
      <c r="N105" s="1">
        <f t="shared" si="86"/>
        <v>105</v>
      </c>
      <c r="O105" s="1" t="s">
        <v>2280</v>
      </c>
    </row>
    <row r="106" spans="1:15" s="1" customFormat="1" x14ac:dyDescent="0.3">
      <c r="A106" s="18">
        <v>12746</v>
      </c>
      <c r="B106" s="19" t="s">
        <v>1013</v>
      </c>
      <c r="C106" s="97" t="s">
        <v>1044</v>
      </c>
      <c r="D106" s="19">
        <v>12</v>
      </c>
      <c r="E106" s="58">
        <v>110</v>
      </c>
      <c r="F106" s="22">
        <v>94</v>
      </c>
      <c r="G106" s="23">
        <f t="shared" si="82"/>
        <v>84.600000000000009</v>
      </c>
      <c r="H106" s="24">
        <f t="shared" si="83"/>
        <v>79.899999999999991</v>
      </c>
      <c r="I106" s="24">
        <f t="shared" si="84"/>
        <v>75.2</v>
      </c>
      <c r="J106" s="34"/>
      <c r="K106" s="33">
        <f t="shared" si="85"/>
        <v>0</v>
      </c>
      <c r="L106" s="35">
        <f t="shared" si="81"/>
        <v>0</v>
      </c>
      <c r="N106" s="1">
        <f t="shared" si="86"/>
        <v>106</v>
      </c>
      <c r="O106" s="1" t="s">
        <v>2280</v>
      </c>
    </row>
    <row r="107" spans="1:15" s="1" customFormat="1" x14ac:dyDescent="0.3">
      <c r="A107" s="28">
        <v>13659</v>
      </c>
      <c r="B107" s="29" t="s">
        <v>1013</v>
      </c>
      <c r="C107" s="104" t="s">
        <v>2851</v>
      </c>
      <c r="D107" s="29">
        <v>12</v>
      </c>
      <c r="E107" s="59">
        <v>130</v>
      </c>
      <c r="F107" s="31">
        <v>94</v>
      </c>
      <c r="G107" s="32">
        <f t="shared" si="82"/>
        <v>84.600000000000009</v>
      </c>
      <c r="H107" s="33">
        <f t="shared" si="83"/>
        <v>79.899999999999991</v>
      </c>
      <c r="I107" s="33">
        <f t="shared" si="84"/>
        <v>75.2</v>
      </c>
      <c r="J107" s="34"/>
      <c r="K107" s="33">
        <f t="shared" si="85"/>
        <v>0</v>
      </c>
      <c r="L107" s="35">
        <f t="shared" si="81"/>
        <v>0</v>
      </c>
      <c r="N107" s="1">
        <f t="shared" si="86"/>
        <v>107</v>
      </c>
      <c r="O107" s="1" t="s">
        <v>2280</v>
      </c>
    </row>
    <row r="108" spans="1:15" s="1" customFormat="1" x14ac:dyDescent="0.3">
      <c r="A108" s="18">
        <v>13250</v>
      </c>
      <c r="B108" s="19" t="s">
        <v>1013</v>
      </c>
      <c r="C108" s="97" t="s">
        <v>1039</v>
      </c>
      <c r="D108" s="19">
        <v>12</v>
      </c>
      <c r="E108" s="58">
        <v>71</v>
      </c>
      <c r="F108" s="22">
        <v>94</v>
      </c>
      <c r="G108" s="23">
        <f t="shared" si="82"/>
        <v>84.600000000000009</v>
      </c>
      <c r="H108" s="24">
        <f t="shared" si="83"/>
        <v>79.899999999999991</v>
      </c>
      <c r="I108" s="24">
        <f t="shared" si="84"/>
        <v>75.2</v>
      </c>
      <c r="J108" s="34"/>
      <c r="K108" s="33">
        <f t="shared" si="85"/>
        <v>0</v>
      </c>
      <c r="L108" s="35">
        <f t="shared" si="81"/>
        <v>0</v>
      </c>
      <c r="N108" s="1">
        <f t="shared" si="86"/>
        <v>108</v>
      </c>
      <c r="O108" s="1" t="s">
        <v>2280</v>
      </c>
    </row>
    <row r="109" spans="1:15" s="1" customFormat="1" x14ac:dyDescent="0.3">
      <c r="A109" s="28">
        <v>14600</v>
      </c>
      <c r="B109" s="29" t="s">
        <v>1014</v>
      </c>
      <c r="C109" s="104" t="s">
        <v>2856</v>
      </c>
      <c r="D109" s="29">
        <v>12</v>
      </c>
      <c r="E109" s="59">
        <v>14</v>
      </c>
      <c r="F109" s="31">
        <v>540</v>
      </c>
      <c r="G109" s="32">
        <f t="shared" si="82"/>
        <v>486</v>
      </c>
      <c r="H109" s="33">
        <f t="shared" si="83"/>
        <v>459</v>
      </c>
      <c r="I109" s="33">
        <f t="shared" si="84"/>
        <v>432</v>
      </c>
      <c r="J109" s="34"/>
      <c r="K109" s="33">
        <f t="shared" si="85"/>
        <v>0</v>
      </c>
      <c r="L109" s="35">
        <f t="shared" ref="L109:L134" si="87">IF($K$260&gt;125000,J109*I109,IF($K$260&gt;55000,J109*H109,IF($K$260&gt;27500,J109*G109,IF($K$260&gt;=0,J109*F109,0))))</f>
        <v>0</v>
      </c>
      <c r="N109" s="1">
        <f t="shared" si="86"/>
        <v>109</v>
      </c>
      <c r="O109" s="1" t="s">
        <v>2280</v>
      </c>
    </row>
    <row r="110" spans="1:15" s="1" customFormat="1" x14ac:dyDescent="0.3">
      <c r="A110" s="18">
        <v>14006</v>
      </c>
      <c r="B110" s="19" t="s">
        <v>1013</v>
      </c>
      <c r="C110" s="97" t="s">
        <v>2857</v>
      </c>
      <c r="D110" s="19">
        <v>12</v>
      </c>
      <c r="E110" s="58">
        <v>3064</v>
      </c>
      <c r="F110" s="22">
        <v>94</v>
      </c>
      <c r="G110" s="23">
        <f t="shared" si="82"/>
        <v>84.600000000000009</v>
      </c>
      <c r="H110" s="24">
        <f t="shared" si="83"/>
        <v>79.899999999999991</v>
      </c>
      <c r="I110" s="24">
        <f t="shared" si="84"/>
        <v>75.2</v>
      </c>
      <c r="J110" s="34"/>
      <c r="K110" s="33">
        <f t="shared" si="85"/>
        <v>0</v>
      </c>
      <c r="L110" s="35">
        <f t="shared" si="87"/>
        <v>0</v>
      </c>
      <c r="N110" s="1">
        <f t="shared" si="86"/>
        <v>110</v>
      </c>
      <c r="O110" s="1" t="s">
        <v>2280</v>
      </c>
    </row>
    <row r="111" spans="1:15" s="1" customFormat="1" x14ac:dyDescent="0.3">
      <c r="A111" s="28">
        <v>12786</v>
      </c>
      <c r="B111" s="29" t="s">
        <v>1015</v>
      </c>
      <c r="C111" s="104" t="s">
        <v>2857</v>
      </c>
      <c r="D111" s="29">
        <v>12</v>
      </c>
      <c r="E111" s="59"/>
      <c r="F111" s="31"/>
      <c r="G111" s="32">
        <f t="shared" si="82"/>
        <v>0</v>
      </c>
      <c r="H111" s="33">
        <f t="shared" si="83"/>
        <v>0</v>
      </c>
      <c r="I111" s="33">
        <f t="shared" si="84"/>
        <v>0</v>
      </c>
      <c r="J111" s="34"/>
      <c r="K111" s="33">
        <f t="shared" si="85"/>
        <v>0</v>
      </c>
      <c r="L111" s="35">
        <f t="shared" si="87"/>
        <v>0</v>
      </c>
      <c r="N111" s="1">
        <f t="shared" si="86"/>
        <v>111</v>
      </c>
      <c r="O111" s="1" t="s">
        <v>2280</v>
      </c>
    </row>
    <row r="112" spans="1:15" s="1" customFormat="1" x14ac:dyDescent="0.3">
      <c r="A112" s="18">
        <v>12785</v>
      </c>
      <c r="B112" s="19" t="s">
        <v>999</v>
      </c>
      <c r="C112" s="97" t="s">
        <v>2858</v>
      </c>
      <c r="D112" s="19">
        <v>6</v>
      </c>
      <c r="E112" s="58">
        <v>70</v>
      </c>
      <c r="F112" s="22">
        <v>280</v>
      </c>
      <c r="G112" s="23">
        <f t="shared" si="82"/>
        <v>252</v>
      </c>
      <c r="H112" s="24">
        <f t="shared" si="83"/>
        <v>238</v>
      </c>
      <c r="I112" s="24">
        <f t="shared" si="84"/>
        <v>224</v>
      </c>
      <c r="J112" s="34"/>
      <c r="K112" s="33">
        <f t="shared" si="85"/>
        <v>0</v>
      </c>
      <c r="L112" s="35">
        <f t="shared" si="87"/>
        <v>0</v>
      </c>
      <c r="N112" s="1">
        <f t="shared" si="86"/>
        <v>112</v>
      </c>
      <c r="O112" s="1" t="s">
        <v>2280</v>
      </c>
    </row>
    <row r="113" spans="1:15" s="1" customFormat="1" x14ac:dyDescent="0.3">
      <c r="A113" s="28">
        <v>11920</v>
      </c>
      <c r="B113" s="29" t="s">
        <v>1013</v>
      </c>
      <c r="C113" s="104" t="s">
        <v>1045</v>
      </c>
      <c r="D113" s="29">
        <v>12</v>
      </c>
      <c r="E113" s="59">
        <v>49</v>
      </c>
      <c r="F113" s="31">
        <v>94</v>
      </c>
      <c r="G113" s="32">
        <f t="shared" si="82"/>
        <v>84.600000000000009</v>
      </c>
      <c r="H113" s="33">
        <f t="shared" si="83"/>
        <v>79.899999999999991</v>
      </c>
      <c r="I113" s="33">
        <f t="shared" si="84"/>
        <v>75.2</v>
      </c>
      <c r="J113" s="34"/>
      <c r="K113" s="33">
        <f t="shared" si="85"/>
        <v>0</v>
      </c>
      <c r="L113" s="35">
        <f t="shared" si="87"/>
        <v>0</v>
      </c>
      <c r="N113" s="1">
        <f t="shared" si="86"/>
        <v>113</v>
      </c>
      <c r="O113" s="1" t="s">
        <v>2280</v>
      </c>
    </row>
    <row r="114" spans="1:15" s="1" customFormat="1" x14ac:dyDescent="0.3">
      <c r="A114" s="18">
        <v>13118</v>
      </c>
      <c r="B114" s="19" t="s">
        <v>1015</v>
      </c>
      <c r="C114" s="97" t="s">
        <v>2493</v>
      </c>
      <c r="D114" s="19"/>
      <c r="E114" s="58">
        <v>73</v>
      </c>
      <c r="F114" s="22">
        <v>140</v>
      </c>
      <c r="G114" s="23">
        <f t="shared" si="82"/>
        <v>126</v>
      </c>
      <c r="H114" s="24">
        <f t="shared" si="83"/>
        <v>119</v>
      </c>
      <c r="I114" s="24">
        <f t="shared" si="84"/>
        <v>112</v>
      </c>
      <c r="J114" s="34"/>
      <c r="K114" s="33">
        <f t="shared" si="85"/>
        <v>0</v>
      </c>
      <c r="L114" s="35">
        <f t="shared" si="87"/>
        <v>0</v>
      </c>
      <c r="N114" s="1">
        <f t="shared" si="86"/>
        <v>114</v>
      </c>
      <c r="O114" s="1" t="s">
        <v>2280</v>
      </c>
    </row>
    <row r="115" spans="1:15" s="1" customFormat="1" x14ac:dyDescent="0.3">
      <c r="A115" s="28">
        <v>12537</v>
      </c>
      <c r="B115" s="29" t="s">
        <v>1014</v>
      </c>
      <c r="C115" s="104" t="s">
        <v>1042</v>
      </c>
      <c r="D115" s="29">
        <v>1</v>
      </c>
      <c r="E115" s="59"/>
      <c r="F115" s="31"/>
      <c r="G115" s="32">
        <f t="shared" si="82"/>
        <v>0</v>
      </c>
      <c r="H115" s="33">
        <f t="shared" si="83"/>
        <v>0</v>
      </c>
      <c r="I115" s="33">
        <f t="shared" si="84"/>
        <v>0</v>
      </c>
      <c r="J115" s="34"/>
      <c r="K115" s="33">
        <f t="shared" si="85"/>
        <v>0</v>
      </c>
      <c r="L115" s="35">
        <f t="shared" si="87"/>
        <v>0</v>
      </c>
      <c r="N115" s="1">
        <f t="shared" si="86"/>
        <v>115</v>
      </c>
      <c r="O115" s="1" t="s">
        <v>2280</v>
      </c>
    </row>
    <row r="116" spans="1:15" s="1" customFormat="1" x14ac:dyDescent="0.3">
      <c r="A116" s="18">
        <v>12638</v>
      </c>
      <c r="B116" s="19" t="s">
        <v>1013</v>
      </c>
      <c r="C116" s="97" t="s">
        <v>2852</v>
      </c>
      <c r="D116" s="19">
        <v>12</v>
      </c>
      <c r="E116" s="58">
        <v>98</v>
      </c>
      <c r="F116" s="22">
        <v>94</v>
      </c>
      <c r="G116" s="23">
        <f t="shared" si="82"/>
        <v>84.600000000000009</v>
      </c>
      <c r="H116" s="24">
        <f t="shared" si="83"/>
        <v>79.899999999999991</v>
      </c>
      <c r="I116" s="24">
        <f t="shared" si="84"/>
        <v>75.2</v>
      </c>
      <c r="J116" s="34"/>
      <c r="K116" s="33">
        <f t="shared" si="85"/>
        <v>0</v>
      </c>
      <c r="L116" s="35">
        <f t="shared" si="87"/>
        <v>0</v>
      </c>
      <c r="N116" s="1">
        <f t="shared" si="86"/>
        <v>116</v>
      </c>
      <c r="O116" s="1" t="s">
        <v>2280</v>
      </c>
    </row>
    <row r="117" spans="1:15" s="1" customFormat="1" x14ac:dyDescent="0.3">
      <c r="A117" s="28">
        <v>13662</v>
      </c>
      <c r="B117" s="29" t="s">
        <v>1013</v>
      </c>
      <c r="C117" s="104" t="s">
        <v>1040</v>
      </c>
      <c r="D117" s="29">
        <v>12</v>
      </c>
      <c r="E117" s="59">
        <v>46</v>
      </c>
      <c r="F117" s="31">
        <v>94</v>
      </c>
      <c r="G117" s="32">
        <f t="shared" si="82"/>
        <v>84.600000000000009</v>
      </c>
      <c r="H117" s="33">
        <f t="shared" si="83"/>
        <v>79.899999999999991</v>
      </c>
      <c r="I117" s="33">
        <f t="shared" si="84"/>
        <v>75.2</v>
      </c>
      <c r="J117" s="34"/>
      <c r="K117" s="33">
        <f t="shared" si="85"/>
        <v>0</v>
      </c>
      <c r="L117" s="35">
        <f t="shared" si="87"/>
        <v>0</v>
      </c>
      <c r="N117" s="1">
        <f t="shared" si="86"/>
        <v>117</v>
      </c>
      <c r="O117" s="1" t="s">
        <v>2280</v>
      </c>
    </row>
    <row r="118" spans="1:15" x14ac:dyDescent="0.3">
      <c r="A118" s="18">
        <v>13657</v>
      </c>
      <c r="B118" s="19" t="s">
        <v>1013</v>
      </c>
      <c r="C118" s="97" t="s">
        <v>1041</v>
      </c>
      <c r="D118" s="19">
        <v>12</v>
      </c>
      <c r="E118" s="58">
        <v>99</v>
      </c>
      <c r="F118" s="22">
        <v>94</v>
      </c>
      <c r="G118" s="23">
        <f t="shared" si="82"/>
        <v>84.600000000000009</v>
      </c>
      <c r="H118" s="24">
        <f t="shared" si="83"/>
        <v>79.899999999999991</v>
      </c>
      <c r="I118" s="24">
        <f t="shared" si="84"/>
        <v>75.2</v>
      </c>
      <c r="J118" s="34"/>
      <c r="K118" s="33">
        <f t="shared" si="85"/>
        <v>0</v>
      </c>
      <c r="L118" s="35">
        <f t="shared" si="87"/>
        <v>0</v>
      </c>
      <c r="N118" s="1">
        <f t="shared" si="86"/>
        <v>118</v>
      </c>
      <c r="O118" s="1" t="s">
        <v>2280</v>
      </c>
    </row>
    <row r="119" spans="1:15" s="1" customFormat="1" x14ac:dyDescent="0.3">
      <c r="A119" s="28">
        <v>13251</v>
      </c>
      <c r="B119" s="29" t="s">
        <v>1013</v>
      </c>
      <c r="C119" s="104" t="s">
        <v>2853</v>
      </c>
      <c r="D119" s="29">
        <v>12</v>
      </c>
      <c r="E119" s="59">
        <v>18</v>
      </c>
      <c r="F119" s="31">
        <v>94</v>
      </c>
      <c r="G119" s="32">
        <f t="shared" ref="G119:G126" si="88">F119*0.9</f>
        <v>84.600000000000009</v>
      </c>
      <c r="H119" s="33">
        <f t="shared" ref="H119:H126" si="89">F119*0.85</f>
        <v>79.899999999999991</v>
      </c>
      <c r="I119" s="33">
        <f t="shared" ref="I119:I126" si="90">F119*0.8</f>
        <v>75.2</v>
      </c>
      <c r="J119" s="34"/>
      <c r="K119" s="33">
        <f t="shared" ref="K119:K134" si="91">J119*F119</f>
        <v>0</v>
      </c>
      <c r="L119" s="35">
        <f t="shared" si="87"/>
        <v>0</v>
      </c>
      <c r="N119" s="1">
        <f t="shared" ref="N119:N134" si="92">ROW(J119)</f>
        <v>119</v>
      </c>
      <c r="O119" s="1" t="s">
        <v>2280</v>
      </c>
    </row>
    <row r="120" spans="1:15" x14ac:dyDescent="0.3">
      <c r="A120" s="18">
        <v>13117</v>
      </c>
      <c r="B120" s="19" t="s">
        <v>1015</v>
      </c>
      <c r="C120" s="97" t="s">
        <v>1046</v>
      </c>
      <c r="D120" s="19">
        <v>12</v>
      </c>
      <c r="E120" s="58">
        <v>72</v>
      </c>
      <c r="F120" s="22">
        <v>140</v>
      </c>
      <c r="G120" s="23">
        <f t="shared" si="88"/>
        <v>126</v>
      </c>
      <c r="H120" s="24">
        <f t="shared" si="89"/>
        <v>119</v>
      </c>
      <c r="I120" s="24">
        <f t="shared" si="90"/>
        <v>112</v>
      </c>
      <c r="J120" s="34"/>
      <c r="K120" s="33">
        <f t="shared" si="91"/>
        <v>0</v>
      </c>
      <c r="L120" s="35">
        <f t="shared" si="87"/>
        <v>0</v>
      </c>
      <c r="N120" s="1">
        <f t="shared" si="92"/>
        <v>120</v>
      </c>
      <c r="O120" s="1" t="s">
        <v>2280</v>
      </c>
    </row>
    <row r="121" spans="1:15" x14ac:dyDescent="0.3">
      <c r="A121" s="28">
        <v>13308</v>
      </c>
      <c r="B121" s="29" t="s">
        <v>206</v>
      </c>
      <c r="C121" s="104" t="s">
        <v>1054</v>
      </c>
      <c r="D121" s="29">
        <v>12</v>
      </c>
      <c r="E121" s="59"/>
      <c r="F121" s="31"/>
      <c r="G121" s="32">
        <f t="shared" si="88"/>
        <v>0</v>
      </c>
      <c r="H121" s="33">
        <f t="shared" si="89"/>
        <v>0</v>
      </c>
      <c r="I121" s="33">
        <f t="shared" si="90"/>
        <v>0</v>
      </c>
      <c r="J121" s="34"/>
      <c r="K121" s="33">
        <f t="shared" si="91"/>
        <v>0</v>
      </c>
      <c r="L121" s="35">
        <f t="shared" si="87"/>
        <v>0</v>
      </c>
      <c r="N121" s="1">
        <f t="shared" si="92"/>
        <v>121</v>
      </c>
      <c r="O121" s="1" t="s">
        <v>2280</v>
      </c>
    </row>
    <row r="122" spans="1:15" x14ac:dyDescent="0.3">
      <c r="A122" s="18">
        <v>14457</v>
      </c>
      <c r="B122" s="19" t="s">
        <v>206</v>
      </c>
      <c r="C122" s="97" t="s">
        <v>2789</v>
      </c>
      <c r="D122" s="19">
        <v>12</v>
      </c>
      <c r="E122" s="58">
        <v>576</v>
      </c>
      <c r="F122" s="22">
        <v>525</v>
      </c>
      <c r="G122" s="23">
        <f t="shared" si="88"/>
        <v>472.5</v>
      </c>
      <c r="H122" s="24">
        <f t="shared" si="89"/>
        <v>446.25</v>
      </c>
      <c r="I122" s="24">
        <f t="shared" si="90"/>
        <v>420</v>
      </c>
      <c r="J122" s="34"/>
      <c r="K122" s="33">
        <f t="shared" si="91"/>
        <v>0</v>
      </c>
      <c r="L122" s="35">
        <f t="shared" si="87"/>
        <v>0</v>
      </c>
      <c r="N122" s="1">
        <f t="shared" si="92"/>
        <v>122</v>
      </c>
      <c r="O122" s="1" t="s">
        <v>2280</v>
      </c>
    </row>
    <row r="123" spans="1:15" x14ac:dyDescent="0.3">
      <c r="A123" s="28">
        <v>14459</v>
      </c>
      <c r="B123" s="29" t="s">
        <v>206</v>
      </c>
      <c r="C123" s="104" t="s">
        <v>2790</v>
      </c>
      <c r="D123" s="29">
        <v>12</v>
      </c>
      <c r="E123" s="59">
        <v>576</v>
      </c>
      <c r="F123" s="31">
        <v>525</v>
      </c>
      <c r="G123" s="32">
        <f t="shared" si="88"/>
        <v>472.5</v>
      </c>
      <c r="H123" s="33">
        <f t="shared" si="89"/>
        <v>446.25</v>
      </c>
      <c r="I123" s="33">
        <f t="shared" si="90"/>
        <v>420</v>
      </c>
      <c r="J123" s="34"/>
      <c r="K123" s="33">
        <f t="shared" si="91"/>
        <v>0</v>
      </c>
      <c r="L123" s="35">
        <f t="shared" si="87"/>
        <v>0</v>
      </c>
      <c r="N123" s="1">
        <f t="shared" si="92"/>
        <v>123</v>
      </c>
      <c r="O123" s="1" t="s">
        <v>2280</v>
      </c>
    </row>
    <row r="124" spans="1:15" x14ac:dyDescent="0.3">
      <c r="A124" s="18">
        <v>12791</v>
      </c>
      <c r="B124" s="19" t="s">
        <v>206</v>
      </c>
      <c r="C124" s="97" t="s">
        <v>1052</v>
      </c>
      <c r="D124" s="19">
        <v>12</v>
      </c>
      <c r="E124" s="58"/>
      <c r="F124" s="22"/>
      <c r="G124" s="23">
        <f t="shared" si="88"/>
        <v>0</v>
      </c>
      <c r="H124" s="24">
        <f t="shared" si="89"/>
        <v>0</v>
      </c>
      <c r="I124" s="24">
        <f t="shared" si="90"/>
        <v>0</v>
      </c>
      <c r="J124" s="34"/>
      <c r="K124" s="33">
        <f t="shared" si="91"/>
        <v>0</v>
      </c>
      <c r="L124" s="35">
        <f t="shared" si="87"/>
        <v>0</v>
      </c>
      <c r="N124" s="1">
        <f t="shared" si="92"/>
        <v>124</v>
      </c>
      <c r="O124" s="1" t="s">
        <v>2280</v>
      </c>
    </row>
    <row r="125" spans="1:15" x14ac:dyDescent="0.3">
      <c r="A125" s="28">
        <v>14458</v>
      </c>
      <c r="B125" s="29" t="s">
        <v>206</v>
      </c>
      <c r="C125" s="104" t="s">
        <v>2791</v>
      </c>
      <c r="D125" s="29">
        <v>12</v>
      </c>
      <c r="E125" s="59">
        <v>576</v>
      </c>
      <c r="F125" s="31">
        <v>525</v>
      </c>
      <c r="G125" s="32">
        <f t="shared" si="88"/>
        <v>472.5</v>
      </c>
      <c r="H125" s="33">
        <f t="shared" si="89"/>
        <v>446.25</v>
      </c>
      <c r="I125" s="33">
        <f t="shared" si="90"/>
        <v>420</v>
      </c>
      <c r="J125" s="34"/>
      <c r="K125" s="33">
        <f t="shared" si="91"/>
        <v>0</v>
      </c>
      <c r="L125" s="35">
        <f t="shared" si="87"/>
        <v>0</v>
      </c>
      <c r="N125" s="1">
        <f t="shared" si="92"/>
        <v>125</v>
      </c>
      <c r="O125" s="1" t="s">
        <v>2280</v>
      </c>
    </row>
    <row r="126" spans="1:15" x14ac:dyDescent="0.3">
      <c r="A126" s="18">
        <v>12790</v>
      </c>
      <c r="B126" s="19" t="s">
        <v>206</v>
      </c>
      <c r="C126" s="97" t="s">
        <v>1053</v>
      </c>
      <c r="D126" s="19">
        <v>12</v>
      </c>
      <c r="E126" s="58"/>
      <c r="F126" s="22"/>
      <c r="G126" s="23">
        <f t="shared" si="88"/>
        <v>0</v>
      </c>
      <c r="H126" s="24">
        <f t="shared" si="89"/>
        <v>0</v>
      </c>
      <c r="I126" s="24">
        <f t="shared" si="90"/>
        <v>0</v>
      </c>
      <c r="J126" s="34"/>
      <c r="K126" s="33">
        <f t="shared" si="91"/>
        <v>0</v>
      </c>
      <c r="L126" s="35">
        <f t="shared" si="87"/>
        <v>0</v>
      </c>
      <c r="N126" s="1">
        <f t="shared" si="92"/>
        <v>126</v>
      </c>
      <c r="O126" s="1" t="s">
        <v>2280</v>
      </c>
    </row>
    <row r="127" spans="1:15" s="1" customFormat="1" x14ac:dyDescent="0.3">
      <c r="A127" s="28"/>
      <c r="B127" s="29"/>
      <c r="C127" s="106" t="s">
        <v>146</v>
      </c>
      <c r="D127" s="29"/>
      <c r="E127" s="59"/>
      <c r="F127" s="31"/>
      <c r="G127" s="32"/>
      <c r="H127" s="33"/>
      <c r="I127" s="33"/>
      <c r="J127" s="34"/>
      <c r="K127" s="33">
        <f t="shared" si="91"/>
        <v>0</v>
      </c>
      <c r="L127" s="35">
        <f t="shared" si="87"/>
        <v>0</v>
      </c>
      <c r="N127" s="1">
        <f t="shared" si="92"/>
        <v>127</v>
      </c>
      <c r="O127" s="1" t="s">
        <v>2280</v>
      </c>
    </row>
    <row r="128" spans="1:15" s="1" customFormat="1" x14ac:dyDescent="0.3">
      <c r="A128" s="28">
        <v>6069</v>
      </c>
      <c r="B128" s="29" t="s">
        <v>1014</v>
      </c>
      <c r="C128" s="100" t="s">
        <v>1049</v>
      </c>
      <c r="D128" s="29">
        <v>1</v>
      </c>
      <c r="E128" s="59">
        <v>20</v>
      </c>
      <c r="F128" s="31">
        <v>800</v>
      </c>
      <c r="G128" s="32">
        <f t="shared" ref="G128:G134" si="93">F128*0.9</f>
        <v>720</v>
      </c>
      <c r="H128" s="33">
        <f t="shared" ref="H128:H134" si="94">F128*0.85</f>
        <v>680</v>
      </c>
      <c r="I128" s="33">
        <f t="shared" ref="I128:I134" si="95">F128*0.8</f>
        <v>640</v>
      </c>
      <c r="J128" s="34"/>
      <c r="K128" s="33">
        <f t="shared" si="91"/>
        <v>0</v>
      </c>
      <c r="L128" s="35">
        <f t="shared" si="87"/>
        <v>0</v>
      </c>
      <c r="N128" s="1">
        <f t="shared" si="92"/>
        <v>128</v>
      </c>
      <c r="O128" s="1" t="s">
        <v>2280</v>
      </c>
    </row>
    <row r="129" spans="1:15" x14ac:dyDescent="0.3">
      <c r="A129" s="28">
        <v>5977</v>
      </c>
      <c r="B129" s="29" t="s">
        <v>1048</v>
      </c>
      <c r="C129" s="100" t="s">
        <v>1050</v>
      </c>
      <c r="D129" s="29">
        <v>12</v>
      </c>
      <c r="E129" s="59">
        <v>2116</v>
      </c>
      <c r="F129" s="31">
        <v>220</v>
      </c>
      <c r="G129" s="32">
        <f t="shared" si="93"/>
        <v>198</v>
      </c>
      <c r="H129" s="33">
        <f t="shared" si="94"/>
        <v>187</v>
      </c>
      <c r="I129" s="33">
        <f t="shared" si="95"/>
        <v>176</v>
      </c>
      <c r="J129" s="34"/>
      <c r="K129" s="33">
        <f t="shared" si="91"/>
        <v>0</v>
      </c>
      <c r="L129" s="35">
        <f t="shared" si="87"/>
        <v>0</v>
      </c>
      <c r="N129" s="1">
        <f t="shared" si="92"/>
        <v>129</v>
      </c>
      <c r="O129" s="1" t="s">
        <v>2280</v>
      </c>
    </row>
    <row r="130" spans="1:15" s="1" customFormat="1" x14ac:dyDescent="0.3">
      <c r="A130" s="18">
        <v>13119</v>
      </c>
      <c r="B130" s="19" t="s">
        <v>1068</v>
      </c>
      <c r="C130" s="97" t="s">
        <v>1050</v>
      </c>
      <c r="D130" s="19">
        <v>12</v>
      </c>
      <c r="E130" s="58">
        <v>48</v>
      </c>
      <c r="F130" s="22">
        <v>230</v>
      </c>
      <c r="G130" s="23">
        <f t="shared" si="93"/>
        <v>207</v>
      </c>
      <c r="H130" s="24">
        <f t="shared" si="94"/>
        <v>195.5</v>
      </c>
      <c r="I130" s="24">
        <f t="shared" si="95"/>
        <v>184</v>
      </c>
      <c r="J130" s="34"/>
      <c r="K130" s="33">
        <f t="shared" si="91"/>
        <v>0</v>
      </c>
      <c r="L130" s="35">
        <f t="shared" si="87"/>
        <v>0</v>
      </c>
      <c r="N130" s="1">
        <f t="shared" si="92"/>
        <v>130</v>
      </c>
      <c r="O130" s="1" t="s">
        <v>2280</v>
      </c>
    </row>
    <row r="131" spans="1:15" s="1" customFormat="1" x14ac:dyDescent="0.3">
      <c r="A131" s="18">
        <v>5978</v>
      </c>
      <c r="B131" s="19" t="s">
        <v>1015</v>
      </c>
      <c r="C131" s="97" t="s">
        <v>1050</v>
      </c>
      <c r="D131" s="19">
        <v>12</v>
      </c>
      <c r="E131" s="58">
        <v>2376</v>
      </c>
      <c r="F131" s="22">
        <v>140</v>
      </c>
      <c r="G131" s="23">
        <f t="shared" si="93"/>
        <v>126</v>
      </c>
      <c r="H131" s="24">
        <f t="shared" si="94"/>
        <v>119</v>
      </c>
      <c r="I131" s="24">
        <f t="shared" si="95"/>
        <v>112</v>
      </c>
      <c r="J131" s="34"/>
      <c r="K131" s="33">
        <f t="shared" si="91"/>
        <v>0</v>
      </c>
      <c r="L131" s="35">
        <f t="shared" si="87"/>
        <v>0</v>
      </c>
      <c r="N131" s="1">
        <f t="shared" si="92"/>
        <v>131</v>
      </c>
      <c r="O131" s="1" t="s">
        <v>2280</v>
      </c>
    </row>
    <row r="132" spans="1:15" s="1" customFormat="1" x14ac:dyDescent="0.3">
      <c r="A132" s="28">
        <v>13384</v>
      </c>
      <c r="B132" s="29" t="s">
        <v>1017</v>
      </c>
      <c r="C132" s="100" t="s">
        <v>1051</v>
      </c>
      <c r="D132" s="29">
        <v>1</v>
      </c>
      <c r="E132" s="59">
        <v>13</v>
      </c>
      <c r="F132" s="31">
        <v>1400</v>
      </c>
      <c r="G132" s="32">
        <f t="shared" si="93"/>
        <v>1260</v>
      </c>
      <c r="H132" s="33">
        <f t="shared" si="94"/>
        <v>1190</v>
      </c>
      <c r="I132" s="33">
        <f t="shared" si="95"/>
        <v>1120</v>
      </c>
      <c r="J132" s="34"/>
      <c r="K132" s="33">
        <f t="shared" si="91"/>
        <v>0</v>
      </c>
      <c r="L132" s="35">
        <f t="shared" si="87"/>
        <v>0</v>
      </c>
      <c r="N132" s="1">
        <f t="shared" si="92"/>
        <v>132</v>
      </c>
      <c r="O132" s="1" t="s">
        <v>2280</v>
      </c>
    </row>
    <row r="133" spans="1:15" x14ac:dyDescent="0.3">
      <c r="A133" s="18">
        <v>5976</v>
      </c>
      <c r="B133" s="19" t="s">
        <v>999</v>
      </c>
      <c r="C133" s="97" t="s">
        <v>1051</v>
      </c>
      <c r="D133" s="19">
        <v>6</v>
      </c>
      <c r="E133" s="58">
        <v>484</v>
      </c>
      <c r="F133" s="22">
        <v>250</v>
      </c>
      <c r="G133" s="23">
        <f t="shared" si="93"/>
        <v>225</v>
      </c>
      <c r="H133" s="24">
        <f t="shared" si="94"/>
        <v>212.5</v>
      </c>
      <c r="I133" s="24">
        <f t="shared" si="95"/>
        <v>200</v>
      </c>
      <c r="J133" s="34"/>
      <c r="K133" s="33">
        <f t="shared" si="91"/>
        <v>0</v>
      </c>
      <c r="L133" s="35">
        <f t="shared" si="87"/>
        <v>0</v>
      </c>
      <c r="N133" s="1">
        <f t="shared" si="92"/>
        <v>133</v>
      </c>
      <c r="O133" s="1" t="s">
        <v>2280</v>
      </c>
    </row>
    <row r="134" spans="1:15" x14ac:dyDescent="0.3">
      <c r="A134" s="18">
        <v>13669</v>
      </c>
      <c r="B134" s="19" t="s">
        <v>1012</v>
      </c>
      <c r="C134" s="97" t="s">
        <v>2859</v>
      </c>
      <c r="D134" s="19">
        <v>12</v>
      </c>
      <c r="E134" s="58">
        <v>36</v>
      </c>
      <c r="F134" s="22">
        <v>175</v>
      </c>
      <c r="G134" s="23">
        <f t="shared" si="93"/>
        <v>157.5</v>
      </c>
      <c r="H134" s="24">
        <f t="shared" si="94"/>
        <v>148.75</v>
      </c>
      <c r="I134" s="24">
        <f t="shared" si="95"/>
        <v>140</v>
      </c>
      <c r="J134" s="34"/>
      <c r="K134" s="33">
        <f t="shared" si="91"/>
        <v>0</v>
      </c>
      <c r="L134" s="35">
        <f t="shared" si="87"/>
        <v>0</v>
      </c>
      <c r="N134" s="1">
        <f t="shared" si="92"/>
        <v>134</v>
      </c>
      <c r="O134" s="1" t="s">
        <v>2280</v>
      </c>
    </row>
    <row r="135" spans="1:15" x14ac:dyDescent="0.3">
      <c r="A135" s="18"/>
      <c r="B135" s="19"/>
      <c r="C135" s="105" t="s">
        <v>55</v>
      </c>
      <c r="D135" s="19"/>
      <c r="E135" s="60"/>
      <c r="F135" s="22"/>
      <c r="G135" s="23"/>
      <c r="H135" s="24"/>
      <c r="I135" s="24"/>
      <c r="J135" s="34"/>
      <c r="K135" s="33">
        <f t="shared" si="53"/>
        <v>0</v>
      </c>
      <c r="L135" s="35">
        <f t="shared" ref="L135:L162" si="96">IF($K$260&gt;125000,J135*I135,IF($K$260&gt;55000,J135*H135,IF($K$260&gt;27500,J135*G135,IF($K$260&gt;=0,J135*F135,0))))</f>
        <v>0</v>
      </c>
      <c r="N135" s="1">
        <f t="shared" ref="N135:N225" si="97">ROW(J135)</f>
        <v>135</v>
      </c>
      <c r="O135" s="1" t="s">
        <v>2280</v>
      </c>
    </row>
    <row r="136" spans="1:15" s="1" customFormat="1" x14ac:dyDescent="0.3">
      <c r="A136" s="28">
        <v>13238</v>
      </c>
      <c r="B136" s="29" t="s">
        <v>1156</v>
      </c>
      <c r="C136" s="100" t="s">
        <v>2494</v>
      </c>
      <c r="D136" s="29">
        <v>6</v>
      </c>
      <c r="E136" s="59"/>
      <c r="F136" s="31"/>
      <c r="G136" s="32">
        <f t="shared" ref="G136" si="98">F136*0.9</f>
        <v>0</v>
      </c>
      <c r="H136" s="33">
        <f t="shared" ref="H136" si="99">F136*0.85</f>
        <v>0</v>
      </c>
      <c r="I136" s="33">
        <f t="shared" ref="I136" si="100">F136*0.8</f>
        <v>0</v>
      </c>
      <c r="J136" s="34"/>
      <c r="K136" s="33">
        <f t="shared" ref="K136" si="101">J136*F136</f>
        <v>0</v>
      </c>
      <c r="L136" s="35">
        <f t="shared" si="96"/>
        <v>0</v>
      </c>
      <c r="N136" s="1">
        <f t="shared" ref="N136" si="102">ROW(J136)</f>
        <v>136</v>
      </c>
      <c r="O136" s="1" t="s">
        <v>2280</v>
      </c>
    </row>
    <row r="137" spans="1:15" x14ac:dyDescent="0.3">
      <c r="A137" s="18">
        <v>13237</v>
      </c>
      <c r="B137" s="19" t="s">
        <v>1055</v>
      </c>
      <c r="C137" s="102" t="s">
        <v>2495</v>
      </c>
      <c r="D137" s="19">
        <v>6</v>
      </c>
      <c r="E137" s="58"/>
      <c r="F137" s="22"/>
      <c r="G137" s="23">
        <f t="shared" ref="G137:G165" si="103">F137*0.9</f>
        <v>0</v>
      </c>
      <c r="H137" s="24">
        <f t="shared" ref="H137:H165" si="104">F137*0.85</f>
        <v>0</v>
      </c>
      <c r="I137" s="24">
        <f t="shared" ref="I137:I165" si="105">F137*0.8</f>
        <v>0</v>
      </c>
      <c r="J137" s="34"/>
      <c r="K137" s="33">
        <f t="shared" si="53"/>
        <v>0</v>
      </c>
      <c r="L137" s="35">
        <f t="shared" si="96"/>
        <v>0</v>
      </c>
      <c r="N137" s="1">
        <f t="shared" si="97"/>
        <v>137</v>
      </c>
      <c r="O137" s="1" t="s">
        <v>2280</v>
      </c>
    </row>
    <row r="138" spans="1:15" x14ac:dyDescent="0.3">
      <c r="A138" s="28">
        <v>13310</v>
      </c>
      <c r="B138" s="29" t="s">
        <v>1055</v>
      </c>
      <c r="C138" s="100" t="s">
        <v>2496</v>
      </c>
      <c r="D138" s="29">
        <v>6</v>
      </c>
      <c r="E138" s="59"/>
      <c r="F138" s="31"/>
      <c r="G138" s="32">
        <f t="shared" si="103"/>
        <v>0</v>
      </c>
      <c r="H138" s="33">
        <f t="shared" si="104"/>
        <v>0</v>
      </c>
      <c r="I138" s="33">
        <f t="shared" si="105"/>
        <v>0</v>
      </c>
      <c r="J138" s="34"/>
      <c r="K138" s="33">
        <f t="shared" si="53"/>
        <v>0</v>
      </c>
      <c r="L138" s="35">
        <f t="shared" si="96"/>
        <v>0</v>
      </c>
      <c r="N138" s="1">
        <f t="shared" si="97"/>
        <v>138</v>
      </c>
      <c r="O138" s="1" t="s">
        <v>2280</v>
      </c>
    </row>
    <row r="139" spans="1:15" s="1" customFormat="1" x14ac:dyDescent="0.3">
      <c r="A139" s="18"/>
      <c r="B139" s="19"/>
      <c r="C139" s="105" t="s">
        <v>2792</v>
      </c>
      <c r="D139" s="19"/>
      <c r="E139" s="60"/>
      <c r="F139" s="22"/>
      <c r="G139" s="23"/>
      <c r="H139" s="24"/>
      <c r="I139" s="24"/>
      <c r="J139" s="34"/>
      <c r="K139" s="33">
        <f t="shared" ref="K139:K143" si="106">J139*F139</f>
        <v>0</v>
      </c>
      <c r="L139" s="35">
        <f t="shared" ref="L139:L143" si="107">IF($K$260&gt;125000,J139*I139,IF($K$260&gt;55000,J139*H139,IF($K$260&gt;27500,J139*G139,IF($K$260&gt;=0,J139*F139,0))))</f>
        <v>0</v>
      </c>
      <c r="N139" s="1">
        <f t="shared" ref="N139:N143" si="108">ROW(J139)</f>
        <v>139</v>
      </c>
      <c r="O139" s="1" t="s">
        <v>2280</v>
      </c>
    </row>
    <row r="140" spans="1:15" s="1" customFormat="1" x14ac:dyDescent="0.3">
      <c r="A140" s="18">
        <v>14361</v>
      </c>
      <c r="B140" s="19" t="s">
        <v>1058</v>
      </c>
      <c r="C140" s="102" t="s">
        <v>2733</v>
      </c>
      <c r="D140" s="19">
        <v>1</v>
      </c>
      <c r="E140" s="58">
        <v>144</v>
      </c>
      <c r="F140" s="22">
        <v>95</v>
      </c>
      <c r="G140" s="23">
        <f t="shared" ref="G140:G143" si="109">F140*0.9</f>
        <v>85.5</v>
      </c>
      <c r="H140" s="24">
        <f t="shared" ref="H140:H143" si="110">F140*0.85</f>
        <v>80.75</v>
      </c>
      <c r="I140" s="24">
        <f t="shared" ref="I140:I143" si="111">F140*0.8</f>
        <v>76</v>
      </c>
      <c r="J140" s="34"/>
      <c r="K140" s="33">
        <f t="shared" si="106"/>
        <v>0</v>
      </c>
      <c r="L140" s="35">
        <f t="shared" si="107"/>
        <v>0</v>
      </c>
      <c r="N140" s="1">
        <f t="shared" si="108"/>
        <v>140</v>
      </c>
      <c r="O140" s="1" t="s">
        <v>2280</v>
      </c>
    </row>
    <row r="141" spans="1:15" s="1" customFormat="1" x14ac:dyDescent="0.3">
      <c r="A141" s="28">
        <v>14360</v>
      </c>
      <c r="B141" s="29" t="s">
        <v>1058</v>
      </c>
      <c r="C141" s="100" t="s">
        <v>2734</v>
      </c>
      <c r="D141" s="29">
        <v>6</v>
      </c>
      <c r="E141" s="59">
        <v>144</v>
      </c>
      <c r="F141" s="31">
        <v>95</v>
      </c>
      <c r="G141" s="32">
        <f t="shared" si="109"/>
        <v>85.5</v>
      </c>
      <c r="H141" s="33">
        <f t="shared" si="110"/>
        <v>80.75</v>
      </c>
      <c r="I141" s="33">
        <f t="shared" si="111"/>
        <v>76</v>
      </c>
      <c r="J141" s="34"/>
      <c r="K141" s="33">
        <f t="shared" si="106"/>
        <v>0</v>
      </c>
      <c r="L141" s="35">
        <f t="shared" si="107"/>
        <v>0</v>
      </c>
      <c r="N141" s="1">
        <f t="shared" si="108"/>
        <v>141</v>
      </c>
      <c r="O141" s="1" t="s">
        <v>2280</v>
      </c>
    </row>
    <row r="142" spans="1:15" s="1" customFormat="1" x14ac:dyDescent="0.3">
      <c r="A142" s="18">
        <v>14362</v>
      </c>
      <c r="B142" s="19" t="s">
        <v>1058</v>
      </c>
      <c r="C142" s="102" t="s">
        <v>2735</v>
      </c>
      <c r="D142" s="19">
        <v>12</v>
      </c>
      <c r="E142" s="58">
        <v>144</v>
      </c>
      <c r="F142" s="22">
        <v>95</v>
      </c>
      <c r="G142" s="23">
        <f t="shared" si="109"/>
        <v>85.5</v>
      </c>
      <c r="H142" s="24">
        <f t="shared" si="110"/>
        <v>80.75</v>
      </c>
      <c r="I142" s="24">
        <f t="shared" si="111"/>
        <v>76</v>
      </c>
      <c r="J142" s="34"/>
      <c r="K142" s="33">
        <f t="shared" si="106"/>
        <v>0</v>
      </c>
      <c r="L142" s="35">
        <f t="shared" si="107"/>
        <v>0</v>
      </c>
      <c r="N142" s="1">
        <f t="shared" si="108"/>
        <v>142</v>
      </c>
      <c r="O142" s="1" t="s">
        <v>2280</v>
      </c>
    </row>
    <row r="143" spans="1:15" s="1" customFormat="1" x14ac:dyDescent="0.3">
      <c r="A143" s="28">
        <v>14359</v>
      </c>
      <c r="B143" s="29" t="s">
        <v>1058</v>
      </c>
      <c r="C143" s="100" t="s">
        <v>2736</v>
      </c>
      <c r="D143" s="29">
        <v>6</v>
      </c>
      <c r="E143" s="59">
        <v>144</v>
      </c>
      <c r="F143" s="31">
        <v>95</v>
      </c>
      <c r="G143" s="32">
        <f t="shared" si="109"/>
        <v>85.5</v>
      </c>
      <c r="H143" s="33">
        <f t="shared" si="110"/>
        <v>80.75</v>
      </c>
      <c r="I143" s="33">
        <f t="shared" si="111"/>
        <v>76</v>
      </c>
      <c r="J143" s="34"/>
      <c r="K143" s="33">
        <f t="shared" si="106"/>
        <v>0</v>
      </c>
      <c r="L143" s="35">
        <f t="shared" si="107"/>
        <v>0</v>
      </c>
      <c r="N143" s="1">
        <f t="shared" si="108"/>
        <v>143</v>
      </c>
      <c r="O143" s="1" t="s">
        <v>2280</v>
      </c>
    </row>
    <row r="144" spans="1:15" s="1" customFormat="1" x14ac:dyDescent="0.3">
      <c r="A144" s="18"/>
      <c r="B144" s="19"/>
      <c r="C144" s="105" t="s">
        <v>2794</v>
      </c>
      <c r="D144" s="19"/>
      <c r="E144" s="60"/>
      <c r="F144" s="22"/>
      <c r="G144" s="23"/>
      <c r="H144" s="24"/>
      <c r="I144" s="24"/>
      <c r="J144" s="34"/>
      <c r="K144" s="33">
        <f t="shared" ref="K144:K148" si="112">J144*F144</f>
        <v>0</v>
      </c>
      <c r="L144" s="35">
        <f t="shared" ref="L144:L148" si="113">IF($K$260&gt;125000,J144*I144,IF($K$260&gt;55000,J144*H144,IF($K$260&gt;27500,J144*G144,IF($K$260&gt;=0,J144*F144,0))))</f>
        <v>0</v>
      </c>
      <c r="N144" s="1">
        <f t="shared" ref="N144:N148" si="114">ROW(J144)</f>
        <v>144</v>
      </c>
      <c r="O144" s="1" t="s">
        <v>2280</v>
      </c>
    </row>
    <row r="145" spans="1:15" s="1" customFormat="1" x14ac:dyDescent="0.3">
      <c r="A145" s="18">
        <v>14447</v>
      </c>
      <c r="B145" s="19" t="s">
        <v>1000</v>
      </c>
      <c r="C145" s="102" t="s">
        <v>2795</v>
      </c>
      <c r="D145" s="19">
        <v>1</v>
      </c>
      <c r="E145" s="58">
        <v>72</v>
      </c>
      <c r="F145" s="22">
        <v>90</v>
      </c>
      <c r="G145" s="23">
        <f t="shared" ref="G145:G148" si="115">F145*0.9</f>
        <v>81</v>
      </c>
      <c r="H145" s="24">
        <f t="shared" ref="H145:H148" si="116">F145*0.85</f>
        <v>76.5</v>
      </c>
      <c r="I145" s="24">
        <f t="shared" ref="I145:I148" si="117">F145*0.8</f>
        <v>72</v>
      </c>
      <c r="J145" s="34"/>
      <c r="K145" s="33">
        <f t="shared" si="112"/>
        <v>0</v>
      </c>
      <c r="L145" s="35">
        <f t="shared" si="113"/>
        <v>0</v>
      </c>
      <c r="N145" s="1">
        <f t="shared" si="114"/>
        <v>145</v>
      </c>
      <c r="O145" s="1" t="s">
        <v>2280</v>
      </c>
    </row>
    <row r="146" spans="1:15" s="1" customFormat="1" x14ac:dyDescent="0.3">
      <c r="A146" s="28">
        <v>14448</v>
      </c>
      <c r="B146" s="29" t="s">
        <v>1000</v>
      </c>
      <c r="C146" s="100" t="s">
        <v>2796</v>
      </c>
      <c r="D146" s="29">
        <v>6</v>
      </c>
      <c r="E146" s="59">
        <v>72</v>
      </c>
      <c r="F146" s="31">
        <v>90</v>
      </c>
      <c r="G146" s="32">
        <f t="shared" si="115"/>
        <v>81</v>
      </c>
      <c r="H146" s="33">
        <f t="shared" si="116"/>
        <v>76.5</v>
      </c>
      <c r="I146" s="33">
        <f t="shared" si="117"/>
        <v>72</v>
      </c>
      <c r="J146" s="34"/>
      <c r="K146" s="33">
        <f t="shared" si="112"/>
        <v>0</v>
      </c>
      <c r="L146" s="35">
        <f t="shared" si="113"/>
        <v>0</v>
      </c>
      <c r="N146" s="1">
        <f t="shared" si="114"/>
        <v>146</v>
      </c>
      <c r="O146" s="1" t="s">
        <v>2280</v>
      </c>
    </row>
    <row r="147" spans="1:15" s="1" customFormat="1" x14ac:dyDescent="0.3">
      <c r="A147" s="18">
        <v>14449</v>
      </c>
      <c r="B147" s="19" t="s">
        <v>1000</v>
      </c>
      <c r="C147" s="102" t="s">
        <v>2797</v>
      </c>
      <c r="D147" s="19">
        <v>12</v>
      </c>
      <c r="E147" s="58">
        <v>72</v>
      </c>
      <c r="F147" s="22">
        <v>90</v>
      </c>
      <c r="G147" s="23">
        <f t="shared" si="115"/>
        <v>81</v>
      </c>
      <c r="H147" s="24">
        <f t="shared" si="116"/>
        <v>76.5</v>
      </c>
      <c r="I147" s="24">
        <f t="shared" si="117"/>
        <v>72</v>
      </c>
      <c r="J147" s="34"/>
      <c r="K147" s="33">
        <f t="shared" si="112"/>
        <v>0</v>
      </c>
      <c r="L147" s="35">
        <f t="shared" si="113"/>
        <v>0</v>
      </c>
      <c r="N147" s="1">
        <f t="shared" si="114"/>
        <v>147</v>
      </c>
      <c r="O147" s="1" t="s">
        <v>2280</v>
      </c>
    </row>
    <row r="148" spans="1:15" s="1" customFormat="1" x14ac:dyDescent="0.3">
      <c r="A148" s="28">
        <v>14450</v>
      </c>
      <c r="B148" s="29" t="s">
        <v>1000</v>
      </c>
      <c r="C148" s="100" t="s">
        <v>2798</v>
      </c>
      <c r="D148" s="29">
        <v>6</v>
      </c>
      <c r="E148" s="59">
        <v>72</v>
      </c>
      <c r="F148" s="31">
        <v>90</v>
      </c>
      <c r="G148" s="32">
        <f t="shared" si="115"/>
        <v>81</v>
      </c>
      <c r="H148" s="33">
        <f t="shared" si="116"/>
        <v>76.5</v>
      </c>
      <c r="I148" s="33">
        <f t="shared" si="117"/>
        <v>72</v>
      </c>
      <c r="J148" s="34"/>
      <c r="K148" s="33">
        <f t="shared" si="112"/>
        <v>0</v>
      </c>
      <c r="L148" s="35">
        <f t="shared" si="113"/>
        <v>0</v>
      </c>
      <c r="N148" s="1">
        <f t="shared" si="114"/>
        <v>148</v>
      </c>
      <c r="O148" s="1" t="s">
        <v>2280</v>
      </c>
    </row>
    <row r="149" spans="1:15" x14ac:dyDescent="0.3">
      <c r="A149" s="18"/>
      <c r="B149" s="19"/>
      <c r="C149" s="105" t="s">
        <v>58</v>
      </c>
      <c r="D149" s="19"/>
      <c r="E149" s="60"/>
      <c r="F149" s="22"/>
      <c r="G149" s="23"/>
      <c r="H149" s="24"/>
      <c r="I149" s="24"/>
      <c r="J149" s="34"/>
      <c r="K149" s="33">
        <f t="shared" si="53"/>
        <v>0</v>
      </c>
      <c r="L149" s="35">
        <f t="shared" si="96"/>
        <v>0</v>
      </c>
      <c r="N149" s="1">
        <f t="shared" si="97"/>
        <v>149</v>
      </c>
      <c r="O149" s="1" t="s">
        <v>2280</v>
      </c>
    </row>
    <row r="150" spans="1:15" x14ac:dyDescent="0.3">
      <c r="A150" s="18">
        <v>13606</v>
      </c>
      <c r="B150" s="19" t="s">
        <v>1058</v>
      </c>
      <c r="C150" s="102" t="s">
        <v>1056</v>
      </c>
      <c r="D150" s="19">
        <v>1</v>
      </c>
      <c r="E150" s="58"/>
      <c r="F150" s="22"/>
      <c r="G150" s="23">
        <f t="shared" si="103"/>
        <v>0</v>
      </c>
      <c r="H150" s="24">
        <f t="shared" si="104"/>
        <v>0</v>
      </c>
      <c r="I150" s="24">
        <f t="shared" si="105"/>
        <v>0</v>
      </c>
      <c r="J150" s="34"/>
      <c r="K150" s="33">
        <f t="shared" si="53"/>
        <v>0</v>
      </c>
      <c r="L150" s="35">
        <f t="shared" si="96"/>
        <v>0</v>
      </c>
      <c r="N150" s="1">
        <f t="shared" si="97"/>
        <v>150</v>
      </c>
      <c r="O150" s="1" t="s">
        <v>2280</v>
      </c>
    </row>
    <row r="151" spans="1:15" s="1" customFormat="1" x14ac:dyDescent="0.3">
      <c r="A151" s="28">
        <v>12333</v>
      </c>
      <c r="B151" s="29" t="s">
        <v>1058</v>
      </c>
      <c r="C151" s="100" t="s">
        <v>2497</v>
      </c>
      <c r="D151" s="29">
        <v>6</v>
      </c>
      <c r="E151" s="59">
        <v>149</v>
      </c>
      <c r="F151" s="31">
        <v>39</v>
      </c>
      <c r="G151" s="32">
        <f t="shared" ref="G151" si="118">F151*0.9</f>
        <v>35.1</v>
      </c>
      <c r="H151" s="33">
        <f t="shared" ref="H151" si="119">F151*0.85</f>
        <v>33.15</v>
      </c>
      <c r="I151" s="33">
        <f t="shared" ref="I151" si="120">F151*0.8</f>
        <v>31.200000000000003</v>
      </c>
      <c r="J151" s="34"/>
      <c r="K151" s="33">
        <f t="shared" ref="K151" si="121">J151*F151</f>
        <v>0</v>
      </c>
      <c r="L151" s="35">
        <f t="shared" si="96"/>
        <v>0</v>
      </c>
      <c r="N151" s="1">
        <f t="shared" ref="N151" si="122">ROW(J151)</f>
        <v>151</v>
      </c>
      <c r="O151" s="1" t="s">
        <v>2280</v>
      </c>
    </row>
    <row r="152" spans="1:15" x14ac:dyDescent="0.3">
      <c r="A152" s="18">
        <v>12326</v>
      </c>
      <c r="B152" s="19" t="s">
        <v>1009</v>
      </c>
      <c r="C152" s="102" t="s">
        <v>1093</v>
      </c>
      <c r="D152" s="19">
        <v>12</v>
      </c>
      <c r="E152" s="58">
        <v>144</v>
      </c>
      <c r="F152" s="22">
        <v>65</v>
      </c>
      <c r="G152" s="23">
        <f t="shared" si="103"/>
        <v>58.5</v>
      </c>
      <c r="H152" s="24">
        <f t="shared" si="104"/>
        <v>55.25</v>
      </c>
      <c r="I152" s="24">
        <f t="shared" si="105"/>
        <v>52</v>
      </c>
      <c r="J152" s="34"/>
      <c r="K152" s="33">
        <f t="shared" si="53"/>
        <v>0</v>
      </c>
      <c r="L152" s="35">
        <f t="shared" si="96"/>
        <v>0</v>
      </c>
      <c r="N152" s="1">
        <f t="shared" si="97"/>
        <v>152</v>
      </c>
      <c r="O152" s="1" t="s">
        <v>2280</v>
      </c>
    </row>
    <row r="153" spans="1:15" x14ac:dyDescent="0.3">
      <c r="A153" s="28">
        <v>11914</v>
      </c>
      <c r="B153" s="29" t="s">
        <v>1057</v>
      </c>
      <c r="C153" s="100" t="s">
        <v>1062</v>
      </c>
      <c r="D153" s="29">
        <v>6</v>
      </c>
      <c r="E153" s="59"/>
      <c r="F153" s="31"/>
      <c r="G153" s="32">
        <f t="shared" si="103"/>
        <v>0</v>
      </c>
      <c r="H153" s="33">
        <f t="shared" si="104"/>
        <v>0</v>
      </c>
      <c r="I153" s="33">
        <f t="shared" si="105"/>
        <v>0</v>
      </c>
      <c r="J153" s="34"/>
      <c r="K153" s="33">
        <f t="shared" si="53"/>
        <v>0</v>
      </c>
      <c r="L153" s="35">
        <f t="shared" si="96"/>
        <v>0</v>
      </c>
      <c r="N153" s="1">
        <f t="shared" si="97"/>
        <v>153</v>
      </c>
      <c r="O153" s="1" t="s">
        <v>2280</v>
      </c>
    </row>
    <row r="154" spans="1:15" x14ac:dyDescent="0.3">
      <c r="A154" s="18">
        <v>13670</v>
      </c>
      <c r="B154" s="19" t="s">
        <v>1058</v>
      </c>
      <c r="C154" s="101" t="s">
        <v>1063</v>
      </c>
      <c r="D154" s="19">
        <v>1</v>
      </c>
      <c r="E154" s="60">
        <v>56</v>
      </c>
      <c r="F154" s="22">
        <v>57</v>
      </c>
      <c r="G154" s="23">
        <f t="shared" si="103"/>
        <v>51.300000000000004</v>
      </c>
      <c r="H154" s="24">
        <f t="shared" si="104"/>
        <v>48.449999999999996</v>
      </c>
      <c r="I154" s="24">
        <f t="shared" si="105"/>
        <v>45.6</v>
      </c>
      <c r="J154" s="34"/>
      <c r="K154" s="33">
        <f t="shared" si="53"/>
        <v>0</v>
      </c>
      <c r="L154" s="35">
        <f t="shared" si="96"/>
        <v>0</v>
      </c>
      <c r="N154" s="1">
        <f t="shared" si="97"/>
        <v>154</v>
      </c>
      <c r="O154" s="1" t="s">
        <v>2280</v>
      </c>
    </row>
    <row r="155" spans="1:15" x14ac:dyDescent="0.3">
      <c r="A155" s="28">
        <v>13671</v>
      </c>
      <c r="B155" s="29" t="s">
        <v>1058</v>
      </c>
      <c r="C155" s="104" t="s">
        <v>1094</v>
      </c>
      <c r="D155" s="29">
        <v>1</v>
      </c>
      <c r="E155" s="59">
        <v>56</v>
      </c>
      <c r="F155" s="31">
        <v>57</v>
      </c>
      <c r="G155" s="32">
        <f t="shared" si="103"/>
        <v>51.300000000000004</v>
      </c>
      <c r="H155" s="33">
        <f t="shared" si="104"/>
        <v>48.449999999999996</v>
      </c>
      <c r="I155" s="33">
        <f t="shared" si="105"/>
        <v>45.6</v>
      </c>
      <c r="J155" s="34"/>
      <c r="K155" s="33">
        <f t="shared" si="53"/>
        <v>0</v>
      </c>
      <c r="L155" s="35">
        <f t="shared" si="96"/>
        <v>0</v>
      </c>
      <c r="N155" s="1">
        <f t="shared" si="97"/>
        <v>155</v>
      </c>
      <c r="O155" s="1" t="s">
        <v>2280</v>
      </c>
    </row>
    <row r="156" spans="1:15" x14ac:dyDescent="0.3">
      <c r="A156" s="18">
        <v>13672</v>
      </c>
      <c r="B156" s="19" t="s">
        <v>1058</v>
      </c>
      <c r="C156" s="97" t="s">
        <v>1095</v>
      </c>
      <c r="D156" s="19">
        <v>1</v>
      </c>
      <c r="E156" s="58">
        <v>112</v>
      </c>
      <c r="F156" s="22">
        <v>57</v>
      </c>
      <c r="G156" s="23">
        <f t="shared" si="103"/>
        <v>51.300000000000004</v>
      </c>
      <c r="H156" s="24">
        <f t="shared" si="104"/>
        <v>48.449999999999996</v>
      </c>
      <c r="I156" s="24">
        <f t="shared" si="105"/>
        <v>45.6</v>
      </c>
      <c r="J156" s="34"/>
      <c r="K156" s="33">
        <f t="shared" si="53"/>
        <v>0</v>
      </c>
      <c r="L156" s="35">
        <f t="shared" si="96"/>
        <v>0</v>
      </c>
      <c r="N156" s="1">
        <f t="shared" si="97"/>
        <v>156</v>
      </c>
      <c r="O156" s="1" t="s">
        <v>2280</v>
      </c>
    </row>
    <row r="157" spans="1:15" x14ac:dyDescent="0.3">
      <c r="A157" s="28">
        <v>11913</v>
      </c>
      <c r="B157" s="29" t="s">
        <v>1000</v>
      </c>
      <c r="C157" s="100" t="s">
        <v>1064</v>
      </c>
      <c r="D157" s="29">
        <v>1</v>
      </c>
      <c r="E157" s="59"/>
      <c r="F157" s="31"/>
      <c r="G157" s="32">
        <f t="shared" si="103"/>
        <v>0</v>
      </c>
      <c r="H157" s="33">
        <f t="shared" si="104"/>
        <v>0</v>
      </c>
      <c r="I157" s="33">
        <f t="shared" si="105"/>
        <v>0</v>
      </c>
      <c r="J157" s="34"/>
      <c r="K157" s="33">
        <f t="shared" si="53"/>
        <v>0</v>
      </c>
      <c r="L157" s="35">
        <f t="shared" si="96"/>
        <v>0</v>
      </c>
      <c r="N157" s="1">
        <f t="shared" si="97"/>
        <v>157</v>
      </c>
      <c r="O157" s="1" t="s">
        <v>2280</v>
      </c>
    </row>
    <row r="158" spans="1:15" x14ac:dyDescent="0.3">
      <c r="A158" s="18">
        <v>6085</v>
      </c>
      <c r="B158" s="19" t="s">
        <v>1058</v>
      </c>
      <c r="C158" s="97" t="s">
        <v>1065</v>
      </c>
      <c r="D158" s="19">
        <v>1</v>
      </c>
      <c r="E158" s="58">
        <v>432</v>
      </c>
      <c r="F158" s="22">
        <v>53</v>
      </c>
      <c r="G158" s="23">
        <f t="shared" si="103"/>
        <v>47.7</v>
      </c>
      <c r="H158" s="24">
        <f t="shared" si="104"/>
        <v>45.05</v>
      </c>
      <c r="I158" s="24">
        <f t="shared" si="105"/>
        <v>42.400000000000006</v>
      </c>
      <c r="J158" s="34"/>
      <c r="K158" s="33">
        <f t="shared" ref="K158:K244" si="123">J158*F158</f>
        <v>0</v>
      </c>
      <c r="L158" s="35">
        <f t="shared" si="96"/>
        <v>0</v>
      </c>
      <c r="N158" s="1">
        <f t="shared" si="97"/>
        <v>158</v>
      </c>
      <c r="O158" s="1" t="s">
        <v>2280</v>
      </c>
    </row>
    <row r="159" spans="1:15" x14ac:dyDescent="0.3">
      <c r="A159" s="28">
        <v>14443</v>
      </c>
      <c r="B159" s="29" t="s">
        <v>1009</v>
      </c>
      <c r="C159" s="100" t="s">
        <v>2793</v>
      </c>
      <c r="D159" s="29">
        <v>6</v>
      </c>
      <c r="E159" s="59">
        <v>144</v>
      </c>
      <c r="F159" s="31">
        <v>65</v>
      </c>
      <c r="G159" s="32">
        <f t="shared" si="103"/>
        <v>58.5</v>
      </c>
      <c r="H159" s="33">
        <f t="shared" si="104"/>
        <v>55.25</v>
      </c>
      <c r="I159" s="33">
        <f t="shared" si="105"/>
        <v>52</v>
      </c>
      <c r="J159" s="34"/>
      <c r="K159" s="33">
        <f t="shared" si="123"/>
        <v>0</v>
      </c>
      <c r="L159" s="35">
        <f t="shared" si="96"/>
        <v>0</v>
      </c>
      <c r="N159" s="1">
        <f t="shared" si="97"/>
        <v>159</v>
      </c>
      <c r="O159" s="1" t="s">
        <v>2280</v>
      </c>
    </row>
    <row r="160" spans="1:15" x14ac:dyDescent="0.3">
      <c r="A160" s="18"/>
      <c r="B160" s="19"/>
      <c r="C160" s="107" t="s">
        <v>147</v>
      </c>
      <c r="D160" s="19"/>
      <c r="E160" s="58"/>
      <c r="F160" s="22"/>
      <c r="G160" s="23"/>
      <c r="H160" s="24"/>
      <c r="I160" s="24"/>
      <c r="J160" s="34"/>
      <c r="K160" s="33">
        <f t="shared" si="123"/>
        <v>0</v>
      </c>
      <c r="L160" s="35">
        <f t="shared" si="96"/>
        <v>0</v>
      </c>
      <c r="N160" s="1">
        <f t="shared" si="97"/>
        <v>160</v>
      </c>
      <c r="O160" s="1" t="s">
        <v>2280</v>
      </c>
    </row>
    <row r="161" spans="1:15" x14ac:dyDescent="0.3">
      <c r="A161" s="28">
        <v>13647</v>
      </c>
      <c r="B161" s="29" t="s">
        <v>1014</v>
      </c>
      <c r="C161" s="100" t="s">
        <v>1071</v>
      </c>
      <c r="D161" s="29">
        <v>1</v>
      </c>
      <c r="E161" s="59"/>
      <c r="F161" s="31"/>
      <c r="G161" s="32">
        <f>F161*0.9</f>
        <v>0</v>
      </c>
      <c r="H161" s="33">
        <f>F161*0.85</f>
        <v>0</v>
      </c>
      <c r="I161" s="33">
        <f>F161*0.8</f>
        <v>0</v>
      </c>
      <c r="J161" s="34"/>
      <c r="K161" s="33">
        <f>J161*F161</f>
        <v>0</v>
      </c>
      <c r="L161" s="35">
        <f t="shared" si="96"/>
        <v>0</v>
      </c>
      <c r="N161" s="1">
        <f t="shared" si="97"/>
        <v>161</v>
      </c>
      <c r="O161" s="1" t="s">
        <v>2280</v>
      </c>
    </row>
    <row r="162" spans="1:15" x14ac:dyDescent="0.3">
      <c r="A162" s="18">
        <v>13646</v>
      </c>
      <c r="B162" s="19" t="s">
        <v>1014</v>
      </c>
      <c r="C162" s="108" t="s">
        <v>1072</v>
      </c>
      <c r="D162" s="19">
        <v>1</v>
      </c>
      <c r="E162" s="60">
        <v>1</v>
      </c>
      <c r="F162" s="22">
        <v>180</v>
      </c>
      <c r="G162" s="23">
        <f t="shared" si="103"/>
        <v>162</v>
      </c>
      <c r="H162" s="24">
        <f t="shared" si="104"/>
        <v>153</v>
      </c>
      <c r="I162" s="24">
        <f t="shared" si="105"/>
        <v>144</v>
      </c>
      <c r="J162" s="34"/>
      <c r="K162" s="33">
        <f t="shared" si="123"/>
        <v>0</v>
      </c>
      <c r="L162" s="35">
        <f t="shared" si="96"/>
        <v>0</v>
      </c>
      <c r="N162" s="1">
        <f t="shared" si="97"/>
        <v>162</v>
      </c>
      <c r="O162" s="1" t="s">
        <v>2280</v>
      </c>
    </row>
    <row r="163" spans="1:15" s="1" customFormat="1" x14ac:dyDescent="0.3">
      <c r="A163" s="28">
        <v>13645</v>
      </c>
      <c r="B163" s="29" t="s">
        <v>1016</v>
      </c>
      <c r="C163" s="100" t="s">
        <v>2498</v>
      </c>
      <c r="D163" s="29">
        <v>1</v>
      </c>
      <c r="E163" s="59"/>
      <c r="F163" s="31"/>
      <c r="G163" s="32">
        <f t="shared" si="103"/>
        <v>0</v>
      </c>
      <c r="H163" s="33">
        <f t="shared" si="104"/>
        <v>0</v>
      </c>
      <c r="I163" s="33">
        <f t="shared" si="105"/>
        <v>0</v>
      </c>
      <c r="J163" s="34"/>
      <c r="K163" s="33">
        <f t="shared" si="123"/>
        <v>0</v>
      </c>
      <c r="L163" s="35">
        <f t="shared" ref="L163:L229" si="124">IF($K$260&gt;125000,J163*I163,IF($K$260&gt;55000,J163*H163,IF($K$260&gt;27500,J163*G163,IF($K$260&gt;=0,J163*F163,0))))</f>
        <v>0</v>
      </c>
      <c r="N163" s="1">
        <f t="shared" ref="N163" si="125">ROW(J163)</f>
        <v>163</v>
      </c>
      <c r="O163" s="1" t="s">
        <v>2280</v>
      </c>
    </row>
    <row r="164" spans="1:15" s="1" customFormat="1" x14ac:dyDescent="0.3">
      <c r="A164" s="18">
        <v>13642</v>
      </c>
      <c r="B164" s="19" t="s">
        <v>1016</v>
      </c>
      <c r="C164" s="108" t="s">
        <v>1066</v>
      </c>
      <c r="D164" s="19">
        <v>1</v>
      </c>
      <c r="E164" s="60">
        <v>13</v>
      </c>
      <c r="F164" s="22">
        <v>180</v>
      </c>
      <c r="G164" s="23">
        <f t="shared" ref="G164" si="126">F164*0.9</f>
        <v>162</v>
      </c>
      <c r="H164" s="24">
        <f t="shared" ref="H164" si="127">F164*0.85</f>
        <v>153</v>
      </c>
      <c r="I164" s="24">
        <f t="shared" ref="I164" si="128">F164*0.8</f>
        <v>144</v>
      </c>
      <c r="J164" s="34"/>
      <c r="K164" s="33">
        <f t="shared" ref="K164" si="129">J164*F164</f>
        <v>0</v>
      </c>
      <c r="L164" s="35">
        <f t="shared" si="124"/>
        <v>0</v>
      </c>
      <c r="N164" s="1">
        <f t="shared" si="97"/>
        <v>164</v>
      </c>
      <c r="O164" s="1" t="s">
        <v>2280</v>
      </c>
    </row>
    <row r="165" spans="1:15" x14ac:dyDescent="0.3">
      <c r="A165" s="28">
        <v>13643</v>
      </c>
      <c r="B165" s="29" t="s">
        <v>1016</v>
      </c>
      <c r="C165" s="100" t="s">
        <v>1069</v>
      </c>
      <c r="D165" s="29">
        <v>1</v>
      </c>
      <c r="E165" s="59">
        <v>10</v>
      </c>
      <c r="F165" s="31">
        <v>180</v>
      </c>
      <c r="G165" s="32">
        <f t="shared" si="103"/>
        <v>162</v>
      </c>
      <c r="H165" s="33">
        <f t="shared" si="104"/>
        <v>153</v>
      </c>
      <c r="I165" s="33">
        <f t="shared" si="105"/>
        <v>144</v>
      </c>
      <c r="J165" s="34"/>
      <c r="K165" s="33">
        <f t="shared" si="123"/>
        <v>0</v>
      </c>
      <c r="L165" s="35">
        <f t="shared" si="124"/>
        <v>0</v>
      </c>
      <c r="N165" s="1">
        <f t="shared" si="97"/>
        <v>165</v>
      </c>
      <c r="O165" s="1" t="s">
        <v>2280</v>
      </c>
    </row>
    <row r="166" spans="1:15" x14ac:dyDescent="0.3">
      <c r="A166" s="18">
        <v>13644</v>
      </c>
      <c r="B166" s="19" t="s">
        <v>1016</v>
      </c>
      <c r="C166" s="108" t="s">
        <v>1070</v>
      </c>
      <c r="D166" s="19">
        <v>1</v>
      </c>
      <c r="E166" s="60"/>
      <c r="F166" s="22"/>
      <c r="G166" s="23">
        <f t="shared" ref="G166:G215" si="130">F166*0.9</f>
        <v>0</v>
      </c>
      <c r="H166" s="24">
        <f t="shared" ref="H166:H215" si="131">F166*0.85</f>
        <v>0</v>
      </c>
      <c r="I166" s="24">
        <f t="shared" ref="I166:I215" si="132">F166*0.8</f>
        <v>0</v>
      </c>
      <c r="J166" s="34"/>
      <c r="K166" s="33">
        <f t="shared" si="123"/>
        <v>0</v>
      </c>
      <c r="L166" s="35">
        <f t="shared" si="124"/>
        <v>0</v>
      </c>
      <c r="N166" s="1">
        <f t="shared" si="97"/>
        <v>166</v>
      </c>
      <c r="O166" s="1" t="s">
        <v>2280</v>
      </c>
    </row>
    <row r="167" spans="1:15" x14ac:dyDescent="0.3">
      <c r="A167" s="28"/>
      <c r="B167" s="29"/>
      <c r="C167" s="109" t="s">
        <v>72</v>
      </c>
      <c r="D167" s="29"/>
      <c r="E167" s="59"/>
      <c r="F167" s="31"/>
      <c r="G167" s="32"/>
      <c r="H167" s="33"/>
      <c r="I167" s="33"/>
      <c r="J167" s="34"/>
      <c r="K167" s="33">
        <f t="shared" si="123"/>
        <v>0</v>
      </c>
      <c r="L167" s="35">
        <f t="shared" si="124"/>
        <v>0</v>
      </c>
      <c r="N167" s="1">
        <f t="shared" si="97"/>
        <v>167</v>
      </c>
      <c r="O167" s="1" t="s">
        <v>2280</v>
      </c>
    </row>
    <row r="168" spans="1:15" s="1" customFormat="1" x14ac:dyDescent="0.3">
      <c r="A168" s="18">
        <v>12500</v>
      </c>
      <c r="B168" s="19" t="s">
        <v>1567</v>
      </c>
      <c r="C168" s="97" t="s">
        <v>2499</v>
      </c>
      <c r="D168" s="19">
        <v>1</v>
      </c>
      <c r="E168" s="58">
        <v>67</v>
      </c>
      <c r="F168" s="22">
        <v>285</v>
      </c>
      <c r="G168" s="23">
        <f t="shared" ref="G168" si="133">F168*0.9</f>
        <v>256.5</v>
      </c>
      <c r="H168" s="24">
        <f t="shared" ref="H168" si="134">F168*0.85</f>
        <v>242.25</v>
      </c>
      <c r="I168" s="24">
        <f t="shared" ref="I168" si="135">F168*0.8</f>
        <v>228</v>
      </c>
      <c r="J168" s="34"/>
      <c r="K168" s="33">
        <f t="shared" ref="K168" si="136">J168*F168</f>
        <v>0</v>
      </c>
      <c r="L168" s="35">
        <f t="shared" si="124"/>
        <v>0</v>
      </c>
      <c r="N168" s="1">
        <f t="shared" ref="N168" si="137">ROW(J168)</f>
        <v>168</v>
      </c>
      <c r="O168" s="1" t="s">
        <v>2280</v>
      </c>
    </row>
    <row r="169" spans="1:15" x14ac:dyDescent="0.3">
      <c r="A169" s="28">
        <v>13038</v>
      </c>
      <c r="B169" s="29" t="s">
        <v>1060</v>
      </c>
      <c r="C169" s="100" t="s">
        <v>1073</v>
      </c>
      <c r="D169" s="29">
        <v>1</v>
      </c>
      <c r="E169" s="59">
        <v>92</v>
      </c>
      <c r="F169" s="31">
        <v>240</v>
      </c>
      <c r="G169" s="32">
        <f t="shared" si="130"/>
        <v>216</v>
      </c>
      <c r="H169" s="33">
        <f t="shared" si="131"/>
        <v>204</v>
      </c>
      <c r="I169" s="33">
        <f t="shared" si="132"/>
        <v>192</v>
      </c>
      <c r="J169" s="34"/>
      <c r="K169" s="33">
        <f t="shared" si="123"/>
        <v>0</v>
      </c>
      <c r="L169" s="35">
        <f t="shared" si="124"/>
        <v>0</v>
      </c>
      <c r="N169" s="1">
        <f t="shared" si="97"/>
        <v>169</v>
      </c>
      <c r="O169" s="1" t="s">
        <v>2280</v>
      </c>
    </row>
    <row r="170" spans="1:15" x14ac:dyDescent="0.3">
      <c r="A170" s="18">
        <v>12806</v>
      </c>
      <c r="B170" s="19" t="s">
        <v>1074</v>
      </c>
      <c r="C170" s="97" t="s">
        <v>1075</v>
      </c>
      <c r="D170" s="19">
        <v>1</v>
      </c>
      <c r="E170" s="58"/>
      <c r="F170" s="22"/>
      <c r="G170" s="23">
        <f t="shared" si="130"/>
        <v>0</v>
      </c>
      <c r="H170" s="24">
        <f t="shared" si="131"/>
        <v>0</v>
      </c>
      <c r="I170" s="24">
        <f t="shared" si="132"/>
        <v>0</v>
      </c>
      <c r="J170" s="34"/>
      <c r="K170" s="33">
        <f t="shared" si="123"/>
        <v>0</v>
      </c>
      <c r="L170" s="35">
        <f t="shared" si="124"/>
        <v>0</v>
      </c>
      <c r="N170" s="1">
        <f t="shared" si="97"/>
        <v>170</v>
      </c>
      <c r="O170" s="1" t="s">
        <v>2280</v>
      </c>
    </row>
    <row r="171" spans="1:15" x14ac:dyDescent="0.3">
      <c r="A171" s="28">
        <v>12919</v>
      </c>
      <c r="B171" s="29"/>
      <c r="C171" s="100" t="s">
        <v>75</v>
      </c>
      <c r="D171" s="29">
        <v>1</v>
      </c>
      <c r="E171" s="59"/>
      <c r="F171" s="31"/>
      <c r="G171" s="32">
        <f t="shared" si="130"/>
        <v>0</v>
      </c>
      <c r="H171" s="33">
        <f t="shared" si="131"/>
        <v>0</v>
      </c>
      <c r="I171" s="33">
        <f t="shared" si="132"/>
        <v>0</v>
      </c>
      <c r="J171" s="34"/>
      <c r="K171" s="33">
        <f t="shared" si="123"/>
        <v>0</v>
      </c>
      <c r="L171" s="35">
        <f t="shared" si="124"/>
        <v>0</v>
      </c>
      <c r="N171" s="1">
        <f t="shared" si="97"/>
        <v>171</v>
      </c>
      <c r="O171" s="1" t="s">
        <v>2280</v>
      </c>
    </row>
    <row r="172" spans="1:15" x14ac:dyDescent="0.3">
      <c r="A172" s="18">
        <v>13039</v>
      </c>
      <c r="B172" s="19" t="s">
        <v>1059</v>
      </c>
      <c r="C172" s="97" t="s">
        <v>1078</v>
      </c>
      <c r="D172" s="19">
        <v>1</v>
      </c>
      <c r="E172" s="58">
        <v>10</v>
      </c>
      <c r="F172" s="22">
        <v>195</v>
      </c>
      <c r="G172" s="23">
        <f t="shared" si="130"/>
        <v>175.5</v>
      </c>
      <c r="H172" s="24">
        <f t="shared" si="131"/>
        <v>165.75</v>
      </c>
      <c r="I172" s="24">
        <f t="shared" si="132"/>
        <v>156</v>
      </c>
      <c r="J172" s="34"/>
      <c r="K172" s="33">
        <f t="shared" si="123"/>
        <v>0</v>
      </c>
      <c r="L172" s="35">
        <f t="shared" si="124"/>
        <v>0</v>
      </c>
      <c r="N172" s="1">
        <f t="shared" si="97"/>
        <v>172</v>
      </c>
      <c r="O172" s="1" t="s">
        <v>2280</v>
      </c>
    </row>
    <row r="173" spans="1:15" x14ac:dyDescent="0.3">
      <c r="A173" s="28">
        <v>13245</v>
      </c>
      <c r="B173" s="29" t="s">
        <v>1060</v>
      </c>
      <c r="C173" s="100" t="s">
        <v>1079</v>
      </c>
      <c r="D173" s="29">
        <v>1</v>
      </c>
      <c r="E173" s="59"/>
      <c r="F173" s="31"/>
      <c r="G173" s="32">
        <f t="shared" si="130"/>
        <v>0</v>
      </c>
      <c r="H173" s="33">
        <f t="shared" si="131"/>
        <v>0</v>
      </c>
      <c r="I173" s="33">
        <f t="shared" si="132"/>
        <v>0</v>
      </c>
      <c r="J173" s="34"/>
      <c r="K173" s="33">
        <f t="shared" si="123"/>
        <v>0</v>
      </c>
      <c r="L173" s="35">
        <f t="shared" si="124"/>
        <v>0</v>
      </c>
      <c r="N173" s="1">
        <f t="shared" si="97"/>
        <v>173</v>
      </c>
      <c r="O173" s="1" t="s">
        <v>2280</v>
      </c>
    </row>
    <row r="174" spans="1:15" x14ac:dyDescent="0.3">
      <c r="A174" s="18">
        <v>13377</v>
      </c>
      <c r="B174" s="19" t="s">
        <v>1061</v>
      </c>
      <c r="C174" s="97" t="s">
        <v>1081</v>
      </c>
      <c r="D174" s="19">
        <v>1</v>
      </c>
      <c r="E174" s="58"/>
      <c r="F174" s="22"/>
      <c r="G174" s="23">
        <f t="shared" si="130"/>
        <v>0</v>
      </c>
      <c r="H174" s="24">
        <f t="shared" si="131"/>
        <v>0</v>
      </c>
      <c r="I174" s="24">
        <f t="shared" si="132"/>
        <v>0</v>
      </c>
      <c r="J174" s="34"/>
      <c r="K174" s="33">
        <f t="shared" si="123"/>
        <v>0</v>
      </c>
      <c r="L174" s="35">
        <f t="shared" si="124"/>
        <v>0</v>
      </c>
      <c r="N174" s="1">
        <f t="shared" si="97"/>
        <v>174</v>
      </c>
      <c r="O174" s="1" t="s">
        <v>2280</v>
      </c>
    </row>
    <row r="175" spans="1:15" x14ac:dyDescent="0.3">
      <c r="A175" s="28">
        <v>14008</v>
      </c>
      <c r="B175" s="29" t="s">
        <v>1060</v>
      </c>
      <c r="C175" s="100" t="s">
        <v>1080</v>
      </c>
      <c r="D175" s="29">
        <v>1</v>
      </c>
      <c r="E175" s="59"/>
      <c r="F175" s="31"/>
      <c r="G175" s="32">
        <f t="shared" si="130"/>
        <v>0</v>
      </c>
      <c r="H175" s="33">
        <f t="shared" si="131"/>
        <v>0</v>
      </c>
      <c r="I175" s="33">
        <f t="shared" si="132"/>
        <v>0</v>
      </c>
      <c r="J175" s="34"/>
      <c r="K175" s="33">
        <f t="shared" si="123"/>
        <v>0</v>
      </c>
      <c r="L175" s="35">
        <f t="shared" si="124"/>
        <v>0</v>
      </c>
      <c r="N175" s="1">
        <f t="shared" si="97"/>
        <v>175</v>
      </c>
      <c r="O175" s="1" t="s">
        <v>2280</v>
      </c>
    </row>
    <row r="176" spans="1:15" x14ac:dyDescent="0.3">
      <c r="A176" s="18"/>
      <c r="B176" s="19"/>
      <c r="C176" s="103" t="s">
        <v>80</v>
      </c>
      <c r="D176" s="19"/>
      <c r="E176" s="58"/>
      <c r="F176" s="22"/>
      <c r="G176" s="23"/>
      <c r="H176" s="24"/>
      <c r="I176" s="24"/>
      <c r="J176" s="34"/>
      <c r="K176" s="33">
        <f t="shared" si="123"/>
        <v>0</v>
      </c>
      <c r="L176" s="35">
        <f t="shared" si="124"/>
        <v>0</v>
      </c>
      <c r="N176" s="1">
        <f t="shared" si="97"/>
        <v>176</v>
      </c>
      <c r="O176" s="1" t="s">
        <v>2280</v>
      </c>
    </row>
    <row r="177" spans="1:15" s="1" customFormat="1" x14ac:dyDescent="0.3">
      <c r="A177" s="28">
        <v>14353</v>
      </c>
      <c r="B177" s="29"/>
      <c r="C177" s="100" t="s">
        <v>2527</v>
      </c>
      <c r="D177" s="29">
        <v>1</v>
      </c>
      <c r="E177" s="59"/>
      <c r="F177" s="31"/>
      <c r="G177" s="32">
        <f t="shared" ref="G177:G179" si="138">F177*0.9</f>
        <v>0</v>
      </c>
      <c r="H177" s="33">
        <f t="shared" ref="H177:H179" si="139">F177*0.85</f>
        <v>0</v>
      </c>
      <c r="I177" s="33">
        <f t="shared" ref="I177:I179" si="140">F177*0.8</f>
        <v>0</v>
      </c>
      <c r="J177" s="34"/>
      <c r="K177" s="33">
        <f t="shared" ref="K177:K179" si="141">J177*F177</f>
        <v>0</v>
      </c>
      <c r="L177" s="35">
        <f t="shared" si="124"/>
        <v>0</v>
      </c>
      <c r="N177" s="1">
        <f t="shared" ref="N177:N179" si="142">ROW(J177)</f>
        <v>177</v>
      </c>
      <c r="O177" s="1" t="s">
        <v>2280</v>
      </c>
    </row>
    <row r="178" spans="1:15" s="1" customFormat="1" x14ac:dyDescent="0.3">
      <c r="A178" s="18">
        <v>14354</v>
      </c>
      <c r="B178" s="19" t="s">
        <v>2528</v>
      </c>
      <c r="C178" s="102" t="s">
        <v>2529</v>
      </c>
      <c r="D178" s="19">
        <v>16</v>
      </c>
      <c r="E178" s="58">
        <v>11</v>
      </c>
      <c r="F178" s="22">
        <v>325</v>
      </c>
      <c r="G178" s="23">
        <f t="shared" si="138"/>
        <v>292.5</v>
      </c>
      <c r="H178" s="24">
        <f t="shared" si="139"/>
        <v>276.25</v>
      </c>
      <c r="I178" s="24">
        <f t="shared" si="140"/>
        <v>260</v>
      </c>
      <c r="J178" s="34"/>
      <c r="K178" s="33">
        <f t="shared" si="141"/>
        <v>0</v>
      </c>
      <c r="L178" s="35">
        <f t="shared" si="124"/>
        <v>0</v>
      </c>
      <c r="N178" s="1">
        <f t="shared" si="142"/>
        <v>178</v>
      </c>
      <c r="O178" s="1" t="s">
        <v>2280</v>
      </c>
    </row>
    <row r="179" spans="1:15" s="1" customFormat="1" x14ac:dyDescent="0.3">
      <c r="A179" s="28">
        <v>11896</v>
      </c>
      <c r="B179" s="29" t="s">
        <v>1076</v>
      </c>
      <c r="C179" s="100" t="s">
        <v>2500</v>
      </c>
      <c r="D179" s="29">
        <v>1</v>
      </c>
      <c r="E179" s="59">
        <v>99</v>
      </c>
      <c r="F179" s="31">
        <v>140</v>
      </c>
      <c r="G179" s="32">
        <f t="shared" si="138"/>
        <v>126</v>
      </c>
      <c r="H179" s="33">
        <f t="shared" si="139"/>
        <v>119</v>
      </c>
      <c r="I179" s="33">
        <f t="shared" si="140"/>
        <v>112</v>
      </c>
      <c r="J179" s="34"/>
      <c r="K179" s="33">
        <f t="shared" si="141"/>
        <v>0</v>
      </c>
      <c r="L179" s="35">
        <f t="shared" si="124"/>
        <v>0</v>
      </c>
      <c r="N179" s="1">
        <f t="shared" si="142"/>
        <v>179</v>
      </c>
      <c r="O179" s="1" t="s">
        <v>2280</v>
      </c>
    </row>
    <row r="180" spans="1:15" x14ac:dyDescent="0.3">
      <c r="A180" s="18">
        <v>13121</v>
      </c>
      <c r="B180" s="19" t="s">
        <v>1076</v>
      </c>
      <c r="C180" s="102" t="s">
        <v>1082</v>
      </c>
      <c r="D180" s="19">
        <v>1</v>
      </c>
      <c r="E180" s="58"/>
      <c r="F180" s="22"/>
      <c r="G180" s="23">
        <f t="shared" si="130"/>
        <v>0</v>
      </c>
      <c r="H180" s="24">
        <f t="shared" si="131"/>
        <v>0</v>
      </c>
      <c r="I180" s="24">
        <f t="shared" si="132"/>
        <v>0</v>
      </c>
      <c r="J180" s="34"/>
      <c r="K180" s="33">
        <f t="shared" si="123"/>
        <v>0</v>
      </c>
      <c r="L180" s="35">
        <f t="shared" si="124"/>
        <v>0</v>
      </c>
      <c r="N180" s="1">
        <f t="shared" si="97"/>
        <v>180</v>
      </c>
      <c r="O180" s="1" t="s">
        <v>2280</v>
      </c>
    </row>
    <row r="181" spans="1:15" x14ac:dyDescent="0.3">
      <c r="A181" s="28">
        <v>12802</v>
      </c>
      <c r="B181" s="29"/>
      <c r="C181" s="100" t="s">
        <v>1083</v>
      </c>
      <c r="D181" s="29">
        <v>1</v>
      </c>
      <c r="E181" s="59"/>
      <c r="F181" s="31"/>
      <c r="G181" s="32">
        <f t="shared" si="130"/>
        <v>0</v>
      </c>
      <c r="H181" s="33">
        <f t="shared" si="131"/>
        <v>0</v>
      </c>
      <c r="I181" s="33">
        <f t="shared" si="132"/>
        <v>0</v>
      </c>
      <c r="J181" s="34"/>
      <c r="K181" s="33">
        <f t="shared" si="123"/>
        <v>0</v>
      </c>
      <c r="L181" s="35">
        <f t="shared" si="124"/>
        <v>0</v>
      </c>
      <c r="N181" s="1">
        <f t="shared" si="97"/>
        <v>181</v>
      </c>
      <c r="O181" s="1" t="s">
        <v>2280</v>
      </c>
    </row>
    <row r="182" spans="1:15" x14ac:dyDescent="0.3">
      <c r="A182" s="18">
        <v>12541</v>
      </c>
      <c r="B182" s="19" t="s">
        <v>1059</v>
      </c>
      <c r="C182" s="102" t="s">
        <v>1084</v>
      </c>
      <c r="D182" s="19">
        <v>12</v>
      </c>
      <c r="E182" s="58">
        <v>1398</v>
      </c>
      <c r="F182" s="22">
        <v>90</v>
      </c>
      <c r="G182" s="23">
        <f t="shared" si="130"/>
        <v>81</v>
      </c>
      <c r="H182" s="24">
        <f t="shared" si="131"/>
        <v>76.5</v>
      </c>
      <c r="I182" s="24">
        <f t="shared" si="132"/>
        <v>72</v>
      </c>
      <c r="J182" s="34"/>
      <c r="K182" s="33">
        <f t="shared" si="123"/>
        <v>0</v>
      </c>
      <c r="L182" s="35">
        <f t="shared" si="124"/>
        <v>0</v>
      </c>
      <c r="N182" s="1">
        <f t="shared" si="97"/>
        <v>182</v>
      </c>
      <c r="O182" s="1" t="s">
        <v>2280</v>
      </c>
    </row>
    <row r="183" spans="1:15" x14ac:dyDescent="0.3">
      <c r="A183" s="28">
        <v>11309</v>
      </c>
      <c r="B183" s="29" t="s">
        <v>1059</v>
      </c>
      <c r="C183" s="100" t="s">
        <v>1085</v>
      </c>
      <c r="D183" s="29">
        <v>12</v>
      </c>
      <c r="E183" s="59">
        <v>862</v>
      </c>
      <c r="F183" s="31">
        <v>90</v>
      </c>
      <c r="G183" s="32">
        <f t="shared" si="130"/>
        <v>81</v>
      </c>
      <c r="H183" s="33">
        <f t="shared" si="131"/>
        <v>76.5</v>
      </c>
      <c r="I183" s="33">
        <f t="shared" si="132"/>
        <v>72</v>
      </c>
      <c r="J183" s="34"/>
      <c r="K183" s="33">
        <f t="shared" si="123"/>
        <v>0</v>
      </c>
      <c r="L183" s="35">
        <f t="shared" si="124"/>
        <v>0</v>
      </c>
      <c r="N183" s="1">
        <f t="shared" si="97"/>
        <v>183</v>
      </c>
      <c r="O183" s="1" t="s">
        <v>2280</v>
      </c>
    </row>
    <row r="184" spans="1:15" s="1" customFormat="1" x14ac:dyDescent="0.3">
      <c r="A184" s="18">
        <v>13247</v>
      </c>
      <c r="B184" s="19" t="s">
        <v>1059</v>
      </c>
      <c r="C184" s="102" t="s">
        <v>2799</v>
      </c>
      <c r="D184" s="19">
        <v>12</v>
      </c>
      <c r="E184" s="58">
        <v>432</v>
      </c>
      <c r="F184" s="22">
        <v>50</v>
      </c>
      <c r="G184" s="23">
        <f t="shared" ref="G184" si="143">F184*0.9</f>
        <v>45</v>
      </c>
      <c r="H184" s="24">
        <f t="shared" ref="H184" si="144">F184*0.85</f>
        <v>42.5</v>
      </c>
      <c r="I184" s="24">
        <f t="shared" ref="I184" si="145">F184*0.8</f>
        <v>40</v>
      </c>
      <c r="J184" s="34"/>
      <c r="K184" s="33">
        <f t="shared" ref="K184" si="146">J184*F184</f>
        <v>0</v>
      </c>
      <c r="L184" s="35">
        <f t="shared" ref="L184" si="147">IF($K$260&gt;125000,J184*I184,IF($K$260&gt;55000,J184*H184,IF($K$260&gt;27500,J184*G184,IF($K$260&gt;=0,J184*F184,0))))</f>
        <v>0</v>
      </c>
      <c r="N184" s="1">
        <f t="shared" ref="N184" si="148">ROW(J184)</f>
        <v>184</v>
      </c>
      <c r="O184" s="1" t="s">
        <v>2280</v>
      </c>
    </row>
    <row r="185" spans="1:15" x14ac:dyDescent="0.3">
      <c r="A185" s="18">
        <v>12961</v>
      </c>
      <c r="B185" s="19" t="s">
        <v>1059</v>
      </c>
      <c r="C185" s="102" t="s">
        <v>2800</v>
      </c>
      <c r="D185" s="19">
        <v>12</v>
      </c>
      <c r="E185" s="58">
        <v>55</v>
      </c>
      <c r="F185" s="22">
        <v>50</v>
      </c>
      <c r="G185" s="23">
        <f t="shared" si="130"/>
        <v>45</v>
      </c>
      <c r="H185" s="24">
        <f t="shared" si="131"/>
        <v>42.5</v>
      </c>
      <c r="I185" s="24">
        <f t="shared" si="132"/>
        <v>40</v>
      </c>
      <c r="J185" s="34"/>
      <c r="K185" s="33">
        <f t="shared" si="123"/>
        <v>0</v>
      </c>
      <c r="L185" s="35">
        <f t="shared" si="124"/>
        <v>0</v>
      </c>
      <c r="N185" s="1">
        <f t="shared" si="97"/>
        <v>185</v>
      </c>
      <c r="O185" s="1" t="s">
        <v>2280</v>
      </c>
    </row>
    <row r="186" spans="1:15" x14ac:dyDescent="0.3">
      <c r="A186" s="18"/>
      <c r="B186" s="19"/>
      <c r="C186" s="103" t="s">
        <v>86</v>
      </c>
      <c r="D186" s="19"/>
      <c r="E186" s="58"/>
      <c r="F186" s="22"/>
      <c r="G186" s="23"/>
      <c r="H186" s="24"/>
      <c r="I186" s="24"/>
      <c r="J186" s="34"/>
      <c r="K186" s="33">
        <f t="shared" si="123"/>
        <v>0</v>
      </c>
      <c r="L186" s="35">
        <f t="shared" si="124"/>
        <v>0</v>
      </c>
      <c r="N186" s="1">
        <f t="shared" si="97"/>
        <v>186</v>
      </c>
      <c r="O186" s="1" t="s">
        <v>2280</v>
      </c>
    </row>
    <row r="187" spans="1:15" x14ac:dyDescent="0.3">
      <c r="A187" s="28"/>
      <c r="B187" s="29"/>
      <c r="C187" s="106" t="s">
        <v>148</v>
      </c>
      <c r="D187" s="29"/>
      <c r="E187" s="59"/>
      <c r="F187" s="31"/>
      <c r="G187" s="32"/>
      <c r="H187" s="33"/>
      <c r="I187" s="33"/>
      <c r="J187" s="34"/>
      <c r="K187" s="33">
        <f t="shared" si="123"/>
        <v>0</v>
      </c>
      <c r="L187" s="35">
        <f t="shared" si="124"/>
        <v>0</v>
      </c>
      <c r="N187" s="1">
        <f t="shared" si="97"/>
        <v>187</v>
      </c>
      <c r="O187" s="1" t="s">
        <v>2280</v>
      </c>
    </row>
    <row r="188" spans="1:15" x14ac:dyDescent="0.3">
      <c r="A188" s="18">
        <v>13104</v>
      </c>
      <c r="B188" s="19" t="s">
        <v>1077</v>
      </c>
      <c r="C188" s="102" t="s">
        <v>1088</v>
      </c>
      <c r="D188" s="19">
        <v>6</v>
      </c>
      <c r="E188" s="58">
        <v>162</v>
      </c>
      <c r="F188" s="22">
        <v>285</v>
      </c>
      <c r="G188" s="23">
        <f t="shared" si="130"/>
        <v>256.5</v>
      </c>
      <c r="H188" s="24">
        <f t="shared" si="131"/>
        <v>242.25</v>
      </c>
      <c r="I188" s="24">
        <f t="shared" si="132"/>
        <v>228</v>
      </c>
      <c r="J188" s="34"/>
      <c r="K188" s="33">
        <f t="shared" si="123"/>
        <v>0</v>
      </c>
      <c r="L188" s="35">
        <f t="shared" si="124"/>
        <v>0</v>
      </c>
      <c r="N188" s="1">
        <f t="shared" si="97"/>
        <v>188</v>
      </c>
      <c r="O188" s="1" t="s">
        <v>2280</v>
      </c>
    </row>
    <row r="189" spans="1:15" x14ac:dyDescent="0.3">
      <c r="A189" s="28">
        <v>13105</v>
      </c>
      <c r="B189" s="29" t="s">
        <v>1077</v>
      </c>
      <c r="C189" s="100" t="s">
        <v>1089</v>
      </c>
      <c r="D189" s="29">
        <v>6</v>
      </c>
      <c r="E189" s="59">
        <v>155</v>
      </c>
      <c r="F189" s="31">
        <v>285</v>
      </c>
      <c r="G189" s="32">
        <f t="shared" si="130"/>
        <v>256.5</v>
      </c>
      <c r="H189" s="33">
        <f t="shared" si="131"/>
        <v>242.25</v>
      </c>
      <c r="I189" s="33">
        <f t="shared" si="132"/>
        <v>228</v>
      </c>
      <c r="J189" s="34"/>
      <c r="K189" s="33">
        <f t="shared" si="123"/>
        <v>0</v>
      </c>
      <c r="L189" s="35">
        <f t="shared" si="124"/>
        <v>0</v>
      </c>
      <c r="N189" s="1">
        <f t="shared" si="97"/>
        <v>189</v>
      </c>
      <c r="O189" s="1" t="s">
        <v>2280</v>
      </c>
    </row>
    <row r="190" spans="1:15" x14ac:dyDescent="0.3">
      <c r="A190" s="18">
        <v>13106</v>
      </c>
      <c r="B190" s="19" t="s">
        <v>1077</v>
      </c>
      <c r="C190" s="102" t="s">
        <v>1090</v>
      </c>
      <c r="D190" s="19">
        <v>6</v>
      </c>
      <c r="E190" s="58">
        <v>292</v>
      </c>
      <c r="F190" s="22">
        <v>285</v>
      </c>
      <c r="G190" s="23">
        <f t="shared" si="130"/>
        <v>256.5</v>
      </c>
      <c r="H190" s="24">
        <f t="shared" si="131"/>
        <v>242.25</v>
      </c>
      <c r="I190" s="24">
        <f t="shared" si="132"/>
        <v>228</v>
      </c>
      <c r="J190" s="34"/>
      <c r="K190" s="33">
        <f t="shared" si="123"/>
        <v>0</v>
      </c>
      <c r="L190" s="35">
        <f t="shared" si="124"/>
        <v>0</v>
      </c>
      <c r="N190" s="1">
        <f t="shared" si="97"/>
        <v>190</v>
      </c>
      <c r="O190" s="1" t="s">
        <v>2280</v>
      </c>
    </row>
    <row r="191" spans="1:15" x14ac:dyDescent="0.3">
      <c r="A191" s="28">
        <v>13392</v>
      </c>
      <c r="B191" s="29" t="s">
        <v>1015</v>
      </c>
      <c r="C191" s="100" t="s">
        <v>1091</v>
      </c>
      <c r="D191" s="29">
        <v>12</v>
      </c>
      <c r="E191" s="59">
        <v>36</v>
      </c>
      <c r="F191" s="31">
        <v>193</v>
      </c>
      <c r="G191" s="32">
        <f t="shared" si="130"/>
        <v>173.70000000000002</v>
      </c>
      <c r="H191" s="33">
        <f t="shared" si="131"/>
        <v>164.04999999999998</v>
      </c>
      <c r="I191" s="33">
        <f t="shared" si="132"/>
        <v>154.4</v>
      </c>
      <c r="J191" s="34"/>
      <c r="K191" s="33">
        <f t="shared" si="123"/>
        <v>0</v>
      </c>
      <c r="L191" s="35">
        <f t="shared" si="124"/>
        <v>0</v>
      </c>
      <c r="N191" s="1">
        <f t="shared" si="97"/>
        <v>191</v>
      </c>
      <c r="O191" s="1" t="s">
        <v>2280</v>
      </c>
    </row>
    <row r="192" spans="1:15" x14ac:dyDescent="0.3">
      <c r="A192" s="18">
        <v>13389</v>
      </c>
      <c r="B192" s="19" t="s">
        <v>1015</v>
      </c>
      <c r="C192" s="108" t="s">
        <v>1092</v>
      </c>
      <c r="D192" s="19">
        <v>12</v>
      </c>
      <c r="E192" s="60"/>
      <c r="F192" s="22"/>
      <c r="G192" s="23">
        <f t="shared" si="130"/>
        <v>0</v>
      </c>
      <c r="H192" s="24">
        <f t="shared" si="131"/>
        <v>0</v>
      </c>
      <c r="I192" s="24">
        <f t="shared" si="132"/>
        <v>0</v>
      </c>
      <c r="J192" s="34"/>
      <c r="K192" s="33">
        <f t="shared" si="123"/>
        <v>0</v>
      </c>
      <c r="L192" s="35">
        <f t="shared" si="124"/>
        <v>0</v>
      </c>
      <c r="N192" s="1">
        <f t="shared" si="97"/>
        <v>192</v>
      </c>
      <c r="O192" s="1" t="s">
        <v>2280</v>
      </c>
    </row>
    <row r="193" spans="1:15" x14ac:dyDescent="0.3">
      <c r="A193" s="28">
        <v>12548</v>
      </c>
      <c r="B193" s="29" t="s">
        <v>141</v>
      </c>
      <c r="C193" s="100" t="s">
        <v>1097</v>
      </c>
      <c r="D193" s="29">
        <v>1</v>
      </c>
      <c r="E193" s="59">
        <v>98</v>
      </c>
      <c r="F193" s="31">
        <v>520</v>
      </c>
      <c r="G193" s="32">
        <f t="shared" si="130"/>
        <v>468</v>
      </c>
      <c r="H193" s="33">
        <f t="shared" si="131"/>
        <v>442</v>
      </c>
      <c r="I193" s="33">
        <f t="shared" si="132"/>
        <v>416</v>
      </c>
      <c r="J193" s="34"/>
      <c r="K193" s="33">
        <f t="shared" si="123"/>
        <v>0</v>
      </c>
      <c r="L193" s="35">
        <f t="shared" si="124"/>
        <v>0</v>
      </c>
      <c r="N193" s="1">
        <f t="shared" si="97"/>
        <v>193</v>
      </c>
      <c r="O193" s="1" t="s">
        <v>2280</v>
      </c>
    </row>
    <row r="194" spans="1:15" x14ac:dyDescent="0.3">
      <c r="A194" s="18">
        <v>14005</v>
      </c>
      <c r="B194" s="19" t="s">
        <v>1067</v>
      </c>
      <c r="C194" s="102" t="s">
        <v>1096</v>
      </c>
      <c r="D194" s="19">
        <v>1</v>
      </c>
      <c r="E194" s="58">
        <v>276</v>
      </c>
      <c r="F194" s="22">
        <v>195</v>
      </c>
      <c r="G194" s="23">
        <f t="shared" si="130"/>
        <v>175.5</v>
      </c>
      <c r="H194" s="24">
        <f t="shared" si="131"/>
        <v>165.75</v>
      </c>
      <c r="I194" s="24">
        <f t="shared" si="132"/>
        <v>156</v>
      </c>
      <c r="J194" s="34"/>
      <c r="K194" s="33">
        <f t="shared" si="123"/>
        <v>0</v>
      </c>
      <c r="L194" s="35">
        <f t="shared" si="124"/>
        <v>0</v>
      </c>
      <c r="N194" s="1">
        <f t="shared" si="97"/>
        <v>194</v>
      </c>
      <c r="O194" s="1" t="s">
        <v>2280</v>
      </c>
    </row>
    <row r="195" spans="1:15" x14ac:dyDescent="0.3">
      <c r="A195" s="28">
        <v>12532</v>
      </c>
      <c r="B195" s="29" t="s">
        <v>1087</v>
      </c>
      <c r="C195" s="100" t="s">
        <v>1098</v>
      </c>
      <c r="D195" s="29">
        <v>12</v>
      </c>
      <c r="E195" s="59">
        <v>2</v>
      </c>
      <c r="F195" s="31">
        <v>245</v>
      </c>
      <c r="G195" s="32">
        <f t="shared" si="130"/>
        <v>220.5</v>
      </c>
      <c r="H195" s="33">
        <f t="shared" si="131"/>
        <v>208.25</v>
      </c>
      <c r="I195" s="33">
        <f t="shared" si="132"/>
        <v>196</v>
      </c>
      <c r="J195" s="34"/>
      <c r="K195" s="33">
        <f t="shared" si="123"/>
        <v>0</v>
      </c>
      <c r="L195" s="35">
        <f t="shared" si="124"/>
        <v>0</v>
      </c>
      <c r="N195" s="1">
        <f t="shared" si="97"/>
        <v>195</v>
      </c>
      <c r="O195" s="1" t="s">
        <v>2280</v>
      </c>
    </row>
    <row r="196" spans="1:15" x14ac:dyDescent="0.3">
      <c r="A196" s="18">
        <v>14339</v>
      </c>
      <c r="B196" s="19" t="s">
        <v>862</v>
      </c>
      <c r="C196" s="102" t="s">
        <v>1099</v>
      </c>
      <c r="D196" s="19">
        <v>6</v>
      </c>
      <c r="E196" s="58"/>
      <c r="F196" s="22"/>
      <c r="G196" s="23">
        <f t="shared" si="130"/>
        <v>0</v>
      </c>
      <c r="H196" s="24">
        <f t="shared" si="131"/>
        <v>0</v>
      </c>
      <c r="I196" s="24">
        <f t="shared" si="132"/>
        <v>0</v>
      </c>
      <c r="J196" s="34"/>
      <c r="K196" s="33">
        <f t="shared" si="123"/>
        <v>0</v>
      </c>
      <c r="L196" s="35">
        <f t="shared" si="124"/>
        <v>0</v>
      </c>
      <c r="N196" s="1">
        <f t="shared" si="97"/>
        <v>196</v>
      </c>
      <c r="O196" s="1" t="s">
        <v>2280</v>
      </c>
    </row>
    <row r="197" spans="1:15" s="1" customFormat="1" x14ac:dyDescent="0.3">
      <c r="A197" s="28">
        <v>14397</v>
      </c>
      <c r="B197" s="29" t="s">
        <v>2482</v>
      </c>
      <c r="C197" s="100" t="s">
        <v>2501</v>
      </c>
      <c r="D197" s="29">
        <v>48</v>
      </c>
      <c r="E197" s="59">
        <v>26</v>
      </c>
      <c r="F197" s="31">
        <v>275</v>
      </c>
      <c r="G197" s="32">
        <f t="shared" ref="G197:G201" si="149">F197*0.9</f>
        <v>247.5</v>
      </c>
      <c r="H197" s="33">
        <f t="shared" ref="H197:H201" si="150">F197*0.85</f>
        <v>233.75</v>
      </c>
      <c r="I197" s="33">
        <f t="shared" ref="I197:I201" si="151">F197*0.8</f>
        <v>220</v>
      </c>
      <c r="J197" s="34"/>
      <c r="K197" s="33">
        <f t="shared" ref="K197:K201" si="152">J197*F197</f>
        <v>0</v>
      </c>
      <c r="L197" s="35">
        <f t="shared" si="124"/>
        <v>0</v>
      </c>
      <c r="N197" s="1">
        <f t="shared" ref="N197:N201" si="153">ROW(J197)</f>
        <v>197</v>
      </c>
      <c r="O197" s="1" t="s">
        <v>2280</v>
      </c>
    </row>
    <row r="198" spans="1:15" s="1" customFormat="1" x14ac:dyDescent="0.3">
      <c r="A198" s="19">
        <v>6095</v>
      </c>
      <c r="B198" s="19" t="s">
        <v>2482</v>
      </c>
      <c r="C198" s="102" t="s">
        <v>2505</v>
      </c>
      <c r="D198" s="19">
        <v>48</v>
      </c>
      <c r="E198" s="58">
        <v>140</v>
      </c>
      <c r="F198" s="22">
        <v>275</v>
      </c>
      <c r="G198" s="23">
        <f t="shared" ref="G198:G199" si="154">F198*0.9</f>
        <v>247.5</v>
      </c>
      <c r="H198" s="24">
        <f t="shared" ref="H198:H199" si="155">F198*0.85</f>
        <v>233.75</v>
      </c>
      <c r="I198" s="24">
        <f t="shared" ref="I198:I199" si="156">F198*0.8</f>
        <v>220</v>
      </c>
      <c r="J198" s="34"/>
      <c r="K198" s="33">
        <f t="shared" ref="K198:K199" si="157">J198*F198</f>
        <v>0</v>
      </c>
      <c r="L198" s="35">
        <f t="shared" si="124"/>
        <v>0</v>
      </c>
      <c r="N198" s="1">
        <f t="shared" ref="N198:N199" si="158">ROW(J198)</f>
        <v>198</v>
      </c>
      <c r="O198" s="1" t="s">
        <v>2280</v>
      </c>
    </row>
    <row r="199" spans="1:15" s="1" customFormat="1" x14ac:dyDescent="0.3">
      <c r="A199" s="29">
        <v>6097</v>
      </c>
      <c r="B199" s="29" t="s">
        <v>2482</v>
      </c>
      <c r="C199" s="100" t="s">
        <v>2504</v>
      </c>
      <c r="D199" s="29">
        <v>48</v>
      </c>
      <c r="E199" s="59">
        <v>5</v>
      </c>
      <c r="F199" s="31">
        <v>275</v>
      </c>
      <c r="G199" s="32">
        <f t="shared" si="154"/>
        <v>247.5</v>
      </c>
      <c r="H199" s="33">
        <f t="shared" si="155"/>
        <v>233.75</v>
      </c>
      <c r="I199" s="33">
        <f t="shared" si="156"/>
        <v>220</v>
      </c>
      <c r="J199" s="34"/>
      <c r="K199" s="33">
        <f t="shared" si="157"/>
        <v>0</v>
      </c>
      <c r="L199" s="35">
        <f t="shared" si="124"/>
        <v>0</v>
      </c>
      <c r="N199" s="1">
        <f t="shared" si="158"/>
        <v>199</v>
      </c>
      <c r="O199" s="1" t="s">
        <v>2280</v>
      </c>
    </row>
    <row r="200" spans="1:15" s="1" customFormat="1" x14ac:dyDescent="0.3">
      <c r="A200" s="19">
        <v>6098</v>
      </c>
      <c r="B200" s="19" t="s">
        <v>2482</v>
      </c>
      <c r="C200" s="102" t="s">
        <v>2503</v>
      </c>
      <c r="D200" s="19">
        <v>48</v>
      </c>
      <c r="E200" s="58">
        <v>95</v>
      </c>
      <c r="F200" s="22">
        <v>275</v>
      </c>
      <c r="G200" s="23">
        <f t="shared" si="149"/>
        <v>247.5</v>
      </c>
      <c r="H200" s="24">
        <f t="shared" si="150"/>
        <v>233.75</v>
      </c>
      <c r="I200" s="24">
        <f t="shared" si="151"/>
        <v>220</v>
      </c>
      <c r="J200" s="34"/>
      <c r="K200" s="33">
        <f t="shared" si="152"/>
        <v>0</v>
      </c>
      <c r="L200" s="35">
        <f t="shared" si="124"/>
        <v>0</v>
      </c>
      <c r="N200" s="1">
        <f t="shared" si="153"/>
        <v>200</v>
      </c>
      <c r="O200" s="1" t="s">
        <v>2280</v>
      </c>
    </row>
    <row r="201" spans="1:15" s="1" customFormat="1" x14ac:dyDescent="0.3">
      <c r="A201" s="29">
        <v>6099</v>
      </c>
      <c r="B201" s="29" t="s">
        <v>2482</v>
      </c>
      <c r="C201" s="100" t="s">
        <v>2502</v>
      </c>
      <c r="D201" s="29">
        <v>48</v>
      </c>
      <c r="E201" s="59">
        <v>146</v>
      </c>
      <c r="F201" s="31">
        <v>275</v>
      </c>
      <c r="G201" s="32">
        <f t="shared" si="149"/>
        <v>247.5</v>
      </c>
      <c r="H201" s="33">
        <f t="shared" si="150"/>
        <v>233.75</v>
      </c>
      <c r="I201" s="33">
        <f t="shared" si="151"/>
        <v>220</v>
      </c>
      <c r="J201" s="34"/>
      <c r="K201" s="33">
        <f t="shared" si="152"/>
        <v>0</v>
      </c>
      <c r="L201" s="35">
        <f t="shared" si="124"/>
        <v>0</v>
      </c>
      <c r="N201" s="1">
        <f t="shared" si="153"/>
        <v>201</v>
      </c>
      <c r="O201" s="1" t="s">
        <v>2280</v>
      </c>
    </row>
    <row r="202" spans="1:15" s="1" customFormat="1" x14ac:dyDescent="0.3">
      <c r="A202" s="19">
        <v>13306</v>
      </c>
      <c r="B202" s="19">
        <v>13306</v>
      </c>
      <c r="C202" s="108" t="s">
        <v>2506</v>
      </c>
      <c r="D202" s="19">
        <v>48</v>
      </c>
      <c r="E202" s="60">
        <v>54</v>
      </c>
      <c r="F202" s="22">
        <v>275</v>
      </c>
      <c r="G202" s="23">
        <f t="shared" ref="G202" si="159">F202*0.9</f>
        <v>247.5</v>
      </c>
      <c r="H202" s="24">
        <f t="shared" ref="H202" si="160">F202*0.85</f>
        <v>233.75</v>
      </c>
      <c r="I202" s="24">
        <f t="shared" ref="I202" si="161">F202*0.8</f>
        <v>220</v>
      </c>
      <c r="J202" s="34"/>
      <c r="K202" s="33">
        <f t="shared" ref="K202" si="162">J202*F202</f>
        <v>0</v>
      </c>
      <c r="L202" s="35">
        <f t="shared" si="124"/>
        <v>0</v>
      </c>
      <c r="N202" s="1">
        <f t="shared" ref="N202" si="163">ROW(J202)</f>
        <v>202</v>
      </c>
      <c r="O202" s="1" t="s">
        <v>2280</v>
      </c>
    </row>
    <row r="203" spans="1:15" x14ac:dyDescent="0.3">
      <c r="A203" s="28">
        <v>13393</v>
      </c>
      <c r="B203" s="29" t="s">
        <v>141</v>
      </c>
      <c r="C203" s="100" t="s">
        <v>1100</v>
      </c>
      <c r="D203" s="29">
        <v>1</v>
      </c>
      <c r="E203" s="59">
        <v>25</v>
      </c>
      <c r="F203" s="31">
        <v>290</v>
      </c>
      <c r="G203" s="32">
        <f t="shared" si="130"/>
        <v>261</v>
      </c>
      <c r="H203" s="33">
        <f t="shared" si="131"/>
        <v>246.5</v>
      </c>
      <c r="I203" s="33">
        <f t="shared" si="132"/>
        <v>232</v>
      </c>
      <c r="J203" s="34"/>
      <c r="K203" s="33">
        <f t="shared" si="123"/>
        <v>0</v>
      </c>
      <c r="L203" s="35">
        <f t="shared" si="124"/>
        <v>0</v>
      </c>
      <c r="N203" s="1">
        <f t="shared" si="97"/>
        <v>203</v>
      </c>
      <c r="O203" s="1" t="s">
        <v>2280</v>
      </c>
    </row>
    <row r="204" spans="1:15" s="1" customFormat="1" x14ac:dyDescent="0.3">
      <c r="A204" s="18">
        <v>12533</v>
      </c>
      <c r="B204" s="19" t="s">
        <v>1087</v>
      </c>
      <c r="C204" s="108" t="s">
        <v>2530</v>
      </c>
      <c r="D204" s="19">
        <v>12</v>
      </c>
      <c r="E204" s="60">
        <v>288</v>
      </c>
      <c r="F204" s="22">
        <v>190</v>
      </c>
      <c r="G204" s="23">
        <f>F204*0.9</f>
        <v>171</v>
      </c>
      <c r="H204" s="24">
        <f>F204*0.85</f>
        <v>161.5</v>
      </c>
      <c r="I204" s="24">
        <f>F204*0.8</f>
        <v>152</v>
      </c>
      <c r="J204" s="34"/>
      <c r="K204" s="33">
        <f>J204*F204</f>
        <v>0</v>
      </c>
      <c r="L204" s="35">
        <f t="shared" si="124"/>
        <v>0</v>
      </c>
      <c r="N204" s="1">
        <f>ROW(J204)</f>
        <v>204</v>
      </c>
      <c r="O204" s="1" t="s">
        <v>2280</v>
      </c>
    </row>
    <row r="205" spans="1:15" x14ac:dyDescent="0.3">
      <c r="A205" s="18">
        <v>12534</v>
      </c>
      <c r="B205" s="19" t="s">
        <v>1087</v>
      </c>
      <c r="C205" s="102" t="s">
        <v>1101</v>
      </c>
      <c r="D205" s="19">
        <v>12</v>
      </c>
      <c r="E205" s="58">
        <v>1</v>
      </c>
      <c r="F205" s="22">
        <v>190</v>
      </c>
      <c r="G205" s="23">
        <f t="shared" si="130"/>
        <v>171</v>
      </c>
      <c r="H205" s="24">
        <f t="shared" si="131"/>
        <v>161.5</v>
      </c>
      <c r="I205" s="24">
        <f t="shared" si="132"/>
        <v>152</v>
      </c>
      <c r="J205" s="34"/>
      <c r="K205" s="33">
        <f t="shared" si="123"/>
        <v>0</v>
      </c>
      <c r="L205" s="35">
        <f t="shared" si="124"/>
        <v>0</v>
      </c>
      <c r="N205" s="1">
        <f t="shared" si="97"/>
        <v>205</v>
      </c>
      <c r="O205" s="1" t="s">
        <v>2280</v>
      </c>
    </row>
    <row r="206" spans="1:15" x14ac:dyDescent="0.3">
      <c r="A206" s="28">
        <v>12531</v>
      </c>
      <c r="B206" s="29" t="s">
        <v>862</v>
      </c>
      <c r="C206" s="100" t="s">
        <v>2801</v>
      </c>
      <c r="D206" s="29">
        <v>12</v>
      </c>
      <c r="E206" s="59">
        <v>16</v>
      </c>
      <c r="F206" s="31">
        <v>190</v>
      </c>
      <c r="G206" s="32">
        <f t="shared" si="130"/>
        <v>171</v>
      </c>
      <c r="H206" s="33">
        <f t="shared" si="131"/>
        <v>161.5</v>
      </c>
      <c r="I206" s="33">
        <f t="shared" si="132"/>
        <v>152</v>
      </c>
      <c r="J206" s="34"/>
      <c r="K206" s="33">
        <f t="shared" si="123"/>
        <v>0</v>
      </c>
      <c r="L206" s="35">
        <f t="shared" si="124"/>
        <v>0</v>
      </c>
      <c r="N206" s="1">
        <f t="shared" si="97"/>
        <v>206</v>
      </c>
      <c r="O206" s="1" t="s">
        <v>2280</v>
      </c>
    </row>
    <row r="207" spans="1:15" s="1" customFormat="1" x14ac:dyDescent="0.3">
      <c r="A207" s="18">
        <v>14456</v>
      </c>
      <c r="B207" s="19" t="s">
        <v>999</v>
      </c>
      <c r="C207" s="102" t="s">
        <v>2802</v>
      </c>
      <c r="D207" s="19">
        <v>12</v>
      </c>
      <c r="E207" s="58">
        <v>48</v>
      </c>
      <c r="F207" s="22">
        <v>210</v>
      </c>
      <c r="G207" s="23">
        <f t="shared" ref="G207:G208" si="164">F207*0.9</f>
        <v>189</v>
      </c>
      <c r="H207" s="24">
        <f t="shared" ref="H207:H208" si="165">F207*0.85</f>
        <v>178.5</v>
      </c>
      <c r="I207" s="24">
        <f t="shared" ref="I207:I208" si="166">F207*0.8</f>
        <v>168</v>
      </c>
      <c r="J207" s="34"/>
      <c r="K207" s="33">
        <f t="shared" ref="K207:K208" si="167">J207*F207</f>
        <v>0</v>
      </c>
      <c r="L207" s="35">
        <f t="shared" ref="L207:L208" si="168">IF($K$260&gt;125000,J207*I207,IF($K$260&gt;55000,J207*H207,IF($K$260&gt;27500,J207*G207,IF($K$260&gt;=0,J207*F207,0))))</f>
        <v>0</v>
      </c>
      <c r="N207" s="1">
        <f t="shared" ref="N207:N208" si="169">ROW(J207)</f>
        <v>207</v>
      </c>
      <c r="O207" s="1" t="s">
        <v>2280</v>
      </c>
    </row>
    <row r="208" spans="1:15" s="1" customFormat="1" x14ac:dyDescent="0.3">
      <c r="A208" s="28">
        <v>14460</v>
      </c>
      <c r="B208" s="29" t="s">
        <v>142</v>
      </c>
      <c r="C208" s="100" t="s">
        <v>2746</v>
      </c>
      <c r="D208" s="29">
        <v>12</v>
      </c>
      <c r="E208" s="59">
        <v>144</v>
      </c>
      <c r="F208" s="31">
        <v>210</v>
      </c>
      <c r="G208" s="32">
        <f t="shared" si="164"/>
        <v>189</v>
      </c>
      <c r="H208" s="33">
        <f t="shared" si="165"/>
        <v>178.5</v>
      </c>
      <c r="I208" s="33">
        <f t="shared" si="166"/>
        <v>168</v>
      </c>
      <c r="J208" s="34"/>
      <c r="K208" s="33">
        <f t="shared" si="167"/>
        <v>0</v>
      </c>
      <c r="L208" s="35">
        <f t="shared" si="168"/>
        <v>0</v>
      </c>
      <c r="N208" s="1">
        <f t="shared" si="169"/>
        <v>208</v>
      </c>
      <c r="O208" s="1" t="s">
        <v>2280</v>
      </c>
    </row>
    <row r="209" spans="1:15" x14ac:dyDescent="0.3">
      <c r="A209" s="18">
        <v>12020</v>
      </c>
      <c r="B209" s="19" t="s">
        <v>1013</v>
      </c>
      <c r="C209" s="108" t="s">
        <v>1102</v>
      </c>
      <c r="D209" s="19">
        <v>12</v>
      </c>
      <c r="E209" s="60">
        <v>215</v>
      </c>
      <c r="F209" s="22">
        <v>170</v>
      </c>
      <c r="G209" s="23">
        <f t="shared" si="130"/>
        <v>153</v>
      </c>
      <c r="H209" s="24">
        <f t="shared" si="131"/>
        <v>144.5</v>
      </c>
      <c r="I209" s="24">
        <f t="shared" si="132"/>
        <v>136</v>
      </c>
      <c r="J209" s="34"/>
      <c r="K209" s="33">
        <f t="shared" si="123"/>
        <v>0</v>
      </c>
      <c r="L209" s="35">
        <f t="shared" si="124"/>
        <v>0</v>
      </c>
      <c r="N209" s="1">
        <f t="shared" si="97"/>
        <v>209</v>
      </c>
      <c r="O209" s="1" t="s">
        <v>2280</v>
      </c>
    </row>
    <row r="210" spans="1:15" x14ac:dyDescent="0.3">
      <c r="A210" s="28"/>
      <c r="B210" s="29"/>
      <c r="C210" s="109" t="s">
        <v>99</v>
      </c>
      <c r="D210" s="29"/>
      <c r="E210" s="59"/>
      <c r="F210" s="31"/>
      <c r="G210" s="32"/>
      <c r="H210" s="33"/>
      <c r="I210" s="33"/>
      <c r="J210" s="34"/>
      <c r="K210" s="33">
        <f t="shared" si="123"/>
        <v>0</v>
      </c>
      <c r="L210" s="35">
        <f t="shared" si="124"/>
        <v>0</v>
      </c>
      <c r="N210" s="1">
        <f t="shared" si="97"/>
        <v>210</v>
      </c>
      <c r="O210" s="1" t="s">
        <v>2280</v>
      </c>
    </row>
    <row r="211" spans="1:15" s="1" customFormat="1" x14ac:dyDescent="0.3">
      <c r="A211" s="18">
        <v>13634</v>
      </c>
      <c r="B211" s="19"/>
      <c r="C211" s="102" t="s">
        <v>2511</v>
      </c>
      <c r="D211" s="19">
        <v>1</v>
      </c>
      <c r="E211" s="58">
        <v>96</v>
      </c>
      <c r="F211" s="22">
        <v>98</v>
      </c>
      <c r="G211" s="23">
        <f t="shared" ref="G211:G214" si="170">F211*0.9</f>
        <v>88.2</v>
      </c>
      <c r="H211" s="24">
        <f t="shared" ref="H211:H214" si="171">F211*0.85</f>
        <v>83.3</v>
      </c>
      <c r="I211" s="24">
        <f t="shared" ref="I211:I214" si="172">F211*0.8</f>
        <v>78.400000000000006</v>
      </c>
      <c r="J211" s="34"/>
      <c r="K211" s="33">
        <f t="shared" ref="K211:K214" si="173">J211*F211</f>
        <v>0</v>
      </c>
      <c r="L211" s="35">
        <f t="shared" si="124"/>
        <v>0</v>
      </c>
      <c r="N211" s="1">
        <f t="shared" ref="N211:N214" si="174">ROW(J211)</f>
        <v>211</v>
      </c>
      <c r="O211" s="1" t="s">
        <v>2280</v>
      </c>
    </row>
    <row r="212" spans="1:15" s="1" customFormat="1" x14ac:dyDescent="0.3">
      <c r="A212" s="28">
        <v>13633</v>
      </c>
      <c r="B212" s="29"/>
      <c r="C212" s="100" t="s">
        <v>2510</v>
      </c>
      <c r="D212" s="29">
        <v>1</v>
      </c>
      <c r="E212" s="59">
        <v>96</v>
      </c>
      <c r="F212" s="31">
        <v>98</v>
      </c>
      <c r="G212" s="32">
        <f t="shared" si="170"/>
        <v>88.2</v>
      </c>
      <c r="H212" s="33">
        <f t="shared" si="171"/>
        <v>83.3</v>
      </c>
      <c r="I212" s="33">
        <f t="shared" si="172"/>
        <v>78.400000000000006</v>
      </c>
      <c r="J212" s="34"/>
      <c r="K212" s="33">
        <f t="shared" si="173"/>
        <v>0</v>
      </c>
      <c r="L212" s="35">
        <f t="shared" si="124"/>
        <v>0</v>
      </c>
      <c r="N212" s="1">
        <f t="shared" si="174"/>
        <v>212</v>
      </c>
      <c r="O212" s="1" t="s">
        <v>2280</v>
      </c>
    </row>
    <row r="213" spans="1:15" s="1" customFormat="1" x14ac:dyDescent="0.3">
      <c r="A213" s="18">
        <v>12547</v>
      </c>
      <c r="B213" s="19" t="s">
        <v>1086</v>
      </c>
      <c r="C213" s="102" t="s">
        <v>2508</v>
      </c>
      <c r="D213" s="19">
        <v>12</v>
      </c>
      <c r="E213" s="58">
        <v>1108</v>
      </c>
      <c r="F213" s="22">
        <v>125</v>
      </c>
      <c r="G213" s="23">
        <f t="shared" si="170"/>
        <v>112.5</v>
      </c>
      <c r="H213" s="24">
        <f t="shared" si="171"/>
        <v>106.25</v>
      </c>
      <c r="I213" s="24">
        <f t="shared" si="172"/>
        <v>100</v>
      </c>
      <c r="J213" s="34"/>
      <c r="K213" s="33">
        <f t="shared" si="173"/>
        <v>0</v>
      </c>
      <c r="L213" s="35">
        <f t="shared" si="124"/>
        <v>0</v>
      </c>
      <c r="N213" s="1">
        <f t="shared" si="174"/>
        <v>213</v>
      </c>
      <c r="O213" s="1" t="s">
        <v>2280</v>
      </c>
    </row>
    <row r="214" spans="1:15" s="1" customFormat="1" x14ac:dyDescent="0.3">
      <c r="A214" s="28">
        <v>14343</v>
      </c>
      <c r="B214" s="29" t="s">
        <v>1086</v>
      </c>
      <c r="C214" s="160" t="s">
        <v>2483</v>
      </c>
      <c r="D214" s="29">
        <v>12</v>
      </c>
      <c r="E214" s="59">
        <v>133</v>
      </c>
      <c r="F214" s="31">
        <v>125</v>
      </c>
      <c r="G214" s="32">
        <f t="shared" si="170"/>
        <v>112.5</v>
      </c>
      <c r="H214" s="33">
        <f t="shared" si="171"/>
        <v>106.25</v>
      </c>
      <c r="I214" s="33">
        <f t="shared" si="172"/>
        <v>100</v>
      </c>
      <c r="J214" s="34"/>
      <c r="K214" s="33">
        <f t="shared" si="173"/>
        <v>0</v>
      </c>
      <c r="L214" s="35">
        <f t="shared" si="124"/>
        <v>0</v>
      </c>
      <c r="N214" s="1">
        <f t="shared" si="174"/>
        <v>214</v>
      </c>
      <c r="O214" s="1" t="s">
        <v>2280</v>
      </c>
    </row>
    <row r="215" spans="1:15" x14ac:dyDescent="0.3">
      <c r="A215" s="18">
        <v>6001</v>
      </c>
      <c r="B215" s="19" t="s">
        <v>1086</v>
      </c>
      <c r="C215" s="102" t="s">
        <v>2509</v>
      </c>
      <c r="D215" s="19">
        <v>12</v>
      </c>
      <c r="E215" s="58">
        <v>1218</v>
      </c>
      <c r="F215" s="22">
        <v>125</v>
      </c>
      <c r="G215" s="23">
        <f t="shared" si="130"/>
        <v>112.5</v>
      </c>
      <c r="H215" s="24">
        <f t="shared" si="131"/>
        <v>106.25</v>
      </c>
      <c r="I215" s="24">
        <f t="shared" si="132"/>
        <v>100</v>
      </c>
      <c r="J215" s="34"/>
      <c r="K215" s="33">
        <f t="shared" si="123"/>
        <v>0</v>
      </c>
      <c r="L215" s="35">
        <f t="shared" si="124"/>
        <v>0</v>
      </c>
      <c r="N215" s="1">
        <f t="shared" si="97"/>
        <v>215</v>
      </c>
      <c r="O215" s="1" t="s">
        <v>2280</v>
      </c>
    </row>
    <row r="216" spans="1:15" x14ac:dyDescent="0.3">
      <c r="A216" s="28">
        <v>6000</v>
      </c>
      <c r="B216" s="29" t="s">
        <v>1086</v>
      </c>
      <c r="C216" s="100" t="s">
        <v>1103</v>
      </c>
      <c r="D216" s="29">
        <v>12</v>
      </c>
      <c r="E216" s="59">
        <v>1054</v>
      </c>
      <c r="F216" s="31">
        <v>125</v>
      </c>
      <c r="G216" s="32">
        <f t="shared" ref="G216:G251" si="175">F216*0.9</f>
        <v>112.5</v>
      </c>
      <c r="H216" s="33">
        <f t="shared" ref="H216:H251" si="176">F216*0.85</f>
        <v>106.25</v>
      </c>
      <c r="I216" s="33">
        <f t="shared" ref="I216:I251" si="177">F216*0.8</f>
        <v>100</v>
      </c>
      <c r="J216" s="34"/>
      <c r="K216" s="33">
        <f t="shared" si="123"/>
        <v>0</v>
      </c>
      <c r="L216" s="35">
        <f t="shared" si="124"/>
        <v>0</v>
      </c>
      <c r="N216" s="1">
        <f t="shared" si="97"/>
        <v>216</v>
      </c>
      <c r="O216" s="1" t="s">
        <v>2280</v>
      </c>
    </row>
    <row r="217" spans="1:15" x14ac:dyDescent="0.3">
      <c r="A217" s="18">
        <v>6004</v>
      </c>
      <c r="B217" s="19" t="s">
        <v>1068</v>
      </c>
      <c r="C217" s="102" t="s">
        <v>1104</v>
      </c>
      <c r="D217" s="19">
        <v>1</v>
      </c>
      <c r="E217" s="58">
        <v>96</v>
      </c>
      <c r="F217" s="22">
        <v>270</v>
      </c>
      <c r="G217" s="23">
        <f t="shared" si="175"/>
        <v>243</v>
      </c>
      <c r="H217" s="24">
        <f t="shared" si="176"/>
        <v>229.5</v>
      </c>
      <c r="I217" s="24">
        <f t="shared" si="177"/>
        <v>216</v>
      </c>
      <c r="J217" s="34"/>
      <c r="K217" s="33">
        <f t="shared" si="123"/>
        <v>0</v>
      </c>
      <c r="L217" s="35">
        <f t="shared" si="124"/>
        <v>0</v>
      </c>
      <c r="N217" s="1">
        <f t="shared" si="97"/>
        <v>217</v>
      </c>
      <c r="O217" s="1" t="s">
        <v>2280</v>
      </c>
    </row>
    <row r="218" spans="1:15" x14ac:dyDescent="0.3">
      <c r="A218" s="28">
        <v>13639</v>
      </c>
      <c r="B218" s="29" t="s">
        <v>999</v>
      </c>
      <c r="C218" s="100" t="s">
        <v>1105</v>
      </c>
      <c r="D218" s="29">
        <v>1</v>
      </c>
      <c r="E218" s="59">
        <v>144</v>
      </c>
      <c r="F218" s="31">
        <v>120</v>
      </c>
      <c r="G218" s="32">
        <f t="shared" si="175"/>
        <v>108</v>
      </c>
      <c r="H218" s="33">
        <f t="shared" si="176"/>
        <v>102</v>
      </c>
      <c r="I218" s="33">
        <f t="shared" si="177"/>
        <v>96</v>
      </c>
      <c r="J218" s="34"/>
      <c r="K218" s="33">
        <f t="shared" si="123"/>
        <v>0</v>
      </c>
      <c r="L218" s="35">
        <f t="shared" si="124"/>
        <v>0</v>
      </c>
      <c r="N218" s="1">
        <f t="shared" si="97"/>
        <v>218</v>
      </c>
      <c r="O218" s="1" t="s">
        <v>2280</v>
      </c>
    </row>
    <row r="219" spans="1:15" x14ac:dyDescent="0.3">
      <c r="A219" s="18">
        <v>6005</v>
      </c>
      <c r="B219" s="19" t="s">
        <v>999</v>
      </c>
      <c r="C219" s="102" t="s">
        <v>1106</v>
      </c>
      <c r="D219" s="19">
        <v>1</v>
      </c>
      <c r="E219" s="58">
        <v>144</v>
      </c>
      <c r="F219" s="22">
        <v>175</v>
      </c>
      <c r="G219" s="23">
        <f t="shared" si="175"/>
        <v>157.5</v>
      </c>
      <c r="H219" s="24">
        <f t="shared" si="176"/>
        <v>148.75</v>
      </c>
      <c r="I219" s="24">
        <f t="shared" si="177"/>
        <v>140</v>
      </c>
      <c r="J219" s="34"/>
      <c r="K219" s="33">
        <f t="shared" si="123"/>
        <v>0</v>
      </c>
      <c r="L219" s="35">
        <f t="shared" si="124"/>
        <v>0</v>
      </c>
      <c r="N219" s="1">
        <f t="shared" si="97"/>
        <v>219</v>
      </c>
      <c r="O219" s="1" t="s">
        <v>2280</v>
      </c>
    </row>
    <row r="220" spans="1:15" s="1" customFormat="1" x14ac:dyDescent="0.3">
      <c r="A220" s="18">
        <v>12539</v>
      </c>
      <c r="B220" s="19" t="s">
        <v>999</v>
      </c>
      <c r="C220" s="102" t="s">
        <v>2507</v>
      </c>
      <c r="D220" s="19"/>
      <c r="E220" s="58">
        <v>87</v>
      </c>
      <c r="F220" s="22">
        <v>120</v>
      </c>
      <c r="G220" s="23">
        <f t="shared" ref="G220" si="178">F220*0.9</f>
        <v>108</v>
      </c>
      <c r="H220" s="24">
        <f t="shared" ref="H220" si="179">F220*0.85</f>
        <v>102</v>
      </c>
      <c r="I220" s="24">
        <f t="shared" ref="I220" si="180">F220*0.8</f>
        <v>96</v>
      </c>
      <c r="J220" s="34"/>
      <c r="K220" s="33">
        <f t="shared" ref="K220" si="181">J220*F220</f>
        <v>0</v>
      </c>
      <c r="L220" s="35">
        <f t="shared" si="124"/>
        <v>0</v>
      </c>
      <c r="N220" s="1">
        <f t="shared" ref="N220" si="182">ROW(J220)</f>
        <v>220</v>
      </c>
      <c r="O220" s="1" t="s">
        <v>2280</v>
      </c>
    </row>
    <row r="221" spans="1:15" x14ac:dyDescent="0.3">
      <c r="A221" s="28"/>
      <c r="B221" s="29"/>
      <c r="C221" s="109" t="s">
        <v>104</v>
      </c>
      <c r="D221" s="29"/>
      <c r="E221" s="59"/>
      <c r="F221" s="31"/>
      <c r="G221" s="32"/>
      <c r="H221" s="33"/>
      <c r="I221" s="33"/>
      <c r="J221" s="34"/>
      <c r="K221" s="33">
        <f t="shared" si="123"/>
        <v>0</v>
      </c>
      <c r="L221" s="35">
        <f t="shared" si="124"/>
        <v>0</v>
      </c>
      <c r="N221" s="1">
        <f t="shared" si="97"/>
        <v>221</v>
      </c>
      <c r="O221" s="1" t="s">
        <v>2280</v>
      </c>
    </row>
    <row r="222" spans="1:15" x14ac:dyDescent="0.3">
      <c r="A222" s="18">
        <v>13635</v>
      </c>
      <c r="B222" s="19" t="s">
        <v>1108</v>
      </c>
      <c r="C222" s="101" t="s">
        <v>1107</v>
      </c>
      <c r="D222" s="19">
        <v>12</v>
      </c>
      <c r="E222" s="60">
        <v>12</v>
      </c>
      <c r="F222" s="22">
        <v>36</v>
      </c>
      <c r="G222" s="23">
        <f t="shared" si="175"/>
        <v>32.4</v>
      </c>
      <c r="H222" s="24">
        <f t="shared" si="176"/>
        <v>30.599999999999998</v>
      </c>
      <c r="I222" s="24">
        <f t="shared" si="177"/>
        <v>28.8</v>
      </c>
      <c r="J222" s="34"/>
      <c r="K222" s="33">
        <f t="shared" si="123"/>
        <v>0</v>
      </c>
      <c r="L222" s="35">
        <f t="shared" si="124"/>
        <v>0</v>
      </c>
      <c r="N222" s="1">
        <f t="shared" si="97"/>
        <v>222</v>
      </c>
      <c r="O222" s="1" t="s">
        <v>2280</v>
      </c>
    </row>
    <row r="223" spans="1:15" s="1" customFormat="1" x14ac:dyDescent="0.3">
      <c r="A223" s="28">
        <v>14355</v>
      </c>
      <c r="B223" s="29" t="s">
        <v>1108</v>
      </c>
      <c r="C223" s="104" t="s">
        <v>2484</v>
      </c>
      <c r="D223" s="29"/>
      <c r="E223" s="59">
        <v>2</v>
      </c>
      <c r="F223" s="31">
        <v>36</v>
      </c>
      <c r="G223" s="32">
        <f t="shared" ref="G223" si="183">F223*0.9</f>
        <v>32.4</v>
      </c>
      <c r="H223" s="33">
        <f t="shared" ref="H223" si="184">F223*0.85</f>
        <v>30.599999999999998</v>
      </c>
      <c r="I223" s="33">
        <f t="shared" ref="I223" si="185">F223*0.8</f>
        <v>28.8</v>
      </c>
      <c r="J223" s="34"/>
      <c r="K223" s="33">
        <f t="shared" ref="K223" si="186">J223*F223</f>
        <v>0</v>
      </c>
      <c r="L223" s="35">
        <f t="shared" si="124"/>
        <v>0</v>
      </c>
      <c r="N223" s="1">
        <f t="shared" ref="N223" si="187">ROW(J223)</f>
        <v>223</v>
      </c>
      <c r="O223" s="1" t="s">
        <v>2280</v>
      </c>
    </row>
    <row r="224" spans="1:15" x14ac:dyDescent="0.3">
      <c r="A224" s="18">
        <v>13283</v>
      </c>
      <c r="B224" s="19" t="s">
        <v>1116</v>
      </c>
      <c r="C224" s="97" t="s">
        <v>1118</v>
      </c>
      <c r="D224" s="19">
        <v>12</v>
      </c>
      <c r="E224" s="58">
        <v>18</v>
      </c>
      <c r="F224" s="22">
        <v>45</v>
      </c>
      <c r="G224" s="23">
        <f>F224*0.9</f>
        <v>40.5</v>
      </c>
      <c r="H224" s="24">
        <f>F224*0.85</f>
        <v>38.25</v>
      </c>
      <c r="I224" s="24">
        <f>F224*0.8</f>
        <v>36</v>
      </c>
      <c r="J224" s="34"/>
      <c r="K224" s="33">
        <f>J224*F224</f>
        <v>0</v>
      </c>
      <c r="L224" s="35">
        <f t="shared" si="124"/>
        <v>0</v>
      </c>
      <c r="N224" s="1">
        <f>ROW(J224)</f>
        <v>224</v>
      </c>
      <c r="O224" s="1" t="s">
        <v>2280</v>
      </c>
    </row>
    <row r="225" spans="1:15" x14ac:dyDescent="0.3">
      <c r="A225" s="28">
        <v>13631</v>
      </c>
      <c r="B225" s="29" t="s">
        <v>1000</v>
      </c>
      <c r="C225" s="104" t="s">
        <v>2327</v>
      </c>
      <c r="D225" s="29">
        <v>12</v>
      </c>
      <c r="E225" s="59"/>
      <c r="F225" s="31"/>
      <c r="G225" s="32">
        <f t="shared" si="175"/>
        <v>0</v>
      </c>
      <c r="H225" s="33">
        <f t="shared" si="176"/>
        <v>0</v>
      </c>
      <c r="I225" s="33">
        <f t="shared" si="177"/>
        <v>0</v>
      </c>
      <c r="J225" s="34"/>
      <c r="K225" s="33">
        <f t="shared" si="123"/>
        <v>0</v>
      </c>
      <c r="L225" s="35">
        <f t="shared" si="124"/>
        <v>0</v>
      </c>
      <c r="N225" s="1">
        <f t="shared" si="97"/>
        <v>225</v>
      </c>
      <c r="O225" s="1" t="s">
        <v>2280</v>
      </c>
    </row>
    <row r="226" spans="1:15" x14ac:dyDescent="0.3">
      <c r="A226" s="18">
        <v>13630</v>
      </c>
      <c r="B226" s="19" t="s">
        <v>1000</v>
      </c>
      <c r="C226" s="97" t="s">
        <v>2328</v>
      </c>
      <c r="D226" s="19">
        <v>12</v>
      </c>
      <c r="E226" s="58">
        <v>5</v>
      </c>
      <c r="F226" s="22">
        <v>165</v>
      </c>
      <c r="G226" s="23">
        <f t="shared" si="175"/>
        <v>148.5</v>
      </c>
      <c r="H226" s="24">
        <f t="shared" si="176"/>
        <v>140.25</v>
      </c>
      <c r="I226" s="24">
        <f t="shared" si="177"/>
        <v>132</v>
      </c>
      <c r="J226" s="34"/>
      <c r="K226" s="33">
        <f t="shared" si="123"/>
        <v>0</v>
      </c>
      <c r="L226" s="35">
        <f t="shared" si="124"/>
        <v>0</v>
      </c>
      <c r="N226" s="1">
        <f t="shared" ref="N226:N259" si="188">ROW(J226)</f>
        <v>226</v>
      </c>
      <c r="O226" s="1" t="s">
        <v>2280</v>
      </c>
    </row>
    <row r="227" spans="1:15" x14ac:dyDescent="0.3">
      <c r="A227" s="28">
        <v>13632</v>
      </c>
      <c r="B227" s="29" t="s">
        <v>2326</v>
      </c>
      <c r="C227" s="104" t="s">
        <v>2329</v>
      </c>
      <c r="D227" s="29">
        <v>12</v>
      </c>
      <c r="E227" s="59">
        <v>23</v>
      </c>
      <c r="F227" s="31">
        <v>165</v>
      </c>
      <c r="G227" s="32">
        <f t="shared" si="175"/>
        <v>148.5</v>
      </c>
      <c r="H227" s="33">
        <f t="shared" si="176"/>
        <v>140.25</v>
      </c>
      <c r="I227" s="33">
        <f t="shared" si="177"/>
        <v>132</v>
      </c>
      <c r="J227" s="34"/>
      <c r="K227" s="33">
        <f t="shared" si="123"/>
        <v>0</v>
      </c>
      <c r="L227" s="35">
        <f t="shared" si="124"/>
        <v>0</v>
      </c>
      <c r="N227" s="1">
        <f t="shared" si="188"/>
        <v>227</v>
      </c>
      <c r="O227" s="1" t="s">
        <v>2280</v>
      </c>
    </row>
    <row r="228" spans="1:15" x14ac:dyDescent="0.3">
      <c r="A228" s="18">
        <v>12849</v>
      </c>
      <c r="B228" s="19"/>
      <c r="C228" s="97" t="s">
        <v>109</v>
      </c>
      <c r="D228" s="19">
        <v>1</v>
      </c>
      <c r="E228" s="58">
        <v>43</v>
      </c>
      <c r="F228" s="22">
        <v>480</v>
      </c>
      <c r="G228" s="23">
        <f t="shared" si="175"/>
        <v>432</v>
      </c>
      <c r="H228" s="24">
        <f t="shared" si="176"/>
        <v>408</v>
      </c>
      <c r="I228" s="24">
        <f t="shared" si="177"/>
        <v>384</v>
      </c>
      <c r="J228" s="34"/>
      <c r="K228" s="33">
        <f t="shared" si="123"/>
        <v>0</v>
      </c>
      <c r="L228" s="35">
        <f t="shared" si="124"/>
        <v>0</v>
      </c>
      <c r="N228" s="1">
        <f t="shared" si="188"/>
        <v>228</v>
      </c>
      <c r="O228" s="1" t="s">
        <v>2280</v>
      </c>
    </row>
    <row r="229" spans="1:15" x14ac:dyDescent="0.3">
      <c r="A229" s="28">
        <v>12971</v>
      </c>
      <c r="B229" s="29" t="s">
        <v>1109</v>
      </c>
      <c r="C229" s="100" t="s">
        <v>1110</v>
      </c>
      <c r="D229" s="29">
        <v>10</v>
      </c>
      <c r="E229" s="59">
        <v>41</v>
      </c>
      <c r="F229" s="31">
        <v>173</v>
      </c>
      <c r="G229" s="32">
        <f t="shared" si="175"/>
        <v>155.70000000000002</v>
      </c>
      <c r="H229" s="33">
        <f t="shared" si="176"/>
        <v>147.04999999999998</v>
      </c>
      <c r="I229" s="33">
        <f t="shared" si="177"/>
        <v>138.4</v>
      </c>
      <c r="J229" s="34"/>
      <c r="K229" s="33">
        <f t="shared" si="123"/>
        <v>0</v>
      </c>
      <c r="L229" s="35">
        <f t="shared" si="124"/>
        <v>0</v>
      </c>
      <c r="N229" s="1">
        <f t="shared" si="188"/>
        <v>229</v>
      </c>
      <c r="O229" s="1" t="s">
        <v>2280</v>
      </c>
    </row>
    <row r="230" spans="1:15" x14ac:dyDescent="0.3">
      <c r="A230" s="18">
        <v>12896</v>
      </c>
      <c r="B230" s="19" t="s">
        <v>1109</v>
      </c>
      <c r="C230" s="102" t="s">
        <v>1111</v>
      </c>
      <c r="D230" s="19">
        <v>10</v>
      </c>
      <c r="E230" s="58">
        <v>294</v>
      </c>
      <c r="F230" s="22">
        <v>173</v>
      </c>
      <c r="G230" s="23">
        <f t="shared" si="175"/>
        <v>155.70000000000002</v>
      </c>
      <c r="H230" s="24">
        <f t="shared" si="176"/>
        <v>147.04999999999998</v>
      </c>
      <c r="I230" s="24">
        <f t="shared" si="177"/>
        <v>138.4</v>
      </c>
      <c r="J230" s="34"/>
      <c r="K230" s="33">
        <f t="shared" si="123"/>
        <v>0</v>
      </c>
      <c r="L230" s="35">
        <f t="shared" ref="L230:L259" si="189">IF($K$260&gt;125000,J230*I230,IF($K$260&gt;55000,J230*H230,IF($K$260&gt;27500,J230*G230,IF($K$260&gt;=0,J230*F230,0))))</f>
        <v>0</v>
      </c>
      <c r="N230" s="1">
        <f t="shared" si="188"/>
        <v>230</v>
      </c>
      <c r="O230" s="1" t="s">
        <v>2280</v>
      </c>
    </row>
    <row r="231" spans="1:15" x14ac:dyDescent="0.3">
      <c r="A231" s="28">
        <v>13950</v>
      </c>
      <c r="B231" s="29" t="s">
        <v>1109</v>
      </c>
      <c r="C231" s="104" t="s">
        <v>1112</v>
      </c>
      <c r="D231" s="29">
        <v>10</v>
      </c>
      <c r="E231" s="59">
        <v>97</v>
      </c>
      <c r="F231" s="31">
        <v>173</v>
      </c>
      <c r="G231" s="32">
        <f t="shared" si="175"/>
        <v>155.70000000000002</v>
      </c>
      <c r="H231" s="33">
        <f t="shared" si="176"/>
        <v>147.04999999999998</v>
      </c>
      <c r="I231" s="33">
        <f t="shared" si="177"/>
        <v>138.4</v>
      </c>
      <c r="J231" s="34"/>
      <c r="K231" s="33">
        <f t="shared" si="123"/>
        <v>0</v>
      </c>
      <c r="L231" s="35">
        <f t="shared" si="189"/>
        <v>0</v>
      </c>
      <c r="N231" s="1">
        <f t="shared" si="188"/>
        <v>231</v>
      </c>
      <c r="O231" s="1" t="s">
        <v>2280</v>
      </c>
    </row>
    <row r="232" spans="1:15" x14ac:dyDescent="0.3">
      <c r="A232" s="18">
        <v>12994</v>
      </c>
      <c r="B232" s="19" t="s">
        <v>1109</v>
      </c>
      <c r="C232" s="108" t="s">
        <v>1113</v>
      </c>
      <c r="D232" s="19">
        <v>10</v>
      </c>
      <c r="E232" s="60">
        <v>800</v>
      </c>
      <c r="F232" s="22">
        <v>173</v>
      </c>
      <c r="G232" s="23">
        <f t="shared" si="175"/>
        <v>155.70000000000002</v>
      </c>
      <c r="H232" s="24">
        <f t="shared" si="176"/>
        <v>147.04999999999998</v>
      </c>
      <c r="I232" s="24">
        <f t="shared" si="177"/>
        <v>138.4</v>
      </c>
      <c r="J232" s="34"/>
      <c r="K232" s="33">
        <f t="shared" si="123"/>
        <v>0</v>
      </c>
      <c r="L232" s="35">
        <f t="shared" si="189"/>
        <v>0</v>
      </c>
      <c r="N232" s="1">
        <f t="shared" si="188"/>
        <v>232</v>
      </c>
      <c r="O232" s="1" t="s">
        <v>2280</v>
      </c>
    </row>
    <row r="233" spans="1:15" x14ac:dyDescent="0.3">
      <c r="A233" s="28">
        <v>11898</v>
      </c>
      <c r="B233" s="29" t="s">
        <v>1114</v>
      </c>
      <c r="C233" s="104" t="s">
        <v>1117</v>
      </c>
      <c r="D233" s="29">
        <v>12</v>
      </c>
      <c r="E233" s="59">
        <v>27</v>
      </c>
      <c r="F233" s="31">
        <v>78</v>
      </c>
      <c r="G233" s="32">
        <f t="shared" si="175"/>
        <v>70.2</v>
      </c>
      <c r="H233" s="33">
        <f t="shared" si="176"/>
        <v>66.3</v>
      </c>
      <c r="I233" s="33">
        <f t="shared" si="177"/>
        <v>62.400000000000006</v>
      </c>
      <c r="J233" s="34"/>
      <c r="K233" s="33">
        <f t="shared" si="123"/>
        <v>0</v>
      </c>
      <c r="L233" s="35">
        <f t="shared" si="189"/>
        <v>0</v>
      </c>
      <c r="N233" s="1">
        <f t="shared" si="188"/>
        <v>233</v>
      </c>
      <c r="O233" s="1" t="s">
        <v>2280</v>
      </c>
    </row>
    <row r="234" spans="1:15" x14ac:dyDescent="0.3">
      <c r="A234" s="18">
        <v>12550</v>
      </c>
      <c r="B234" s="19" t="s">
        <v>1115</v>
      </c>
      <c r="C234" s="102" t="s">
        <v>2512</v>
      </c>
      <c r="D234" s="19">
        <v>1</v>
      </c>
      <c r="E234" s="58">
        <v>200</v>
      </c>
      <c r="F234" s="22">
        <v>130</v>
      </c>
      <c r="G234" s="23">
        <f t="shared" si="175"/>
        <v>117</v>
      </c>
      <c r="H234" s="24">
        <f t="shared" si="176"/>
        <v>110.5</v>
      </c>
      <c r="I234" s="24">
        <f t="shared" si="177"/>
        <v>104</v>
      </c>
      <c r="J234" s="34"/>
      <c r="K234" s="33">
        <f t="shared" si="123"/>
        <v>0</v>
      </c>
      <c r="L234" s="35">
        <f t="shared" si="189"/>
        <v>0</v>
      </c>
      <c r="N234" s="1">
        <f t="shared" si="188"/>
        <v>234</v>
      </c>
      <c r="O234" s="1" t="s">
        <v>2280</v>
      </c>
    </row>
    <row r="235" spans="1:15" s="1" customFormat="1" x14ac:dyDescent="0.3">
      <c r="A235" s="28">
        <v>12626</v>
      </c>
      <c r="B235" s="29" t="s">
        <v>1115</v>
      </c>
      <c r="C235" s="104" t="s">
        <v>2514</v>
      </c>
      <c r="D235" s="29">
        <v>12</v>
      </c>
      <c r="E235" s="59">
        <v>200</v>
      </c>
      <c r="F235" s="31">
        <v>130</v>
      </c>
      <c r="G235" s="32">
        <f t="shared" ref="G235:G236" si="190">F235*0.9</f>
        <v>117</v>
      </c>
      <c r="H235" s="33">
        <f t="shared" ref="H235:H236" si="191">F235*0.85</f>
        <v>110.5</v>
      </c>
      <c r="I235" s="33">
        <f t="shared" ref="I235:I236" si="192">F235*0.8</f>
        <v>104</v>
      </c>
      <c r="J235" s="34"/>
      <c r="K235" s="33">
        <f t="shared" ref="K235:K236" si="193">J235*F235</f>
        <v>0</v>
      </c>
      <c r="L235" s="35">
        <f t="shared" si="189"/>
        <v>0</v>
      </c>
      <c r="N235" s="1">
        <f t="shared" ref="N235:N236" si="194">ROW(J235)</f>
        <v>235</v>
      </c>
      <c r="O235" s="1" t="s">
        <v>2280</v>
      </c>
    </row>
    <row r="236" spans="1:15" s="1" customFormat="1" x14ac:dyDescent="0.3">
      <c r="A236" s="18">
        <v>13040</v>
      </c>
      <c r="B236" s="19" t="s">
        <v>1115</v>
      </c>
      <c r="C236" s="102" t="s">
        <v>2513</v>
      </c>
      <c r="D236" s="19">
        <v>1</v>
      </c>
      <c r="E236" s="58">
        <v>100</v>
      </c>
      <c r="F236" s="22">
        <v>130</v>
      </c>
      <c r="G236" s="23">
        <f t="shared" si="190"/>
        <v>117</v>
      </c>
      <c r="H236" s="24">
        <f t="shared" si="191"/>
        <v>110.5</v>
      </c>
      <c r="I236" s="24">
        <f t="shared" si="192"/>
        <v>104</v>
      </c>
      <c r="J236" s="34"/>
      <c r="K236" s="33">
        <f t="shared" si="193"/>
        <v>0</v>
      </c>
      <c r="L236" s="35">
        <f t="shared" si="189"/>
        <v>0</v>
      </c>
      <c r="N236" s="1">
        <f t="shared" si="194"/>
        <v>236</v>
      </c>
      <c r="O236" s="1" t="s">
        <v>2280</v>
      </c>
    </row>
    <row r="237" spans="1:15" x14ac:dyDescent="0.3">
      <c r="A237" s="18"/>
      <c r="B237" s="19"/>
      <c r="C237" s="103" t="s">
        <v>112</v>
      </c>
      <c r="D237" s="19"/>
      <c r="E237" s="58"/>
      <c r="F237" s="22"/>
      <c r="G237" s="23"/>
      <c r="H237" s="24"/>
      <c r="I237" s="24"/>
      <c r="J237" s="34"/>
      <c r="K237" s="33">
        <f t="shared" si="123"/>
        <v>0</v>
      </c>
      <c r="L237" s="35">
        <f t="shared" si="189"/>
        <v>0</v>
      </c>
      <c r="N237" s="1">
        <f t="shared" si="188"/>
        <v>237</v>
      </c>
      <c r="O237" s="1" t="s">
        <v>2280</v>
      </c>
    </row>
    <row r="238" spans="1:15" x14ac:dyDescent="0.3">
      <c r="A238" s="28">
        <v>13618</v>
      </c>
      <c r="B238" s="29" t="s">
        <v>1000</v>
      </c>
      <c r="C238" s="100" t="s">
        <v>1119</v>
      </c>
      <c r="D238" s="29">
        <v>1</v>
      </c>
      <c r="E238" s="59">
        <v>37</v>
      </c>
      <c r="F238" s="31">
        <v>130</v>
      </c>
      <c r="G238" s="32">
        <f t="shared" si="175"/>
        <v>117</v>
      </c>
      <c r="H238" s="33">
        <f t="shared" si="176"/>
        <v>110.5</v>
      </c>
      <c r="I238" s="33">
        <f t="shared" si="177"/>
        <v>104</v>
      </c>
      <c r="J238" s="34"/>
      <c r="K238" s="33">
        <f t="shared" si="123"/>
        <v>0</v>
      </c>
      <c r="L238" s="35">
        <f t="shared" si="189"/>
        <v>0</v>
      </c>
      <c r="N238" s="1">
        <f t="shared" si="188"/>
        <v>238</v>
      </c>
      <c r="O238" s="1" t="s">
        <v>2280</v>
      </c>
    </row>
    <row r="239" spans="1:15" x14ac:dyDescent="0.3">
      <c r="A239" s="18">
        <v>13617</v>
      </c>
      <c r="B239" s="19" t="s">
        <v>1000</v>
      </c>
      <c r="C239" s="102" t="s">
        <v>1120</v>
      </c>
      <c r="D239" s="19">
        <v>1</v>
      </c>
      <c r="E239" s="58">
        <v>37</v>
      </c>
      <c r="F239" s="22">
        <v>130</v>
      </c>
      <c r="G239" s="23">
        <f t="shared" si="175"/>
        <v>117</v>
      </c>
      <c r="H239" s="24">
        <f t="shared" si="176"/>
        <v>110.5</v>
      </c>
      <c r="I239" s="24">
        <f t="shared" si="177"/>
        <v>104</v>
      </c>
      <c r="J239" s="34"/>
      <c r="K239" s="33">
        <f t="shared" si="123"/>
        <v>0</v>
      </c>
      <c r="L239" s="35">
        <f t="shared" si="189"/>
        <v>0</v>
      </c>
      <c r="N239" s="1">
        <f t="shared" si="188"/>
        <v>239</v>
      </c>
      <c r="O239" s="1" t="s">
        <v>2280</v>
      </c>
    </row>
    <row r="240" spans="1:15" x14ac:dyDescent="0.3">
      <c r="A240" s="28">
        <v>12796</v>
      </c>
      <c r="B240" s="29" t="s">
        <v>1123</v>
      </c>
      <c r="C240" s="100" t="s">
        <v>1130</v>
      </c>
      <c r="D240" s="29">
        <v>1</v>
      </c>
      <c r="E240" s="59">
        <v>63</v>
      </c>
      <c r="F240" s="31">
        <v>125</v>
      </c>
      <c r="G240" s="32">
        <f t="shared" si="175"/>
        <v>112.5</v>
      </c>
      <c r="H240" s="33">
        <f t="shared" si="176"/>
        <v>106.25</v>
      </c>
      <c r="I240" s="33">
        <f t="shared" si="177"/>
        <v>100</v>
      </c>
      <c r="J240" s="34"/>
      <c r="K240" s="33">
        <f t="shared" si="123"/>
        <v>0</v>
      </c>
      <c r="L240" s="35">
        <f t="shared" si="189"/>
        <v>0</v>
      </c>
      <c r="N240" s="1">
        <f t="shared" si="188"/>
        <v>240</v>
      </c>
      <c r="O240" s="1" t="s">
        <v>2280</v>
      </c>
    </row>
    <row r="241" spans="1:15" x14ac:dyDescent="0.3">
      <c r="A241" s="18">
        <v>12795</v>
      </c>
      <c r="B241" s="19" t="s">
        <v>1123</v>
      </c>
      <c r="C241" s="102" t="s">
        <v>1121</v>
      </c>
      <c r="D241" s="19">
        <v>1</v>
      </c>
      <c r="E241" s="58">
        <v>20</v>
      </c>
      <c r="F241" s="22">
        <v>125</v>
      </c>
      <c r="G241" s="23">
        <f t="shared" si="175"/>
        <v>112.5</v>
      </c>
      <c r="H241" s="24">
        <f t="shared" si="176"/>
        <v>106.25</v>
      </c>
      <c r="I241" s="24">
        <f t="shared" si="177"/>
        <v>100</v>
      </c>
      <c r="J241" s="34"/>
      <c r="K241" s="33">
        <f t="shared" si="123"/>
        <v>0</v>
      </c>
      <c r="L241" s="35">
        <f t="shared" si="189"/>
        <v>0</v>
      </c>
      <c r="N241" s="1">
        <f t="shared" si="188"/>
        <v>241</v>
      </c>
      <c r="O241" s="1" t="s">
        <v>2280</v>
      </c>
    </row>
    <row r="242" spans="1:15" x14ac:dyDescent="0.3">
      <c r="A242" s="28">
        <v>12794</v>
      </c>
      <c r="B242" s="29" t="s">
        <v>1123</v>
      </c>
      <c r="C242" s="100" t="s">
        <v>1122</v>
      </c>
      <c r="D242" s="29">
        <v>1</v>
      </c>
      <c r="E242" s="59">
        <v>115</v>
      </c>
      <c r="F242" s="31">
        <v>115</v>
      </c>
      <c r="G242" s="32">
        <f t="shared" si="175"/>
        <v>103.5</v>
      </c>
      <c r="H242" s="33">
        <f t="shared" si="176"/>
        <v>97.75</v>
      </c>
      <c r="I242" s="33">
        <f t="shared" si="177"/>
        <v>92</v>
      </c>
      <c r="J242" s="34"/>
      <c r="K242" s="33">
        <f t="shared" si="123"/>
        <v>0</v>
      </c>
      <c r="L242" s="35">
        <f t="shared" si="189"/>
        <v>0</v>
      </c>
      <c r="N242" s="1">
        <f t="shared" si="188"/>
        <v>242</v>
      </c>
      <c r="O242" s="1" t="s">
        <v>2280</v>
      </c>
    </row>
    <row r="243" spans="1:15" x14ac:dyDescent="0.3">
      <c r="A243" s="18">
        <v>14009</v>
      </c>
      <c r="B243" s="19" t="s">
        <v>1123</v>
      </c>
      <c r="C243" s="102" t="s">
        <v>1125</v>
      </c>
      <c r="D243" s="19">
        <v>1</v>
      </c>
      <c r="E243" s="58">
        <v>6</v>
      </c>
      <c r="F243" s="22">
        <v>140</v>
      </c>
      <c r="G243" s="23">
        <f t="shared" si="175"/>
        <v>126</v>
      </c>
      <c r="H243" s="24">
        <f t="shared" si="176"/>
        <v>119</v>
      </c>
      <c r="I243" s="24">
        <f t="shared" si="177"/>
        <v>112</v>
      </c>
      <c r="J243" s="34"/>
      <c r="K243" s="33">
        <f t="shared" si="123"/>
        <v>0</v>
      </c>
      <c r="L243" s="35">
        <f t="shared" si="189"/>
        <v>0</v>
      </c>
      <c r="N243" s="1">
        <f t="shared" si="188"/>
        <v>243</v>
      </c>
      <c r="O243" s="1" t="s">
        <v>2280</v>
      </c>
    </row>
    <row r="244" spans="1:15" x14ac:dyDescent="0.3">
      <c r="A244" s="28">
        <v>12799</v>
      </c>
      <c r="B244" s="29" t="s">
        <v>1123</v>
      </c>
      <c r="C244" s="100" t="s">
        <v>1124</v>
      </c>
      <c r="D244" s="29">
        <v>1</v>
      </c>
      <c r="E244" s="59">
        <v>72</v>
      </c>
      <c r="F244" s="31">
        <v>140</v>
      </c>
      <c r="G244" s="32">
        <f t="shared" si="175"/>
        <v>126</v>
      </c>
      <c r="H244" s="33">
        <f t="shared" si="176"/>
        <v>119</v>
      </c>
      <c r="I244" s="33">
        <f t="shared" si="177"/>
        <v>112</v>
      </c>
      <c r="J244" s="34"/>
      <c r="K244" s="33">
        <f t="shared" si="123"/>
        <v>0</v>
      </c>
      <c r="L244" s="35">
        <f t="shared" si="189"/>
        <v>0</v>
      </c>
      <c r="N244" s="1">
        <f t="shared" si="188"/>
        <v>244</v>
      </c>
      <c r="O244" s="1" t="s">
        <v>2280</v>
      </c>
    </row>
    <row r="245" spans="1:15" x14ac:dyDescent="0.3">
      <c r="A245" s="18">
        <v>12800</v>
      </c>
      <c r="B245" s="19" t="s">
        <v>1123</v>
      </c>
      <c r="C245" s="102" t="s">
        <v>1126</v>
      </c>
      <c r="D245" s="19">
        <v>1</v>
      </c>
      <c r="E245" s="58">
        <v>176</v>
      </c>
      <c r="F245" s="22">
        <v>140</v>
      </c>
      <c r="G245" s="23">
        <f t="shared" si="175"/>
        <v>126</v>
      </c>
      <c r="H245" s="24">
        <f t="shared" si="176"/>
        <v>119</v>
      </c>
      <c r="I245" s="24">
        <f t="shared" si="177"/>
        <v>112</v>
      </c>
      <c r="J245" s="34"/>
      <c r="K245" s="33">
        <f t="shared" ref="K245:K259" si="195">J245*F245</f>
        <v>0</v>
      </c>
      <c r="L245" s="35">
        <f t="shared" si="189"/>
        <v>0</v>
      </c>
      <c r="N245" s="1">
        <f t="shared" si="188"/>
        <v>245</v>
      </c>
      <c r="O245" s="1" t="s">
        <v>2280</v>
      </c>
    </row>
    <row r="246" spans="1:15" x14ac:dyDescent="0.3">
      <c r="A246" s="28">
        <v>12797</v>
      </c>
      <c r="B246" s="29" t="s">
        <v>1123</v>
      </c>
      <c r="C246" s="100" t="s">
        <v>1127</v>
      </c>
      <c r="D246" s="29">
        <v>1</v>
      </c>
      <c r="E246" s="59">
        <v>36</v>
      </c>
      <c r="F246" s="31">
        <v>140</v>
      </c>
      <c r="G246" s="32">
        <f t="shared" si="175"/>
        <v>126</v>
      </c>
      <c r="H246" s="33">
        <f t="shared" si="176"/>
        <v>119</v>
      </c>
      <c r="I246" s="33">
        <f t="shared" si="177"/>
        <v>112</v>
      </c>
      <c r="J246" s="34"/>
      <c r="K246" s="33">
        <f t="shared" si="195"/>
        <v>0</v>
      </c>
      <c r="L246" s="35">
        <f t="shared" si="189"/>
        <v>0</v>
      </c>
      <c r="N246" s="1">
        <f t="shared" si="188"/>
        <v>246</v>
      </c>
      <c r="O246" s="1" t="s">
        <v>2280</v>
      </c>
    </row>
    <row r="247" spans="1:15" x14ac:dyDescent="0.3">
      <c r="A247" s="18">
        <v>12798</v>
      </c>
      <c r="B247" s="19" t="s">
        <v>1123</v>
      </c>
      <c r="C247" s="102" t="s">
        <v>1128</v>
      </c>
      <c r="D247" s="19">
        <v>1</v>
      </c>
      <c r="E247" s="58">
        <v>37</v>
      </c>
      <c r="F247" s="22">
        <v>140</v>
      </c>
      <c r="G247" s="23">
        <f t="shared" si="175"/>
        <v>126</v>
      </c>
      <c r="H247" s="24">
        <f t="shared" si="176"/>
        <v>119</v>
      </c>
      <c r="I247" s="24">
        <f t="shared" si="177"/>
        <v>112</v>
      </c>
      <c r="J247" s="34"/>
      <c r="K247" s="33">
        <f t="shared" si="195"/>
        <v>0</v>
      </c>
      <c r="L247" s="35">
        <f t="shared" si="189"/>
        <v>0</v>
      </c>
      <c r="N247" s="1">
        <f t="shared" si="188"/>
        <v>247</v>
      </c>
      <c r="O247" s="1" t="s">
        <v>2280</v>
      </c>
    </row>
    <row r="248" spans="1:15" x14ac:dyDescent="0.3">
      <c r="A248" s="28">
        <v>13625</v>
      </c>
      <c r="B248" s="29" t="s">
        <v>1123</v>
      </c>
      <c r="C248" s="100" t="s">
        <v>2515</v>
      </c>
      <c r="D248" s="29">
        <v>1</v>
      </c>
      <c r="E248" s="59"/>
      <c r="F248" s="31"/>
      <c r="G248" s="32">
        <f t="shared" si="175"/>
        <v>0</v>
      </c>
      <c r="H248" s="33">
        <f t="shared" si="176"/>
        <v>0</v>
      </c>
      <c r="I248" s="33">
        <f t="shared" si="177"/>
        <v>0</v>
      </c>
      <c r="J248" s="34"/>
      <c r="K248" s="33">
        <f t="shared" si="195"/>
        <v>0</v>
      </c>
      <c r="L248" s="35">
        <f t="shared" si="189"/>
        <v>0</v>
      </c>
      <c r="N248" s="1">
        <f t="shared" si="188"/>
        <v>248</v>
      </c>
      <c r="O248" s="1" t="s">
        <v>2280</v>
      </c>
    </row>
    <row r="249" spans="1:15" x14ac:dyDescent="0.3">
      <c r="A249" s="18">
        <v>13175</v>
      </c>
      <c r="B249" s="19" t="s">
        <v>1129</v>
      </c>
      <c r="C249" s="102" t="s">
        <v>1131</v>
      </c>
      <c r="D249" s="19">
        <v>1</v>
      </c>
      <c r="E249" s="58">
        <v>39</v>
      </c>
      <c r="F249" s="22">
        <v>90</v>
      </c>
      <c r="G249" s="23">
        <f t="shared" si="175"/>
        <v>81</v>
      </c>
      <c r="H249" s="24">
        <f t="shared" si="176"/>
        <v>76.5</v>
      </c>
      <c r="I249" s="24">
        <f t="shared" si="177"/>
        <v>72</v>
      </c>
      <c r="J249" s="34"/>
      <c r="K249" s="33">
        <f t="shared" si="195"/>
        <v>0</v>
      </c>
      <c r="L249" s="35">
        <f t="shared" si="189"/>
        <v>0</v>
      </c>
      <c r="N249" s="1">
        <f t="shared" si="188"/>
        <v>249</v>
      </c>
      <c r="O249" s="1" t="s">
        <v>2280</v>
      </c>
    </row>
    <row r="250" spans="1:15" x14ac:dyDescent="0.3">
      <c r="A250" s="28">
        <v>13621</v>
      </c>
      <c r="B250" s="29" t="s">
        <v>1123</v>
      </c>
      <c r="C250" s="100" t="s">
        <v>1132</v>
      </c>
      <c r="D250" s="29">
        <v>1</v>
      </c>
      <c r="E250" s="59">
        <v>60</v>
      </c>
      <c r="F250" s="31">
        <v>80</v>
      </c>
      <c r="G250" s="32">
        <f t="shared" si="175"/>
        <v>72</v>
      </c>
      <c r="H250" s="33">
        <f t="shared" si="176"/>
        <v>68</v>
      </c>
      <c r="I250" s="33">
        <f t="shared" si="177"/>
        <v>64</v>
      </c>
      <c r="J250" s="34"/>
      <c r="K250" s="33">
        <f t="shared" si="195"/>
        <v>0</v>
      </c>
      <c r="L250" s="35">
        <f t="shared" si="189"/>
        <v>0</v>
      </c>
      <c r="N250" s="1">
        <f t="shared" si="188"/>
        <v>250</v>
      </c>
      <c r="O250" s="1" t="s">
        <v>2280</v>
      </c>
    </row>
    <row r="251" spans="1:15" x14ac:dyDescent="0.3">
      <c r="A251" s="18">
        <v>13626</v>
      </c>
      <c r="B251" s="19" t="s">
        <v>1123</v>
      </c>
      <c r="C251" s="102" t="s">
        <v>1133</v>
      </c>
      <c r="D251" s="19">
        <v>1</v>
      </c>
      <c r="E251" s="58">
        <v>52</v>
      </c>
      <c r="F251" s="22">
        <v>80</v>
      </c>
      <c r="G251" s="23">
        <f t="shared" si="175"/>
        <v>72</v>
      </c>
      <c r="H251" s="24">
        <f t="shared" si="176"/>
        <v>68</v>
      </c>
      <c r="I251" s="24">
        <f t="shared" si="177"/>
        <v>64</v>
      </c>
      <c r="J251" s="34"/>
      <c r="K251" s="33">
        <f t="shared" si="195"/>
        <v>0</v>
      </c>
      <c r="L251" s="35">
        <f t="shared" si="189"/>
        <v>0</v>
      </c>
      <c r="N251" s="1">
        <f t="shared" si="188"/>
        <v>251</v>
      </c>
      <c r="O251" s="1" t="s">
        <v>2280</v>
      </c>
    </row>
    <row r="252" spans="1:15" x14ac:dyDescent="0.3">
      <c r="A252" s="28">
        <v>13627</v>
      </c>
      <c r="B252" s="29" t="s">
        <v>1123</v>
      </c>
      <c r="C252" s="100" t="s">
        <v>1134</v>
      </c>
      <c r="D252" s="29">
        <v>1</v>
      </c>
      <c r="E252" s="59">
        <v>55</v>
      </c>
      <c r="F252" s="31">
        <v>80</v>
      </c>
      <c r="G252" s="32">
        <f t="shared" ref="G252:G259" si="196">F252*0.9</f>
        <v>72</v>
      </c>
      <c r="H252" s="33">
        <f t="shared" ref="H252:H259" si="197">F252*0.85</f>
        <v>68</v>
      </c>
      <c r="I252" s="33">
        <f t="shared" ref="I252:I259" si="198">F252*0.8</f>
        <v>64</v>
      </c>
      <c r="J252" s="34"/>
      <c r="K252" s="33">
        <f t="shared" si="195"/>
        <v>0</v>
      </c>
      <c r="L252" s="35">
        <f t="shared" si="189"/>
        <v>0</v>
      </c>
      <c r="N252" s="1">
        <f t="shared" si="188"/>
        <v>252</v>
      </c>
      <c r="O252" s="1" t="s">
        <v>2280</v>
      </c>
    </row>
    <row r="253" spans="1:15" x14ac:dyDescent="0.3">
      <c r="A253" s="18">
        <v>13624</v>
      </c>
      <c r="B253" s="19" t="s">
        <v>1123</v>
      </c>
      <c r="C253" s="102" t="s">
        <v>1135</v>
      </c>
      <c r="D253" s="19">
        <v>1</v>
      </c>
      <c r="E253" s="58">
        <v>55</v>
      </c>
      <c r="F253" s="22">
        <v>80</v>
      </c>
      <c r="G253" s="23">
        <f t="shared" si="196"/>
        <v>72</v>
      </c>
      <c r="H253" s="24">
        <f t="shared" si="197"/>
        <v>68</v>
      </c>
      <c r="I253" s="24">
        <f t="shared" si="198"/>
        <v>64</v>
      </c>
      <c r="J253" s="34"/>
      <c r="K253" s="33">
        <f t="shared" si="195"/>
        <v>0</v>
      </c>
      <c r="L253" s="35">
        <f t="shared" si="189"/>
        <v>0</v>
      </c>
      <c r="N253" s="1">
        <f t="shared" si="188"/>
        <v>253</v>
      </c>
      <c r="O253" s="1" t="s">
        <v>2280</v>
      </c>
    </row>
    <row r="254" spans="1:15" x14ac:dyDescent="0.3">
      <c r="A254" s="28">
        <v>13176</v>
      </c>
      <c r="B254" s="29" t="s">
        <v>1123</v>
      </c>
      <c r="C254" s="100" t="s">
        <v>1136</v>
      </c>
      <c r="D254" s="29">
        <v>1</v>
      </c>
      <c r="E254" s="59">
        <v>53</v>
      </c>
      <c r="F254" s="31">
        <v>90</v>
      </c>
      <c r="G254" s="32">
        <f t="shared" si="196"/>
        <v>81</v>
      </c>
      <c r="H254" s="33">
        <f t="shared" si="197"/>
        <v>76.5</v>
      </c>
      <c r="I254" s="33">
        <f t="shared" si="198"/>
        <v>72</v>
      </c>
      <c r="J254" s="34"/>
      <c r="K254" s="33">
        <f t="shared" si="195"/>
        <v>0</v>
      </c>
      <c r="L254" s="35">
        <f t="shared" si="189"/>
        <v>0</v>
      </c>
      <c r="N254" s="1">
        <f t="shared" si="188"/>
        <v>254</v>
      </c>
      <c r="O254" s="1" t="s">
        <v>2280</v>
      </c>
    </row>
    <row r="255" spans="1:15" x14ac:dyDescent="0.3">
      <c r="A255" s="18">
        <v>13390</v>
      </c>
      <c r="B255" s="19" t="s">
        <v>1000</v>
      </c>
      <c r="C255" s="102" t="s">
        <v>128</v>
      </c>
      <c r="D255" s="19">
        <v>1</v>
      </c>
      <c r="E255" s="58">
        <v>24</v>
      </c>
      <c r="F255" s="22">
        <v>180</v>
      </c>
      <c r="G255" s="23">
        <f t="shared" si="196"/>
        <v>162</v>
      </c>
      <c r="H255" s="24">
        <f t="shared" si="197"/>
        <v>153</v>
      </c>
      <c r="I255" s="24">
        <f t="shared" si="198"/>
        <v>144</v>
      </c>
      <c r="J255" s="34"/>
      <c r="K255" s="33">
        <f t="shared" si="195"/>
        <v>0</v>
      </c>
      <c r="L255" s="35">
        <f t="shared" si="189"/>
        <v>0</v>
      </c>
      <c r="N255" s="1">
        <f t="shared" si="188"/>
        <v>255</v>
      </c>
      <c r="O255" s="1" t="s">
        <v>2280</v>
      </c>
    </row>
    <row r="256" spans="1:15" x14ac:dyDescent="0.3">
      <c r="A256" s="28">
        <v>13391</v>
      </c>
      <c r="B256" s="29" t="s">
        <v>1000</v>
      </c>
      <c r="C256" s="100" t="s">
        <v>129</v>
      </c>
      <c r="D256" s="29">
        <v>1</v>
      </c>
      <c r="E256" s="59">
        <v>3</v>
      </c>
      <c r="F256" s="31">
        <v>180</v>
      </c>
      <c r="G256" s="32">
        <f t="shared" si="196"/>
        <v>162</v>
      </c>
      <c r="H256" s="33">
        <f t="shared" si="197"/>
        <v>153</v>
      </c>
      <c r="I256" s="33">
        <f t="shared" si="198"/>
        <v>144</v>
      </c>
      <c r="J256" s="34"/>
      <c r="K256" s="33">
        <f t="shared" si="195"/>
        <v>0</v>
      </c>
      <c r="L256" s="35">
        <f t="shared" si="189"/>
        <v>0</v>
      </c>
      <c r="N256" s="1">
        <f t="shared" si="188"/>
        <v>256</v>
      </c>
      <c r="O256" s="1" t="s">
        <v>2280</v>
      </c>
    </row>
    <row r="257" spans="1:15" s="1" customFormat="1" x14ac:dyDescent="0.3">
      <c r="A257" s="18">
        <v>13394</v>
      </c>
      <c r="B257" s="19" t="s">
        <v>1000</v>
      </c>
      <c r="C257" s="102" t="s">
        <v>1835</v>
      </c>
      <c r="D257" s="19">
        <v>1</v>
      </c>
      <c r="E257" s="58">
        <v>51</v>
      </c>
      <c r="F257" s="22">
        <v>180</v>
      </c>
      <c r="G257" s="23">
        <f t="shared" ref="G257" si="199">F257*0.9</f>
        <v>162</v>
      </c>
      <c r="H257" s="24">
        <f t="shared" ref="H257" si="200">F257*0.85</f>
        <v>153</v>
      </c>
      <c r="I257" s="24">
        <f t="shared" ref="I257" si="201">F257*0.8</f>
        <v>144</v>
      </c>
      <c r="J257" s="34"/>
      <c r="K257" s="33">
        <f t="shared" ref="K257" si="202">J257*F257</f>
        <v>0</v>
      </c>
      <c r="L257" s="35">
        <f t="shared" si="189"/>
        <v>0</v>
      </c>
      <c r="N257" s="1">
        <f t="shared" ref="N257" si="203">ROW(J257)</f>
        <v>257</v>
      </c>
      <c r="O257" s="1" t="s">
        <v>2280</v>
      </c>
    </row>
    <row r="258" spans="1:15" x14ac:dyDescent="0.3">
      <c r="A258" s="28">
        <v>13174</v>
      </c>
      <c r="B258" s="29" t="s">
        <v>1123</v>
      </c>
      <c r="C258" s="100" t="s">
        <v>1137</v>
      </c>
      <c r="D258" s="29">
        <v>1</v>
      </c>
      <c r="E258" s="59">
        <v>36</v>
      </c>
      <c r="F258" s="31">
        <v>140</v>
      </c>
      <c r="G258" s="32">
        <f t="shared" si="196"/>
        <v>126</v>
      </c>
      <c r="H258" s="33">
        <f t="shared" si="197"/>
        <v>119</v>
      </c>
      <c r="I258" s="33">
        <f t="shared" si="198"/>
        <v>112</v>
      </c>
      <c r="J258" s="34"/>
      <c r="K258" s="33">
        <f t="shared" si="195"/>
        <v>0</v>
      </c>
      <c r="L258" s="35">
        <f t="shared" si="189"/>
        <v>0</v>
      </c>
      <c r="N258" s="1">
        <f t="shared" si="188"/>
        <v>258</v>
      </c>
      <c r="O258" s="1" t="s">
        <v>2280</v>
      </c>
    </row>
    <row r="259" spans="1:15" x14ac:dyDescent="0.3">
      <c r="A259" s="18">
        <v>13651</v>
      </c>
      <c r="B259" s="19" t="s">
        <v>1139</v>
      </c>
      <c r="C259" s="102" t="s">
        <v>1138</v>
      </c>
      <c r="D259" s="19">
        <v>1</v>
      </c>
      <c r="E259" s="58"/>
      <c r="F259" s="22"/>
      <c r="G259" s="23">
        <f t="shared" si="196"/>
        <v>0</v>
      </c>
      <c r="H259" s="24">
        <f t="shared" si="197"/>
        <v>0</v>
      </c>
      <c r="I259" s="24">
        <f t="shared" si="198"/>
        <v>0</v>
      </c>
      <c r="J259" s="34"/>
      <c r="K259" s="33">
        <f t="shared" si="195"/>
        <v>0</v>
      </c>
      <c r="L259" s="35">
        <f t="shared" si="189"/>
        <v>0</v>
      </c>
      <c r="N259" s="1">
        <f t="shared" si="188"/>
        <v>259</v>
      </c>
      <c r="O259" s="1" t="s">
        <v>2280</v>
      </c>
    </row>
    <row r="260" spans="1:15" s="1" customFormat="1" ht="15.6" x14ac:dyDescent="0.3">
      <c r="A260" s="7"/>
      <c r="B260" s="5"/>
      <c r="C260" s="9"/>
      <c r="D260" s="5"/>
      <c r="E260" s="61"/>
      <c r="F260" s="84"/>
      <c r="G260" s="85"/>
      <c r="H260" s="86"/>
      <c r="I260" s="86"/>
      <c r="J260" s="86"/>
      <c r="K260" s="3">
        <f>K261+RiadAromes!K55+MalakBIO!K29+Haramain!K160+Lattafa!K84+Junaid!K30+Zaafaran!K125+Rasasi!K44+Artis!K34+Rehab!K106+Розлив!K167+Остальные!K92</f>
        <v>0</v>
      </c>
      <c r="L260" s="87"/>
      <c r="M260" s="14"/>
      <c r="N260" s="14"/>
    </row>
    <row r="261" spans="1:15" s="1" customFormat="1" x14ac:dyDescent="0.3">
      <c r="A261" s="8"/>
      <c r="B261" s="6"/>
      <c r="C261" s="10"/>
      <c r="D261" s="6"/>
      <c r="E261" s="62"/>
      <c r="F261" s="15"/>
      <c r="G261" s="14"/>
      <c r="H261" s="14"/>
      <c r="I261" s="14"/>
      <c r="K261" s="14">
        <f>SUM(K12:K259)</f>
        <v>0</v>
      </c>
    </row>
    <row r="262" spans="1:15" s="1" customFormat="1" x14ac:dyDescent="0.3">
      <c r="A262" s="8"/>
      <c r="B262" s="6"/>
      <c r="C262" s="10"/>
      <c r="D262" s="6"/>
      <c r="E262" s="62"/>
      <c r="F262" s="15"/>
      <c r="G262" s="14"/>
      <c r="H262" s="14"/>
      <c r="I262" s="14"/>
    </row>
    <row r="263" spans="1:15" s="1" customFormat="1" x14ac:dyDescent="0.3">
      <c r="A263" s="8"/>
      <c r="B263" s="6"/>
      <c r="C263" s="10"/>
      <c r="D263" s="6"/>
      <c r="E263" s="62"/>
      <c r="F263" s="15"/>
      <c r="G263" s="14"/>
      <c r="H263" s="14"/>
      <c r="I263" s="14"/>
    </row>
    <row r="264" spans="1:15" s="1" customFormat="1" x14ac:dyDescent="0.3">
      <c r="A264" s="8"/>
      <c r="B264" s="6"/>
      <c r="C264" s="10"/>
      <c r="D264" s="6"/>
      <c r="E264" s="62"/>
      <c r="F264" s="15"/>
      <c r="G264" s="14"/>
      <c r="H264" s="14"/>
      <c r="I264" s="14"/>
    </row>
    <row r="265" spans="1:15" s="1" customFormat="1" x14ac:dyDescent="0.3">
      <c r="A265" s="8"/>
      <c r="B265" s="6"/>
      <c r="C265" s="10"/>
      <c r="D265" s="6"/>
      <c r="E265" s="62"/>
      <c r="F265" s="15"/>
      <c r="G265" s="14"/>
      <c r="H265" s="14"/>
      <c r="I265" s="14"/>
    </row>
    <row r="266" spans="1:15" s="1" customFormat="1" x14ac:dyDescent="0.3">
      <c r="A266" s="8"/>
      <c r="B266" s="6"/>
      <c r="C266" s="10"/>
      <c r="D266" s="6"/>
      <c r="E266" s="62"/>
      <c r="F266" s="15"/>
      <c r="G266" s="14"/>
      <c r="H266" s="14"/>
      <c r="I266" s="14"/>
    </row>
  </sheetData>
  <sheetProtection algorithmName="SHA-512" hashValue="xj2jPFd95iLIeMnMYGB2P9QG2l8rHGBdfrVALtGPPIO/AI7c8eZDc9rwBtfGqbfg/weMH54vtIBW1I2n5/ADUA==" saltValue="vhpBu/4WjBzQuvluwRoDpQ==" spinCount="100000" sheet="1" objects="1" scenarios="1"/>
  <protectedRanges>
    <protectedRange sqref="J3:J10 J12:J259" name="Диапазон1"/>
  </protectedRanges>
  <autoFilter ref="J1:J266"/>
  <sortState ref="A55:O134">
    <sortCondition ref="C55:C134"/>
  </sortState>
  <hyperlinks>
    <hyperlink ref="C12" r:id="rId1"/>
    <hyperlink ref="C14" r:id="rId2"/>
    <hyperlink ref="C15" r:id="rId3"/>
    <hyperlink ref="C16" r:id="rId4"/>
    <hyperlink ref="C23" r:id="rId5" display="Зубная паста Мисвак с Черным Тмином "/>
    <hyperlink ref="C22" r:id="rId6" display="Зубная паста Гвоздика "/>
    <hyperlink ref="C24" r:id="rId7"/>
    <hyperlink ref="C30" r:id="rId8" display="Крем на основе вазелина Аргановое Hemani"/>
    <hyperlink ref="C31" r:id="rId9" display="Крем на основе вазелина с миндалём Hemani"/>
    <hyperlink ref="C34" r:id="rId10"/>
    <hyperlink ref="C35" r:id="rId11"/>
    <hyperlink ref="C36" r:id="rId12"/>
    <hyperlink ref="C37" r:id="rId13"/>
    <hyperlink ref="C38" r:id="rId14"/>
    <hyperlink ref="C39" r:id="rId15"/>
    <hyperlink ref="C40" r:id="rId16"/>
    <hyperlink ref="C43" r:id="rId17" display="Крем массажный с черным тмином, "/>
    <hyperlink ref="C44" r:id="rId18"/>
    <hyperlink ref="C45" r:id="rId19" display="Мазь для суставов Дахан Ханзал, "/>
    <hyperlink ref="C47" r:id="rId20"/>
    <hyperlink ref="C51" r:id="rId21"/>
    <hyperlink ref="C52" r:id="rId22" display="Масло Шифа для массажа"/>
    <hyperlink ref="C75" r:id="rId23"/>
    <hyperlink ref="C76" r:id="rId24"/>
    <hyperlink ref="C78" r:id="rId25"/>
    <hyperlink ref="C83" r:id="rId26"/>
    <hyperlink ref="C80" r:id="rId27"/>
    <hyperlink ref="C81" r:id="rId28"/>
    <hyperlink ref="C82" r:id="rId29"/>
    <hyperlink ref="C89" r:id="rId30"/>
    <hyperlink ref="C90" r:id="rId31"/>
    <hyperlink ref="C91" r:id="rId32"/>
    <hyperlink ref="C93" r:id="rId33"/>
    <hyperlink ref="C96" r:id="rId34"/>
    <hyperlink ref="C97" r:id="rId35"/>
    <hyperlink ref="C99" r:id="rId36"/>
    <hyperlink ref="C103" r:id="rId37"/>
    <hyperlink ref="C105" r:id="rId38"/>
    <hyperlink ref="C106" r:id="rId39"/>
    <hyperlink ref="C113" r:id="rId40"/>
    <hyperlink ref="C117" r:id="rId41"/>
    <hyperlink ref="C118" r:id="rId42"/>
    <hyperlink ref="C120" r:id="rId43"/>
    <hyperlink ref="C115" r:id="rId44"/>
    <hyperlink ref="C131" r:id="rId45"/>
    <hyperlink ref="C128" r:id="rId46"/>
    <hyperlink ref="C129" r:id="rId47"/>
    <hyperlink ref="C132" r:id="rId48"/>
    <hyperlink ref="C133" r:id="rId49"/>
    <hyperlink ref="C124" r:id="rId50"/>
    <hyperlink ref="C126" r:id="rId51"/>
    <hyperlink ref="C137" r:id="rId52" display="Мед с Женьшенем Hemani "/>
    <hyperlink ref="C138" r:id="rId53" display="Мед с имбирем Hemani Honey Ginger"/>
    <hyperlink ref="C150" r:id="rId54"/>
    <hyperlink ref="C152" r:id="rId55"/>
    <hyperlink ref="C153" r:id="rId56"/>
    <hyperlink ref="C157" r:id="rId57"/>
    <hyperlink ref="C159" r:id="rId58" display="Мыло с серой "/>
    <hyperlink ref="C162" r:id="rId59"/>
    <hyperlink ref="C165" r:id="rId60"/>
    <hyperlink ref="C166" r:id="rId61"/>
    <hyperlink ref="C161" r:id="rId62"/>
    <hyperlink ref="C169" r:id="rId63"/>
    <hyperlink ref="C172" r:id="rId64"/>
    <hyperlink ref="C173" r:id="rId65"/>
    <hyperlink ref="C175" r:id="rId66"/>
    <hyperlink ref="C180" r:id="rId67"/>
    <hyperlink ref="C181" r:id="rId68"/>
    <hyperlink ref="C182" r:id="rId69"/>
    <hyperlink ref="C183" r:id="rId70"/>
    <hyperlink ref="C185" r:id="rId71" display="Сухие духи Джамид Мухаллят"/>
    <hyperlink ref="C188" r:id="rId72"/>
    <hyperlink ref="C189" r:id="rId73"/>
    <hyperlink ref="C190" r:id="rId74"/>
    <hyperlink ref="C191" r:id="rId75"/>
    <hyperlink ref="C192" r:id="rId76"/>
    <hyperlink ref="C194" r:id="rId77"/>
    <hyperlink ref="C193" r:id="rId78"/>
    <hyperlink ref="C195" r:id="rId79"/>
    <hyperlink ref="C196" r:id="rId80"/>
    <hyperlink ref="C203" r:id="rId81"/>
    <hyperlink ref="C205" r:id="rId82"/>
    <hyperlink ref="C206" r:id="rId83" display="Масло оливковое для волос"/>
    <hyperlink ref="C209" r:id="rId84"/>
    <hyperlink ref="C216" r:id="rId85"/>
    <hyperlink ref="C215" r:id="rId86" display="Минеральный Дезодорант &quot;Алоэ&quot;"/>
    <hyperlink ref="C217" r:id="rId87"/>
    <hyperlink ref="C218" r:id="rId88"/>
    <hyperlink ref="C219" r:id="rId89"/>
    <hyperlink ref="C229" r:id="rId90"/>
    <hyperlink ref="C230" r:id="rId91"/>
    <hyperlink ref="C232" r:id="rId92"/>
    <hyperlink ref="C234" r:id="rId93" display="Хна Hemani  &quot;Черная с бахуром&quot; "/>
    <hyperlink ref="C238" r:id="rId94"/>
    <hyperlink ref="C239" r:id="rId95"/>
    <hyperlink ref="C240" r:id="rId96"/>
    <hyperlink ref="C241" r:id="rId97"/>
    <hyperlink ref="C242" r:id="rId98"/>
    <hyperlink ref="C244" r:id="rId99"/>
    <hyperlink ref="C245" r:id="rId100"/>
    <hyperlink ref="C246" r:id="rId101"/>
    <hyperlink ref="C247" r:id="rId102"/>
    <hyperlink ref="C254" r:id="rId103"/>
    <hyperlink ref="C258" r:id="rId104"/>
    <hyperlink ref="C92" r:id="rId105"/>
    <hyperlink ref="C25" r:id="rId106" display="Мисвак Hemani мягкая упаковка"/>
    <hyperlink ref="C29" r:id="rId107" display="Крем на основе вазелина Аргановое Hemani"/>
    <hyperlink ref="C74" r:id="rId108"/>
    <hyperlink ref="C70" r:id="rId109"/>
    <hyperlink ref="C69" r:id="rId110"/>
    <hyperlink ref="C67" r:id="rId111"/>
    <hyperlink ref="C65" r:id="rId112"/>
    <hyperlink ref="C63" r:id="rId113"/>
    <hyperlink ref="C136" r:id="rId114" display="Мед с Женьшенем Hemani "/>
    <hyperlink ref="C151" r:id="rId115" display="Мыло-скраб Абрикосовое с косточками"/>
    <hyperlink ref="C168" r:id="rId116" display="Кыст Аль Хинди Хемани в пластиковой баночке"/>
    <hyperlink ref="C179" r:id="rId117" display="Крем-парфюм Роза"/>
    <hyperlink ref="C236" r:id="rId118" display="Хна Hemani  &quot;Черная с бахуром&quot; "/>
    <hyperlink ref="C257" r:id="rId119" display="Чай для похудения смарт Слим  &quot;Фруктовый микс&quot;"/>
    <hyperlink ref="C28" r:id="rId120" display="Крем на основе вазелина Аргановое Hemani"/>
    <hyperlink ref="C79" r:id="rId121" display="Масло Кокосовое в ж/б, съедобное"/>
    <hyperlink ref="C102" r:id="rId122" display="Масло Печени трески"/>
    <hyperlink ref="C140" r:id="rId123" display="Мыло Антиперспирант с алунитом"/>
    <hyperlink ref="C142" r:id="rId124" display="Мыло Эвкалипт и масло чайного дерева, прозрачное"/>
    <hyperlink ref="C143" r:id="rId125" display="Мыло-скраб Абрикосовое с косточками"/>
    <hyperlink ref="C141" r:id="rId126" display="Мыло-скраб Абрикосовое с косточками"/>
    <hyperlink ref="C145" r:id="rId127" display="Мыло Антиперспирант с алунитом"/>
    <hyperlink ref="C147" r:id="rId128" display="Мыло Эвкалипт и масло чайного дерева, прозрачное"/>
    <hyperlink ref="C148" r:id="rId129" display="Мыло-скраб Абрикосовое с косточками"/>
    <hyperlink ref="C146" r:id="rId130" display="Мыло-скраб Абрикосовое с косточками"/>
    <hyperlink ref="C184" r:id="rId131" display="Сухие духи Джамид Мухаллят"/>
  </hyperlinks>
  <pageMargins left="0.7" right="0.7" top="0.75" bottom="0.75" header="0.3" footer="0.3"/>
  <pageSetup paperSize="9" orientation="portrait" r:id="rId1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00E668"/>
  </sheetPr>
  <dimension ref="A1:P55"/>
  <sheetViews>
    <sheetView workbookViewId="0">
      <pane ySplit="1" topLeftCell="A2" activePane="bottomLeft" state="frozen"/>
      <selection activeCell="C55" sqref="C55"/>
      <selection pane="bottomLeft" activeCell="Q46" sqref="Q46"/>
    </sheetView>
  </sheetViews>
  <sheetFormatPr defaultColWidth="8.88671875" defaultRowHeight="14.4" x14ac:dyDescent="0.3"/>
  <cols>
    <col min="1" max="1" width="4.6640625" style="8" bestFit="1" customWidth="1"/>
    <col min="2" max="2" width="7.6640625" style="6" customWidth="1"/>
    <col min="3" max="3" width="84.109375" style="10" customWidth="1"/>
    <col min="4" max="4" width="8.33203125" style="6"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10.44140625" style="1" hidden="1" customWidth="1"/>
    <col min="12" max="12" width="11.88671875" style="1" customWidth="1"/>
    <col min="13" max="13" width="0" style="1" hidden="1" customWidth="1"/>
    <col min="14" max="14" width="6.5546875" style="1" hidden="1" customWidth="1"/>
    <col min="15" max="15" width="11.44140625" style="1" hidden="1" customWidth="1"/>
    <col min="16" max="16" width="6.5546875" style="1" customWidth="1"/>
    <col min="17" max="16384" width="8.88671875" style="1"/>
  </cols>
  <sheetData>
    <row r="1" spans="1:15" s="4" customFormat="1" ht="51" customHeight="1" x14ac:dyDescent="0.3">
      <c r="A1" s="64" t="s">
        <v>132</v>
      </c>
      <c r="B1" s="65" t="s">
        <v>135</v>
      </c>
      <c r="C1" s="66" t="s">
        <v>155</v>
      </c>
      <c r="D1" s="67" t="s">
        <v>133</v>
      </c>
      <c r="E1" s="68" t="s">
        <v>153</v>
      </c>
      <c r="F1" s="69" t="s">
        <v>134</v>
      </c>
      <c r="G1" s="70" t="s">
        <v>150</v>
      </c>
      <c r="H1" s="71" t="s">
        <v>151</v>
      </c>
      <c r="I1" s="71" t="s">
        <v>152</v>
      </c>
      <c r="J1" s="72" t="s">
        <v>867</v>
      </c>
      <c r="K1" s="73" t="s">
        <v>149</v>
      </c>
      <c r="L1" s="74" t="str">
        <f>"Сумма:"&amp;" "&amp;SUM(L3:L253)</f>
        <v>Сумма: 0</v>
      </c>
    </row>
    <row r="2" spans="1:15" x14ac:dyDescent="0.3">
      <c r="A2" s="19"/>
      <c r="B2" s="19"/>
      <c r="C2" s="63" t="s">
        <v>788</v>
      </c>
      <c r="D2" s="19"/>
      <c r="E2" s="58"/>
      <c r="F2" s="22"/>
      <c r="G2" s="23"/>
      <c r="H2" s="24"/>
      <c r="I2" s="24"/>
      <c r="J2" s="17"/>
      <c r="K2" s="24"/>
      <c r="L2" s="25"/>
    </row>
    <row r="3" spans="1:15" x14ac:dyDescent="0.3">
      <c r="A3" s="29">
        <v>14187</v>
      </c>
      <c r="B3" s="29" t="s">
        <v>206</v>
      </c>
      <c r="C3" s="160" t="s">
        <v>1140</v>
      </c>
      <c r="D3" s="29">
        <v>10</v>
      </c>
      <c r="E3" s="59">
        <v>57</v>
      </c>
      <c r="F3" s="31">
        <v>320</v>
      </c>
      <c r="G3" s="32">
        <f t="shared" ref="G3:G6" si="0">F3*0.9</f>
        <v>288</v>
      </c>
      <c r="H3" s="33">
        <f t="shared" ref="H3:H6" si="1">F3*0.85</f>
        <v>272</v>
      </c>
      <c r="I3" s="33">
        <f t="shared" ref="I3:I6" si="2">F3*0.8</f>
        <v>256</v>
      </c>
      <c r="J3" s="34"/>
      <c r="K3" s="33">
        <f t="shared" ref="K3:K45" si="3">J3*F3</f>
        <v>0</v>
      </c>
      <c r="L3" s="35">
        <f>IF($K$54&gt;125000,J3*I3,IF($K$54&gt;58500,J3*H3,IF($K$54&gt;27500,J3*G3,IF($K$54&gt;=0,J3*F3,0))))</f>
        <v>0</v>
      </c>
      <c r="N3" s="1">
        <f t="shared" ref="N3:N52" si="4">ROW(J3)</f>
        <v>3</v>
      </c>
      <c r="O3" s="1" t="s">
        <v>2418</v>
      </c>
    </row>
    <row r="4" spans="1:15" x14ac:dyDescent="0.3">
      <c r="A4" s="29">
        <v>14522</v>
      </c>
      <c r="B4" s="29" t="s">
        <v>999</v>
      </c>
      <c r="C4" s="160" t="s">
        <v>2603</v>
      </c>
      <c r="D4" s="29">
        <v>1</v>
      </c>
      <c r="E4" s="59">
        <v>26</v>
      </c>
      <c r="F4" s="31">
        <v>580</v>
      </c>
      <c r="G4" s="32">
        <f t="shared" ref="G4" si="5">F4*0.9</f>
        <v>522</v>
      </c>
      <c r="H4" s="33">
        <f t="shared" ref="H4" si="6">F4*0.85</f>
        <v>493</v>
      </c>
      <c r="I4" s="33">
        <f t="shared" ref="I4" si="7">F4*0.8</f>
        <v>464</v>
      </c>
      <c r="J4" s="34"/>
      <c r="K4" s="33">
        <f t="shared" ref="K4" si="8">J4*F4</f>
        <v>0</v>
      </c>
      <c r="L4" s="35">
        <f>IF($K$54&gt;125000,J4*I4,IF($K$54&gt;58500,J4*H4,IF($K$54&gt;27500,J4*G4,IF($K$54&gt;=0,J4*F4,0))))</f>
        <v>0</v>
      </c>
      <c r="N4" s="1">
        <f t="shared" ref="N4" si="9">ROW(J4)</f>
        <v>4</v>
      </c>
      <c r="O4" s="1" t="s">
        <v>2418</v>
      </c>
    </row>
    <row r="5" spans="1:15" x14ac:dyDescent="0.3">
      <c r="A5" s="19">
        <v>14186</v>
      </c>
      <c r="B5" s="19" t="s">
        <v>1087</v>
      </c>
      <c r="C5" s="168" t="s">
        <v>1141</v>
      </c>
      <c r="D5" s="18">
        <v>1</v>
      </c>
      <c r="E5" s="60">
        <v>13</v>
      </c>
      <c r="F5" s="22">
        <v>710</v>
      </c>
      <c r="G5" s="23">
        <f t="shared" si="0"/>
        <v>639</v>
      </c>
      <c r="H5" s="24">
        <f t="shared" si="1"/>
        <v>603.5</v>
      </c>
      <c r="I5" s="24">
        <f t="shared" si="2"/>
        <v>568</v>
      </c>
      <c r="J5" s="34"/>
      <c r="K5" s="33">
        <f t="shared" si="3"/>
        <v>0</v>
      </c>
      <c r="L5" s="35">
        <f t="shared" ref="L5:L46" si="10">IF($K$54&gt;125000,J5*I5,IF($K$54&gt;55000,J5*H5,IF($K$54&gt;27500,J5*G5,IF($K$54&gt;=0,J5*F5,0))))</f>
        <v>0</v>
      </c>
      <c r="N5" s="1">
        <f t="shared" si="4"/>
        <v>5</v>
      </c>
      <c r="O5" s="1" t="s">
        <v>2418</v>
      </c>
    </row>
    <row r="6" spans="1:15" x14ac:dyDescent="0.3">
      <c r="A6" s="29">
        <v>14182</v>
      </c>
      <c r="B6" s="29" t="s">
        <v>140</v>
      </c>
      <c r="C6" s="160" t="s">
        <v>1142</v>
      </c>
      <c r="D6" s="28">
        <v>1</v>
      </c>
      <c r="E6" s="59">
        <v>34</v>
      </c>
      <c r="F6" s="31">
        <v>540</v>
      </c>
      <c r="G6" s="32">
        <f t="shared" si="0"/>
        <v>486</v>
      </c>
      <c r="H6" s="33">
        <f t="shared" si="1"/>
        <v>459</v>
      </c>
      <c r="I6" s="33">
        <f t="shared" si="2"/>
        <v>432</v>
      </c>
      <c r="J6" s="34"/>
      <c r="K6" s="33">
        <f t="shared" si="3"/>
        <v>0</v>
      </c>
      <c r="L6" s="35">
        <f t="shared" si="10"/>
        <v>0</v>
      </c>
      <c r="N6" s="1">
        <f t="shared" si="4"/>
        <v>6</v>
      </c>
      <c r="O6" s="1" t="s">
        <v>2418</v>
      </c>
    </row>
    <row r="7" spans="1:15" x14ac:dyDescent="0.3">
      <c r="A7" s="19">
        <v>14181</v>
      </c>
      <c r="B7" s="19" t="s">
        <v>999</v>
      </c>
      <c r="C7" s="168" t="s">
        <v>2590</v>
      </c>
      <c r="D7" s="18">
        <v>3</v>
      </c>
      <c r="E7" s="60">
        <v>73</v>
      </c>
      <c r="F7" s="22">
        <v>920</v>
      </c>
      <c r="G7" s="23">
        <f t="shared" ref="G7:G14" si="11">F7*0.9</f>
        <v>828</v>
      </c>
      <c r="H7" s="24">
        <f t="shared" ref="H7:H14" si="12">F7*0.85</f>
        <v>782</v>
      </c>
      <c r="I7" s="24">
        <f t="shared" ref="I7:I14" si="13">F7*0.8</f>
        <v>736</v>
      </c>
      <c r="J7" s="34"/>
      <c r="K7" s="33">
        <f t="shared" si="3"/>
        <v>0</v>
      </c>
      <c r="L7" s="35">
        <f t="shared" si="10"/>
        <v>0</v>
      </c>
      <c r="N7" s="1">
        <f t="shared" si="4"/>
        <v>7</v>
      </c>
      <c r="O7" s="1" t="s">
        <v>2418</v>
      </c>
    </row>
    <row r="8" spans="1:15" x14ac:dyDescent="0.3">
      <c r="A8" s="19"/>
      <c r="B8" s="19" t="s">
        <v>999</v>
      </c>
      <c r="C8" s="168" t="s">
        <v>2587</v>
      </c>
      <c r="D8" s="18"/>
      <c r="E8" s="58"/>
      <c r="F8" s="22"/>
      <c r="G8" s="23"/>
      <c r="H8" s="24"/>
      <c r="I8" s="24"/>
      <c r="J8" s="34"/>
      <c r="K8" s="33"/>
      <c r="L8" s="35"/>
    </row>
    <row r="9" spans="1:15" x14ac:dyDescent="0.3">
      <c r="A9" s="29">
        <v>14180</v>
      </c>
      <c r="B9" s="29" t="s">
        <v>142</v>
      </c>
      <c r="C9" s="160" t="s">
        <v>1143</v>
      </c>
      <c r="D9" s="28">
        <v>3</v>
      </c>
      <c r="E9" s="59">
        <v>87</v>
      </c>
      <c r="F9" s="31">
        <v>650</v>
      </c>
      <c r="G9" s="32">
        <f t="shared" si="11"/>
        <v>585</v>
      </c>
      <c r="H9" s="33">
        <f t="shared" si="12"/>
        <v>552.5</v>
      </c>
      <c r="I9" s="33">
        <f t="shared" si="13"/>
        <v>520</v>
      </c>
      <c r="J9" s="34"/>
      <c r="K9" s="33">
        <f t="shared" si="3"/>
        <v>0</v>
      </c>
      <c r="L9" s="35">
        <f t="shared" si="10"/>
        <v>0</v>
      </c>
      <c r="N9" s="1">
        <f t="shared" si="4"/>
        <v>9</v>
      </c>
      <c r="O9" s="1" t="s">
        <v>2418</v>
      </c>
    </row>
    <row r="10" spans="1:15" x14ac:dyDescent="0.3">
      <c r="A10" s="19">
        <v>14183</v>
      </c>
      <c r="B10" s="19" t="s">
        <v>140</v>
      </c>
      <c r="C10" s="168" t="s">
        <v>1144</v>
      </c>
      <c r="D10" s="19">
        <v>1</v>
      </c>
      <c r="E10" s="60">
        <v>34</v>
      </c>
      <c r="F10" s="22">
        <v>560</v>
      </c>
      <c r="G10" s="23">
        <f t="shared" si="11"/>
        <v>504</v>
      </c>
      <c r="H10" s="24">
        <f t="shared" si="12"/>
        <v>476</v>
      </c>
      <c r="I10" s="24">
        <f t="shared" si="13"/>
        <v>448</v>
      </c>
      <c r="J10" s="34"/>
      <c r="K10" s="33">
        <f t="shared" si="3"/>
        <v>0</v>
      </c>
      <c r="L10" s="35">
        <f t="shared" si="10"/>
        <v>0</v>
      </c>
      <c r="N10" s="1">
        <f t="shared" si="4"/>
        <v>10</v>
      </c>
      <c r="O10" s="1" t="s">
        <v>2418</v>
      </c>
    </row>
    <row r="11" spans="1:15" x14ac:dyDescent="0.3">
      <c r="A11" s="29">
        <v>14188</v>
      </c>
      <c r="B11" s="29" t="s">
        <v>1000</v>
      </c>
      <c r="C11" s="160" t="s">
        <v>1145</v>
      </c>
      <c r="D11" s="29">
        <v>1</v>
      </c>
      <c r="E11" s="59">
        <v>21</v>
      </c>
      <c r="F11" s="31">
        <v>600</v>
      </c>
      <c r="G11" s="32">
        <f t="shared" si="11"/>
        <v>540</v>
      </c>
      <c r="H11" s="33">
        <f t="shared" si="12"/>
        <v>510</v>
      </c>
      <c r="I11" s="33">
        <f t="shared" si="13"/>
        <v>480</v>
      </c>
      <c r="J11" s="34"/>
      <c r="K11" s="33">
        <f t="shared" si="3"/>
        <v>0</v>
      </c>
      <c r="L11" s="35">
        <f t="shared" si="10"/>
        <v>0</v>
      </c>
      <c r="N11" s="1">
        <f t="shared" si="4"/>
        <v>11</v>
      </c>
      <c r="O11" s="1" t="s">
        <v>2418</v>
      </c>
    </row>
    <row r="12" spans="1:15" x14ac:dyDescent="0.3">
      <c r="A12" s="19">
        <v>14189</v>
      </c>
      <c r="B12" s="19" t="s">
        <v>1000</v>
      </c>
      <c r="C12" s="168" t="s">
        <v>1146</v>
      </c>
      <c r="D12" s="18">
        <v>1</v>
      </c>
      <c r="E12" s="60">
        <v>11</v>
      </c>
      <c r="F12" s="22">
        <v>470</v>
      </c>
      <c r="G12" s="23">
        <f t="shared" si="11"/>
        <v>423</v>
      </c>
      <c r="H12" s="24">
        <f t="shared" si="12"/>
        <v>399.5</v>
      </c>
      <c r="I12" s="24">
        <f t="shared" si="13"/>
        <v>376</v>
      </c>
      <c r="J12" s="34"/>
      <c r="K12" s="33">
        <f t="shared" si="3"/>
        <v>0</v>
      </c>
      <c r="L12" s="35">
        <f t="shared" si="10"/>
        <v>0</v>
      </c>
      <c r="N12" s="1">
        <f t="shared" si="4"/>
        <v>12</v>
      </c>
      <c r="O12" s="1" t="s">
        <v>2418</v>
      </c>
    </row>
    <row r="13" spans="1:15" x14ac:dyDescent="0.3">
      <c r="A13" s="29">
        <v>14185</v>
      </c>
      <c r="B13" s="29" t="s">
        <v>999</v>
      </c>
      <c r="C13" s="160" t="s">
        <v>1147</v>
      </c>
      <c r="D13" s="29">
        <v>1</v>
      </c>
      <c r="E13" s="59">
        <v>11</v>
      </c>
      <c r="F13" s="31">
        <v>670</v>
      </c>
      <c r="G13" s="32">
        <f t="shared" si="11"/>
        <v>603</v>
      </c>
      <c r="H13" s="33">
        <f t="shared" si="12"/>
        <v>569.5</v>
      </c>
      <c r="I13" s="33">
        <f t="shared" si="13"/>
        <v>536</v>
      </c>
      <c r="J13" s="34"/>
      <c r="K13" s="33">
        <f t="shared" si="3"/>
        <v>0</v>
      </c>
      <c r="L13" s="35">
        <f t="shared" si="10"/>
        <v>0</v>
      </c>
      <c r="N13" s="1">
        <f t="shared" si="4"/>
        <v>13</v>
      </c>
      <c r="O13" s="1" t="s">
        <v>2418</v>
      </c>
    </row>
    <row r="14" spans="1:15" x14ac:dyDescent="0.3">
      <c r="A14" s="19">
        <v>14184</v>
      </c>
      <c r="B14" s="19" t="s">
        <v>140</v>
      </c>
      <c r="C14" s="168" t="s">
        <v>1148</v>
      </c>
      <c r="D14" s="19">
        <v>1</v>
      </c>
      <c r="E14" s="60">
        <v>33</v>
      </c>
      <c r="F14" s="22">
        <v>560</v>
      </c>
      <c r="G14" s="23">
        <f t="shared" si="11"/>
        <v>504</v>
      </c>
      <c r="H14" s="24">
        <f t="shared" si="12"/>
        <v>476</v>
      </c>
      <c r="I14" s="24">
        <f t="shared" si="13"/>
        <v>448</v>
      </c>
      <c r="J14" s="34"/>
      <c r="K14" s="33">
        <f t="shared" si="3"/>
        <v>0</v>
      </c>
      <c r="L14" s="35">
        <f t="shared" si="10"/>
        <v>0</v>
      </c>
      <c r="N14" s="1">
        <f t="shared" si="4"/>
        <v>14</v>
      </c>
      <c r="O14" s="1" t="s">
        <v>2418</v>
      </c>
    </row>
    <row r="15" spans="1:15" x14ac:dyDescent="0.3">
      <c r="A15" s="29">
        <v>14523</v>
      </c>
      <c r="B15" s="29" t="s">
        <v>2592</v>
      </c>
      <c r="C15" s="160" t="s">
        <v>2600</v>
      </c>
      <c r="D15" s="29">
        <v>1</v>
      </c>
      <c r="E15" s="59">
        <v>38</v>
      </c>
      <c r="F15" s="31">
        <v>260</v>
      </c>
      <c r="G15" s="32">
        <f t="shared" ref="G15" si="14">F15*0.9</f>
        <v>234</v>
      </c>
      <c r="H15" s="33">
        <f t="shared" ref="H15" si="15">F15*0.85</f>
        <v>221</v>
      </c>
      <c r="I15" s="33">
        <f t="shared" ref="I15" si="16">F15*0.8</f>
        <v>208</v>
      </c>
      <c r="J15" s="34"/>
      <c r="K15" s="33">
        <f t="shared" ref="K15" si="17">J15*F15</f>
        <v>0</v>
      </c>
      <c r="L15" s="35">
        <f t="shared" ref="L15" si="18">IF($K$54&gt;125000,J15*I15,IF($K$54&gt;55000,J15*H15,IF($K$54&gt;27500,J15*G15,IF($K$54&gt;=0,J15*F15,0))))</f>
        <v>0</v>
      </c>
      <c r="N15" s="1">
        <f t="shared" ref="N15" si="19">ROW(J15)</f>
        <v>15</v>
      </c>
      <c r="O15" s="1" t="s">
        <v>2418</v>
      </c>
    </row>
    <row r="16" spans="1:15" x14ac:dyDescent="0.3">
      <c r="A16" s="19"/>
      <c r="B16" s="19"/>
      <c r="C16" s="37" t="s">
        <v>893</v>
      </c>
      <c r="D16" s="19"/>
      <c r="E16" s="75"/>
      <c r="F16" s="22"/>
      <c r="G16" s="23"/>
      <c r="H16" s="24"/>
      <c r="I16" s="24"/>
      <c r="J16" s="34"/>
      <c r="K16" s="33">
        <f t="shared" si="3"/>
        <v>0</v>
      </c>
      <c r="L16" s="35">
        <f t="shared" si="10"/>
        <v>0</v>
      </c>
      <c r="N16" s="1">
        <f t="shared" si="4"/>
        <v>16</v>
      </c>
      <c r="O16" s="1" t="s">
        <v>2418</v>
      </c>
    </row>
    <row r="17" spans="1:15" x14ac:dyDescent="0.3">
      <c r="A17" s="29">
        <v>14193</v>
      </c>
      <c r="B17" s="29" t="s">
        <v>1012</v>
      </c>
      <c r="C17" s="160" t="s">
        <v>1149</v>
      </c>
      <c r="D17" s="29">
        <v>1</v>
      </c>
      <c r="E17" s="59"/>
      <c r="F17" s="31"/>
      <c r="G17" s="32">
        <f t="shared" ref="G17:G50" si="20">F17*0.9</f>
        <v>0</v>
      </c>
      <c r="H17" s="33">
        <f t="shared" ref="H17:H50" si="21">F17*0.85</f>
        <v>0</v>
      </c>
      <c r="I17" s="33">
        <f t="shared" ref="I17:I50" si="22">F17*0.8</f>
        <v>0</v>
      </c>
      <c r="J17" s="34"/>
      <c r="K17" s="33">
        <f t="shared" si="3"/>
        <v>0</v>
      </c>
      <c r="L17" s="35">
        <f t="shared" si="10"/>
        <v>0</v>
      </c>
      <c r="N17" s="1">
        <f t="shared" si="4"/>
        <v>17</v>
      </c>
      <c r="O17" s="1" t="s">
        <v>2418</v>
      </c>
    </row>
    <row r="18" spans="1:15" x14ac:dyDescent="0.3">
      <c r="A18" s="19">
        <v>14194</v>
      </c>
      <c r="B18" s="19" t="s">
        <v>1060</v>
      </c>
      <c r="C18" s="168" t="s">
        <v>1151</v>
      </c>
      <c r="D18" s="19">
        <v>1</v>
      </c>
      <c r="E18" s="60">
        <v>5</v>
      </c>
      <c r="F18" s="22">
        <v>1130</v>
      </c>
      <c r="G18" s="23">
        <f t="shared" si="20"/>
        <v>1017</v>
      </c>
      <c r="H18" s="24">
        <f t="shared" si="21"/>
        <v>960.5</v>
      </c>
      <c r="I18" s="24">
        <f t="shared" si="22"/>
        <v>904</v>
      </c>
      <c r="J18" s="34"/>
      <c r="K18" s="33">
        <f t="shared" si="3"/>
        <v>0</v>
      </c>
      <c r="L18" s="35">
        <f t="shared" si="10"/>
        <v>0</v>
      </c>
      <c r="N18" s="1">
        <f t="shared" si="4"/>
        <v>18</v>
      </c>
      <c r="O18" s="1" t="s">
        <v>2418</v>
      </c>
    </row>
    <row r="19" spans="1:15" x14ac:dyDescent="0.3">
      <c r="A19" s="29">
        <v>14196</v>
      </c>
      <c r="B19" s="29" t="s">
        <v>1087</v>
      </c>
      <c r="C19" s="160" t="s">
        <v>1152</v>
      </c>
      <c r="D19" s="29">
        <v>1</v>
      </c>
      <c r="E19" s="59">
        <v>16</v>
      </c>
      <c r="F19" s="31">
        <v>840</v>
      </c>
      <c r="G19" s="32">
        <f t="shared" si="20"/>
        <v>756</v>
      </c>
      <c r="H19" s="33">
        <f t="shared" si="21"/>
        <v>714</v>
      </c>
      <c r="I19" s="33">
        <f t="shared" si="22"/>
        <v>672</v>
      </c>
      <c r="J19" s="34"/>
      <c r="K19" s="33">
        <f t="shared" si="3"/>
        <v>0</v>
      </c>
      <c r="L19" s="35">
        <f t="shared" si="10"/>
        <v>0</v>
      </c>
      <c r="N19" s="1">
        <f t="shared" si="4"/>
        <v>19</v>
      </c>
      <c r="O19" s="1" t="s">
        <v>2418</v>
      </c>
    </row>
    <row r="20" spans="1:15" x14ac:dyDescent="0.3">
      <c r="A20" s="19">
        <v>14195</v>
      </c>
      <c r="B20" s="19" t="s">
        <v>140</v>
      </c>
      <c r="C20" s="168" t="s">
        <v>1153</v>
      </c>
      <c r="D20" s="19">
        <v>1</v>
      </c>
      <c r="E20" s="60">
        <v>27</v>
      </c>
      <c r="F20" s="22">
        <v>650</v>
      </c>
      <c r="G20" s="23">
        <f t="shared" si="20"/>
        <v>585</v>
      </c>
      <c r="H20" s="24">
        <f t="shared" si="21"/>
        <v>552.5</v>
      </c>
      <c r="I20" s="24">
        <f t="shared" si="22"/>
        <v>520</v>
      </c>
      <c r="J20" s="34"/>
      <c r="K20" s="33">
        <f t="shared" si="3"/>
        <v>0</v>
      </c>
      <c r="L20" s="35">
        <f t="shared" si="10"/>
        <v>0</v>
      </c>
      <c r="N20" s="1">
        <f t="shared" si="4"/>
        <v>20</v>
      </c>
      <c r="O20" s="1" t="s">
        <v>2418</v>
      </c>
    </row>
    <row r="21" spans="1:15" x14ac:dyDescent="0.3">
      <c r="A21" s="29">
        <v>14191</v>
      </c>
      <c r="B21" s="29" t="s">
        <v>1013</v>
      </c>
      <c r="C21" s="160" t="s">
        <v>1154</v>
      </c>
      <c r="D21" s="29">
        <v>3</v>
      </c>
      <c r="E21" s="59">
        <v>6</v>
      </c>
      <c r="F21" s="31">
        <v>1830</v>
      </c>
      <c r="G21" s="32">
        <f t="shared" si="20"/>
        <v>1647</v>
      </c>
      <c r="H21" s="33">
        <f t="shared" si="21"/>
        <v>1555.5</v>
      </c>
      <c r="I21" s="33">
        <f t="shared" si="22"/>
        <v>1464</v>
      </c>
      <c r="J21" s="34"/>
      <c r="K21" s="33">
        <f t="shared" si="3"/>
        <v>0</v>
      </c>
      <c r="L21" s="35">
        <f t="shared" si="10"/>
        <v>0</v>
      </c>
      <c r="N21" s="1">
        <f t="shared" si="4"/>
        <v>21</v>
      </c>
      <c r="O21" s="1" t="s">
        <v>2418</v>
      </c>
    </row>
    <row r="22" spans="1:15" x14ac:dyDescent="0.3">
      <c r="A22" s="19">
        <v>14192</v>
      </c>
      <c r="B22" s="19" t="s">
        <v>1150</v>
      </c>
      <c r="C22" s="168" t="s">
        <v>1155</v>
      </c>
      <c r="D22" s="19">
        <v>1</v>
      </c>
      <c r="E22" s="60">
        <v>21</v>
      </c>
      <c r="F22" s="22">
        <v>740</v>
      </c>
      <c r="G22" s="23">
        <f t="shared" si="20"/>
        <v>666</v>
      </c>
      <c r="H22" s="24">
        <f t="shared" si="21"/>
        <v>629</v>
      </c>
      <c r="I22" s="24">
        <f t="shared" si="22"/>
        <v>592</v>
      </c>
      <c r="J22" s="34"/>
      <c r="K22" s="33">
        <f t="shared" si="3"/>
        <v>0</v>
      </c>
      <c r="L22" s="35">
        <f t="shared" si="10"/>
        <v>0</v>
      </c>
      <c r="N22" s="1">
        <f t="shared" si="4"/>
        <v>22</v>
      </c>
      <c r="O22" s="1" t="s">
        <v>2418</v>
      </c>
    </row>
    <row r="23" spans="1:15" x14ac:dyDescent="0.3">
      <c r="A23" s="29"/>
      <c r="B23" s="29"/>
      <c r="C23" s="38" t="s">
        <v>894</v>
      </c>
      <c r="D23" s="29"/>
      <c r="E23" s="59"/>
      <c r="F23" s="31"/>
      <c r="G23" s="32"/>
      <c r="H23" s="33"/>
      <c r="I23" s="33"/>
      <c r="J23" s="34"/>
      <c r="K23" s="33">
        <f t="shared" si="3"/>
        <v>0</v>
      </c>
      <c r="L23" s="35">
        <f t="shared" si="10"/>
        <v>0</v>
      </c>
      <c r="N23" s="1">
        <f t="shared" si="4"/>
        <v>23</v>
      </c>
      <c r="O23" s="1" t="s">
        <v>2418</v>
      </c>
    </row>
    <row r="24" spans="1:15" x14ac:dyDescent="0.3">
      <c r="A24" s="19">
        <v>14521</v>
      </c>
      <c r="B24" s="19"/>
      <c r="C24" s="168" t="s">
        <v>2601</v>
      </c>
      <c r="D24" s="19">
        <v>1</v>
      </c>
      <c r="E24" s="60">
        <v>28</v>
      </c>
      <c r="F24" s="22">
        <v>130</v>
      </c>
      <c r="G24" s="23">
        <f t="shared" ref="G24:G25" si="23">F24*0.9</f>
        <v>117</v>
      </c>
      <c r="H24" s="24">
        <f t="shared" ref="H24:H25" si="24">F24*0.85</f>
        <v>110.5</v>
      </c>
      <c r="I24" s="24">
        <f t="shared" ref="I24:I25" si="25">F24*0.8</f>
        <v>104</v>
      </c>
      <c r="J24" s="34"/>
      <c r="K24" s="33">
        <f t="shared" ref="K24:K25" si="26">J24*F24</f>
        <v>0</v>
      </c>
      <c r="L24" s="35">
        <f t="shared" ref="L24:L25" si="27">IF($K$54&gt;125000,J24*I24,IF($K$54&gt;55000,J24*H24,IF($K$54&gt;27500,J24*G24,IF($K$54&gt;=0,J24*F24,0))))</f>
        <v>0</v>
      </c>
      <c r="N24" s="1">
        <f t="shared" ref="N24:N25" si="28">ROW(J24)</f>
        <v>24</v>
      </c>
      <c r="O24" s="1" t="s">
        <v>2418</v>
      </c>
    </row>
    <row r="25" spans="1:15" x14ac:dyDescent="0.3">
      <c r="A25" s="29">
        <v>14529</v>
      </c>
      <c r="B25" s="29" t="s">
        <v>862</v>
      </c>
      <c r="C25" s="160" t="s">
        <v>2605</v>
      </c>
      <c r="D25" s="29">
        <v>1</v>
      </c>
      <c r="E25" s="59">
        <v>20</v>
      </c>
      <c r="F25" s="31">
        <v>650</v>
      </c>
      <c r="G25" s="32">
        <f t="shared" si="23"/>
        <v>585</v>
      </c>
      <c r="H25" s="33">
        <f t="shared" si="24"/>
        <v>552.5</v>
      </c>
      <c r="I25" s="33">
        <f t="shared" si="25"/>
        <v>520</v>
      </c>
      <c r="J25" s="34"/>
      <c r="K25" s="33">
        <f t="shared" si="26"/>
        <v>0</v>
      </c>
      <c r="L25" s="35">
        <f t="shared" si="27"/>
        <v>0</v>
      </c>
      <c r="N25" s="1">
        <f t="shared" si="28"/>
        <v>25</v>
      </c>
      <c r="O25" s="1" t="s">
        <v>2418</v>
      </c>
    </row>
    <row r="26" spans="1:15" x14ac:dyDescent="0.3">
      <c r="A26" s="19">
        <v>14204</v>
      </c>
      <c r="B26" s="19" t="s">
        <v>862</v>
      </c>
      <c r="C26" s="168" t="s">
        <v>2597</v>
      </c>
      <c r="D26" s="19">
        <v>1</v>
      </c>
      <c r="E26" s="60">
        <v>8</v>
      </c>
      <c r="F26" s="22">
        <v>720</v>
      </c>
      <c r="G26" s="23">
        <f t="shared" si="20"/>
        <v>648</v>
      </c>
      <c r="H26" s="24">
        <f t="shared" si="21"/>
        <v>612</v>
      </c>
      <c r="I26" s="24">
        <f t="shared" si="22"/>
        <v>576</v>
      </c>
      <c r="J26" s="34"/>
      <c r="K26" s="33">
        <f t="shared" si="3"/>
        <v>0</v>
      </c>
      <c r="L26" s="35">
        <f t="shared" si="10"/>
        <v>0</v>
      </c>
      <c r="N26" s="1">
        <f t="shared" si="4"/>
        <v>26</v>
      </c>
      <c r="O26" s="1" t="s">
        <v>2418</v>
      </c>
    </row>
    <row r="27" spans="1:15" x14ac:dyDescent="0.3">
      <c r="A27" s="29">
        <v>14205</v>
      </c>
      <c r="B27" s="29" t="s">
        <v>862</v>
      </c>
      <c r="C27" s="160" t="s">
        <v>2598</v>
      </c>
      <c r="D27" s="29">
        <v>1</v>
      </c>
      <c r="E27" s="59">
        <v>16</v>
      </c>
      <c r="F27" s="31">
        <v>510</v>
      </c>
      <c r="G27" s="32">
        <f t="shared" si="20"/>
        <v>459</v>
      </c>
      <c r="H27" s="33">
        <f t="shared" si="21"/>
        <v>433.5</v>
      </c>
      <c r="I27" s="33">
        <f t="shared" si="22"/>
        <v>408</v>
      </c>
      <c r="J27" s="34"/>
      <c r="K27" s="33">
        <f t="shared" si="3"/>
        <v>0</v>
      </c>
      <c r="L27" s="35">
        <f t="shared" si="10"/>
        <v>0</v>
      </c>
      <c r="N27" s="1">
        <f t="shared" si="4"/>
        <v>27</v>
      </c>
      <c r="O27" s="1" t="s">
        <v>2418</v>
      </c>
    </row>
    <row r="28" spans="1:15" x14ac:dyDescent="0.3">
      <c r="A28" s="19">
        <v>14560</v>
      </c>
      <c r="B28" s="19" t="s">
        <v>862</v>
      </c>
      <c r="C28" s="168" t="s">
        <v>2640</v>
      </c>
      <c r="D28" s="19">
        <v>1</v>
      </c>
      <c r="E28" s="60">
        <v>25</v>
      </c>
      <c r="F28" s="22">
        <v>510</v>
      </c>
      <c r="G28" s="23">
        <f t="shared" ref="G28" si="29">F28*0.9</f>
        <v>459</v>
      </c>
      <c r="H28" s="24">
        <f t="shared" ref="H28" si="30">F28*0.85</f>
        <v>433.5</v>
      </c>
      <c r="I28" s="24">
        <f t="shared" ref="I28" si="31">F28*0.8</f>
        <v>408</v>
      </c>
      <c r="J28" s="34"/>
      <c r="K28" s="33">
        <f t="shared" ref="K28" si="32">J28*F28</f>
        <v>0</v>
      </c>
      <c r="L28" s="35">
        <f t="shared" ref="L28" si="33">IF($K$54&gt;125000,J28*I28,IF($K$54&gt;55000,J28*H28,IF($K$54&gt;27500,J28*G28,IF($K$54&gt;=0,J28*F28,0))))</f>
        <v>0</v>
      </c>
      <c r="N28" s="1">
        <f t="shared" ref="N28" si="34">ROW(J28)</f>
        <v>28</v>
      </c>
      <c r="O28" s="1" t="s">
        <v>2418</v>
      </c>
    </row>
    <row r="29" spans="1:15" x14ac:dyDescent="0.3">
      <c r="A29" s="29">
        <v>14207</v>
      </c>
      <c r="B29" s="29" t="s">
        <v>1156</v>
      </c>
      <c r="C29" s="160" t="s">
        <v>2599</v>
      </c>
      <c r="D29" s="29">
        <v>1</v>
      </c>
      <c r="E29" s="59">
        <v>46</v>
      </c>
      <c r="F29" s="31">
        <v>540</v>
      </c>
      <c r="G29" s="32">
        <f t="shared" si="20"/>
        <v>486</v>
      </c>
      <c r="H29" s="33">
        <f t="shared" si="21"/>
        <v>459</v>
      </c>
      <c r="I29" s="33">
        <f t="shared" si="22"/>
        <v>432</v>
      </c>
      <c r="J29" s="34"/>
      <c r="K29" s="33">
        <f t="shared" si="3"/>
        <v>0</v>
      </c>
      <c r="L29" s="35">
        <f t="shared" si="10"/>
        <v>0</v>
      </c>
      <c r="N29" s="1">
        <f t="shared" si="4"/>
        <v>29</v>
      </c>
      <c r="O29" s="1" t="s">
        <v>2418</v>
      </c>
    </row>
    <row r="30" spans="1:15" x14ac:dyDescent="0.3">
      <c r="A30" s="19">
        <v>14200</v>
      </c>
      <c r="B30" s="19" t="s">
        <v>1060</v>
      </c>
      <c r="C30" s="168" t="s">
        <v>2606</v>
      </c>
      <c r="D30" s="19">
        <v>1</v>
      </c>
      <c r="E30" s="60">
        <v>15</v>
      </c>
      <c r="F30" s="22">
        <v>950</v>
      </c>
      <c r="G30" s="23">
        <f t="shared" si="20"/>
        <v>855</v>
      </c>
      <c r="H30" s="24">
        <f t="shared" si="21"/>
        <v>807.5</v>
      </c>
      <c r="I30" s="24">
        <f t="shared" si="22"/>
        <v>760</v>
      </c>
      <c r="J30" s="34"/>
      <c r="K30" s="33">
        <f t="shared" si="3"/>
        <v>0</v>
      </c>
      <c r="L30" s="35">
        <f t="shared" si="10"/>
        <v>0</v>
      </c>
      <c r="N30" s="1">
        <f t="shared" si="4"/>
        <v>30</v>
      </c>
      <c r="O30" s="1" t="s">
        <v>2418</v>
      </c>
    </row>
    <row r="31" spans="1:15" x14ac:dyDescent="0.3">
      <c r="A31" s="29">
        <v>14520</v>
      </c>
      <c r="B31" s="29" t="s">
        <v>1060</v>
      </c>
      <c r="C31" s="160" t="s">
        <v>2607</v>
      </c>
      <c r="D31" s="29">
        <v>1</v>
      </c>
      <c r="E31" s="59">
        <v>13</v>
      </c>
      <c r="F31" s="31">
        <v>950</v>
      </c>
      <c r="G31" s="32">
        <f t="shared" ref="G31" si="35">F31*0.9</f>
        <v>855</v>
      </c>
      <c r="H31" s="33">
        <f t="shared" ref="H31" si="36">F31*0.85</f>
        <v>807.5</v>
      </c>
      <c r="I31" s="33">
        <f t="shared" ref="I31" si="37">F31*0.8</f>
        <v>760</v>
      </c>
      <c r="J31" s="34"/>
      <c r="K31" s="33">
        <f t="shared" ref="K31" si="38">J31*F31</f>
        <v>0</v>
      </c>
      <c r="L31" s="35">
        <f t="shared" ref="L31" si="39">IF($K$54&gt;125000,J31*I31,IF($K$54&gt;55000,J31*H31,IF($K$54&gt;27500,J31*G31,IF($K$54&gt;=0,J31*F31,0))))</f>
        <v>0</v>
      </c>
      <c r="N31" s="1">
        <f t="shared" ref="N31" si="40">ROW(J31)</f>
        <v>31</v>
      </c>
      <c r="O31" s="1" t="s">
        <v>2418</v>
      </c>
    </row>
    <row r="32" spans="1:15" x14ac:dyDescent="0.3">
      <c r="A32" s="19">
        <v>14559</v>
      </c>
      <c r="B32" s="19" t="s">
        <v>1060</v>
      </c>
      <c r="C32" s="20" t="s">
        <v>2639</v>
      </c>
      <c r="D32" s="19">
        <v>1</v>
      </c>
      <c r="E32" s="60">
        <v>48</v>
      </c>
      <c r="F32" s="22">
        <v>560</v>
      </c>
      <c r="G32" s="23">
        <f t="shared" si="20"/>
        <v>504</v>
      </c>
      <c r="H32" s="24">
        <f t="shared" si="21"/>
        <v>476</v>
      </c>
      <c r="I32" s="24">
        <f t="shared" si="22"/>
        <v>448</v>
      </c>
      <c r="J32" s="34"/>
      <c r="K32" s="33">
        <f t="shared" si="3"/>
        <v>0</v>
      </c>
      <c r="L32" s="35">
        <f t="shared" si="10"/>
        <v>0</v>
      </c>
      <c r="N32" s="1">
        <f t="shared" si="4"/>
        <v>32</v>
      </c>
      <c r="O32" s="1" t="s">
        <v>2418</v>
      </c>
    </row>
    <row r="33" spans="1:16" x14ac:dyDescent="0.3">
      <c r="A33" s="29">
        <v>14201</v>
      </c>
      <c r="B33" s="29" t="s">
        <v>1060</v>
      </c>
      <c r="C33" s="160" t="s">
        <v>2604</v>
      </c>
      <c r="D33" s="29">
        <v>1</v>
      </c>
      <c r="E33" s="59">
        <v>32.200000000000003</v>
      </c>
      <c r="F33" s="31">
        <v>560</v>
      </c>
      <c r="G33" s="32">
        <f t="shared" si="20"/>
        <v>504</v>
      </c>
      <c r="H33" s="33">
        <f t="shared" si="21"/>
        <v>476</v>
      </c>
      <c r="I33" s="33">
        <f t="shared" si="22"/>
        <v>448</v>
      </c>
      <c r="J33" s="34"/>
      <c r="K33" s="33">
        <f t="shared" si="3"/>
        <v>0</v>
      </c>
      <c r="L33" s="35">
        <f t="shared" si="10"/>
        <v>0</v>
      </c>
      <c r="N33" s="1">
        <f t="shared" si="4"/>
        <v>33</v>
      </c>
      <c r="O33" s="1" t="s">
        <v>2418</v>
      </c>
    </row>
    <row r="34" spans="1:16" x14ac:dyDescent="0.3">
      <c r="A34" s="29">
        <v>14526</v>
      </c>
      <c r="B34" s="29" t="s">
        <v>1060</v>
      </c>
      <c r="C34" s="160" t="s">
        <v>2643</v>
      </c>
      <c r="D34" s="29">
        <v>1</v>
      </c>
      <c r="E34" s="59">
        <v>22</v>
      </c>
      <c r="F34" s="31">
        <v>560</v>
      </c>
      <c r="G34" s="32">
        <f t="shared" si="20"/>
        <v>504</v>
      </c>
      <c r="H34" s="33">
        <f t="shared" si="21"/>
        <v>476</v>
      </c>
      <c r="I34" s="33">
        <f t="shared" si="22"/>
        <v>448</v>
      </c>
      <c r="J34" s="34"/>
      <c r="K34" s="33">
        <f t="shared" si="3"/>
        <v>0</v>
      </c>
      <c r="L34" s="35">
        <f t="shared" si="10"/>
        <v>0</v>
      </c>
      <c r="N34" s="1">
        <f t="shared" si="4"/>
        <v>34</v>
      </c>
      <c r="O34" s="1" t="s">
        <v>2418</v>
      </c>
    </row>
    <row r="35" spans="1:16" x14ac:dyDescent="0.3">
      <c r="A35" s="19">
        <v>14527</v>
      </c>
      <c r="B35" s="19" t="s">
        <v>1060</v>
      </c>
      <c r="C35" s="20" t="s">
        <v>2641</v>
      </c>
      <c r="D35" s="19">
        <v>1</v>
      </c>
      <c r="E35" s="60">
        <v>21</v>
      </c>
      <c r="F35" s="22">
        <v>560</v>
      </c>
      <c r="G35" s="23">
        <f t="shared" ref="G35:G36" si="41">F35*0.9</f>
        <v>504</v>
      </c>
      <c r="H35" s="24">
        <f t="shared" ref="H35:H36" si="42">F35*0.85</f>
        <v>476</v>
      </c>
      <c r="I35" s="24">
        <f t="shared" ref="I35:I36" si="43">F35*0.8</f>
        <v>448</v>
      </c>
      <c r="J35" s="34"/>
      <c r="K35" s="33">
        <f t="shared" ref="K35:K36" si="44">J35*F35</f>
        <v>0</v>
      </c>
      <c r="L35" s="35">
        <f t="shared" ref="L35:L36" si="45">IF($K$54&gt;125000,J35*I35,IF($K$54&gt;55000,J35*H35,IF($K$54&gt;27500,J35*G35,IF($K$54&gt;=0,J35*F35,0))))</f>
        <v>0</v>
      </c>
      <c r="N35" s="1">
        <f t="shared" ref="N35:N36" si="46">ROW(J35)</f>
        <v>35</v>
      </c>
      <c r="O35" s="1" t="s">
        <v>2418</v>
      </c>
    </row>
    <row r="36" spans="1:16" x14ac:dyDescent="0.3">
      <c r="A36" s="29">
        <v>14528</v>
      </c>
      <c r="B36" s="29" t="s">
        <v>1060</v>
      </c>
      <c r="C36" s="160" t="s">
        <v>2642</v>
      </c>
      <c r="D36" s="29">
        <v>1</v>
      </c>
      <c r="E36" s="59">
        <v>23</v>
      </c>
      <c r="F36" s="31">
        <v>560</v>
      </c>
      <c r="G36" s="32">
        <f t="shared" si="41"/>
        <v>504</v>
      </c>
      <c r="H36" s="33">
        <f t="shared" si="42"/>
        <v>476</v>
      </c>
      <c r="I36" s="33">
        <f t="shared" si="43"/>
        <v>448</v>
      </c>
      <c r="J36" s="34"/>
      <c r="K36" s="33">
        <f t="shared" si="44"/>
        <v>0</v>
      </c>
      <c r="L36" s="35">
        <f t="shared" si="45"/>
        <v>0</v>
      </c>
      <c r="N36" s="1">
        <f t="shared" si="46"/>
        <v>36</v>
      </c>
      <c r="O36" s="1" t="s">
        <v>2418</v>
      </c>
    </row>
    <row r="37" spans="1:16" x14ac:dyDescent="0.3">
      <c r="A37" s="19">
        <v>14202</v>
      </c>
      <c r="B37" s="19" t="s">
        <v>1060</v>
      </c>
      <c r="C37" s="168" t="s">
        <v>2618</v>
      </c>
      <c r="D37" s="19">
        <v>1</v>
      </c>
      <c r="E37" s="60">
        <v>36</v>
      </c>
      <c r="F37" s="22">
        <v>400</v>
      </c>
      <c r="G37" s="23">
        <f t="shared" si="20"/>
        <v>360</v>
      </c>
      <c r="H37" s="24">
        <f t="shared" si="21"/>
        <v>340</v>
      </c>
      <c r="I37" s="24">
        <f t="shared" si="22"/>
        <v>320</v>
      </c>
      <c r="J37" s="34"/>
      <c r="K37" s="33">
        <f t="shared" si="3"/>
        <v>0</v>
      </c>
      <c r="L37" s="35">
        <f t="shared" si="10"/>
        <v>0</v>
      </c>
      <c r="N37" s="1">
        <f t="shared" si="4"/>
        <v>37</v>
      </c>
      <c r="O37" s="1" t="s">
        <v>2418</v>
      </c>
    </row>
    <row r="38" spans="1:16" x14ac:dyDescent="0.3">
      <c r="A38" s="29">
        <v>14206</v>
      </c>
      <c r="B38" s="29" t="s">
        <v>1157</v>
      </c>
      <c r="C38" s="160" t="s">
        <v>2635</v>
      </c>
      <c r="D38" s="29">
        <v>1</v>
      </c>
      <c r="E38" s="59">
        <v>33</v>
      </c>
      <c r="F38" s="31">
        <v>170</v>
      </c>
      <c r="G38" s="32">
        <f t="shared" si="20"/>
        <v>153</v>
      </c>
      <c r="H38" s="33">
        <f t="shared" si="21"/>
        <v>144.5</v>
      </c>
      <c r="I38" s="33">
        <f t="shared" si="22"/>
        <v>136</v>
      </c>
      <c r="J38" s="34"/>
      <c r="K38" s="33">
        <f t="shared" si="3"/>
        <v>0</v>
      </c>
      <c r="L38" s="35">
        <f t="shared" si="10"/>
        <v>0</v>
      </c>
      <c r="N38" s="1">
        <f t="shared" si="4"/>
        <v>38</v>
      </c>
      <c r="O38" s="1" t="s">
        <v>2418</v>
      </c>
    </row>
    <row r="39" spans="1:16" x14ac:dyDescent="0.3">
      <c r="A39" s="19">
        <v>14530</v>
      </c>
      <c r="B39" s="19" t="s">
        <v>1000</v>
      </c>
      <c r="C39" s="168" t="s">
        <v>2637</v>
      </c>
      <c r="D39" s="19">
        <v>1</v>
      </c>
      <c r="E39" s="60">
        <v>20</v>
      </c>
      <c r="F39" s="22">
        <v>300</v>
      </c>
      <c r="G39" s="23">
        <f t="shared" ref="G39:G42" si="47">F39*0.9</f>
        <v>270</v>
      </c>
      <c r="H39" s="24">
        <f t="shared" ref="H39:H42" si="48">F39*0.85</f>
        <v>255</v>
      </c>
      <c r="I39" s="24">
        <f t="shared" ref="I39:I42" si="49">F39*0.8</f>
        <v>240</v>
      </c>
      <c r="J39" s="34"/>
      <c r="K39" s="33">
        <f t="shared" ref="K39:K42" si="50">J39*F39</f>
        <v>0</v>
      </c>
      <c r="L39" s="35">
        <f t="shared" ref="L39:L42" si="51">IF($K$54&gt;125000,J39*I39,IF($K$54&gt;55000,J39*H39,IF($K$54&gt;27500,J39*G39,IF($K$54&gt;=0,J39*F39,0))))</f>
        <v>0</v>
      </c>
      <c r="N39" s="1">
        <f t="shared" ref="N39:N42" si="52">ROW(J39)</f>
        <v>39</v>
      </c>
      <c r="O39" s="1" t="s">
        <v>2418</v>
      </c>
      <c r="P39" s="1" t="s">
        <v>2596</v>
      </c>
    </row>
    <row r="40" spans="1:16" x14ac:dyDescent="0.3">
      <c r="A40" s="29">
        <v>14557</v>
      </c>
      <c r="B40" s="29" t="s">
        <v>1000</v>
      </c>
      <c r="C40" s="160" t="s">
        <v>2636</v>
      </c>
      <c r="D40" s="29">
        <v>1</v>
      </c>
      <c r="E40" s="59">
        <v>27</v>
      </c>
      <c r="F40" s="31">
        <v>300</v>
      </c>
      <c r="G40" s="32">
        <f t="shared" ref="G40:G41" si="53">F40*0.9</f>
        <v>270</v>
      </c>
      <c r="H40" s="33">
        <f t="shared" ref="H40:H41" si="54">F40*0.85</f>
        <v>255</v>
      </c>
      <c r="I40" s="33">
        <f t="shared" ref="I40:I41" si="55">F40*0.8</f>
        <v>240</v>
      </c>
      <c r="J40" s="34"/>
      <c r="K40" s="33">
        <f t="shared" ref="K40:K41" si="56">J40*F40</f>
        <v>0</v>
      </c>
      <c r="L40" s="35">
        <f t="shared" ref="L40:L41" si="57">IF($K$54&gt;125000,J40*I40,IF($K$54&gt;55000,J40*H40,IF($K$54&gt;27500,J40*G40,IF($K$54&gt;=0,J40*F40,0))))</f>
        <v>0</v>
      </c>
      <c r="N40" s="1">
        <f t="shared" ref="N40:N41" si="58">ROW(J40)</f>
        <v>40</v>
      </c>
      <c r="O40" s="1" t="s">
        <v>2418</v>
      </c>
    </row>
    <row r="41" spans="1:16" x14ac:dyDescent="0.3">
      <c r="A41" s="19">
        <v>14558</v>
      </c>
      <c r="B41" s="19" t="s">
        <v>1000</v>
      </c>
      <c r="C41" s="168" t="s">
        <v>2638</v>
      </c>
      <c r="D41" s="19">
        <v>1</v>
      </c>
      <c r="E41" s="60">
        <v>22</v>
      </c>
      <c r="F41" s="22">
        <v>300</v>
      </c>
      <c r="G41" s="23">
        <f t="shared" si="53"/>
        <v>270</v>
      </c>
      <c r="H41" s="24">
        <f t="shared" si="54"/>
        <v>255</v>
      </c>
      <c r="I41" s="24">
        <f t="shared" si="55"/>
        <v>240</v>
      </c>
      <c r="J41" s="34"/>
      <c r="K41" s="33">
        <f t="shared" si="56"/>
        <v>0</v>
      </c>
      <c r="L41" s="35">
        <f t="shared" si="57"/>
        <v>0</v>
      </c>
      <c r="N41" s="1">
        <f t="shared" si="58"/>
        <v>41</v>
      </c>
      <c r="O41" s="1" t="s">
        <v>2418</v>
      </c>
      <c r="P41" s="1" t="s">
        <v>2596</v>
      </c>
    </row>
    <row r="42" spans="1:16" x14ac:dyDescent="0.3">
      <c r="A42" s="29">
        <v>14524</v>
      </c>
      <c r="B42" s="29" t="s">
        <v>140</v>
      </c>
      <c r="C42" s="160" t="s">
        <v>2602</v>
      </c>
      <c r="D42" s="29">
        <v>1</v>
      </c>
      <c r="E42" s="59">
        <v>33</v>
      </c>
      <c r="F42" s="31">
        <v>480</v>
      </c>
      <c r="G42" s="32">
        <f t="shared" si="47"/>
        <v>432</v>
      </c>
      <c r="H42" s="33">
        <f t="shared" si="48"/>
        <v>408</v>
      </c>
      <c r="I42" s="33">
        <f t="shared" si="49"/>
        <v>384</v>
      </c>
      <c r="J42" s="34"/>
      <c r="K42" s="33">
        <f t="shared" si="50"/>
        <v>0</v>
      </c>
      <c r="L42" s="35">
        <f t="shared" si="51"/>
        <v>0</v>
      </c>
      <c r="N42" s="1">
        <f t="shared" si="52"/>
        <v>42</v>
      </c>
      <c r="O42" s="1" t="s">
        <v>2418</v>
      </c>
    </row>
    <row r="43" spans="1:16" x14ac:dyDescent="0.3">
      <c r="A43" s="19">
        <v>14199</v>
      </c>
      <c r="B43" s="19" t="s">
        <v>1060</v>
      </c>
      <c r="C43" s="168" t="s">
        <v>2619</v>
      </c>
      <c r="D43" s="19">
        <v>1</v>
      </c>
      <c r="E43" s="60">
        <v>47</v>
      </c>
      <c r="F43" s="22">
        <v>600</v>
      </c>
      <c r="G43" s="23">
        <f t="shared" si="20"/>
        <v>540</v>
      </c>
      <c r="H43" s="24">
        <f t="shared" si="21"/>
        <v>510</v>
      </c>
      <c r="I43" s="24">
        <f t="shared" si="22"/>
        <v>480</v>
      </c>
      <c r="J43" s="34"/>
      <c r="K43" s="33">
        <f t="shared" si="3"/>
        <v>0</v>
      </c>
      <c r="L43" s="35">
        <f t="shared" si="10"/>
        <v>0</v>
      </c>
      <c r="N43" s="1">
        <f t="shared" si="4"/>
        <v>43</v>
      </c>
      <c r="O43" s="1" t="s">
        <v>2418</v>
      </c>
    </row>
    <row r="44" spans="1:16" x14ac:dyDescent="0.3">
      <c r="A44" s="29"/>
      <c r="B44" s="29"/>
      <c r="C44" s="38" t="s">
        <v>792</v>
      </c>
      <c r="D44" s="29"/>
      <c r="E44" s="59"/>
      <c r="F44" s="31"/>
      <c r="G44" s="32">
        <f t="shared" si="20"/>
        <v>0</v>
      </c>
      <c r="H44" s="33">
        <f t="shared" si="21"/>
        <v>0</v>
      </c>
      <c r="I44" s="33">
        <f t="shared" si="22"/>
        <v>0</v>
      </c>
      <c r="J44" s="34"/>
      <c r="K44" s="33">
        <f t="shared" si="3"/>
        <v>0</v>
      </c>
      <c r="L44" s="35">
        <f t="shared" si="10"/>
        <v>0</v>
      </c>
      <c r="N44" s="1">
        <f t="shared" si="4"/>
        <v>44</v>
      </c>
      <c r="O44" s="1" t="s">
        <v>2418</v>
      </c>
    </row>
    <row r="45" spans="1:16" x14ac:dyDescent="0.3">
      <c r="A45" s="19">
        <v>14209</v>
      </c>
      <c r="B45" s="19" t="s">
        <v>999</v>
      </c>
      <c r="C45" s="168" t="s">
        <v>1158</v>
      </c>
      <c r="D45" s="19">
        <v>1</v>
      </c>
      <c r="E45" s="60">
        <v>6</v>
      </c>
      <c r="F45" s="22">
        <v>380</v>
      </c>
      <c r="G45" s="23">
        <f t="shared" si="20"/>
        <v>342</v>
      </c>
      <c r="H45" s="24">
        <f t="shared" si="21"/>
        <v>323</v>
      </c>
      <c r="I45" s="24">
        <f t="shared" si="22"/>
        <v>304</v>
      </c>
      <c r="J45" s="34"/>
      <c r="K45" s="33">
        <f t="shared" si="3"/>
        <v>0</v>
      </c>
      <c r="L45" s="35">
        <f t="shared" si="10"/>
        <v>0</v>
      </c>
      <c r="N45" s="1">
        <f t="shared" si="4"/>
        <v>45</v>
      </c>
      <c r="O45" s="1" t="s">
        <v>2418</v>
      </c>
    </row>
    <row r="46" spans="1:16" x14ac:dyDescent="0.3">
      <c r="A46" s="29">
        <v>14210</v>
      </c>
      <c r="B46" s="29" t="s">
        <v>999</v>
      </c>
      <c r="C46" s="160" t="s">
        <v>1159</v>
      </c>
      <c r="D46" s="29">
        <v>1</v>
      </c>
      <c r="E46" s="59">
        <v>38</v>
      </c>
      <c r="F46" s="31">
        <v>380</v>
      </c>
      <c r="G46" s="32">
        <f t="shared" si="20"/>
        <v>342</v>
      </c>
      <c r="H46" s="33">
        <f t="shared" si="21"/>
        <v>323</v>
      </c>
      <c r="I46" s="33">
        <f t="shared" si="22"/>
        <v>304</v>
      </c>
      <c r="J46" s="34"/>
      <c r="K46" s="33">
        <f t="shared" ref="K46" si="59">J46*F46</f>
        <v>0</v>
      </c>
      <c r="L46" s="35">
        <f t="shared" si="10"/>
        <v>0</v>
      </c>
      <c r="N46" s="1">
        <f t="shared" si="4"/>
        <v>46</v>
      </c>
      <c r="O46" s="1" t="s">
        <v>2418</v>
      </c>
    </row>
    <row r="47" spans="1:16" x14ac:dyDescent="0.3">
      <c r="A47" s="19"/>
      <c r="B47" s="19"/>
      <c r="C47" s="26" t="s">
        <v>2591</v>
      </c>
      <c r="D47" s="19"/>
      <c r="E47" s="60"/>
      <c r="F47" s="22"/>
      <c r="G47" s="23">
        <f t="shared" si="20"/>
        <v>0</v>
      </c>
      <c r="H47" s="24">
        <f t="shared" si="21"/>
        <v>0</v>
      </c>
      <c r="I47" s="24">
        <f t="shared" si="22"/>
        <v>0</v>
      </c>
      <c r="J47" s="34"/>
      <c r="K47" s="33"/>
      <c r="L47" s="35"/>
      <c r="N47" s="1">
        <f t="shared" si="4"/>
        <v>47</v>
      </c>
      <c r="O47" s="1" t="s">
        <v>2418</v>
      </c>
    </row>
    <row r="48" spans="1:16" x14ac:dyDescent="0.3">
      <c r="A48" s="29">
        <v>14531</v>
      </c>
      <c r="B48" s="29" t="s">
        <v>2592</v>
      </c>
      <c r="C48" s="30" t="s">
        <v>2593</v>
      </c>
      <c r="D48" s="29">
        <v>1</v>
      </c>
      <c r="E48" s="59">
        <v>90</v>
      </c>
      <c r="F48" s="31">
        <v>340</v>
      </c>
      <c r="G48" s="32">
        <f t="shared" si="20"/>
        <v>306</v>
      </c>
      <c r="H48" s="33">
        <f t="shared" si="21"/>
        <v>289</v>
      </c>
      <c r="I48" s="33">
        <f t="shared" si="22"/>
        <v>272</v>
      </c>
      <c r="J48" s="34"/>
      <c r="K48" s="33">
        <f t="shared" ref="K48:K52" si="60">J48*F48</f>
        <v>0</v>
      </c>
      <c r="L48" s="35">
        <f t="shared" ref="L48:L53" si="61">IF($K$54&gt;125000,J48*I48,IF($K$54&gt;55000,J48*H48,IF($K$54&gt;27500,J48*G48,IF($K$54&gt;=0,J48*F48,0))))</f>
        <v>0</v>
      </c>
      <c r="N48" s="1">
        <f t="shared" si="4"/>
        <v>48</v>
      </c>
      <c r="O48" s="1" t="s">
        <v>2418</v>
      </c>
    </row>
    <row r="49" spans="1:15" x14ac:dyDescent="0.3">
      <c r="A49" s="29">
        <v>14532</v>
      </c>
      <c r="B49" s="29" t="s">
        <v>2595</v>
      </c>
      <c r="C49" s="30" t="s">
        <v>2594</v>
      </c>
      <c r="D49" s="29">
        <v>1</v>
      </c>
      <c r="E49" s="59">
        <v>1</v>
      </c>
      <c r="F49" s="31">
        <v>2660</v>
      </c>
      <c r="G49" s="32">
        <f t="shared" ref="G49" si="62">F49*0.9</f>
        <v>2394</v>
      </c>
      <c r="H49" s="33">
        <f t="shared" ref="H49" si="63">F49*0.85</f>
        <v>2261</v>
      </c>
      <c r="I49" s="33">
        <f t="shared" ref="I49" si="64">F49*0.8</f>
        <v>2128</v>
      </c>
      <c r="J49" s="34"/>
      <c r="K49" s="33">
        <f t="shared" ref="K49" si="65">J49*F49</f>
        <v>0</v>
      </c>
      <c r="L49" s="35">
        <f t="shared" si="61"/>
        <v>0</v>
      </c>
      <c r="N49" s="1">
        <f t="shared" ref="N49" si="66">ROW(J49)</f>
        <v>49</v>
      </c>
      <c r="O49" s="1" t="s">
        <v>2418</v>
      </c>
    </row>
    <row r="50" spans="1:15" x14ac:dyDescent="0.3">
      <c r="A50" s="19"/>
      <c r="B50" s="19"/>
      <c r="C50" s="26" t="s">
        <v>967</v>
      </c>
      <c r="D50" s="19"/>
      <c r="E50" s="60"/>
      <c r="F50" s="22"/>
      <c r="G50" s="23">
        <f t="shared" si="20"/>
        <v>0</v>
      </c>
      <c r="H50" s="24">
        <f t="shared" si="21"/>
        <v>0</v>
      </c>
      <c r="I50" s="24">
        <f t="shared" si="22"/>
        <v>0</v>
      </c>
      <c r="J50" s="34"/>
      <c r="K50" s="33">
        <f t="shared" si="60"/>
        <v>0</v>
      </c>
      <c r="L50" s="35">
        <f t="shared" si="61"/>
        <v>0</v>
      </c>
      <c r="N50" s="1">
        <f t="shared" si="4"/>
        <v>50</v>
      </c>
      <c r="O50" s="1" t="s">
        <v>2418</v>
      </c>
    </row>
    <row r="51" spans="1:15" x14ac:dyDescent="0.3">
      <c r="A51" s="29">
        <v>13942</v>
      </c>
      <c r="B51" s="29" t="s">
        <v>1000</v>
      </c>
      <c r="C51" s="160" t="s">
        <v>1161</v>
      </c>
      <c r="D51" s="29">
        <v>12</v>
      </c>
      <c r="E51" s="59">
        <v>423</v>
      </c>
      <c r="F51" s="31">
        <v>300</v>
      </c>
      <c r="G51" s="32">
        <f t="shared" ref="G51" si="67">F51*0.9</f>
        <v>270</v>
      </c>
      <c r="H51" s="33">
        <f t="shared" ref="H51" si="68">F51*0.85</f>
        <v>255</v>
      </c>
      <c r="I51" s="33">
        <f t="shared" ref="I51" si="69">F51*0.8</f>
        <v>240</v>
      </c>
      <c r="J51" s="34"/>
      <c r="K51" s="33">
        <f t="shared" ref="K51" si="70">J51*F51</f>
        <v>0</v>
      </c>
      <c r="L51" s="35">
        <f t="shared" si="61"/>
        <v>0</v>
      </c>
      <c r="N51" s="1">
        <f t="shared" si="4"/>
        <v>51</v>
      </c>
      <c r="O51" s="1" t="s">
        <v>2418</v>
      </c>
    </row>
    <row r="52" spans="1:15" x14ac:dyDescent="0.3">
      <c r="A52" s="19">
        <v>13943</v>
      </c>
      <c r="B52" s="19" t="s">
        <v>1156</v>
      </c>
      <c r="C52" s="168" t="s">
        <v>1160</v>
      </c>
      <c r="D52" s="19">
        <v>12</v>
      </c>
      <c r="E52" s="60">
        <v>224</v>
      </c>
      <c r="F52" s="22">
        <v>300</v>
      </c>
      <c r="G52" s="23">
        <f t="shared" ref="G52" si="71">F52*0.9</f>
        <v>270</v>
      </c>
      <c r="H52" s="24">
        <f t="shared" ref="H52" si="72">F52*0.85</f>
        <v>255</v>
      </c>
      <c r="I52" s="24">
        <f t="shared" ref="I52" si="73">F52*0.8</f>
        <v>240</v>
      </c>
      <c r="J52" s="34"/>
      <c r="K52" s="33">
        <f t="shared" si="60"/>
        <v>0</v>
      </c>
      <c r="L52" s="35">
        <f t="shared" si="61"/>
        <v>0</v>
      </c>
      <c r="N52" s="1">
        <f t="shared" si="4"/>
        <v>52</v>
      </c>
      <c r="O52" s="1" t="s">
        <v>2418</v>
      </c>
    </row>
    <row r="53" spans="1:15" x14ac:dyDescent="0.3">
      <c r="A53" s="29"/>
      <c r="B53" s="29"/>
      <c r="C53" s="38"/>
      <c r="D53" s="29"/>
      <c r="E53" s="59"/>
      <c r="F53" s="31"/>
      <c r="G53" s="32">
        <f t="shared" ref="G53" si="74">F53*0.9</f>
        <v>0</v>
      </c>
      <c r="H53" s="33">
        <f t="shared" ref="H53" si="75">F53*0.85</f>
        <v>0</v>
      </c>
      <c r="I53" s="33">
        <f t="shared" ref="I53" si="76">F53*0.8</f>
        <v>0</v>
      </c>
      <c r="J53" s="34"/>
      <c r="K53" s="33">
        <f t="shared" ref="K53" si="77">J53*F53</f>
        <v>0</v>
      </c>
      <c r="L53" s="35">
        <f t="shared" si="61"/>
        <v>0</v>
      </c>
      <c r="N53" s="1">
        <f>ROW(J53)</f>
        <v>53</v>
      </c>
    </row>
    <row r="54" spans="1:15" ht="15.6" x14ac:dyDescent="0.3">
      <c r="A54" s="7"/>
      <c r="B54" s="5"/>
      <c r="C54" s="9"/>
      <c r="D54" s="5"/>
      <c r="E54" s="61"/>
      <c r="F54" s="84"/>
      <c r="G54" s="85"/>
      <c r="H54" s="86"/>
      <c r="I54" s="86"/>
      <c r="J54" s="86"/>
      <c r="K54" s="3">
        <f>Hemani!K260</f>
        <v>0</v>
      </c>
      <c r="L54" s="87"/>
    </row>
    <row r="55" spans="1:15" x14ac:dyDescent="0.3">
      <c r="K55" s="14">
        <f>SUM(K3:K53)</f>
        <v>0</v>
      </c>
    </row>
  </sheetData>
  <sheetProtection algorithmName="SHA-512" hashValue="kh+iE6if23sRQtBrnCsuh6aNqwxuBlPIqJdltdIguX2TnajIkZMiHezPZUtaWLyvNknYehIAsZv4amAYTcTPwA==" saltValue="iMmdWNnkPtf8SYaTI8028w==" spinCount="100000" sheet="1" objects="1" scenarios="1"/>
  <protectedRanges>
    <protectedRange sqref="M3:M53" name="Диапазон2"/>
    <protectedRange sqref="J3:J53" name="Диапазон1"/>
  </protectedRanges>
  <hyperlinks>
    <hyperlink ref="C3" r:id="rId1"/>
    <hyperlink ref="C43" r:id="rId2" display="Марроканское бельди с эфирным маслом апельсина 200 гр."/>
    <hyperlink ref="C45" r:id="rId3"/>
    <hyperlink ref="C51" r:id="rId4"/>
    <hyperlink ref="C52" r:id="rId5"/>
    <hyperlink ref="C4" r:id="rId6" display="Серум против темных кругов под глазами. Масло Арганы + Опунции в роллере"/>
    <hyperlink ref="C5" r:id="rId7"/>
    <hyperlink ref="C6" r:id="rId8"/>
    <hyperlink ref="C7" r:id="rId9"/>
    <hyperlink ref="C9" r:id="rId10"/>
    <hyperlink ref="C10" r:id="rId11"/>
    <hyperlink ref="C11" r:id="rId12"/>
    <hyperlink ref="C13" r:id="rId13"/>
    <hyperlink ref="C14" r:id="rId14"/>
    <hyperlink ref="C15" r:id="rId15"/>
    <hyperlink ref="C17" r:id="rId16"/>
    <hyperlink ref="C18" r:id="rId17"/>
    <hyperlink ref="C19" r:id="rId18"/>
    <hyperlink ref="C20" r:id="rId19"/>
    <hyperlink ref="C21" r:id="rId20"/>
    <hyperlink ref="C22" r:id="rId21"/>
    <hyperlink ref="C24" r:id="rId22"/>
    <hyperlink ref="C25" r:id="rId23"/>
    <hyperlink ref="C26" r:id="rId24"/>
    <hyperlink ref="C27" r:id="rId25"/>
    <hyperlink ref="C29" r:id="rId26"/>
    <hyperlink ref="C30" r:id="rId27"/>
    <hyperlink ref="C31" r:id="rId28"/>
    <hyperlink ref="C33" r:id="rId29"/>
    <hyperlink ref="C37" r:id="rId30"/>
    <hyperlink ref="C38" r:id="rId31" display="Натуральное Аргановое мыло"/>
    <hyperlink ref="C39" r:id="rId32" display="Натуральное Аргановое мыло для SPA прозрачное"/>
    <hyperlink ref="C42" r:id="rId33"/>
    <hyperlink ref="C46" r:id="rId34"/>
    <hyperlink ref="C40" r:id="rId35" display="Натуральное Аргановое мыло для SPA прозрачное"/>
    <hyperlink ref="C41" r:id="rId36" display="Натуральное Аргановое мыло для SPA прозрачное"/>
    <hyperlink ref="C28" r:id="rId37" display="Гель для душа Аргановый с аромат амбра-мускус"/>
  </hyperlinks>
  <pageMargins left="0.7" right="0.7" top="0.75" bottom="0.75" header="0.3" footer="0.3"/>
  <pageSetup paperSize="9" orientation="portrait" r:id="rId3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9"/>
  <sheetViews>
    <sheetView workbookViewId="0">
      <pane ySplit="1" topLeftCell="A2" activePane="bottomLeft" state="frozen"/>
      <selection activeCell="C55" sqref="C55"/>
      <selection pane="bottomLeft" activeCell="R17" sqref="R17"/>
    </sheetView>
  </sheetViews>
  <sheetFormatPr defaultColWidth="8.88671875" defaultRowHeight="14.4" x14ac:dyDescent="0.3"/>
  <cols>
    <col min="1" max="1" width="4.6640625" style="8" bestFit="1" customWidth="1"/>
    <col min="2" max="2" width="7.6640625" style="6" customWidth="1"/>
    <col min="3" max="3" width="57.109375" style="10" customWidth="1"/>
    <col min="4" max="4" width="8.33203125" style="6"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10.44140625" style="1" hidden="1" customWidth="1"/>
    <col min="12" max="12" width="11.6640625" style="1" customWidth="1"/>
    <col min="13" max="13" width="8.88671875" style="1" hidden="1" customWidth="1"/>
    <col min="14" max="14" width="3" style="1" hidden="1" customWidth="1"/>
    <col min="15" max="15" width="11.44140625" style="1" hidden="1" customWidth="1"/>
    <col min="16" max="16" width="6.5546875" style="1" customWidth="1"/>
    <col min="17" max="16384" width="8.88671875" style="1"/>
  </cols>
  <sheetData>
    <row r="1" spans="1:15" s="4" customFormat="1" ht="51" customHeight="1" x14ac:dyDescent="0.3">
      <c r="A1" s="64" t="s">
        <v>132</v>
      </c>
      <c r="B1" s="65" t="s">
        <v>135</v>
      </c>
      <c r="C1" s="66" t="s">
        <v>155</v>
      </c>
      <c r="D1" s="67" t="s">
        <v>133</v>
      </c>
      <c r="E1" s="68" t="s">
        <v>153</v>
      </c>
      <c r="F1" s="69" t="s">
        <v>134</v>
      </c>
      <c r="G1" s="70" t="s">
        <v>150</v>
      </c>
      <c r="H1" s="71" t="s">
        <v>151</v>
      </c>
      <c r="I1" s="71" t="s">
        <v>152</v>
      </c>
      <c r="J1" s="72" t="s">
        <v>867</v>
      </c>
      <c r="K1" s="73" t="s">
        <v>149</v>
      </c>
      <c r="L1" s="74" t="str">
        <f>"Сумма:"&amp;" "&amp;SUM(L3:L227)</f>
        <v>Сумма: 0</v>
      </c>
    </row>
    <row r="2" spans="1:15" x14ac:dyDescent="0.3">
      <c r="A2" s="19"/>
      <c r="B2" s="19"/>
      <c r="C2" s="63" t="s">
        <v>788</v>
      </c>
      <c r="D2" s="19"/>
      <c r="E2" s="58"/>
      <c r="F2" s="22"/>
      <c r="G2" s="23"/>
      <c r="H2" s="24"/>
      <c r="I2" s="24"/>
      <c r="J2" s="17"/>
      <c r="K2" s="24"/>
      <c r="L2" s="25"/>
    </row>
    <row r="3" spans="1:15" x14ac:dyDescent="0.3">
      <c r="A3" s="29">
        <v>14511</v>
      </c>
      <c r="B3" s="29" t="s">
        <v>1048</v>
      </c>
      <c r="C3" s="160" t="s">
        <v>2697</v>
      </c>
      <c r="D3" s="29"/>
      <c r="E3" s="59">
        <v>88</v>
      </c>
      <c r="F3" s="31">
        <v>710</v>
      </c>
      <c r="G3" s="32">
        <f t="shared" ref="G3:G4" si="0">F3*0.9</f>
        <v>639</v>
      </c>
      <c r="H3" s="33">
        <f t="shared" ref="H3:H4" si="1">F3*0.85</f>
        <v>603.5</v>
      </c>
      <c r="I3" s="33">
        <f t="shared" ref="I3:I4" si="2">F3*0.8</f>
        <v>568</v>
      </c>
      <c r="J3" s="34"/>
      <c r="K3" s="33">
        <f t="shared" ref="K3:K25" si="3">J3*F3</f>
        <v>0</v>
      </c>
      <c r="L3" s="35">
        <f>IF($K$28&gt;125000,J3*I3,IF($K$28&gt;58500,J3*H3,IF($K$28&gt;27500,J3*G3,IF($K$28&gt;=0,J3*F3,0))))</f>
        <v>0</v>
      </c>
      <c r="N3" s="1">
        <f t="shared" ref="N3" si="4">ROW(J3)</f>
        <v>3</v>
      </c>
      <c r="O3" s="1" t="s">
        <v>2695</v>
      </c>
    </row>
    <row r="4" spans="1:15" x14ac:dyDescent="0.3">
      <c r="A4" s="19">
        <v>14512</v>
      </c>
      <c r="B4" s="19" t="s">
        <v>1015</v>
      </c>
      <c r="C4" s="168" t="s">
        <v>2697</v>
      </c>
      <c r="D4" s="18"/>
      <c r="E4" s="60">
        <v>88</v>
      </c>
      <c r="F4" s="22">
        <v>520</v>
      </c>
      <c r="G4" s="23">
        <f t="shared" si="0"/>
        <v>468</v>
      </c>
      <c r="H4" s="24">
        <f t="shared" si="1"/>
        <v>442</v>
      </c>
      <c r="I4" s="24">
        <f t="shared" si="2"/>
        <v>416</v>
      </c>
      <c r="J4" s="34"/>
      <c r="K4" s="33">
        <f t="shared" si="3"/>
        <v>0</v>
      </c>
      <c r="L4" s="35">
        <f>IF($K$28&gt;125000,J4*I4,IF($K$28&gt;58500,J4*H4,IF($K$28&gt;27500,J4*G4,IF($K$28&gt;=0,J4*F4,0))))</f>
        <v>0</v>
      </c>
      <c r="N4" s="1">
        <f t="shared" ref="N4:N27" si="5">ROW(J4)</f>
        <v>4</v>
      </c>
      <c r="O4" s="1" t="s">
        <v>2695</v>
      </c>
    </row>
    <row r="5" spans="1:15" x14ac:dyDescent="0.3">
      <c r="A5" s="29">
        <v>14496</v>
      </c>
      <c r="B5" s="29" t="s">
        <v>999</v>
      </c>
      <c r="C5" s="160" t="s">
        <v>2680</v>
      </c>
      <c r="D5" s="29"/>
      <c r="E5" s="59">
        <v>37</v>
      </c>
      <c r="F5" s="31">
        <v>630</v>
      </c>
      <c r="G5" s="32">
        <f t="shared" ref="G5:G25" si="6">F5*0.9</f>
        <v>567</v>
      </c>
      <c r="H5" s="33">
        <f t="shared" ref="H5:H25" si="7">F5*0.85</f>
        <v>535.5</v>
      </c>
      <c r="I5" s="33">
        <f t="shared" ref="I5:I25" si="8">F5*0.8</f>
        <v>504</v>
      </c>
      <c r="J5" s="34"/>
      <c r="K5" s="33">
        <f t="shared" si="3"/>
        <v>0</v>
      </c>
      <c r="L5" s="35">
        <f t="shared" ref="L5:L27" si="9">IF($K$28&gt;125000,J5*I5,IF($K$28&gt;55000,J5*H5,IF($K$28&gt;27500,J5*G5,IF($K$28&gt;=0,J5*F5,0))))</f>
        <v>0</v>
      </c>
      <c r="N5" s="1">
        <f t="shared" si="5"/>
        <v>5</v>
      </c>
      <c r="O5" s="1" t="s">
        <v>2695</v>
      </c>
    </row>
    <row r="6" spans="1:15" x14ac:dyDescent="0.3">
      <c r="A6" s="19">
        <v>14515</v>
      </c>
      <c r="B6" s="19" t="s">
        <v>142</v>
      </c>
      <c r="C6" s="168" t="s">
        <v>2678</v>
      </c>
      <c r="D6" s="18"/>
      <c r="E6" s="60">
        <v>45</v>
      </c>
      <c r="F6" s="22">
        <v>530</v>
      </c>
      <c r="G6" s="23">
        <f t="shared" si="6"/>
        <v>477</v>
      </c>
      <c r="H6" s="24">
        <f t="shared" si="7"/>
        <v>450.5</v>
      </c>
      <c r="I6" s="24">
        <f t="shared" si="8"/>
        <v>424</v>
      </c>
      <c r="J6" s="34"/>
      <c r="K6" s="33">
        <f t="shared" si="3"/>
        <v>0</v>
      </c>
      <c r="L6" s="35">
        <f t="shared" si="9"/>
        <v>0</v>
      </c>
      <c r="N6" s="1">
        <f t="shared" si="5"/>
        <v>6</v>
      </c>
      <c r="O6" s="1" t="s">
        <v>2695</v>
      </c>
    </row>
    <row r="7" spans="1:15" x14ac:dyDescent="0.3">
      <c r="A7" s="29">
        <v>14510</v>
      </c>
      <c r="B7" s="29" t="s">
        <v>1060</v>
      </c>
      <c r="C7" s="160" t="s">
        <v>2698</v>
      </c>
      <c r="D7" s="29"/>
      <c r="E7" s="59">
        <v>46</v>
      </c>
      <c r="F7" s="31">
        <v>380</v>
      </c>
      <c r="G7" s="32">
        <f t="shared" si="6"/>
        <v>342</v>
      </c>
      <c r="H7" s="33">
        <f t="shared" si="7"/>
        <v>323</v>
      </c>
      <c r="I7" s="33">
        <f t="shared" si="8"/>
        <v>304</v>
      </c>
      <c r="J7" s="34"/>
      <c r="K7" s="33"/>
      <c r="L7" s="35">
        <f t="shared" si="9"/>
        <v>0</v>
      </c>
      <c r="N7" s="1">
        <f t="shared" si="5"/>
        <v>7</v>
      </c>
      <c r="O7" s="1" t="s">
        <v>2695</v>
      </c>
    </row>
    <row r="8" spans="1:15" x14ac:dyDescent="0.3">
      <c r="A8" s="19">
        <v>14513</v>
      </c>
      <c r="B8" s="19" t="s">
        <v>1060</v>
      </c>
      <c r="C8" s="168" t="s">
        <v>2699</v>
      </c>
      <c r="D8" s="18"/>
      <c r="E8" s="60">
        <v>47</v>
      </c>
      <c r="F8" s="22">
        <v>360</v>
      </c>
      <c r="G8" s="23">
        <f t="shared" si="6"/>
        <v>324</v>
      </c>
      <c r="H8" s="24">
        <f t="shared" si="7"/>
        <v>306</v>
      </c>
      <c r="I8" s="24">
        <f t="shared" si="8"/>
        <v>288</v>
      </c>
      <c r="J8" s="34"/>
      <c r="K8" s="33">
        <f t="shared" si="3"/>
        <v>0</v>
      </c>
      <c r="L8" s="35">
        <f t="shared" si="9"/>
        <v>0</v>
      </c>
      <c r="N8" s="1">
        <f t="shared" si="5"/>
        <v>8</v>
      </c>
      <c r="O8" s="1" t="s">
        <v>2695</v>
      </c>
    </row>
    <row r="9" spans="1:15" x14ac:dyDescent="0.3">
      <c r="A9" s="29">
        <v>14509</v>
      </c>
      <c r="B9" s="29" t="s">
        <v>1060</v>
      </c>
      <c r="C9" s="160" t="s">
        <v>2679</v>
      </c>
      <c r="D9" s="29"/>
      <c r="E9" s="59">
        <v>46</v>
      </c>
      <c r="F9" s="31">
        <v>420</v>
      </c>
      <c r="G9" s="32">
        <f t="shared" si="6"/>
        <v>378</v>
      </c>
      <c r="H9" s="33">
        <f t="shared" si="7"/>
        <v>357</v>
      </c>
      <c r="I9" s="33">
        <f t="shared" si="8"/>
        <v>336</v>
      </c>
      <c r="J9" s="34"/>
      <c r="K9" s="33"/>
      <c r="L9" s="35">
        <f t="shared" si="9"/>
        <v>0</v>
      </c>
      <c r="N9" s="1">
        <f t="shared" si="5"/>
        <v>9</v>
      </c>
      <c r="O9" s="1" t="s">
        <v>2695</v>
      </c>
    </row>
    <row r="10" spans="1:15" x14ac:dyDescent="0.3">
      <c r="A10" s="19">
        <v>14514</v>
      </c>
      <c r="B10" s="19" t="s">
        <v>1060</v>
      </c>
      <c r="C10" s="168" t="s">
        <v>2681</v>
      </c>
      <c r="D10" s="18"/>
      <c r="E10" s="60">
        <v>5</v>
      </c>
      <c r="F10" s="22">
        <v>770</v>
      </c>
      <c r="G10" s="23">
        <f t="shared" si="6"/>
        <v>693</v>
      </c>
      <c r="H10" s="24">
        <f t="shared" si="7"/>
        <v>654.5</v>
      </c>
      <c r="I10" s="24">
        <f t="shared" si="8"/>
        <v>616</v>
      </c>
      <c r="J10" s="34"/>
      <c r="K10" s="33">
        <f t="shared" si="3"/>
        <v>0</v>
      </c>
      <c r="L10" s="35">
        <f t="shared" si="9"/>
        <v>0</v>
      </c>
      <c r="N10" s="1">
        <f t="shared" si="5"/>
        <v>10</v>
      </c>
      <c r="O10" s="1" t="s">
        <v>2695</v>
      </c>
    </row>
    <row r="11" spans="1:15" x14ac:dyDescent="0.3">
      <c r="A11" s="29">
        <v>14498</v>
      </c>
      <c r="B11" s="29" t="s">
        <v>142</v>
      </c>
      <c r="C11" s="160" t="s">
        <v>2682</v>
      </c>
      <c r="D11" s="29"/>
      <c r="E11" s="59">
        <v>42</v>
      </c>
      <c r="F11" s="31">
        <v>430</v>
      </c>
      <c r="G11" s="32">
        <f t="shared" si="6"/>
        <v>387</v>
      </c>
      <c r="H11" s="33">
        <f t="shared" si="7"/>
        <v>365.5</v>
      </c>
      <c r="I11" s="33">
        <f t="shared" si="8"/>
        <v>344</v>
      </c>
      <c r="J11" s="34"/>
      <c r="K11" s="33">
        <f t="shared" si="3"/>
        <v>0</v>
      </c>
      <c r="L11" s="35">
        <f t="shared" si="9"/>
        <v>0</v>
      </c>
      <c r="N11" s="1">
        <f t="shared" si="5"/>
        <v>11</v>
      </c>
      <c r="O11" s="1" t="s">
        <v>2695</v>
      </c>
    </row>
    <row r="12" spans="1:15" x14ac:dyDescent="0.3">
      <c r="A12" s="19">
        <v>14499</v>
      </c>
      <c r="B12" s="19" t="s">
        <v>142</v>
      </c>
      <c r="C12" s="168" t="s">
        <v>2694</v>
      </c>
      <c r="D12" s="18"/>
      <c r="E12" s="60">
        <v>40</v>
      </c>
      <c r="F12" s="22">
        <v>450</v>
      </c>
      <c r="G12" s="23">
        <f t="shared" si="6"/>
        <v>405</v>
      </c>
      <c r="H12" s="24">
        <f t="shared" si="7"/>
        <v>382.5</v>
      </c>
      <c r="I12" s="24">
        <f t="shared" si="8"/>
        <v>360</v>
      </c>
      <c r="J12" s="34"/>
      <c r="K12" s="33">
        <f t="shared" si="3"/>
        <v>0</v>
      </c>
      <c r="L12" s="35">
        <f t="shared" si="9"/>
        <v>0</v>
      </c>
      <c r="N12" s="1">
        <f t="shared" si="5"/>
        <v>12</v>
      </c>
      <c r="O12" s="1" t="s">
        <v>2695</v>
      </c>
    </row>
    <row r="13" spans="1:15" x14ac:dyDescent="0.3">
      <c r="A13" s="29">
        <v>14497</v>
      </c>
      <c r="B13" s="29" t="s">
        <v>142</v>
      </c>
      <c r="C13" s="160" t="s">
        <v>2702</v>
      </c>
      <c r="D13" s="29"/>
      <c r="E13" s="59">
        <v>45</v>
      </c>
      <c r="F13" s="31">
        <v>420</v>
      </c>
      <c r="G13" s="32">
        <f t="shared" si="6"/>
        <v>378</v>
      </c>
      <c r="H13" s="33">
        <f t="shared" si="7"/>
        <v>357</v>
      </c>
      <c r="I13" s="33">
        <f t="shared" si="8"/>
        <v>336</v>
      </c>
      <c r="J13" s="34"/>
      <c r="K13" s="33">
        <f t="shared" si="3"/>
        <v>0</v>
      </c>
      <c r="L13" s="35">
        <f t="shared" si="9"/>
        <v>0</v>
      </c>
      <c r="N13" s="1">
        <f t="shared" si="5"/>
        <v>13</v>
      </c>
      <c r="O13" s="1" t="s">
        <v>2695</v>
      </c>
    </row>
    <row r="14" spans="1:15" x14ac:dyDescent="0.3">
      <c r="A14" s="19">
        <v>14502</v>
      </c>
      <c r="B14" s="19" t="s">
        <v>1060</v>
      </c>
      <c r="C14" s="168" t="s">
        <v>2693</v>
      </c>
      <c r="D14" s="18"/>
      <c r="E14" s="60">
        <v>95</v>
      </c>
      <c r="F14" s="22">
        <v>380</v>
      </c>
      <c r="G14" s="23">
        <f t="shared" si="6"/>
        <v>342</v>
      </c>
      <c r="H14" s="24">
        <f t="shared" si="7"/>
        <v>323</v>
      </c>
      <c r="I14" s="24">
        <f t="shared" si="8"/>
        <v>304</v>
      </c>
      <c r="J14" s="34"/>
      <c r="K14" s="33">
        <f t="shared" si="3"/>
        <v>0</v>
      </c>
      <c r="L14" s="35">
        <f t="shared" si="9"/>
        <v>0</v>
      </c>
      <c r="N14" s="1">
        <f t="shared" si="5"/>
        <v>14</v>
      </c>
      <c r="O14" s="1" t="s">
        <v>2695</v>
      </c>
    </row>
    <row r="15" spans="1:15" x14ac:dyDescent="0.3">
      <c r="A15" s="29">
        <v>14501</v>
      </c>
      <c r="B15" s="29" t="s">
        <v>1060</v>
      </c>
      <c r="C15" s="160" t="s">
        <v>2692</v>
      </c>
      <c r="D15" s="29"/>
      <c r="E15" s="59">
        <v>95</v>
      </c>
      <c r="F15" s="31">
        <v>380</v>
      </c>
      <c r="G15" s="32">
        <f t="shared" si="6"/>
        <v>342</v>
      </c>
      <c r="H15" s="33">
        <f t="shared" si="7"/>
        <v>323</v>
      </c>
      <c r="I15" s="33">
        <f t="shared" si="8"/>
        <v>304</v>
      </c>
      <c r="J15" s="34"/>
      <c r="K15" s="33">
        <f t="shared" si="3"/>
        <v>0</v>
      </c>
      <c r="L15" s="35">
        <f t="shared" si="9"/>
        <v>0</v>
      </c>
      <c r="N15" s="1">
        <f t="shared" si="5"/>
        <v>15</v>
      </c>
      <c r="O15" s="1" t="s">
        <v>2695</v>
      </c>
    </row>
    <row r="16" spans="1:15" x14ac:dyDescent="0.3">
      <c r="A16" s="19">
        <v>14506</v>
      </c>
      <c r="B16" s="19" t="s">
        <v>1060</v>
      </c>
      <c r="C16" s="168" t="s">
        <v>2691</v>
      </c>
      <c r="D16" s="18"/>
      <c r="E16" s="60">
        <v>44</v>
      </c>
      <c r="F16" s="22">
        <v>410</v>
      </c>
      <c r="G16" s="23">
        <f t="shared" si="6"/>
        <v>369</v>
      </c>
      <c r="H16" s="24">
        <f t="shared" si="7"/>
        <v>348.5</v>
      </c>
      <c r="I16" s="24">
        <f t="shared" si="8"/>
        <v>328</v>
      </c>
      <c r="J16" s="34"/>
      <c r="K16" s="33">
        <f t="shared" si="3"/>
        <v>0</v>
      </c>
      <c r="L16" s="35">
        <f t="shared" si="9"/>
        <v>0</v>
      </c>
      <c r="N16" s="1">
        <f t="shared" si="5"/>
        <v>16</v>
      </c>
      <c r="O16" s="1" t="s">
        <v>2695</v>
      </c>
    </row>
    <row r="17" spans="1:15" x14ac:dyDescent="0.3">
      <c r="A17" s="29">
        <v>14507</v>
      </c>
      <c r="B17" s="29" t="s">
        <v>1060</v>
      </c>
      <c r="C17" s="160" t="s">
        <v>2690</v>
      </c>
      <c r="D17" s="29"/>
      <c r="E17" s="59">
        <v>45</v>
      </c>
      <c r="F17" s="31">
        <v>400</v>
      </c>
      <c r="G17" s="32">
        <f t="shared" si="6"/>
        <v>360</v>
      </c>
      <c r="H17" s="33">
        <f t="shared" si="7"/>
        <v>340</v>
      </c>
      <c r="I17" s="33">
        <f t="shared" si="8"/>
        <v>320</v>
      </c>
      <c r="J17" s="34"/>
      <c r="K17" s="33">
        <f t="shared" si="3"/>
        <v>0</v>
      </c>
      <c r="L17" s="35">
        <f t="shared" si="9"/>
        <v>0</v>
      </c>
      <c r="N17" s="1">
        <f t="shared" si="5"/>
        <v>17</v>
      </c>
      <c r="O17" s="1" t="s">
        <v>2695</v>
      </c>
    </row>
    <row r="18" spans="1:15" x14ac:dyDescent="0.3">
      <c r="A18" s="19">
        <v>14503</v>
      </c>
      <c r="B18" s="19" t="s">
        <v>862</v>
      </c>
      <c r="C18" s="168" t="s">
        <v>2696</v>
      </c>
      <c r="D18" s="18"/>
      <c r="E18" s="60">
        <v>96</v>
      </c>
      <c r="F18" s="22">
        <v>430</v>
      </c>
      <c r="G18" s="23">
        <f t="shared" si="6"/>
        <v>387</v>
      </c>
      <c r="H18" s="24">
        <f t="shared" si="7"/>
        <v>365.5</v>
      </c>
      <c r="I18" s="24">
        <f t="shared" si="8"/>
        <v>344</v>
      </c>
      <c r="J18" s="34"/>
      <c r="K18" s="33">
        <f t="shared" si="3"/>
        <v>0</v>
      </c>
      <c r="L18" s="35">
        <f t="shared" si="9"/>
        <v>0</v>
      </c>
      <c r="N18" s="1">
        <f t="shared" si="5"/>
        <v>18</v>
      </c>
      <c r="O18" s="1" t="s">
        <v>2695</v>
      </c>
    </row>
    <row r="19" spans="1:15" x14ac:dyDescent="0.3">
      <c r="A19" s="29">
        <v>14505</v>
      </c>
      <c r="B19" s="29" t="s">
        <v>862</v>
      </c>
      <c r="C19" s="160" t="s">
        <v>2689</v>
      </c>
      <c r="D19" s="29"/>
      <c r="E19" s="59">
        <v>45</v>
      </c>
      <c r="F19" s="31">
        <v>430</v>
      </c>
      <c r="G19" s="32">
        <f t="shared" si="6"/>
        <v>387</v>
      </c>
      <c r="H19" s="33">
        <f t="shared" si="7"/>
        <v>365.5</v>
      </c>
      <c r="I19" s="33">
        <f t="shared" si="8"/>
        <v>344</v>
      </c>
      <c r="J19" s="34"/>
      <c r="K19" s="33">
        <f t="shared" si="3"/>
        <v>0</v>
      </c>
      <c r="L19" s="35">
        <f t="shared" si="9"/>
        <v>0</v>
      </c>
      <c r="N19" s="1">
        <f t="shared" si="5"/>
        <v>19</v>
      </c>
      <c r="O19" s="1" t="s">
        <v>2695</v>
      </c>
    </row>
    <row r="20" spans="1:15" x14ac:dyDescent="0.3">
      <c r="A20" s="19">
        <v>14504</v>
      </c>
      <c r="B20" s="19" t="s">
        <v>862</v>
      </c>
      <c r="C20" s="168" t="s">
        <v>2688</v>
      </c>
      <c r="D20" s="18"/>
      <c r="E20" s="60">
        <v>46</v>
      </c>
      <c r="F20" s="22">
        <v>430</v>
      </c>
      <c r="G20" s="23">
        <f t="shared" si="6"/>
        <v>387</v>
      </c>
      <c r="H20" s="24">
        <f t="shared" si="7"/>
        <v>365.5</v>
      </c>
      <c r="I20" s="24">
        <f t="shared" si="8"/>
        <v>344</v>
      </c>
      <c r="J20" s="34"/>
      <c r="K20" s="33">
        <f t="shared" si="3"/>
        <v>0</v>
      </c>
      <c r="L20" s="35">
        <f t="shared" si="9"/>
        <v>0</v>
      </c>
      <c r="N20" s="1">
        <f t="shared" si="5"/>
        <v>20</v>
      </c>
      <c r="O20" s="1" t="s">
        <v>2695</v>
      </c>
    </row>
    <row r="21" spans="1:15" x14ac:dyDescent="0.3">
      <c r="A21" s="29">
        <v>14517</v>
      </c>
      <c r="B21" s="29" t="s">
        <v>1013</v>
      </c>
      <c r="C21" s="160" t="s">
        <v>2687</v>
      </c>
      <c r="D21" s="29"/>
      <c r="E21" s="59">
        <v>44</v>
      </c>
      <c r="F21" s="31">
        <v>430</v>
      </c>
      <c r="G21" s="32">
        <f t="shared" si="6"/>
        <v>387</v>
      </c>
      <c r="H21" s="33">
        <f t="shared" si="7"/>
        <v>365.5</v>
      </c>
      <c r="I21" s="33">
        <f t="shared" si="8"/>
        <v>344</v>
      </c>
      <c r="J21" s="34"/>
      <c r="K21" s="33">
        <f t="shared" si="3"/>
        <v>0</v>
      </c>
      <c r="L21" s="35">
        <f t="shared" si="9"/>
        <v>0</v>
      </c>
      <c r="N21" s="1">
        <f t="shared" si="5"/>
        <v>21</v>
      </c>
      <c r="O21" s="1" t="s">
        <v>2695</v>
      </c>
    </row>
    <row r="22" spans="1:15" x14ac:dyDescent="0.3">
      <c r="A22" s="19">
        <v>14516</v>
      </c>
      <c r="B22" s="19" t="s">
        <v>1060</v>
      </c>
      <c r="C22" s="168" t="s">
        <v>2686</v>
      </c>
      <c r="D22" s="18"/>
      <c r="E22" s="60">
        <v>75</v>
      </c>
      <c r="F22" s="22">
        <v>840</v>
      </c>
      <c r="G22" s="23">
        <f t="shared" si="6"/>
        <v>756</v>
      </c>
      <c r="H22" s="24">
        <f t="shared" si="7"/>
        <v>714</v>
      </c>
      <c r="I22" s="24">
        <f t="shared" si="8"/>
        <v>672</v>
      </c>
      <c r="J22" s="34"/>
      <c r="K22" s="33">
        <f t="shared" si="3"/>
        <v>0</v>
      </c>
      <c r="L22" s="35">
        <f t="shared" si="9"/>
        <v>0</v>
      </c>
      <c r="N22" s="1">
        <f t="shared" si="5"/>
        <v>22</v>
      </c>
      <c r="O22" s="1" t="s">
        <v>2695</v>
      </c>
    </row>
    <row r="23" spans="1:15" x14ac:dyDescent="0.3">
      <c r="A23" s="29">
        <v>14508</v>
      </c>
      <c r="B23" s="29" t="s">
        <v>862</v>
      </c>
      <c r="C23" s="160" t="s">
        <v>2685</v>
      </c>
      <c r="D23" s="29"/>
      <c r="E23" s="59">
        <v>46</v>
      </c>
      <c r="F23" s="31">
        <v>520</v>
      </c>
      <c r="G23" s="32">
        <f t="shared" si="6"/>
        <v>468</v>
      </c>
      <c r="H23" s="33">
        <f t="shared" si="7"/>
        <v>442</v>
      </c>
      <c r="I23" s="33">
        <f t="shared" si="8"/>
        <v>416</v>
      </c>
      <c r="J23" s="34"/>
      <c r="K23" s="33">
        <f t="shared" si="3"/>
        <v>0</v>
      </c>
      <c r="L23" s="35">
        <f t="shared" si="9"/>
        <v>0</v>
      </c>
      <c r="N23" s="1">
        <f t="shared" si="5"/>
        <v>23</v>
      </c>
      <c r="O23" s="1" t="s">
        <v>2695</v>
      </c>
    </row>
    <row r="24" spans="1:15" x14ac:dyDescent="0.3">
      <c r="A24" s="19">
        <v>14500</v>
      </c>
      <c r="B24" s="19" t="s">
        <v>1060</v>
      </c>
      <c r="C24" s="168" t="s">
        <v>2684</v>
      </c>
      <c r="D24" s="18"/>
      <c r="E24" s="60">
        <v>45</v>
      </c>
      <c r="F24" s="22">
        <v>460</v>
      </c>
      <c r="G24" s="23">
        <f t="shared" si="6"/>
        <v>414</v>
      </c>
      <c r="H24" s="24">
        <f t="shared" si="7"/>
        <v>391</v>
      </c>
      <c r="I24" s="24">
        <f t="shared" si="8"/>
        <v>368</v>
      </c>
      <c r="J24" s="34"/>
      <c r="K24" s="33">
        <f t="shared" si="3"/>
        <v>0</v>
      </c>
      <c r="L24" s="35">
        <f t="shared" si="9"/>
        <v>0</v>
      </c>
      <c r="N24" s="1">
        <f t="shared" si="5"/>
        <v>24</v>
      </c>
      <c r="O24" s="1" t="s">
        <v>2695</v>
      </c>
    </row>
    <row r="25" spans="1:15" x14ac:dyDescent="0.3">
      <c r="A25" s="29">
        <v>14518</v>
      </c>
      <c r="B25" s="29" t="s">
        <v>1108</v>
      </c>
      <c r="C25" s="160" t="s">
        <v>2683</v>
      </c>
      <c r="D25" s="29"/>
      <c r="E25" s="59">
        <v>44</v>
      </c>
      <c r="F25" s="31">
        <v>260</v>
      </c>
      <c r="G25" s="32">
        <f t="shared" si="6"/>
        <v>234</v>
      </c>
      <c r="H25" s="33">
        <f t="shared" si="7"/>
        <v>221</v>
      </c>
      <c r="I25" s="33">
        <f t="shared" si="8"/>
        <v>208</v>
      </c>
      <c r="J25" s="34"/>
      <c r="K25" s="33">
        <f t="shared" si="3"/>
        <v>0</v>
      </c>
      <c r="L25" s="35">
        <f t="shared" si="9"/>
        <v>0</v>
      </c>
      <c r="N25" s="1">
        <f t="shared" si="5"/>
        <v>25</v>
      </c>
      <c r="O25" s="1" t="s">
        <v>2695</v>
      </c>
    </row>
    <row r="26" spans="1:15" x14ac:dyDescent="0.3">
      <c r="A26" s="19"/>
      <c r="B26" s="19"/>
      <c r="C26" s="168"/>
      <c r="D26" s="18"/>
      <c r="E26" s="60"/>
      <c r="F26" s="22"/>
      <c r="G26" s="23"/>
      <c r="H26" s="24"/>
      <c r="I26" s="24"/>
      <c r="J26" s="34"/>
      <c r="K26" s="33">
        <f t="shared" ref="K26:K27" si="10">J26*F26</f>
        <v>0</v>
      </c>
      <c r="L26" s="35">
        <f t="shared" si="9"/>
        <v>0</v>
      </c>
      <c r="N26" s="1">
        <f t="shared" si="5"/>
        <v>26</v>
      </c>
      <c r="O26" s="1" t="s">
        <v>2695</v>
      </c>
    </row>
    <row r="27" spans="1:15" x14ac:dyDescent="0.3">
      <c r="A27" s="29"/>
      <c r="B27" s="29"/>
      <c r="C27" s="160"/>
      <c r="D27" s="29"/>
      <c r="E27" s="59"/>
      <c r="F27" s="31"/>
      <c r="G27" s="32"/>
      <c r="H27" s="33"/>
      <c r="I27" s="33"/>
      <c r="J27" s="34"/>
      <c r="K27" s="33">
        <f t="shared" si="10"/>
        <v>0</v>
      </c>
      <c r="L27" s="35">
        <f t="shared" si="9"/>
        <v>0</v>
      </c>
      <c r="N27" s="1">
        <f t="shared" si="5"/>
        <v>27</v>
      </c>
      <c r="O27" s="1" t="s">
        <v>2695</v>
      </c>
    </row>
    <row r="28" spans="1:15" ht="15.6" x14ac:dyDescent="0.3">
      <c r="A28" s="7"/>
      <c r="B28" s="5"/>
      <c r="C28" s="9"/>
      <c r="D28" s="5"/>
      <c r="E28" s="61"/>
      <c r="F28" s="84"/>
      <c r="G28" s="85"/>
      <c r="H28" s="86"/>
      <c r="I28" s="86"/>
      <c r="J28" s="86"/>
      <c r="K28" s="3">
        <f>Hemani!K260</f>
        <v>0</v>
      </c>
      <c r="L28" s="87"/>
    </row>
    <row r="29" spans="1:15" x14ac:dyDescent="0.3">
      <c r="K29" s="14">
        <f>SUM(K3:K27)</f>
        <v>0</v>
      </c>
    </row>
  </sheetData>
  <sheetProtection algorithmName="SHA-512" hashValue="FbCZGTHGNH10pptLR9hinyDe1wVsGZYbtIBGt8ZSmgwACV09LHBidkiB9sVaniadPqNHCeSEw+dYccsfi6zcAQ==" saltValue="fsfDY/n871uMAR3U5mKMMg==" spinCount="100000" sheet="1" objects="1" scenarios="1"/>
  <protectedRanges>
    <protectedRange sqref="M3:M27" name="Диапазон2"/>
    <protectedRange sqref="J3:J27" name="Диапазон1"/>
  </protectedRanges>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display="Крем &quot;Увлажняющий&quot; с Аргановым маслом"/>
    <hyperlink ref="C14" r:id="rId12"/>
    <hyperlink ref="C15" r:id="rId13"/>
    <hyperlink ref="C16" r:id="rId14"/>
    <hyperlink ref="C17" r:id="rId15"/>
    <hyperlink ref="C18" r:id="rId16"/>
    <hyperlink ref="C22" r:id="rId17"/>
    <hyperlink ref="C19" r:id="rId18"/>
    <hyperlink ref="C20" r:id="rId19"/>
    <hyperlink ref="C21" r:id="rId20"/>
    <hyperlink ref="C23" r:id="rId21"/>
    <hyperlink ref="C24" r:id="rId22"/>
    <hyperlink ref="C25" r:id="rId23"/>
  </hyperlinks>
  <pageMargins left="0.7" right="0.7" top="0.75" bottom="0.75" header="0.3" footer="0.3"/>
  <pageSetup paperSize="9" orientation="portrait"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FF5050"/>
  </sheetPr>
  <dimension ref="A1:O160"/>
  <sheetViews>
    <sheetView workbookViewId="0">
      <pane ySplit="1" topLeftCell="A2" activePane="bottomLeft" state="frozen"/>
      <selection activeCell="C55" sqref="C55"/>
      <selection pane="bottomLeft" activeCell="J100" sqref="J100:J103"/>
    </sheetView>
  </sheetViews>
  <sheetFormatPr defaultColWidth="8.88671875" defaultRowHeight="14.4" x14ac:dyDescent="0.3"/>
  <cols>
    <col min="1" max="1" width="4.6640625" style="8" bestFit="1" customWidth="1"/>
    <col min="2" max="2" width="7.6640625" style="6" customWidth="1"/>
    <col min="3" max="3" width="67.109375" style="123" customWidth="1"/>
    <col min="4" max="4" width="9.33203125" style="54" customWidth="1"/>
    <col min="5" max="5" width="8.44140625" style="13" bestFit="1" customWidth="1"/>
    <col min="6" max="6" width="8.88671875" style="15" bestFit="1" customWidth="1"/>
    <col min="7" max="7" width="10" style="14" bestFit="1" customWidth="1"/>
    <col min="8" max="9" width="10.44140625" style="14" bestFit="1" customWidth="1"/>
    <col min="10" max="10" width="9.6640625" style="1" customWidth="1"/>
    <col min="11" max="11" width="10.44140625" style="1" hidden="1" customWidth="1"/>
    <col min="12" max="12" width="11.88671875" style="1" customWidth="1"/>
    <col min="13" max="13" width="0" style="1" hidden="1" customWidth="1"/>
    <col min="14" max="14" width="12.44140625" style="54" hidden="1" customWidth="1"/>
    <col min="15" max="15" width="9.5546875" style="1" hidden="1" customWidth="1"/>
    <col min="16" max="16" width="12.44140625" style="1" customWidth="1"/>
    <col min="17" max="16384" width="8.88671875" style="1"/>
  </cols>
  <sheetData>
    <row r="1" spans="1:15" s="4" customFormat="1" ht="51" customHeight="1" x14ac:dyDescent="0.3">
      <c r="A1" s="42" t="s">
        <v>132</v>
      </c>
      <c r="B1" s="43" t="s">
        <v>135</v>
      </c>
      <c r="C1" s="124" t="s">
        <v>155</v>
      </c>
      <c r="D1" s="50" t="s">
        <v>133</v>
      </c>
      <c r="E1" s="47" t="s">
        <v>153</v>
      </c>
      <c r="F1" s="48" t="s">
        <v>134</v>
      </c>
      <c r="G1" s="45" t="s">
        <v>150</v>
      </c>
      <c r="H1" s="46" t="s">
        <v>151</v>
      </c>
      <c r="I1" s="46" t="s">
        <v>152</v>
      </c>
      <c r="J1" s="49" t="s">
        <v>154</v>
      </c>
      <c r="K1" s="16" t="s">
        <v>149</v>
      </c>
      <c r="L1" s="41" t="str">
        <f>"Сумма:"&amp;" "&amp;SUM(L3:L558)</f>
        <v>Сумма: 0</v>
      </c>
      <c r="N1" s="98"/>
    </row>
    <row r="2" spans="1:15" x14ac:dyDescent="0.3">
      <c r="A2" s="18"/>
      <c r="B2" s="19"/>
      <c r="C2" s="103"/>
      <c r="D2" s="51"/>
      <c r="E2" s="21"/>
      <c r="F2" s="22"/>
      <c r="G2" s="23"/>
      <c r="H2" s="24"/>
      <c r="I2" s="24"/>
      <c r="J2" s="17"/>
      <c r="K2" s="24"/>
      <c r="L2" s="25"/>
    </row>
    <row r="3" spans="1:15" x14ac:dyDescent="0.3">
      <c r="A3" s="18">
        <v>6032</v>
      </c>
      <c r="B3" s="19" t="s">
        <v>140</v>
      </c>
      <c r="C3" s="131" t="s">
        <v>887</v>
      </c>
      <c r="D3" s="51">
        <v>12</v>
      </c>
      <c r="E3" s="60">
        <v>144</v>
      </c>
      <c r="F3" s="22">
        <v>120</v>
      </c>
      <c r="G3" s="23">
        <f t="shared" ref="G3:G60" si="0">F3*0.9</f>
        <v>108</v>
      </c>
      <c r="H3" s="24">
        <f t="shared" ref="H3:H60" si="1">F3*0.85</f>
        <v>102</v>
      </c>
      <c r="I3" s="24">
        <f t="shared" ref="I3:I60" si="2">F3*0.8</f>
        <v>96</v>
      </c>
      <c r="J3" s="34"/>
      <c r="K3" s="33">
        <f t="shared" ref="K3:K62" si="3">J3*F3</f>
        <v>0</v>
      </c>
      <c r="L3" s="35">
        <f t="shared" ref="L3:L8" si="4">IF($K$159&gt;125000,J3*I3,IF($K$159&gt;55000,J3*H3,IF($K$159&gt;27500,J3*G3,IF($K$159&gt;=0,J3*F3,0))))</f>
        <v>0</v>
      </c>
      <c r="N3" s="54">
        <f t="shared" ref="N3:N66" si="5">ROW(J3)</f>
        <v>3</v>
      </c>
      <c r="O3" s="1" t="s">
        <v>2282</v>
      </c>
    </row>
    <row r="4" spans="1:15" x14ac:dyDescent="0.3">
      <c r="A4" s="28">
        <v>13495</v>
      </c>
      <c r="B4" s="29"/>
      <c r="C4" s="136" t="s">
        <v>888</v>
      </c>
      <c r="D4" s="52">
        <v>1</v>
      </c>
      <c r="E4" s="59">
        <v>2</v>
      </c>
      <c r="F4" s="31">
        <v>1130</v>
      </c>
      <c r="G4" s="32">
        <f t="shared" si="0"/>
        <v>1017</v>
      </c>
      <c r="H4" s="33">
        <f t="shared" si="1"/>
        <v>960.5</v>
      </c>
      <c r="I4" s="33">
        <f t="shared" si="2"/>
        <v>904</v>
      </c>
      <c r="J4" s="34"/>
      <c r="K4" s="33">
        <f t="shared" si="3"/>
        <v>0</v>
      </c>
      <c r="L4" s="35">
        <f t="shared" si="4"/>
        <v>0</v>
      </c>
      <c r="N4" s="54">
        <f t="shared" si="5"/>
        <v>4</v>
      </c>
      <c r="O4" s="1" t="s">
        <v>2282</v>
      </c>
    </row>
    <row r="5" spans="1:15" x14ac:dyDescent="0.3">
      <c r="A5" s="18"/>
      <c r="B5" s="19"/>
      <c r="C5" s="137" t="s">
        <v>201</v>
      </c>
      <c r="D5" s="51"/>
      <c r="E5" s="58"/>
      <c r="F5" s="22"/>
      <c r="G5" s="23"/>
      <c r="H5" s="24"/>
      <c r="I5" s="24"/>
      <c r="J5" s="34"/>
      <c r="K5" s="33">
        <f t="shared" si="3"/>
        <v>0</v>
      </c>
      <c r="L5" s="35">
        <f t="shared" si="4"/>
        <v>0</v>
      </c>
      <c r="N5" s="54">
        <f t="shared" si="5"/>
        <v>5</v>
      </c>
      <c r="O5" s="1" t="s">
        <v>2282</v>
      </c>
    </row>
    <row r="6" spans="1:15" x14ac:dyDescent="0.3">
      <c r="A6" s="28">
        <v>14002</v>
      </c>
      <c r="B6" s="29" t="s">
        <v>862</v>
      </c>
      <c r="C6" s="128" t="s">
        <v>889</v>
      </c>
      <c r="D6" s="52">
        <v>6</v>
      </c>
      <c r="E6" s="59">
        <v>262</v>
      </c>
      <c r="F6" s="31">
        <v>180</v>
      </c>
      <c r="G6" s="32">
        <f t="shared" si="0"/>
        <v>162</v>
      </c>
      <c r="H6" s="33">
        <f t="shared" si="1"/>
        <v>153</v>
      </c>
      <c r="I6" s="33">
        <f t="shared" si="2"/>
        <v>144</v>
      </c>
      <c r="J6" s="34"/>
      <c r="K6" s="33">
        <f t="shared" si="3"/>
        <v>0</v>
      </c>
      <c r="L6" s="35">
        <f t="shared" si="4"/>
        <v>0</v>
      </c>
      <c r="N6" s="54">
        <f t="shared" si="5"/>
        <v>6</v>
      </c>
      <c r="O6" s="1" t="s">
        <v>2282</v>
      </c>
    </row>
    <row r="7" spans="1:15" x14ac:dyDescent="0.3">
      <c r="A7" s="18">
        <v>14004</v>
      </c>
      <c r="B7" s="19" t="s">
        <v>862</v>
      </c>
      <c r="C7" s="138" t="s">
        <v>890</v>
      </c>
      <c r="D7" s="51">
        <v>6</v>
      </c>
      <c r="E7" s="58">
        <v>120</v>
      </c>
      <c r="F7" s="22">
        <v>180</v>
      </c>
      <c r="G7" s="23">
        <f t="shared" ref="G7" si="6">F7*0.9</f>
        <v>162</v>
      </c>
      <c r="H7" s="24">
        <f t="shared" ref="H7" si="7">F7*0.85</f>
        <v>153</v>
      </c>
      <c r="I7" s="24">
        <f t="shared" ref="I7" si="8">F7*0.8</f>
        <v>144</v>
      </c>
      <c r="J7" s="34"/>
      <c r="K7" s="33">
        <f t="shared" si="3"/>
        <v>0</v>
      </c>
      <c r="L7" s="35">
        <f t="shared" si="4"/>
        <v>0</v>
      </c>
      <c r="N7" s="54">
        <f t="shared" si="5"/>
        <v>7</v>
      </c>
      <c r="O7" s="1" t="s">
        <v>2282</v>
      </c>
    </row>
    <row r="8" spans="1:15" x14ac:dyDescent="0.3">
      <c r="A8" s="28">
        <v>14003</v>
      </c>
      <c r="B8" s="29" t="s">
        <v>862</v>
      </c>
      <c r="C8" s="136" t="s">
        <v>891</v>
      </c>
      <c r="D8" s="55">
        <v>6</v>
      </c>
      <c r="E8" s="59">
        <v>317</v>
      </c>
      <c r="F8" s="31">
        <v>180</v>
      </c>
      <c r="G8" s="32">
        <f t="shared" si="0"/>
        <v>162</v>
      </c>
      <c r="H8" s="33">
        <f t="shared" si="1"/>
        <v>153</v>
      </c>
      <c r="I8" s="33">
        <f t="shared" si="2"/>
        <v>144</v>
      </c>
      <c r="J8" s="34"/>
      <c r="K8" s="33">
        <f t="shared" si="3"/>
        <v>0</v>
      </c>
      <c r="L8" s="35">
        <f t="shared" si="4"/>
        <v>0</v>
      </c>
      <c r="N8" s="54">
        <f t="shared" si="5"/>
        <v>8</v>
      </c>
      <c r="O8" s="1" t="s">
        <v>2282</v>
      </c>
    </row>
    <row r="9" spans="1:15" x14ac:dyDescent="0.3">
      <c r="A9" s="18"/>
      <c r="B9" s="19"/>
      <c r="C9" s="137" t="s">
        <v>863</v>
      </c>
      <c r="D9" s="51"/>
      <c r="E9" s="58"/>
      <c r="F9" s="22"/>
      <c r="G9" s="23"/>
      <c r="H9" s="24"/>
      <c r="I9" s="24"/>
      <c r="J9" s="34"/>
      <c r="K9" s="33">
        <f t="shared" si="3"/>
        <v>0</v>
      </c>
      <c r="L9" s="35"/>
      <c r="N9" s="54">
        <f t="shared" si="5"/>
        <v>9</v>
      </c>
      <c r="O9" s="1" t="s">
        <v>2282</v>
      </c>
    </row>
    <row r="10" spans="1:15" x14ac:dyDescent="0.3">
      <c r="A10" s="28">
        <v>6153</v>
      </c>
      <c r="B10" s="29" t="s">
        <v>206</v>
      </c>
      <c r="C10" s="128" t="s">
        <v>868</v>
      </c>
      <c r="D10" s="52">
        <v>12</v>
      </c>
      <c r="E10" s="59">
        <v>177</v>
      </c>
      <c r="F10" s="31">
        <v>270</v>
      </c>
      <c r="G10" s="32">
        <f t="shared" si="0"/>
        <v>243</v>
      </c>
      <c r="H10" s="33">
        <f t="shared" si="1"/>
        <v>229.5</v>
      </c>
      <c r="I10" s="33">
        <f t="shared" si="2"/>
        <v>216</v>
      </c>
      <c r="J10" s="34"/>
      <c r="K10" s="33">
        <f t="shared" si="3"/>
        <v>0</v>
      </c>
      <c r="L10" s="35">
        <f t="shared" ref="L10:L30" si="9">IF($K$159&gt;125000,J10*I10,IF($K$159&gt;55000,J10*H10,IF($K$159&gt;27500,J10*G10,IF($K$159&gt;=0,J10*F10,0))))</f>
        <v>0</v>
      </c>
      <c r="N10" s="54">
        <f t="shared" si="5"/>
        <v>10</v>
      </c>
      <c r="O10" s="1" t="s">
        <v>2282</v>
      </c>
    </row>
    <row r="11" spans="1:15" x14ac:dyDescent="0.3">
      <c r="A11" s="18">
        <v>6037</v>
      </c>
      <c r="B11" s="19" t="s">
        <v>206</v>
      </c>
      <c r="C11" s="129" t="s">
        <v>869</v>
      </c>
      <c r="D11" s="51">
        <v>12</v>
      </c>
      <c r="E11" s="60">
        <v>163</v>
      </c>
      <c r="F11" s="22">
        <v>270</v>
      </c>
      <c r="G11" s="23">
        <f t="shared" ref="G11" si="10">F11*0.9</f>
        <v>243</v>
      </c>
      <c r="H11" s="24">
        <f t="shared" ref="H11" si="11">F11*0.85</f>
        <v>229.5</v>
      </c>
      <c r="I11" s="24">
        <f t="shared" ref="I11" si="12">F11*0.8</f>
        <v>216</v>
      </c>
      <c r="J11" s="34"/>
      <c r="K11" s="33">
        <f t="shared" si="3"/>
        <v>0</v>
      </c>
      <c r="L11" s="35">
        <f t="shared" si="9"/>
        <v>0</v>
      </c>
      <c r="N11" s="54">
        <f t="shared" si="5"/>
        <v>11</v>
      </c>
      <c r="O11" s="1" t="s">
        <v>2282</v>
      </c>
    </row>
    <row r="12" spans="1:15" x14ac:dyDescent="0.3">
      <c r="A12" s="28">
        <v>6038</v>
      </c>
      <c r="B12" s="29" t="s">
        <v>206</v>
      </c>
      <c r="C12" s="128" t="s">
        <v>870</v>
      </c>
      <c r="D12" s="52">
        <v>12</v>
      </c>
      <c r="E12" s="59">
        <v>285</v>
      </c>
      <c r="F12" s="31">
        <v>270</v>
      </c>
      <c r="G12" s="32">
        <f t="shared" si="0"/>
        <v>243</v>
      </c>
      <c r="H12" s="33">
        <f t="shared" si="1"/>
        <v>229.5</v>
      </c>
      <c r="I12" s="33">
        <f t="shared" si="2"/>
        <v>216</v>
      </c>
      <c r="J12" s="34"/>
      <c r="K12" s="33">
        <f t="shared" si="3"/>
        <v>0</v>
      </c>
      <c r="L12" s="35">
        <f t="shared" si="9"/>
        <v>0</v>
      </c>
      <c r="N12" s="54">
        <f t="shared" si="5"/>
        <v>12</v>
      </c>
      <c r="O12" s="1" t="s">
        <v>2282</v>
      </c>
    </row>
    <row r="13" spans="1:15" x14ac:dyDescent="0.3">
      <c r="A13" s="18">
        <v>6156</v>
      </c>
      <c r="B13" s="19" t="s">
        <v>206</v>
      </c>
      <c r="C13" s="129" t="s">
        <v>871</v>
      </c>
      <c r="D13" s="51">
        <v>12</v>
      </c>
      <c r="E13" s="58">
        <v>106</v>
      </c>
      <c r="F13" s="22">
        <v>270</v>
      </c>
      <c r="G13" s="23">
        <f t="shared" si="0"/>
        <v>243</v>
      </c>
      <c r="H13" s="24">
        <f t="shared" si="1"/>
        <v>229.5</v>
      </c>
      <c r="I13" s="24">
        <f t="shared" si="2"/>
        <v>216</v>
      </c>
      <c r="J13" s="34"/>
      <c r="K13" s="33">
        <f t="shared" si="3"/>
        <v>0</v>
      </c>
      <c r="L13" s="35">
        <f t="shared" si="9"/>
        <v>0</v>
      </c>
      <c r="N13" s="54">
        <f t="shared" si="5"/>
        <v>13</v>
      </c>
      <c r="O13" s="1" t="s">
        <v>2282</v>
      </c>
    </row>
    <row r="14" spans="1:15" x14ac:dyDescent="0.3">
      <c r="A14" s="28">
        <v>6155</v>
      </c>
      <c r="B14" s="29" t="s">
        <v>206</v>
      </c>
      <c r="C14" s="128" t="s">
        <v>2441</v>
      </c>
      <c r="D14" s="52">
        <v>12</v>
      </c>
      <c r="E14" s="59">
        <v>156</v>
      </c>
      <c r="F14" s="31">
        <v>270</v>
      </c>
      <c r="G14" s="32">
        <f t="shared" si="0"/>
        <v>243</v>
      </c>
      <c r="H14" s="33">
        <f t="shared" si="1"/>
        <v>229.5</v>
      </c>
      <c r="I14" s="33">
        <f t="shared" si="2"/>
        <v>216</v>
      </c>
      <c r="J14" s="34"/>
      <c r="K14" s="33">
        <f t="shared" si="3"/>
        <v>0</v>
      </c>
      <c r="L14" s="35">
        <f t="shared" si="9"/>
        <v>0</v>
      </c>
      <c r="N14" s="54">
        <f t="shared" si="5"/>
        <v>14</v>
      </c>
      <c r="O14" s="1" t="s">
        <v>2282</v>
      </c>
    </row>
    <row r="15" spans="1:15" x14ac:dyDescent="0.3">
      <c r="A15" s="18">
        <v>6034</v>
      </c>
      <c r="B15" s="19" t="s">
        <v>206</v>
      </c>
      <c r="C15" s="129" t="s">
        <v>872</v>
      </c>
      <c r="D15" s="51">
        <v>12</v>
      </c>
      <c r="E15" s="58">
        <v>147</v>
      </c>
      <c r="F15" s="22">
        <v>270</v>
      </c>
      <c r="G15" s="23">
        <f t="shared" ref="G15" si="13">F15*0.9</f>
        <v>243</v>
      </c>
      <c r="H15" s="24">
        <f t="shared" ref="H15" si="14">F15*0.85</f>
        <v>229.5</v>
      </c>
      <c r="I15" s="24">
        <f t="shared" ref="I15" si="15">F15*0.8</f>
        <v>216</v>
      </c>
      <c r="J15" s="34"/>
      <c r="K15" s="33">
        <f t="shared" si="3"/>
        <v>0</v>
      </c>
      <c r="L15" s="35">
        <f t="shared" si="9"/>
        <v>0</v>
      </c>
      <c r="N15" s="54">
        <f t="shared" si="5"/>
        <v>15</v>
      </c>
      <c r="O15" s="1" t="s">
        <v>2282</v>
      </c>
    </row>
    <row r="16" spans="1:15" x14ac:dyDescent="0.3">
      <c r="A16" s="28">
        <v>6151</v>
      </c>
      <c r="B16" s="29" t="s">
        <v>206</v>
      </c>
      <c r="C16" s="128" t="s">
        <v>873</v>
      </c>
      <c r="D16" s="52">
        <v>12</v>
      </c>
      <c r="E16" s="59">
        <v>222</v>
      </c>
      <c r="F16" s="31">
        <v>270</v>
      </c>
      <c r="G16" s="32">
        <f t="shared" si="0"/>
        <v>243</v>
      </c>
      <c r="H16" s="33">
        <f t="shared" si="1"/>
        <v>229.5</v>
      </c>
      <c r="I16" s="33">
        <f t="shared" si="2"/>
        <v>216</v>
      </c>
      <c r="J16" s="34"/>
      <c r="K16" s="33">
        <f t="shared" si="3"/>
        <v>0</v>
      </c>
      <c r="L16" s="35">
        <f t="shared" si="9"/>
        <v>0</v>
      </c>
      <c r="N16" s="54">
        <f t="shared" si="5"/>
        <v>16</v>
      </c>
      <c r="O16" s="1" t="s">
        <v>2282</v>
      </c>
    </row>
    <row r="17" spans="1:15" x14ac:dyDescent="0.3">
      <c r="A17" s="18">
        <v>6154</v>
      </c>
      <c r="B17" s="19" t="s">
        <v>206</v>
      </c>
      <c r="C17" s="129" t="s">
        <v>874</v>
      </c>
      <c r="D17" s="51">
        <v>12</v>
      </c>
      <c r="E17" s="58">
        <v>192</v>
      </c>
      <c r="F17" s="22">
        <v>270</v>
      </c>
      <c r="G17" s="23">
        <f t="shared" si="0"/>
        <v>243</v>
      </c>
      <c r="H17" s="24">
        <f t="shared" si="1"/>
        <v>229.5</v>
      </c>
      <c r="I17" s="24">
        <f t="shared" si="2"/>
        <v>216</v>
      </c>
      <c r="J17" s="34"/>
      <c r="K17" s="33">
        <f t="shared" si="3"/>
        <v>0</v>
      </c>
      <c r="L17" s="35">
        <f t="shared" si="9"/>
        <v>0</v>
      </c>
      <c r="N17" s="54">
        <f t="shared" si="5"/>
        <v>17</v>
      </c>
      <c r="O17" s="1" t="s">
        <v>2282</v>
      </c>
    </row>
    <row r="18" spans="1:15" x14ac:dyDescent="0.3">
      <c r="A18" s="28">
        <v>6035</v>
      </c>
      <c r="B18" s="29" t="s">
        <v>206</v>
      </c>
      <c r="C18" s="128" t="s">
        <v>875</v>
      </c>
      <c r="D18" s="52">
        <v>12</v>
      </c>
      <c r="E18" s="59">
        <v>291</v>
      </c>
      <c r="F18" s="31">
        <v>270</v>
      </c>
      <c r="G18" s="32">
        <f t="shared" si="0"/>
        <v>243</v>
      </c>
      <c r="H18" s="33">
        <f t="shared" si="1"/>
        <v>229.5</v>
      </c>
      <c r="I18" s="33">
        <f t="shared" si="2"/>
        <v>216</v>
      </c>
      <c r="J18" s="34"/>
      <c r="K18" s="33">
        <f t="shared" si="3"/>
        <v>0</v>
      </c>
      <c r="L18" s="35">
        <f t="shared" si="9"/>
        <v>0</v>
      </c>
      <c r="N18" s="54">
        <f t="shared" si="5"/>
        <v>18</v>
      </c>
      <c r="O18" s="1" t="s">
        <v>2282</v>
      </c>
    </row>
    <row r="19" spans="1:15" x14ac:dyDescent="0.3">
      <c r="A19" s="18">
        <v>6036</v>
      </c>
      <c r="B19" s="19" t="s">
        <v>206</v>
      </c>
      <c r="C19" s="131" t="s">
        <v>876</v>
      </c>
      <c r="D19" s="51">
        <v>12</v>
      </c>
      <c r="E19" s="60">
        <v>133</v>
      </c>
      <c r="F19" s="22">
        <v>270</v>
      </c>
      <c r="G19" s="23">
        <f t="shared" si="0"/>
        <v>243</v>
      </c>
      <c r="H19" s="24">
        <f t="shared" si="1"/>
        <v>229.5</v>
      </c>
      <c r="I19" s="24">
        <f t="shared" si="2"/>
        <v>216</v>
      </c>
      <c r="J19" s="34"/>
      <c r="K19" s="33">
        <f t="shared" si="3"/>
        <v>0</v>
      </c>
      <c r="L19" s="35">
        <f t="shared" si="9"/>
        <v>0</v>
      </c>
      <c r="N19" s="54">
        <f t="shared" si="5"/>
        <v>19</v>
      </c>
      <c r="O19" s="1" t="s">
        <v>2282</v>
      </c>
    </row>
    <row r="20" spans="1:15" x14ac:dyDescent="0.3">
      <c r="A20" s="28">
        <v>6033</v>
      </c>
      <c r="B20" s="29" t="s">
        <v>206</v>
      </c>
      <c r="C20" s="128" t="s">
        <v>877</v>
      </c>
      <c r="D20" s="52">
        <v>12</v>
      </c>
      <c r="E20" s="59">
        <v>404</v>
      </c>
      <c r="F20" s="31">
        <v>270</v>
      </c>
      <c r="G20" s="32">
        <f t="shared" si="0"/>
        <v>243</v>
      </c>
      <c r="H20" s="33">
        <f t="shared" si="1"/>
        <v>229.5</v>
      </c>
      <c r="I20" s="33">
        <f t="shared" si="2"/>
        <v>216</v>
      </c>
      <c r="J20" s="34"/>
      <c r="K20" s="33">
        <f t="shared" si="3"/>
        <v>0</v>
      </c>
      <c r="L20" s="35">
        <f t="shared" si="9"/>
        <v>0</v>
      </c>
      <c r="N20" s="54">
        <f t="shared" si="5"/>
        <v>20</v>
      </c>
      <c r="O20" s="1" t="s">
        <v>2282</v>
      </c>
    </row>
    <row r="21" spans="1:15" x14ac:dyDescent="0.3">
      <c r="A21" s="18">
        <v>12370</v>
      </c>
      <c r="B21" s="19" t="s">
        <v>864</v>
      </c>
      <c r="C21" s="129" t="s">
        <v>878</v>
      </c>
      <c r="D21" s="51">
        <v>12</v>
      </c>
      <c r="E21" s="58">
        <v>147</v>
      </c>
      <c r="F21" s="22">
        <v>432</v>
      </c>
      <c r="G21" s="23">
        <f t="shared" si="0"/>
        <v>388.8</v>
      </c>
      <c r="H21" s="24">
        <f t="shared" si="1"/>
        <v>367.2</v>
      </c>
      <c r="I21" s="24">
        <f t="shared" si="2"/>
        <v>345.6</v>
      </c>
      <c r="J21" s="34"/>
      <c r="K21" s="33">
        <f t="shared" si="3"/>
        <v>0</v>
      </c>
      <c r="L21" s="35">
        <f t="shared" si="9"/>
        <v>0</v>
      </c>
      <c r="N21" s="54">
        <f t="shared" si="5"/>
        <v>21</v>
      </c>
      <c r="O21" s="1" t="s">
        <v>2282</v>
      </c>
    </row>
    <row r="22" spans="1:15" x14ac:dyDescent="0.3">
      <c r="A22" s="28">
        <v>14282</v>
      </c>
      <c r="B22" s="29" t="s">
        <v>864</v>
      </c>
      <c r="C22" s="128" t="s">
        <v>879</v>
      </c>
      <c r="D22" s="52">
        <v>12</v>
      </c>
      <c r="E22" s="59">
        <v>5</v>
      </c>
      <c r="F22" s="31">
        <v>320</v>
      </c>
      <c r="G22" s="32">
        <f t="shared" ref="G22" si="16">F22*0.9</f>
        <v>288</v>
      </c>
      <c r="H22" s="33">
        <f t="shared" ref="H22" si="17">F22*0.85</f>
        <v>272</v>
      </c>
      <c r="I22" s="33">
        <f t="shared" ref="I22" si="18">F22*0.8</f>
        <v>256</v>
      </c>
      <c r="J22" s="34"/>
      <c r="K22" s="33">
        <f t="shared" ref="K22" si="19">J22*F22</f>
        <v>0</v>
      </c>
      <c r="L22" s="35">
        <f t="shared" si="9"/>
        <v>0</v>
      </c>
      <c r="N22" s="54">
        <f t="shared" si="5"/>
        <v>22</v>
      </c>
      <c r="O22" s="1" t="s">
        <v>2282</v>
      </c>
    </row>
    <row r="23" spans="1:15" x14ac:dyDescent="0.3">
      <c r="A23" s="18">
        <v>13894</v>
      </c>
      <c r="B23" s="19" t="s">
        <v>864</v>
      </c>
      <c r="C23" s="129" t="s">
        <v>880</v>
      </c>
      <c r="D23" s="51">
        <v>12</v>
      </c>
      <c r="E23" s="58">
        <v>9</v>
      </c>
      <c r="F23" s="22">
        <v>320</v>
      </c>
      <c r="G23" s="23">
        <f t="shared" si="0"/>
        <v>288</v>
      </c>
      <c r="H23" s="24">
        <f t="shared" si="1"/>
        <v>272</v>
      </c>
      <c r="I23" s="24">
        <f t="shared" si="2"/>
        <v>256</v>
      </c>
      <c r="J23" s="34"/>
      <c r="K23" s="33">
        <f t="shared" si="3"/>
        <v>0</v>
      </c>
      <c r="L23" s="35">
        <f t="shared" si="9"/>
        <v>0</v>
      </c>
      <c r="N23" s="54">
        <f t="shared" si="5"/>
        <v>23</v>
      </c>
      <c r="O23" s="1" t="s">
        <v>2282</v>
      </c>
    </row>
    <row r="24" spans="1:15" x14ac:dyDescent="0.3">
      <c r="A24" s="28">
        <v>9675</v>
      </c>
      <c r="B24" s="29" t="s">
        <v>864</v>
      </c>
      <c r="C24" s="128" t="s">
        <v>881</v>
      </c>
      <c r="D24" s="52">
        <v>12</v>
      </c>
      <c r="E24" s="59">
        <v>10</v>
      </c>
      <c r="F24" s="31">
        <v>320</v>
      </c>
      <c r="G24" s="32">
        <f t="shared" si="0"/>
        <v>288</v>
      </c>
      <c r="H24" s="33">
        <f t="shared" si="1"/>
        <v>272</v>
      </c>
      <c r="I24" s="33">
        <f t="shared" si="2"/>
        <v>256</v>
      </c>
      <c r="J24" s="34"/>
      <c r="K24" s="33">
        <f t="shared" si="3"/>
        <v>0</v>
      </c>
      <c r="L24" s="35">
        <f t="shared" si="9"/>
        <v>0</v>
      </c>
      <c r="N24" s="54">
        <f t="shared" si="5"/>
        <v>24</v>
      </c>
      <c r="O24" s="1" t="s">
        <v>2282</v>
      </c>
    </row>
    <row r="25" spans="1:15" x14ac:dyDescent="0.3">
      <c r="A25" s="18">
        <v>6041</v>
      </c>
      <c r="B25" s="19" t="s">
        <v>864</v>
      </c>
      <c r="C25" s="129" t="s">
        <v>882</v>
      </c>
      <c r="D25" s="51">
        <v>12</v>
      </c>
      <c r="E25" s="58">
        <v>232</v>
      </c>
      <c r="F25" s="22">
        <v>320</v>
      </c>
      <c r="G25" s="23">
        <f t="shared" si="0"/>
        <v>288</v>
      </c>
      <c r="H25" s="24">
        <f t="shared" si="1"/>
        <v>272</v>
      </c>
      <c r="I25" s="24">
        <f t="shared" si="2"/>
        <v>256</v>
      </c>
      <c r="J25" s="34"/>
      <c r="K25" s="33">
        <f t="shared" si="3"/>
        <v>0</v>
      </c>
      <c r="L25" s="35">
        <f t="shared" si="9"/>
        <v>0</v>
      </c>
      <c r="N25" s="54">
        <f t="shared" si="5"/>
        <v>25</v>
      </c>
      <c r="O25" s="1" t="s">
        <v>2282</v>
      </c>
    </row>
    <row r="26" spans="1:15" x14ac:dyDescent="0.3">
      <c r="A26" s="28">
        <v>9674</v>
      </c>
      <c r="B26" s="29" t="s">
        <v>864</v>
      </c>
      <c r="C26" s="128" t="s">
        <v>883</v>
      </c>
      <c r="D26" s="52">
        <v>12</v>
      </c>
      <c r="E26" s="59">
        <v>7</v>
      </c>
      <c r="F26" s="31">
        <v>320</v>
      </c>
      <c r="G26" s="32">
        <f t="shared" si="0"/>
        <v>288</v>
      </c>
      <c r="H26" s="33">
        <f t="shared" si="1"/>
        <v>272</v>
      </c>
      <c r="I26" s="33">
        <f t="shared" si="2"/>
        <v>256</v>
      </c>
      <c r="J26" s="34"/>
      <c r="K26" s="33">
        <f t="shared" si="3"/>
        <v>0</v>
      </c>
      <c r="L26" s="35">
        <f t="shared" si="9"/>
        <v>0</v>
      </c>
      <c r="N26" s="54">
        <f t="shared" si="5"/>
        <v>26</v>
      </c>
      <c r="O26" s="1" t="s">
        <v>2282</v>
      </c>
    </row>
    <row r="27" spans="1:15" x14ac:dyDescent="0.3">
      <c r="A27" s="18">
        <v>6040</v>
      </c>
      <c r="B27" s="19" t="s">
        <v>864</v>
      </c>
      <c r="C27" s="129" t="s">
        <v>884</v>
      </c>
      <c r="D27" s="51">
        <v>12</v>
      </c>
      <c r="E27" s="58">
        <v>54</v>
      </c>
      <c r="F27" s="22">
        <v>320</v>
      </c>
      <c r="G27" s="23">
        <f t="shared" si="0"/>
        <v>288</v>
      </c>
      <c r="H27" s="24">
        <f t="shared" si="1"/>
        <v>272</v>
      </c>
      <c r="I27" s="24">
        <f t="shared" si="2"/>
        <v>256</v>
      </c>
      <c r="J27" s="34"/>
      <c r="K27" s="33">
        <f t="shared" si="3"/>
        <v>0</v>
      </c>
      <c r="L27" s="35">
        <f t="shared" si="9"/>
        <v>0</v>
      </c>
      <c r="N27" s="54">
        <f t="shared" si="5"/>
        <v>27</v>
      </c>
      <c r="O27" s="1" t="s">
        <v>2282</v>
      </c>
    </row>
    <row r="28" spans="1:15" x14ac:dyDescent="0.3">
      <c r="A28" s="28">
        <v>12525</v>
      </c>
      <c r="B28" s="29" t="s">
        <v>864</v>
      </c>
      <c r="C28" s="128" t="s">
        <v>885</v>
      </c>
      <c r="D28" s="52">
        <v>12</v>
      </c>
      <c r="E28" s="59">
        <v>23</v>
      </c>
      <c r="F28" s="31">
        <v>320</v>
      </c>
      <c r="G28" s="32">
        <f t="shared" si="0"/>
        <v>288</v>
      </c>
      <c r="H28" s="33">
        <f t="shared" si="1"/>
        <v>272</v>
      </c>
      <c r="I28" s="33">
        <f t="shared" si="2"/>
        <v>256</v>
      </c>
      <c r="J28" s="34"/>
      <c r="K28" s="33">
        <f t="shared" si="3"/>
        <v>0</v>
      </c>
      <c r="L28" s="35">
        <f t="shared" si="9"/>
        <v>0</v>
      </c>
      <c r="N28" s="54">
        <f t="shared" si="5"/>
        <v>28</v>
      </c>
      <c r="O28" s="1" t="s">
        <v>2282</v>
      </c>
    </row>
    <row r="29" spans="1:15" x14ac:dyDescent="0.3">
      <c r="A29" s="18">
        <v>6043</v>
      </c>
      <c r="B29" s="19" t="s">
        <v>864</v>
      </c>
      <c r="C29" s="129" t="s">
        <v>886</v>
      </c>
      <c r="D29" s="51">
        <v>12</v>
      </c>
      <c r="E29" s="58">
        <v>199</v>
      </c>
      <c r="F29" s="22">
        <v>320</v>
      </c>
      <c r="G29" s="23">
        <f t="shared" si="0"/>
        <v>288</v>
      </c>
      <c r="H29" s="24">
        <f t="shared" si="1"/>
        <v>272</v>
      </c>
      <c r="I29" s="24">
        <f t="shared" si="2"/>
        <v>256</v>
      </c>
      <c r="J29" s="34"/>
      <c r="K29" s="33">
        <f t="shared" si="3"/>
        <v>0</v>
      </c>
      <c r="L29" s="35">
        <f t="shared" si="9"/>
        <v>0</v>
      </c>
      <c r="N29" s="54">
        <f t="shared" si="5"/>
        <v>29</v>
      </c>
      <c r="O29" s="1" t="s">
        <v>2282</v>
      </c>
    </row>
    <row r="30" spans="1:15" x14ac:dyDescent="0.3">
      <c r="A30" s="28">
        <v>6047</v>
      </c>
      <c r="B30" s="29" t="s">
        <v>864</v>
      </c>
      <c r="C30" s="128" t="s">
        <v>892</v>
      </c>
      <c r="D30" s="52">
        <v>12</v>
      </c>
      <c r="E30" s="59">
        <v>16</v>
      </c>
      <c r="F30" s="31">
        <v>320</v>
      </c>
      <c r="G30" s="32">
        <f t="shared" si="0"/>
        <v>288</v>
      </c>
      <c r="H30" s="33">
        <f t="shared" si="1"/>
        <v>272</v>
      </c>
      <c r="I30" s="33">
        <f t="shared" si="2"/>
        <v>256</v>
      </c>
      <c r="J30" s="34"/>
      <c r="K30" s="33">
        <f t="shared" si="3"/>
        <v>0</v>
      </c>
      <c r="L30" s="35">
        <f t="shared" si="9"/>
        <v>0</v>
      </c>
      <c r="N30" s="54">
        <f t="shared" si="5"/>
        <v>30</v>
      </c>
      <c r="O30" s="1" t="s">
        <v>2282</v>
      </c>
    </row>
    <row r="31" spans="1:15" x14ac:dyDescent="0.3">
      <c r="A31" s="18"/>
      <c r="B31" s="19"/>
      <c r="C31" s="139" t="s">
        <v>1263</v>
      </c>
      <c r="D31" s="51"/>
      <c r="E31" s="58"/>
      <c r="F31" s="22"/>
      <c r="G31" s="23"/>
      <c r="H31" s="24"/>
      <c r="I31" s="24"/>
      <c r="J31" s="34"/>
      <c r="K31" s="33"/>
      <c r="L31" s="35"/>
      <c r="N31" s="54">
        <f t="shared" si="5"/>
        <v>31</v>
      </c>
      <c r="O31" s="1" t="s">
        <v>2282</v>
      </c>
    </row>
    <row r="32" spans="1:15" x14ac:dyDescent="0.3">
      <c r="A32" s="18">
        <v>11888</v>
      </c>
      <c r="B32" s="19" t="s">
        <v>865</v>
      </c>
      <c r="C32" s="129" t="s">
        <v>1164</v>
      </c>
      <c r="D32" s="51">
        <v>12</v>
      </c>
      <c r="E32" s="58">
        <v>72</v>
      </c>
      <c r="F32" s="22">
        <v>412</v>
      </c>
      <c r="G32" s="23">
        <f>F32*0.9</f>
        <v>370.8</v>
      </c>
      <c r="H32" s="24">
        <f>F32*0.85</f>
        <v>350.2</v>
      </c>
      <c r="I32" s="24">
        <f>F32*0.8</f>
        <v>329.6</v>
      </c>
      <c r="J32" s="34"/>
      <c r="K32" s="33">
        <f>J32*F32</f>
        <v>0</v>
      </c>
      <c r="L32" s="35">
        <f t="shared" ref="L32:L63" si="20">IF($K$159&gt;125000,J32*I32,IF($K$159&gt;55000,J32*H32,IF($K$159&gt;27500,J32*G32,IF($K$159&gt;=0,J32*F32,0))))</f>
        <v>0</v>
      </c>
      <c r="N32" s="54">
        <f t="shared" si="5"/>
        <v>32</v>
      </c>
      <c r="O32" s="1" t="s">
        <v>2282</v>
      </c>
    </row>
    <row r="33" spans="1:15" x14ac:dyDescent="0.3">
      <c r="A33" s="28">
        <v>13885</v>
      </c>
      <c r="B33" s="29" t="s">
        <v>1162</v>
      </c>
      <c r="C33" s="128" t="s">
        <v>1163</v>
      </c>
      <c r="D33" s="52">
        <v>12</v>
      </c>
      <c r="E33" s="59">
        <v>36</v>
      </c>
      <c r="F33" s="31">
        <v>800</v>
      </c>
      <c r="G33" s="32">
        <f t="shared" si="0"/>
        <v>720</v>
      </c>
      <c r="H33" s="33">
        <f t="shared" si="1"/>
        <v>680</v>
      </c>
      <c r="I33" s="33">
        <f t="shared" si="2"/>
        <v>640</v>
      </c>
      <c r="J33" s="34"/>
      <c r="K33" s="33">
        <f t="shared" si="3"/>
        <v>0</v>
      </c>
      <c r="L33" s="35">
        <f t="shared" si="20"/>
        <v>0</v>
      </c>
      <c r="N33" s="54">
        <f t="shared" si="5"/>
        <v>33</v>
      </c>
      <c r="O33" s="1" t="s">
        <v>2282</v>
      </c>
    </row>
    <row r="34" spans="1:15" x14ac:dyDescent="0.3">
      <c r="A34" s="18">
        <v>12470</v>
      </c>
      <c r="B34" s="19" t="s">
        <v>865</v>
      </c>
      <c r="C34" s="131" t="s">
        <v>1165</v>
      </c>
      <c r="D34" s="51">
        <v>12</v>
      </c>
      <c r="E34" s="60">
        <v>32</v>
      </c>
      <c r="F34" s="22">
        <v>1200</v>
      </c>
      <c r="G34" s="23">
        <f t="shared" si="0"/>
        <v>1080</v>
      </c>
      <c r="H34" s="24">
        <f t="shared" si="1"/>
        <v>1020</v>
      </c>
      <c r="I34" s="24">
        <f t="shared" si="2"/>
        <v>960</v>
      </c>
      <c r="J34" s="34"/>
      <c r="K34" s="33">
        <f t="shared" si="3"/>
        <v>0</v>
      </c>
      <c r="L34" s="35">
        <f t="shared" si="20"/>
        <v>0</v>
      </c>
      <c r="N34" s="54">
        <f t="shared" si="5"/>
        <v>34</v>
      </c>
      <c r="O34" s="1" t="s">
        <v>2282</v>
      </c>
    </row>
    <row r="35" spans="1:15" x14ac:dyDescent="0.3">
      <c r="A35" s="28">
        <v>13999</v>
      </c>
      <c r="B35" s="29" t="s">
        <v>864</v>
      </c>
      <c r="C35" s="128" t="s">
        <v>1173</v>
      </c>
      <c r="D35" s="52">
        <v>12</v>
      </c>
      <c r="E35" s="59">
        <v>4</v>
      </c>
      <c r="F35" s="31">
        <v>1200</v>
      </c>
      <c r="G35" s="32">
        <f t="shared" si="0"/>
        <v>1080</v>
      </c>
      <c r="H35" s="33">
        <f t="shared" si="1"/>
        <v>1020</v>
      </c>
      <c r="I35" s="33">
        <f t="shared" si="2"/>
        <v>960</v>
      </c>
      <c r="J35" s="34"/>
      <c r="K35" s="33">
        <f t="shared" si="3"/>
        <v>0</v>
      </c>
      <c r="L35" s="35">
        <f t="shared" si="20"/>
        <v>0</v>
      </c>
      <c r="N35" s="54">
        <f t="shared" si="5"/>
        <v>35</v>
      </c>
      <c r="O35" s="1" t="s">
        <v>2282</v>
      </c>
    </row>
    <row r="36" spans="1:15" x14ac:dyDescent="0.3">
      <c r="A36" s="18">
        <v>11256</v>
      </c>
      <c r="B36" s="19" t="s">
        <v>1013</v>
      </c>
      <c r="C36" s="129" t="s">
        <v>1174</v>
      </c>
      <c r="D36" s="51">
        <v>1</v>
      </c>
      <c r="E36" s="58">
        <v>35</v>
      </c>
      <c r="F36" s="22">
        <v>1600</v>
      </c>
      <c r="G36" s="23">
        <f t="shared" si="0"/>
        <v>1440</v>
      </c>
      <c r="H36" s="24">
        <f t="shared" si="1"/>
        <v>1360</v>
      </c>
      <c r="I36" s="24">
        <f t="shared" si="2"/>
        <v>1280</v>
      </c>
      <c r="J36" s="34"/>
      <c r="K36" s="33">
        <f t="shared" si="3"/>
        <v>0</v>
      </c>
      <c r="L36" s="35">
        <f t="shared" si="20"/>
        <v>0</v>
      </c>
      <c r="N36" s="54">
        <f t="shared" si="5"/>
        <v>36</v>
      </c>
      <c r="O36" s="1" t="s">
        <v>2282</v>
      </c>
    </row>
    <row r="37" spans="1:15" x14ac:dyDescent="0.3">
      <c r="A37" s="28">
        <v>12469</v>
      </c>
      <c r="B37" s="29" t="s">
        <v>1167</v>
      </c>
      <c r="C37" s="128" t="s">
        <v>1175</v>
      </c>
      <c r="D37" s="52">
        <v>12</v>
      </c>
      <c r="E37" s="59">
        <v>67</v>
      </c>
      <c r="F37" s="31">
        <v>1250</v>
      </c>
      <c r="G37" s="32">
        <f t="shared" si="0"/>
        <v>1125</v>
      </c>
      <c r="H37" s="33">
        <f t="shared" si="1"/>
        <v>1062.5</v>
      </c>
      <c r="I37" s="33">
        <f t="shared" si="2"/>
        <v>1000</v>
      </c>
      <c r="J37" s="34"/>
      <c r="K37" s="33">
        <f t="shared" si="3"/>
        <v>0</v>
      </c>
      <c r="L37" s="35">
        <f t="shared" si="20"/>
        <v>0</v>
      </c>
      <c r="N37" s="54">
        <f t="shared" si="5"/>
        <v>37</v>
      </c>
      <c r="O37" s="1" t="s">
        <v>2282</v>
      </c>
    </row>
    <row r="38" spans="1:15" x14ac:dyDescent="0.3">
      <c r="A38" s="18">
        <v>12708</v>
      </c>
      <c r="B38" s="19" t="s">
        <v>864</v>
      </c>
      <c r="C38" s="129" t="s">
        <v>1176</v>
      </c>
      <c r="D38" s="51">
        <v>12</v>
      </c>
      <c r="E38" s="58"/>
      <c r="F38" s="22"/>
      <c r="G38" s="23">
        <f t="shared" si="0"/>
        <v>0</v>
      </c>
      <c r="H38" s="24">
        <f t="shared" si="1"/>
        <v>0</v>
      </c>
      <c r="I38" s="24">
        <f t="shared" si="2"/>
        <v>0</v>
      </c>
      <c r="J38" s="34"/>
      <c r="K38" s="33">
        <f t="shared" si="3"/>
        <v>0</v>
      </c>
      <c r="L38" s="35">
        <f t="shared" si="20"/>
        <v>0</v>
      </c>
      <c r="N38" s="54">
        <f t="shared" si="5"/>
        <v>38</v>
      </c>
      <c r="O38" s="1" t="s">
        <v>2282</v>
      </c>
    </row>
    <row r="39" spans="1:15" x14ac:dyDescent="0.3">
      <c r="A39" s="28">
        <v>13196</v>
      </c>
      <c r="B39" s="29" t="s">
        <v>865</v>
      </c>
      <c r="C39" s="128" t="s">
        <v>1177</v>
      </c>
      <c r="D39" s="52">
        <v>12</v>
      </c>
      <c r="E39" s="59">
        <v>47</v>
      </c>
      <c r="F39" s="31">
        <v>850</v>
      </c>
      <c r="G39" s="32">
        <f t="shared" si="0"/>
        <v>765</v>
      </c>
      <c r="H39" s="33">
        <f t="shared" si="1"/>
        <v>722.5</v>
      </c>
      <c r="I39" s="33">
        <f t="shared" si="2"/>
        <v>680</v>
      </c>
      <c r="J39" s="34"/>
      <c r="K39" s="33">
        <f t="shared" si="3"/>
        <v>0</v>
      </c>
      <c r="L39" s="35">
        <f t="shared" si="20"/>
        <v>0</v>
      </c>
      <c r="N39" s="54">
        <f t="shared" si="5"/>
        <v>39</v>
      </c>
      <c r="O39" s="1" t="s">
        <v>2282</v>
      </c>
    </row>
    <row r="40" spans="1:15" x14ac:dyDescent="0.3">
      <c r="A40" s="18">
        <v>12465</v>
      </c>
      <c r="B40" s="19" t="s">
        <v>864</v>
      </c>
      <c r="C40" s="129" t="s">
        <v>1178</v>
      </c>
      <c r="D40" s="51">
        <v>12</v>
      </c>
      <c r="E40" s="58">
        <v>24</v>
      </c>
      <c r="F40" s="22">
        <v>850</v>
      </c>
      <c r="G40" s="23">
        <f t="shared" si="0"/>
        <v>765</v>
      </c>
      <c r="H40" s="24">
        <f t="shared" si="1"/>
        <v>722.5</v>
      </c>
      <c r="I40" s="24">
        <f t="shared" si="2"/>
        <v>680</v>
      </c>
      <c r="J40" s="34"/>
      <c r="K40" s="33">
        <f t="shared" si="3"/>
        <v>0</v>
      </c>
      <c r="L40" s="35">
        <f t="shared" si="20"/>
        <v>0</v>
      </c>
      <c r="N40" s="54">
        <f t="shared" si="5"/>
        <v>40</v>
      </c>
      <c r="O40" s="1" t="s">
        <v>2282</v>
      </c>
    </row>
    <row r="41" spans="1:15" x14ac:dyDescent="0.3">
      <c r="A41" s="28">
        <v>6010</v>
      </c>
      <c r="B41" s="29" t="s">
        <v>865</v>
      </c>
      <c r="C41" s="128" t="s">
        <v>1179</v>
      </c>
      <c r="D41" s="52">
        <v>12</v>
      </c>
      <c r="E41" s="59">
        <v>39</v>
      </c>
      <c r="F41" s="31">
        <v>900</v>
      </c>
      <c r="G41" s="32">
        <f t="shared" si="0"/>
        <v>810</v>
      </c>
      <c r="H41" s="33">
        <f t="shared" si="1"/>
        <v>765</v>
      </c>
      <c r="I41" s="33">
        <f t="shared" si="2"/>
        <v>720</v>
      </c>
      <c r="J41" s="34"/>
      <c r="K41" s="33">
        <f t="shared" si="3"/>
        <v>0</v>
      </c>
      <c r="L41" s="35">
        <f t="shared" si="20"/>
        <v>0</v>
      </c>
      <c r="N41" s="54">
        <f t="shared" si="5"/>
        <v>41</v>
      </c>
      <c r="O41" s="1" t="s">
        <v>2282</v>
      </c>
    </row>
    <row r="42" spans="1:15" x14ac:dyDescent="0.3">
      <c r="A42" s="18">
        <v>13122</v>
      </c>
      <c r="B42" s="19" t="s">
        <v>1013</v>
      </c>
      <c r="C42" s="131" t="s">
        <v>1180</v>
      </c>
      <c r="D42" s="51">
        <v>12</v>
      </c>
      <c r="E42" s="60">
        <v>1</v>
      </c>
      <c r="F42" s="22">
        <v>2500</v>
      </c>
      <c r="G42" s="23">
        <f t="shared" si="0"/>
        <v>2250</v>
      </c>
      <c r="H42" s="24">
        <f t="shared" si="1"/>
        <v>2125</v>
      </c>
      <c r="I42" s="24">
        <f t="shared" si="2"/>
        <v>2000</v>
      </c>
      <c r="J42" s="34"/>
      <c r="K42" s="33">
        <f t="shared" si="3"/>
        <v>0</v>
      </c>
      <c r="L42" s="35">
        <f t="shared" si="20"/>
        <v>0</v>
      </c>
      <c r="N42" s="54">
        <f t="shared" si="5"/>
        <v>42</v>
      </c>
      <c r="O42" s="1" t="s">
        <v>2282</v>
      </c>
    </row>
    <row r="43" spans="1:15" x14ac:dyDescent="0.3">
      <c r="A43" s="28">
        <v>12965</v>
      </c>
      <c r="B43" s="29" t="s">
        <v>1168</v>
      </c>
      <c r="C43" s="128" t="s">
        <v>1182</v>
      </c>
      <c r="D43" s="52">
        <v>12</v>
      </c>
      <c r="E43" s="59">
        <v>76</v>
      </c>
      <c r="F43" s="31">
        <v>1250</v>
      </c>
      <c r="G43" s="32">
        <f t="shared" si="0"/>
        <v>1125</v>
      </c>
      <c r="H43" s="33">
        <f t="shared" si="1"/>
        <v>1062.5</v>
      </c>
      <c r="I43" s="33">
        <f t="shared" si="2"/>
        <v>1000</v>
      </c>
      <c r="J43" s="34"/>
      <c r="K43" s="33">
        <f t="shared" si="3"/>
        <v>0</v>
      </c>
      <c r="L43" s="35">
        <f t="shared" si="20"/>
        <v>0</v>
      </c>
      <c r="N43" s="54">
        <f t="shared" si="5"/>
        <v>43</v>
      </c>
      <c r="O43" s="1" t="s">
        <v>2282</v>
      </c>
    </row>
    <row r="44" spans="1:15" x14ac:dyDescent="0.3">
      <c r="A44" s="18">
        <v>12966</v>
      </c>
      <c r="B44" s="19" t="s">
        <v>1169</v>
      </c>
      <c r="C44" s="129" t="s">
        <v>1181</v>
      </c>
      <c r="D44" s="51">
        <v>12</v>
      </c>
      <c r="E44" s="58">
        <v>55</v>
      </c>
      <c r="F44" s="22">
        <v>1250</v>
      </c>
      <c r="G44" s="23">
        <f t="shared" si="0"/>
        <v>1125</v>
      </c>
      <c r="H44" s="24">
        <f t="shared" si="1"/>
        <v>1062.5</v>
      </c>
      <c r="I44" s="24">
        <f t="shared" si="2"/>
        <v>1000</v>
      </c>
      <c r="J44" s="34"/>
      <c r="K44" s="33">
        <f t="shared" si="3"/>
        <v>0</v>
      </c>
      <c r="L44" s="35">
        <f t="shared" si="20"/>
        <v>0</v>
      </c>
      <c r="N44" s="54">
        <f t="shared" si="5"/>
        <v>44</v>
      </c>
      <c r="O44" s="1" t="s">
        <v>2282</v>
      </c>
    </row>
    <row r="45" spans="1:15" x14ac:dyDescent="0.3">
      <c r="A45" s="28">
        <v>11601</v>
      </c>
      <c r="B45" s="29" t="s">
        <v>865</v>
      </c>
      <c r="C45" s="128" t="s">
        <v>1183</v>
      </c>
      <c r="D45" s="52">
        <v>12</v>
      </c>
      <c r="E45" s="59">
        <v>11</v>
      </c>
      <c r="F45" s="31">
        <v>1250</v>
      </c>
      <c r="G45" s="32">
        <f t="shared" si="0"/>
        <v>1125</v>
      </c>
      <c r="H45" s="33">
        <f t="shared" si="1"/>
        <v>1062.5</v>
      </c>
      <c r="I45" s="33">
        <f t="shared" si="2"/>
        <v>1000</v>
      </c>
      <c r="J45" s="34"/>
      <c r="K45" s="33">
        <f t="shared" si="3"/>
        <v>0</v>
      </c>
      <c r="L45" s="35">
        <f t="shared" si="20"/>
        <v>0</v>
      </c>
      <c r="N45" s="54">
        <f t="shared" si="5"/>
        <v>45</v>
      </c>
      <c r="O45" s="1" t="s">
        <v>2282</v>
      </c>
    </row>
    <row r="46" spans="1:15" x14ac:dyDescent="0.3">
      <c r="A46" s="18">
        <v>6022</v>
      </c>
      <c r="B46" s="19" t="s">
        <v>865</v>
      </c>
      <c r="C46" s="129" t="s">
        <v>1184</v>
      </c>
      <c r="D46" s="51">
        <v>12</v>
      </c>
      <c r="E46" s="58">
        <v>12</v>
      </c>
      <c r="F46" s="22">
        <v>850</v>
      </c>
      <c r="G46" s="23">
        <f t="shared" si="0"/>
        <v>765</v>
      </c>
      <c r="H46" s="24">
        <f t="shared" si="1"/>
        <v>722.5</v>
      </c>
      <c r="I46" s="24">
        <f t="shared" si="2"/>
        <v>680</v>
      </c>
      <c r="J46" s="34"/>
      <c r="K46" s="33">
        <f t="shared" si="3"/>
        <v>0</v>
      </c>
      <c r="L46" s="35">
        <f t="shared" si="20"/>
        <v>0</v>
      </c>
      <c r="N46" s="54">
        <f t="shared" si="5"/>
        <v>46</v>
      </c>
      <c r="O46" s="1" t="s">
        <v>2282</v>
      </c>
    </row>
    <row r="47" spans="1:15" x14ac:dyDescent="0.3">
      <c r="A47" s="28">
        <v>13363</v>
      </c>
      <c r="B47" s="29" t="s">
        <v>1013</v>
      </c>
      <c r="C47" s="128" t="s">
        <v>1185</v>
      </c>
      <c r="D47" s="52">
        <v>12</v>
      </c>
      <c r="E47" s="59">
        <v>4</v>
      </c>
      <c r="F47" s="31">
        <v>2000</v>
      </c>
      <c r="G47" s="32">
        <f t="shared" si="0"/>
        <v>1800</v>
      </c>
      <c r="H47" s="33">
        <f t="shared" si="1"/>
        <v>1700</v>
      </c>
      <c r="I47" s="33">
        <f t="shared" si="2"/>
        <v>1600</v>
      </c>
      <c r="J47" s="34"/>
      <c r="K47" s="33">
        <f t="shared" si="3"/>
        <v>0</v>
      </c>
      <c r="L47" s="35">
        <f t="shared" si="20"/>
        <v>0</v>
      </c>
      <c r="N47" s="54">
        <f t="shared" si="5"/>
        <v>47</v>
      </c>
      <c r="O47" s="1" t="s">
        <v>2282</v>
      </c>
    </row>
    <row r="48" spans="1:15" x14ac:dyDescent="0.3">
      <c r="A48" s="18">
        <v>6015</v>
      </c>
      <c r="B48" s="19" t="s">
        <v>865</v>
      </c>
      <c r="C48" s="129" t="s">
        <v>1186</v>
      </c>
      <c r="D48" s="51">
        <v>12</v>
      </c>
      <c r="E48" s="58">
        <v>335</v>
      </c>
      <c r="F48" s="22">
        <v>800</v>
      </c>
      <c r="G48" s="23">
        <f t="shared" si="0"/>
        <v>720</v>
      </c>
      <c r="H48" s="24">
        <f t="shared" si="1"/>
        <v>680</v>
      </c>
      <c r="I48" s="24">
        <f t="shared" si="2"/>
        <v>640</v>
      </c>
      <c r="J48" s="34"/>
      <c r="K48" s="33">
        <f t="shared" si="3"/>
        <v>0</v>
      </c>
      <c r="L48" s="35">
        <f>IF($K$159&gt;125000,J48*I48,IF($K$159&gt;55000,J48*H48,IF($K$159&gt;27500,J48*G48,IF($K$159&gt;=0,J48*F48,0))))</f>
        <v>0</v>
      </c>
      <c r="N48" s="54">
        <f t="shared" si="5"/>
        <v>48</v>
      </c>
      <c r="O48" s="1" t="s">
        <v>2282</v>
      </c>
    </row>
    <row r="49" spans="1:15" x14ac:dyDescent="0.3">
      <c r="A49" s="28">
        <v>12964</v>
      </c>
      <c r="B49" s="29" t="s">
        <v>865</v>
      </c>
      <c r="C49" s="128" t="s">
        <v>1187</v>
      </c>
      <c r="D49" s="52">
        <v>12</v>
      </c>
      <c r="E49" s="59">
        <v>10</v>
      </c>
      <c r="F49" s="31">
        <v>950</v>
      </c>
      <c r="G49" s="32">
        <f t="shared" si="0"/>
        <v>855</v>
      </c>
      <c r="H49" s="33">
        <f t="shared" si="1"/>
        <v>807.5</v>
      </c>
      <c r="I49" s="33">
        <f t="shared" si="2"/>
        <v>760</v>
      </c>
      <c r="J49" s="34"/>
      <c r="K49" s="33">
        <f t="shared" si="3"/>
        <v>0</v>
      </c>
      <c r="L49" s="35">
        <f t="shared" si="20"/>
        <v>0</v>
      </c>
      <c r="N49" s="54">
        <f t="shared" si="5"/>
        <v>49</v>
      </c>
      <c r="O49" s="1" t="s">
        <v>2282</v>
      </c>
    </row>
    <row r="50" spans="1:15" x14ac:dyDescent="0.3">
      <c r="A50" s="18">
        <v>6018</v>
      </c>
      <c r="B50" s="19" t="s">
        <v>864</v>
      </c>
      <c r="C50" s="131" t="s">
        <v>1188</v>
      </c>
      <c r="D50" s="51">
        <v>12</v>
      </c>
      <c r="E50" s="60">
        <v>2</v>
      </c>
      <c r="F50" s="22">
        <v>1000</v>
      </c>
      <c r="G50" s="23">
        <f t="shared" si="0"/>
        <v>900</v>
      </c>
      <c r="H50" s="24">
        <f t="shared" si="1"/>
        <v>850</v>
      </c>
      <c r="I50" s="24">
        <f t="shared" si="2"/>
        <v>800</v>
      </c>
      <c r="J50" s="34"/>
      <c r="K50" s="33">
        <f t="shared" si="3"/>
        <v>0</v>
      </c>
      <c r="L50" s="35">
        <f t="shared" si="20"/>
        <v>0</v>
      </c>
      <c r="N50" s="54">
        <f t="shared" si="5"/>
        <v>50</v>
      </c>
      <c r="O50" s="1" t="s">
        <v>2282</v>
      </c>
    </row>
    <row r="51" spans="1:15" x14ac:dyDescent="0.3">
      <c r="A51" s="28">
        <v>12464</v>
      </c>
      <c r="B51" s="29" t="s">
        <v>865</v>
      </c>
      <c r="C51" s="128" t="s">
        <v>1189</v>
      </c>
      <c r="D51" s="52">
        <v>12</v>
      </c>
      <c r="E51" s="59">
        <v>48</v>
      </c>
      <c r="F51" s="31">
        <v>850</v>
      </c>
      <c r="G51" s="32">
        <f t="shared" si="0"/>
        <v>765</v>
      </c>
      <c r="H51" s="33">
        <f t="shared" si="1"/>
        <v>722.5</v>
      </c>
      <c r="I51" s="33">
        <f t="shared" si="2"/>
        <v>680</v>
      </c>
      <c r="J51" s="34"/>
      <c r="K51" s="33">
        <f t="shared" si="3"/>
        <v>0</v>
      </c>
      <c r="L51" s="35">
        <f t="shared" si="20"/>
        <v>0</v>
      </c>
      <c r="N51" s="54">
        <f t="shared" si="5"/>
        <v>51</v>
      </c>
      <c r="O51" s="1" t="s">
        <v>2282</v>
      </c>
    </row>
    <row r="52" spans="1:15" x14ac:dyDescent="0.3">
      <c r="A52" s="18">
        <v>6008</v>
      </c>
      <c r="B52" s="19" t="s">
        <v>865</v>
      </c>
      <c r="C52" s="129" t="s">
        <v>1190</v>
      </c>
      <c r="D52" s="51">
        <v>12</v>
      </c>
      <c r="E52" s="58">
        <v>355</v>
      </c>
      <c r="F52" s="22">
        <v>550</v>
      </c>
      <c r="G52" s="23">
        <f t="shared" si="0"/>
        <v>495</v>
      </c>
      <c r="H52" s="24">
        <f t="shared" si="1"/>
        <v>467.5</v>
      </c>
      <c r="I52" s="24">
        <f t="shared" si="2"/>
        <v>440</v>
      </c>
      <c r="J52" s="34"/>
      <c r="K52" s="33">
        <f t="shared" si="3"/>
        <v>0</v>
      </c>
      <c r="L52" s="35">
        <f t="shared" si="20"/>
        <v>0</v>
      </c>
      <c r="N52" s="54">
        <f t="shared" si="5"/>
        <v>52</v>
      </c>
      <c r="O52" s="1" t="s">
        <v>2282</v>
      </c>
    </row>
    <row r="53" spans="1:15" x14ac:dyDescent="0.3">
      <c r="A53" s="28">
        <v>6027</v>
      </c>
      <c r="B53" s="29" t="s">
        <v>864</v>
      </c>
      <c r="C53" s="136" t="s">
        <v>1191</v>
      </c>
      <c r="D53" s="52">
        <v>12</v>
      </c>
      <c r="E53" s="59">
        <v>7</v>
      </c>
      <c r="F53" s="31">
        <v>850</v>
      </c>
      <c r="G53" s="32">
        <f t="shared" si="0"/>
        <v>765</v>
      </c>
      <c r="H53" s="33">
        <f t="shared" si="1"/>
        <v>722.5</v>
      </c>
      <c r="I53" s="33">
        <f t="shared" si="2"/>
        <v>680</v>
      </c>
      <c r="J53" s="34"/>
      <c r="K53" s="33">
        <f t="shared" si="3"/>
        <v>0</v>
      </c>
      <c r="L53" s="35">
        <f t="shared" si="20"/>
        <v>0</v>
      </c>
      <c r="N53" s="54">
        <f t="shared" si="5"/>
        <v>53</v>
      </c>
      <c r="O53" s="1" t="s">
        <v>2282</v>
      </c>
    </row>
    <row r="54" spans="1:15" x14ac:dyDescent="0.3">
      <c r="A54" s="18"/>
      <c r="B54" s="19"/>
      <c r="C54" s="137" t="s">
        <v>1264</v>
      </c>
      <c r="D54" s="51"/>
      <c r="E54" s="58"/>
      <c r="F54" s="22"/>
      <c r="G54" s="23"/>
      <c r="H54" s="24"/>
      <c r="I54" s="24"/>
      <c r="J54" s="34"/>
      <c r="K54" s="33">
        <f t="shared" si="3"/>
        <v>0</v>
      </c>
      <c r="L54" s="35">
        <f t="shared" si="20"/>
        <v>0</v>
      </c>
      <c r="N54" s="54">
        <f t="shared" si="5"/>
        <v>54</v>
      </c>
      <c r="O54" s="1" t="s">
        <v>2282</v>
      </c>
    </row>
    <row r="55" spans="1:15" x14ac:dyDescent="0.3">
      <c r="A55" s="28">
        <v>13364</v>
      </c>
      <c r="B55" s="29" t="s">
        <v>1013</v>
      </c>
      <c r="C55" s="128" t="s">
        <v>1195</v>
      </c>
      <c r="D55" s="52">
        <v>1</v>
      </c>
      <c r="E55" s="59">
        <v>6</v>
      </c>
      <c r="F55" s="31">
        <v>4000</v>
      </c>
      <c r="G55" s="32">
        <f t="shared" si="0"/>
        <v>3600</v>
      </c>
      <c r="H55" s="33">
        <f t="shared" si="1"/>
        <v>3400</v>
      </c>
      <c r="I55" s="33">
        <f t="shared" si="2"/>
        <v>3200</v>
      </c>
      <c r="J55" s="34"/>
      <c r="K55" s="33">
        <f t="shared" si="3"/>
        <v>0</v>
      </c>
      <c r="L55" s="35">
        <f t="shared" si="20"/>
        <v>0</v>
      </c>
      <c r="N55" s="54">
        <f t="shared" si="5"/>
        <v>55</v>
      </c>
      <c r="O55" s="1" t="s">
        <v>2282</v>
      </c>
    </row>
    <row r="56" spans="1:15" x14ac:dyDescent="0.3">
      <c r="A56" s="18">
        <v>12466</v>
      </c>
      <c r="B56" s="19" t="s">
        <v>1171</v>
      </c>
      <c r="C56" s="129" t="s">
        <v>1194</v>
      </c>
      <c r="D56" s="51">
        <v>6</v>
      </c>
      <c r="E56" s="58">
        <v>5</v>
      </c>
      <c r="F56" s="22">
        <v>3500</v>
      </c>
      <c r="G56" s="23">
        <f t="shared" si="0"/>
        <v>3150</v>
      </c>
      <c r="H56" s="24">
        <f t="shared" si="1"/>
        <v>2975</v>
      </c>
      <c r="I56" s="24">
        <f t="shared" si="2"/>
        <v>2800</v>
      </c>
      <c r="J56" s="34"/>
      <c r="K56" s="33">
        <f t="shared" si="3"/>
        <v>0</v>
      </c>
      <c r="L56" s="35">
        <f t="shared" si="20"/>
        <v>0</v>
      </c>
      <c r="N56" s="54">
        <f t="shared" si="5"/>
        <v>56</v>
      </c>
      <c r="O56" s="1" t="s">
        <v>2282</v>
      </c>
    </row>
    <row r="57" spans="1:15" x14ac:dyDescent="0.3">
      <c r="A57" s="28">
        <v>6051</v>
      </c>
      <c r="B57" s="29" t="s">
        <v>1013</v>
      </c>
      <c r="C57" s="130" t="s">
        <v>1196</v>
      </c>
      <c r="D57" s="52">
        <v>6</v>
      </c>
      <c r="E57" s="59">
        <v>21</v>
      </c>
      <c r="F57" s="31">
        <v>2500</v>
      </c>
      <c r="G57" s="32">
        <f t="shared" si="0"/>
        <v>2250</v>
      </c>
      <c r="H57" s="33">
        <f t="shared" si="1"/>
        <v>2125</v>
      </c>
      <c r="I57" s="33">
        <f t="shared" si="2"/>
        <v>2000</v>
      </c>
      <c r="J57" s="34"/>
      <c r="K57" s="33">
        <f t="shared" si="3"/>
        <v>0</v>
      </c>
      <c r="L57" s="35">
        <f t="shared" si="20"/>
        <v>0</v>
      </c>
      <c r="N57" s="54">
        <f t="shared" si="5"/>
        <v>57</v>
      </c>
      <c r="O57" s="1" t="s">
        <v>2282</v>
      </c>
    </row>
    <row r="58" spans="1:15" x14ac:dyDescent="0.3">
      <c r="A58" s="18">
        <v>11258</v>
      </c>
      <c r="B58" s="19" t="s">
        <v>1013</v>
      </c>
      <c r="C58" s="131" t="s">
        <v>1197</v>
      </c>
      <c r="D58" s="51">
        <v>6</v>
      </c>
      <c r="E58" s="60">
        <v>11</v>
      </c>
      <c r="F58" s="22">
        <v>4000</v>
      </c>
      <c r="G58" s="23">
        <f t="shared" si="0"/>
        <v>3600</v>
      </c>
      <c r="H58" s="24">
        <f t="shared" si="1"/>
        <v>3400</v>
      </c>
      <c r="I58" s="24">
        <f t="shared" si="2"/>
        <v>3200</v>
      </c>
      <c r="J58" s="34"/>
      <c r="K58" s="33">
        <f t="shared" si="3"/>
        <v>0</v>
      </c>
      <c r="L58" s="35">
        <f t="shared" si="20"/>
        <v>0</v>
      </c>
      <c r="N58" s="54">
        <f t="shared" si="5"/>
        <v>58</v>
      </c>
      <c r="O58" s="1" t="s">
        <v>2282</v>
      </c>
    </row>
    <row r="59" spans="1:15" x14ac:dyDescent="0.3">
      <c r="A59" s="28">
        <v>12656</v>
      </c>
      <c r="B59" s="29" t="s">
        <v>865</v>
      </c>
      <c r="C59" s="130" t="s">
        <v>1201</v>
      </c>
      <c r="D59" s="52">
        <v>6</v>
      </c>
      <c r="E59" s="59">
        <v>8</v>
      </c>
      <c r="F59" s="31">
        <v>5000</v>
      </c>
      <c r="G59" s="32">
        <f t="shared" si="0"/>
        <v>4500</v>
      </c>
      <c r="H59" s="33">
        <f t="shared" si="1"/>
        <v>4250</v>
      </c>
      <c r="I59" s="33">
        <f t="shared" si="2"/>
        <v>4000</v>
      </c>
      <c r="J59" s="34"/>
      <c r="K59" s="33">
        <f t="shared" si="3"/>
        <v>0</v>
      </c>
      <c r="L59" s="35">
        <f t="shared" si="20"/>
        <v>0</v>
      </c>
      <c r="N59" s="54">
        <f t="shared" si="5"/>
        <v>59</v>
      </c>
      <c r="O59" s="1" t="s">
        <v>2282</v>
      </c>
    </row>
    <row r="60" spans="1:15" x14ac:dyDescent="0.3">
      <c r="A60" s="18">
        <v>12870</v>
      </c>
      <c r="B60" s="19" t="s">
        <v>1168</v>
      </c>
      <c r="C60" s="129" t="s">
        <v>1198</v>
      </c>
      <c r="D60" s="51">
        <v>6</v>
      </c>
      <c r="E60" s="58">
        <v>5</v>
      </c>
      <c r="F60" s="22">
        <v>7000</v>
      </c>
      <c r="G60" s="23">
        <f t="shared" si="0"/>
        <v>6300</v>
      </c>
      <c r="H60" s="24">
        <f t="shared" si="1"/>
        <v>5950</v>
      </c>
      <c r="I60" s="24">
        <f t="shared" si="2"/>
        <v>5600</v>
      </c>
      <c r="J60" s="34"/>
      <c r="K60" s="33">
        <f t="shared" si="3"/>
        <v>0</v>
      </c>
      <c r="L60" s="35">
        <f t="shared" si="20"/>
        <v>0</v>
      </c>
      <c r="N60" s="54">
        <f t="shared" si="5"/>
        <v>60</v>
      </c>
      <c r="O60" s="1" t="s">
        <v>2282</v>
      </c>
    </row>
    <row r="61" spans="1:15" x14ac:dyDescent="0.3">
      <c r="A61" s="28">
        <v>12467</v>
      </c>
      <c r="B61" s="29" t="s">
        <v>1168</v>
      </c>
      <c r="C61" s="128" t="s">
        <v>1199</v>
      </c>
      <c r="D61" s="52">
        <v>6</v>
      </c>
      <c r="E61" s="59">
        <v>8</v>
      </c>
      <c r="F61" s="31">
        <v>7000</v>
      </c>
      <c r="G61" s="32">
        <f t="shared" ref="G61" si="21">F61*0.9</f>
        <v>6300</v>
      </c>
      <c r="H61" s="33">
        <f t="shared" ref="H61" si="22">F61*0.85</f>
        <v>5950</v>
      </c>
      <c r="I61" s="33">
        <f t="shared" ref="I61" si="23">F61*0.8</f>
        <v>5600</v>
      </c>
      <c r="J61" s="34"/>
      <c r="K61" s="33">
        <f t="shared" si="3"/>
        <v>0</v>
      </c>
      <c r="L61" s="35">
        <f t="shared" si="20"/>
        <v>0</v>
      </c>
      <c r="N61" s="54">
        <f t="shared" si="5"/>
        <v>61</v>
      </c>
      <c r="O61" s="1" t="s">
        <v>2282</v>
      </c>
    </row>
    <row r="62" spans="1:15" x14ac:dyDescent="0.3">
      <c r="A62" s="18">
        <v>6052</v>
      </c>
      <c r="B62" s="19" t="s">
        <v>1169</v>
      </c>
      <c r="C62" s="129" t="s">
        <v>1200</v>
      </c>
      <c r="D62" s="51">
        <v>6</v>
      </c>
      <c r="E62" s="58">
        <v>12</v>
      </c>
      <c r="F62" s="22">
        <v>2500</v>
      </c>
      <c r="G62" s="23">
        <f t="shared" ref="G62:G125" si="24">F62*0.9</f>
        <v>2250</v>
      </c>
      <c r="H62" s="24">
        <f t="shared" ref="H62:H125" si="25">F62*0.85</f>
        <v>2125</v>
      </c>
      <c r="I62" s="24">
        <f t="shared" ref="I62:I125" si="26">F62*0.8</f>
        <v>2000</v>
      </c>
      <c r="J62" s="34"/>
      <c r="K62" s="33">
        <f t="shared" si="3"/>
        <v>0</v>
      </c>
      <c r="L62" s="35">
        <f t="shared" si="20"/>
        <v>0</v>
      </c>
      <c r="N62" s="54">
        <f t="shared" si="5"/>
        <v>62</v>
      </c>
      <c r="O62" s="1" t="s">
        <v>2282</v>
      </c>
    </row>
    <row r="63" spans="1:15" x14ac:dyDescent="0.3">
      <c r="A63" s="28">
        <v>6053</v>
      </c>
      <c r="B63" s="29" t="s">
        <v>1170</v>
      </c>
      <c r="C63" s="128" t="s">
        <v>1202</v>
      </c>
      <c r="D63" s="52">
        <v>6</v>
      </c>
      <c r="E63" s="59">
        <v>6</v>
      </c>
      <c r="F63" s="31">
        <v>2500</v>
      </c>
      <c r="G63" s="32">
        <f t="shared" si="24"/>
        <v>2250</v>
      </c>
      <c r="H63" s="33">
        <f t="shared" si="25"/>
        <v>2125</v>
      </c>
      <c r="I63" s="33">
        <f t="shared" si="26"/>
        <v>2000</v>
      </c>
      <c r="J63" s="34"/>
      <c r="K63" s="33">
        <f t="shared" ref="K63:K127" si="27">J63*F63</f>
        <v>0</v>
      </c>
      <c r="L63" s="35">
        <f t="shared" si="20"/>
        <v>0</v>
      </c>
      <c r="N63" s="54">
        <f t="shared" si="5"/>
        <v>63</v>
      </c>
      <c r="O63" s="1" t="s">
        <v>2282</v>
      </c>
    </row>
    <row r="64" spans="1:15" x14ac:dyDescent="0.3">
      <c r="A64" s="18">
        <v>12712</v>
      </c>
      <c r="B64" s="19" t="s">
        <v>1012</v>
      </c>
      <c r="C64" s="129" t="s">
        <v>1203</v>
      </c>
      <c r="D64" s="51">
        <v>6</v>
      </c>
      <c r="E64" s="58">
        <v>6</v>
      </c>
      <c r="F64" s="22">
        <v>3000</v>
      </c>
      <c r="G64" s="23">
        <f t="shared" si="24"/>
        <v>2700</v>
      </c>
      <c r="H64" s="24">
        <f t="shared" si="25"/>
        <v>2550</v>
      </c>
      <c r="I64" s="24">
        <f t="shared" si="26"/>
        <v>2400</v>
      </c>
      <c r="J64" s="34"/>
      <c r="K64" s="33">
        <f t="shared" si="27"/>
        <v>0</v>
      </c>
      <c r="L64" s="35">
        <f t="shared" ref="L64:L95" si="28">IF($K$159&gt;125000,J64*I64,IF($K$159&gt;55000,J64*H64,IF($K$159&gt;27500,J64*G64,IF($K$159&gt;=0,J64*F64,0))))</f>
        <v>0</v>
      </c>
      <c r="N64" s="54">
        <f t="shared" si="5"/>
        <v>64</v>
      </c>
      <c r="O64" s="1" t="s">
        <v>2282</v>
      </c>
    </row>
    <row r="65" spans="1:15" x14ac:dyDescent="0.3">
      <c r="A65" s="28">
        <v>12711</v>
      </c>
      <c r="B65" s="29" t="s">
        <v>1168</v>
      </c>
      <c r="C65" s="128" t="s">
        <v>1204</v>
      </c>
      <c r="D65" s="52">
        <v>6</v>
      </c>
      <c r="E65" s="59">
        <v>6</v>
      </c>
      <c r="F65" s="31">
        <v>7000</v>
      </c>
      <c r="G65" s="32">
        <f t="shared" si="24"/>
        <v>6300</v>
      </c>
      <c r="H65" s="33">
        <f t="shared" si="25"/>
        <v>5950</v>
      </c>
      <c r="I65" s="33">
        <f t="shared" si="26"/>
        <v>5600</v>
      </c>
      <c r="J65" s="34"/>
      <c r="K65" s="33">
        <f t="shared" si="27"/>
        <v>0</v>
      </c>
      <c r="L65" s="35">
        <f t="shared" si="28"/>
        <v>0</v>
      </c>
      <c r="N65" s="54">
        <f t="shared" si="5"/>
        <v>65</v>
      </c>
      <c r="O65" s="1" t="s">
        <v>2282</v>
      </c>
    </row>
    <row r="66" spans="1:15" x14ac:dyDescent="0.3">
      <c r="A66" s="18">
        <v>6054</v>
      </c>
      <c r="B66" s="19" t="s">
        <v>1169</v>
      </c>
      <c r="C66" s="131" t="s">
        <v>1205</v>
      </c>
      <c r="D66" s="51">
        <v>6</v>
      </c>
      <c r="E66" s="60"/>
      <c r="F66" s="22"/>
      <c r="G66" s="23">
        <f t="shared" si="24"/>
        <v>0</v>
      </c>
      <c r="H66" s="24">
        <f t="shared" si="25"/>
        <v>0</v>
      </c>
      <c r="I66" s="24">
        <f t="shared" si="26"/>
        <v>0</v>
      </c>
      <c r="J66" s="34"/>
      <c r="K66" s="33">
        <f t="shared" si="27"/>
        <v>0</v>
      </c>
      <c r="L66" s="35">
        <f t="shared" si="28"/>
        <v>0</v>
      </c>
      <c r="N66" s="54">
        <f t="shared" si="5"/>
        <v>66</v>
      </c>
      <c r="O66" s="1" t="s">
        <v>2282</v>
      </c>
    </row>
    <row r="67" spans="1:15" x14ac:dyDescent="0.3">
      <c r="A67" s="28">
        <v>13198</v>
      </c>
      <c r="B67" s="29" t="s">
        <v>1192</v>
      </c>
      <c r="C67" s="128" t="s">
        <v>1206</v>
      </c>
      <c r="D67" s="52">
        <v>6</v>
      </c>
      <c r="E67" s="59">
        <v>12</v>
      </c>
      <c r="F67" s="31">
        <v>4000</v>
      </c>
      <c r="G67" s="32">
        <f t="shared" si="24"/>
        <v>3600</v>
      </c>
      <c r="H67" s="33">
        <f t="shared" si="25"/>
        <v>3400</v>
      </c>
      <c r="I67" s="33">
        <f t="shared" si="26"/>
        <v>3200</v>
      </c>
      <c r="J67" s="34"/>
      <c r="K67" s="33">
        <f t="shared" si="27"/>
        <v>0</v>
      </c>
      <c r="L67" s="35">
        <f t="shared" si="28"/>
        <v>0</v>
      </c>
      <c r="N67" s="54">
        <f t="shared" ref="N67:N131" si="29">ROW(J67)</f>
        <v>67</v>
      </c>
      <c r="O67" s="1" t="s">
        <v>2282</v>
      </c>
    </row>
    <row r="68" spans="1:15" x14ac:dyDescent="0.3">
      <c r="A68" s="18">
        <v>6055</v>
      </c>
      <c r="B68" s="19" t="s">
        <v>1169</v>
      </c>
      <c r="C68" s="129" t="s">
        <v>1207</v>
      </c>
      <c r="D68" s="51">
        <v>6</v>
      </c>
      <c r="E68" s="58">
        <v>13</v>
      </c>
      <c r="F68" s="22">
        <v>1800</v>
      </c>
      <c r="G68" s="23">
        <f t="shared" si="24"/>
        <v>1620</v>
      </c>
      <c r="H68" s="24">
        <f t="shared" si="25"/>
        <v>1530</v>
      </c>
      <c r="I68" s="24">
        <f t="shared" si="26"/>
        <v>1440</v>
      </c>
      <c r="J68" s="34"/>
      <c r="K68" s="33">
        <f t="shared" si="27"/>
        <v>0</v>
      </c>
      <c r="L68" s="35">
        <f t="shared" si="28"/>
        <v>0</v>
      </c>
      <c r="N68" s="54">
        <f t="shared" si="29"/>
        <v>68</v>
      </c>
      <c r="O68" s="1" t="s">
        <v>2282</v>
      </c>
    </row>
    <row r="69" spans="1:15" x14ac:dyDescent="0.3">
      <c r="A69" s="28">
        <v>12468</v>
      </c>
      <c r="B69" s="29" t="s">
        <v>865</v>
      </c>
      <c r="C69" s="128" t="s">
        <v>1208</v>
      </c>
      <c r="D69" s="52">
        <v>6</v>
      </c>
      <c r="E69" s="59">
        <v>9</v>
      </c>
      <c r="F69" s="31">
        <v>8000</v>
      </c>
      <c r="G69" s="32">
        <f t="shared" si="24"/>
        <v>7200</v>
      </c>
      <c r="H69" s="33">
        <f t="shared" si="25"/>
        <v>6800</v>
      </c>
      <c r="I69" s="33">
        <f t="shared" si="26"/>
        <v>6400</v>
      </c>
      <c r="J69" s="34"/>
      <c r="K69" s="33">
        <f t="shared" si="27"/>
        <v>0</v>
      </c>
      <c r="L69" s="35">
        <f t="shared" si="28"/>
        <v>0</v>
      </c>
      <c r="N69" s="54">
        <f t="shared" si="29"/>
        <v>69</v>
      </c>
      <c r="O69" s="1" t="s">
        <v>2282</v>
      </c>
    </row>
    <row r="70" spans="1:15" x14ac:dyDescent="0.3">
      <c r="A70" s="18">
        <v>13266</v>
      </c>
      <c r="B70" s="19" t="s">
        <v>1168</v>
      </c>
      <c r="C70" s="129" t="s">
        <v>1209</v>
      </c>
      <c r="D70" s="51">
        <v>6</v>
      </c>
      <c r="E70" s="58">
        <v>15</v>
      </c>
      <c r="F70" s="22">
        <v>8000</v>
      </c>
      <c r="G70" s="23">
        <f t="shared" si="24"/>
        <v>7200</v>
      </c>
      <c r="H70" s="24">
        <f t="shared" si="25"/>
        <v>6800</v>
      </c>
      <c r="I70" s="24">
        <f t="shared" si="26"/>
        <v>6400</v>
      </c>
      <c r="J70" s="34"/>
      <c r="K70" s="33">
        <f t="shared" si="27"/>
        <v>0</v>
      </c>
      <c r="L70" s="35">
        <f t="shared" si="28"/>
        <v>0</v>
      </c>
      <c r="N70" s="54">
        <f t="shared" si="29"/>
        <v>70</v>
      </c>
      <c r="O70" s="1" t="s">
        <v>2282</v>
      </c>
    </row>
    <row r="71" spans="1:15" x14ac:dyDescent="0.3">
      <c r="A71" s="28">
        <v>13265</v>
      </c>
      <c r="B71" s="29" t="s">
        <v>1168</v>
      </c>
      <c r="C71" s="132" t="s">
        <v>1210</v>
      </c>
      <c r="D71" s="52">
        <v>6</v>
      </c>
      <c r="E71" s="59">
        <v>12</v>
      </c>
      <c r="F71" s="31">
        <v>8000</v>
      </c>
      <c r="G71" s="32">
        <f t="shared" si="24"/>
        <v>7200</v>
      </c>
      <c r="H71" s="33">
        <f t="shared" si="25"/>
        <v>6800</v>
      </c>
      <c r="I71" s="33">
        <f t="shared" si="26"/>
        <v>6400</v>
      </c>
      <c r="J71" s="34"/>
      <c r="K71" s="33">
        <f t="shared" si="27"/>
        <v>0</v>
      </c>
      <c r="L71" s="35">
        <f t="shared" si="28"/>
        <v>0</v>
      </c>
      <c r="N71" s="54">
        <f t="shared" si="29"/>
        <v>71</v>
      </c>
      <c r="O71" s="1" t="s">
        <v>2282</v>
      </c>
    </row>
    <row r="72" spans="1:15" x14ac:dyDescent="0.3">
      <c r="A72" s="18">
        <v>6056</v>
      </c>
      <c r="B72" s="19" t="s">
        <v>865</v>
      </c>
      <c r="C72" s="133" t="s">
        <v>1211</v>
      </c>
      <c r="D72" s="51">
        <v>6</v>
      </c>
      <c r="E72" s="58">
        <v>12</v>
      </c>
      <c r="F72" s="22">
        <v>4000</v>
      </c>
      <c r="G72" s="23">
        <f t="shared" si="24"/>
        <v>3600</v>
      </c>
      <c r="H72" s="24">
        <f t="shared" si="25"/>
        <v>3400</v>
      </c>
      <c r="I72" s="24">
        <f t="shared" si="26"/>
        <v>3200</v>
      </c>
      <c r="J72" s="34"/>
      <c r="K72" s="33">
        <f t="shared" si="27"/>
        <v>0</v>
      </c>
      <c r="L72" s="35">
        <f t="shared" si="28"/>
        <v>0</v>
      </c>
      <c r="N72" s="54">
        <f t="shared" si="29"/>
        <v>72</v>
      </c>
      <c r="O72" s="1" t="s">
        <v>2282</v>
      </c>
    </row>
    <row r="73" spans="1:15" x14ac:dyDescent="0.3">
      <c r="A73" s="28">
        <v>6057</v>
      </c>
      <c r="B73" s="29" t="s">
        <v>865</v>
      </c>
      <c r="C73" s="132" t="s">
        <v>1212</v>
      </c>
      <c r="D73" s="52">
        <v>6</v>
      </c>
      <c r="E73" s="59">
        <v>27</v>
      </c>
      <c r="F73" s="31">
        <v>4000</v>
      </c>
      <c r="G73" s="32">
        <f t="shared" si="24"/>
        <v>3600</v>
      </c>
      <c r="H73" s="33">
        <f t="shared" si="25"/>
        <v>3400</v>
      </c>
      <c r="I73" s="33">
        <f t="shared" si="26"/>
        <v>3200</v>
      </c>
      <c r="J73" s="34"/>
      <c r="K73" s="33">
        <f t="shared" si="27"/>
        <v>0</v>
      </c>
      <c r="L73" s="35">
        <f t="shared" si="28"/>
        <v>0</v>
      </c>
      <c r="N73" s="54">
        <f t="shared" si="29"/>
        <v>73</v>
      </c>
      <c r="O73" s="1" t="s">
        <v>2282</v>
      </c>
    </row>
    <row r="74" spans="1:15" x14ac:dyDescent="0.3">
      <c r="A74" s="18">
        <v>12463</v>
      </c>
      <c r="B74" s="19" t="s">
        <v>865</v>
      </c>
      <c r="C74" s="134" t="s">
        <v>1213</v>
      </c>
      <c r="D74" s="51">
        <v>6</v>
      </c>
      <c r="E74" s="60"/>
      <c r="F74" s="22"/>
      <c r="G74" s="23">
        <f t="shared" ref="G74" si="30">F74*0.9</f>
        <v>0</v>
      </c>
      <c r="H74" s="24">
        <f t="shared" ref="H74" si="31">F74*0.85</f>
        <v>0</v>
      </c>
      <c r="I74" s="24">
        <f t="shared" ref="I74" si="32">F74*0.8</f>
        <v>0</v>
      </c>
      <c r="J74" s="34"/>
      <c r="K74" s="33">
        <f t="shared" si="27"/>
        <v>0</v>
      </c>
      <c r="L74" s="35">
        <f t="shared" si="28"/>
        <v>0</v>
      </c>
      <c r="N74" s="54">
        <f t="shared" si="29"/>
        <v>74</v>
      </c>
      <c r="O74" s="1" t="s">
        <v>2282</v>
      </c>
    </row>
    <row r="75" spans="1:15" x14ac:dyDescent="0.3">
      <c r="A75" s="28">
        <v>6059</v>
      </c>
      <c r="B75" s="29" t="s">
        <v>865</v>
      </c>
      <c r="C75" s="132" t="s">
        <v>1214</v>
      </c>
      <c r="D75" s="52">
        <v>6</v>
      </c>
      <c r="E75" s="59">
        <v>2</v>
      </c>
      <c r="F75" s="31">
        <v>1900</v>
      </c>
      <c r="G75" s="32">
        <f t="shared" si="24"/>
        <v>1710</v>
      </c>
      <c r="H75" s="33">
        <f t="shared" si="25"/>
        <v>1615</v>
      </c>
      <c r="I75" s="33">
        <f t="shared" si="26"/>
        <v>1520</v>
      </c>
      <c r="J75" s="34"/>
      <c r="K75" s="33">
        <f t="shared" si="27"/>
        <v>0</v>
      </c>
      <c r="L75" s="35">
        <f t="shared" si="28"/>
        <v>0</v>
      </c>
      <c r="N75" s="54">
        <f t="shared" si="29"/>
        <v>75</v>
      </c>
      <c r="O75" s="1" t="s">
        <v>2282</v>
      </c>
    </row>
    <row r="76" spans="1:15" x14ac:dyDescent="0.3">
      <c r="A76" s="18">
        <v>6060</v>
      </c>
      <c r="B76" s="19" t="s">
        <v>1169</v>
      </c>
      <c r="C76" s="133" t="s">
        <v>1215</v>
      </c>
      <c r="D76" s="51">
        <v>6</v>
      </c>
      <c r="E76" s="58">
        <v>1</v>
      </c>
      <c r="F76" s="22">
        <v>4500</v>
      </c>
      <c r="G76" s="23">
        <f t="shared" si="24"/>
        <v>4050</v>
      </c>
      <c r="H76" s="24">
        <f t="shared" si="25"/>
        <v>3825</v>
      </c>
      <c r="I76" s="24">
        <f t="shared" si="26"/>
        <v>3600</v>
      </c>
      <c r="J76" s="34"/>
      <c r="K76" s="33">
        <f t="shared" si="27"/>
        <v>0</v>
      </c>
      <c r="L76" s="35">
        <f t="shared" si="28"/>
        <v>0</v>
      </c>
      <c r="N76" s="54">
        <f t="shared" si="29"/>
        <v>76</v>
      </c>
      <c r="O76" s="1" t="s">
        <v>2282</v>
      </c>
    </row>
    <row r="77" spans="1:15" x14ac:dyDescent="0.3">
      <c r="A77" s="28">
        <v>11254</v>
      </c>
      <c r="B77" s="29" t="s">
        <v>1170</v>
      </c>
      <c r="C77" s="132" t="s">
        <v>1216</v>
      </c>
      <c r="D77" s="52">
        <v>6</v>
      </c>
      <c r="E77" s="59">
        <v>38</v>
      </c>
      <c r="F77" s="31">
        <v>4000</v>
      </c>
      <c r="G77" s="32">
        <f t="shared" si="24"/>
        <v>3600</v>
      </c>
      <c r="H77" s="33">
        <f t="shared" si="25"/>
        <v>3400</v>
      </c>
      <c r="I77" s="33">
        <f t="shared" si="26"/>
        <v>3200</v>
      </c>
      <c r="J77" s="34"/>
      <c r="K77" s="33">
        <f t="shared" si="27"/>
        <v>0</v>
      </c>
      <c r="L77" s="35">
        <f t="shared" si="28"/>
        <v>0</v>
      </c>
      <c r="N77" s="54">
        <f t="shared" si="29"/>
        <v>77</v>
      </c>
      <c r="O77" s="1" t="s">
        <v>2282</v>
      </c>
    </row>
    <row r="78" spans="1:15" x14ac:dyDescent="0.3">
      <c r="A78" s="18">
        <v>11253</v>
      </c>
      <c r="B78" s="19" t="s">
        <v>1170</v>
      </c>
      <c r="C78" s="133" t="s">
        <v>1217</v>
      </c>
      <c r="D78" s="51">
        <v>6</v>
      </c>
      <c r="E78" s="58">
        <v>28</v>
      </c>
      <c r="F78" s="22">
        <v>4000</v>
      </c>
      <c r="G78" s="23">
        <f t="shared" si="24"/>
        <v>3600</v>
      </c>
      <c r="H78" s="24">
        <f t="shared" si="25"/>
        <v>3400</v>
      </c>
      <c r="I78" s="24">
        <f t="shared" si="26"/>
        <v>3200</v>
      </c>
      <c r="J78" s="34"/>
      <c r="K78" s="33">
        <f t="shared" si="27"/>
        <v>0</v>
      </c>
      <c r="L78" s="35">
        <f t="shared" si="28"/>
        <v>0</v>
      </c>
      <c r="N78" s="54">
        <f t="shared" si="29"/>
        <v>78</v>
      </c>
      <c r="O78" s="1" t="s">
        <v>2282</v>
      </c>
    </row>
    <row r="79" spans="1:15" x14ac:dyDescent="0.3">
      <c r="A79" s="28">
        <v>13902</v>
      </c>
      <c r="B79" s="29" t="s">
        <v>1168</v>
      </c>
      <c r="C79" s="132" t="s">
        <v>1218</v>
      </c>
      <c r="D79" s="52">
        <v>6</v>
      </c>
      <c r="E79" s="59">
        <v>1</v>
      </c>
      <c r="F79" s="31">
        <v>4000</v>
      </c>
      <c r="G79" s="32">
        <f t="shared" si="24"/>
        <v>3600</v>
      </c>
      <c r="H79" s="33">
        <f t="shared" si="25"/>
        <v>3400</v>
      </c>
      <c r="I79" s="33">
        <f t="shared" si="26"/>
        <v>3200</v>
      </c>
      <c r="J79" s="34"/>
      <c r="K79" s="33">
        <f t="shared" si="27"/>
        <v>0</v>
      </c>
      <c r="L79" s="35">
        <f t="shared" si="28"/>
        <v>0</v>
      </c>
      <c r="N79" s="54">
        <f t="shared" si="29"/>
        <v>79</v>
      </c>
      <c r="O79" s="1" t="s">
        <v>2282</v>
      </c>
    </row>
    <row r="80" spans="1:15" x14ac:dyDescent="0.3">
      <c r="A80" s="18">
        <v>11255</v>
      </c>
      <c r="B80" s="19" t="s">
        <v>1168</v>
      </c>
      <c r="C80" s="133" t="s">
        <v>1219</v>
      </c>
      <c r="D80" s="51">
        <v>6</v>
      </c>
      <c r="E80" s="58">
        <v>14</v>
      </c>
      <c r="F80" s="22">
        <v>4000</v>
      </c>
      <c r="G80" s="23">
        <f t="shared" si="24"/>
        <v>3600</v>
      </c>
      <c r="H80" s="24">
        <f t="shared" si="25"/>
        <v>3400</v>
      </c>
      <c r="I80" s="24">
        <f t="shared" si="26"/>
        <v>3200</v>
      </c>
      <c r="J80" s="34"/>
      <c r="K80" s="33">
        <f t="shared" si="27"/>
        <v>0</v>
      </c>
      <c r="L80" s="35">
        <f t="shared" si="28"/>
        <v>0</v>
      </c>
      <c r="N80" s="54">
        <f t="shared" si="29"/>
        <v>80</v>
      </c>
      <c r="O80" s="1" t="s">
        <v>2282</v>
      </c>
    </row>
    <row r="81" spans="1:15" x14ac:dyDescent="0.3">
      <c r="A81" s="28">
        <v>6050</v>
      </c>
      <c r="B81" s="29" t="s">
        <v>1167</v>
      </c>
      <c r="C81" s="130" t="s">
        <v>1220</v>
      </c>
      <c r="D81" s="52">
        <v>6</v>
      </c>
      <c r="E81" s="59"/>
      <c r="F81" s="31"/>
      <c r="G81" s="32">
        <f t="shared" si="24"/>
        <v>0</v>
      </c>
      <c r="H81" s="33">
        <f t="shared" si="25"/>
        <v>0</v>
      </c>
      <c r="I81" s="33">
        <f t="shared" si="26"/>
        <v>0</v>
      </c>
      <c r="J81" s="34"/>
      <c r="K81" s="33">
        <f t="shared" si="27"/>
        <v>0</v>
      </c>
      <c r="L81" s="35">
        <f t="shared" si="28"/>
        <v>0</v>
      </c>
      <c r="N81" s="54">
        <f t="shared" si="29"/>
        <v>81</v>
      </c>
      <c r="O81" s="1" t="s">
        <v>2282</v>
      </c>
    </row>
    <row r="82" spans="1:15" x14ac:dyDescent="0.3">
      <c r="A82" s="18">
        <v>11890</v>
      </c>
      <c r="B82" s="19" t="s">
        <v>1168</v>
      </c>
      <c r="C82" s="134" t="s">
        <v>1221</v>
      </c>
      <c r="D82" s="51">
        <v>6</v>
      </c>
      <c r="E82" s="60"/>
      <c r="F82" s="22"/>
      <c r="G82" s="23">
        <f t="shared" si="24"/>
        <v>0</v>
      </c>
      <c r="H82" s="24">
        <f t="shared" si="25"/>
        <v>0</v>
      </c>
      <c r="I82" s="24">
        <f t="shared" si="26"/>
        <v>0</v>
      </c>
      <c r="J82" s="34"/>
      <c r="K82" s="33">
        <f t="shared" si="27"/>
        <v>0</v>
      </c>
      <c r="L82" s="35">
        <f t="shared" si="28"/>
        <v>0</v>
      </c>
      <c r="N82" s="54">
        <f t="shared" si="29"/>
        <v>82</v>
      </c>
      <c r="O82" s="1" t="s">
        <v>2282</v>
      </c>
    </row>
    <row r="83" spans="1:15" x14ac:dyDescent="0.3">
      <c r="A83" s="28">
        <v>13348</v>
      </c>
      <c r="B83" s="29" t="s">
        <v>1193</v>
      </c>
      <c r="C83" s="132" t="s">
        <v>1222</v>
      </c>
      <c r="D83" s="52">
        <v>6</v>
      </c>
      <c r="E83" s="59">
        <v>7</v>
      </c>
      <c r="F83" s="31">
        <v>7000</v>
      </c>
      <c r="G83" s="32">
        <f t="shared" si="24"/>
        <v>6300</v>
      </c>
      <c r="H83" s="33">
        <f t="shared" si="25"/>
        <v>5950</v>
      </c>
      <c r="I83" s="33">
        <f t="shared" si="26"/>
        <v>5600</v>
      </c>
      <c r="J83" s="34"/>
      <c r="K83" s="33">
        <f t="shared" si="27"/>
        <v>0</v>
      </c>
      <c r="L83" s="35">
        <f t="shared" si="28"/>
        <v>0</v>
      </c>
      <c r="N83" s="54">
        <f t="shared" si="29"/>
        <v>83</v>
      </c>
      <c r="O83" s="1" t="s">
        <v>2282</v>
      </c>
    </row>
    <row r="84" spans="1:15" x14ac:dyDescent="0.3">
      <c r="A84" s="18">
        <v>12705</v>
      </c>
      <c r="B84" s="19" t="s">
        <v>865</v>
      </c>
      <c r="C84" s="133" t="s">
        <v>1223</v>
      </c>
      <c r="D84" s="51">
        <v>6</v>
      </c>
      <c r="E84" s="58"/>
      <c r="F84" s="22"/>
      <c r="G84" s="23">
        <f t="shared" si="24"/>
        <v>0</v>
      </c>
      <c r="H84" s="24">
        <f t="shared" si="25"/>
        <v>0</v>
      </c>
      <c r="I84" s="24">
        <f t="shared" si="26"/>
        <v>0</v>
      </c>
      <c r="J84" s="34"/>
      <c r="K84" s="33">
        <f t="shared" si="27"/>
        <v>0</v>
      </c>
      <c r="L84" s="35">
        <f t="shared" si="28"/>
        <v>0</v>
      </c>
      <c r="N84" s="54">
        <f t="shared" si="29"/>
        <v>84</v>
      </c>
      <c r="O84" s="1" t="s">
        <v>2282</v>
      </c>
    </row>
    <row r="85" spans="1:15" x14ac:dyDescent="0.3">
      <c r="A85" s="28">
        <v>13357</v>
      </c>
      <c r="B85" s="29" t="s">
        <v>1012</v>
      </c>
      <c r="C85" s="132" t="s">
        <v>1224</v>
      </c>
      <c r="D85" s="52">
        <v>6</v>
      </c>
      <c r="E85" s="59">
        <v>3</v>
      </c>
      <c r="F85" s="31">
        <v>13500</v>
      </c>
      <c r="G85" s="32">
        <f t="shared" si="24"/>
        <v>12150</v>
      </c>
      <c r="H85" s="33">
        <f t="shared" si="25"/>
        <v>11475</v>
      </c>
      <c r="I85" s="33">
        <f t="shared" si="26"/>
        <v>10800</v>
      </c>
      <c r="J85" s="34"/>
      <c r="K85" s="33">
        <f t="shared" si="27"/>
        <v>0</v>
      </c>
      <c r="L85" s="35">
        <f t="shared" si="28"/>
        <v>0</v>
      </c>
      <c r="N85" s="54">
        <f t="shared" si="29"/>
        <v>85</v>
      </c>
      <c r="O85" s="1" t="s">
        <v>2282</v>
      </c>
    </row>
    <row r="86" spans="1:15" x14ac:dyDescent="0.3">
      <c r="A86" s="18">
        <v>13350</v>
      </c>
      <c r="B86" s="19" t="s">
        <v>1193</v>
      </c>
      <c r="C86" s="133" t="s">
        <v>1225</v>
      </c>
      <c r="D86" s="51">
        <v>6</v>
      </c>
      <c r="E86" s="58">
        <v>6</v>
      </c>
      <c r="F86" s="22">
        <v>7000</v>
      </c>
      <c r="G86" s="23">
        <f t="shared" si="24"/>
        <v>6300</v>
      </c>
      <c r="H86" s="24">
        <f t="shared" si="25"/>
        <v>5950</v>
      </c>
      <c r="I86" s="24">
        <f t="shared" si="26"/>
        <v>5600</v>
      </c>
      <c r="J86" s="34"/>
      <c r="K86" s="33">
        <f t="shared" si="27"/>
        <v>0</v>
      </c>
      <c r="L86" s="35">
        <f t="shared" si="28"/>
        <v>0</v>
      </c>
      <c r="N86" s="54">
        <f t="shared" si="29"/>
        <v>86</v>
      </c>
      <c r="O86" s="1" t="s">
        <v>2282</v>
      </c>
    </row>
    <row r="87" spans="1:15" x14ac:dyDescent="0.3">
      <c r="A87" s="28">
        <v>13349</v>
      </c>
      <c r="B87" s="29" t="s">
        <v>1168</v>
      </c>
      <c r="C87" s="132" t="s">
        <v>1226</v>
      </c>
      <c r="D87" s="52">
        <v>6</v>
      </c>
      <c r="E87" s="59">
        <v>7</v>
      </c>
      <c r="F87" s="31">
        <v>7000</v>
      </c>
      <c r="G87" s="32">
        <f t="shared" si="24"/>
        <v>6300</v>
      </c>
      <c r="H87" s="33">
        <f t="shared" si="25"/>
        <v>5950</v>
      </c>
      <c r="I87" s="33">
        <f t="shared" si="26"/>
        <v>5600</v>
      </c>
      <c r="J87" s="34"/>
      <c r="K87" s="33">
        <f t="shared" si="27"/>
        <v>0</v>
      </c>
      <c r="L87" s="35">
        <f t="shared" si="28"/>
        <v>0</v>
      </c>
      <c r="N87" s="54">
        <f t="shared" si="29"/>
        <v>87</v>
      </c>
      <c r="O87" s="1" t="s">
        <v>2282</v>
      </c>
    </row>
    <row r="88" spans="1:15" x14ac:dyDescent="0.3">
      <c r="A88" s="18">
        <v>13358</v>
      </c>
      <c r="B88" s="19" t="s">
        <v>1015</v>
      </c>
      <c r="C88" s="133" t="s">
        <v>1227</v>
      </c>
      <c r="D88" s="51">
        <v>6</v>
      </c>
      <c r="E88" s="58">
        <v>5</v>
      </c>
      <c r="F88" s="22">
        <v>17000</v>
      </c>
      <c r="G88" s="23">
        <f t="shared" ref="G88" si="33">F88*0.9</f>
        <v>15300</v>
      </c>
      <c r="H88" s="24">
        <f t="shared" ref="H88" si="34">F88*0.85</f>
        <v>14450</v>
      </c>
      <c r="I88" s="24">
        <f t="shared" ref="I88" si="35">F88*0.8</f>
        <v>13600</v>
      </c>
      <c r="J88" s="34"/>
      <c r="K88" s="33">
        <f t="shared" si="27"/>
        <v>0</v>
      </c>
      <c r="L88" s="35">
        <f t="shared" si="28"/>
        <v>0</v>
      </c>
      <c r="N88" s="54">
        <f t="shared" si="29"/>
        <v>88</v>
      </c>
      <c r="O88" s="1" t="s">
        <v>2282</v>
      </c>
    </row>
    <row r="89" spans="1:15" x14ac:dyDescent="0.3">
      <c r="A89" s="28"/>
      <c r="B89" s="29"/>
      <c r="C89" s="140" t="s">
        <v>1265</v>
      </c>
      <c r="D89" s="52"/>
      <c r="E89" s="59"/>
      <c r="F89" s="31"/>
      <c r="G89" s="32"/>
      <c r="H89" s="33"/>
      <c r="I89" s="33"/>
      <c r="J89" s="34"/>
      <c r="K89" s="33">
        <f t="shared" si="27"/>
        <v>0</v>
      </c>
      <c r="L89" s="35">
        <f t="shared" si="28"/>
        <v>0</v>
      </c>
      <c r="N89" s="54">
        <f t="shared" si="29"/>
        <v>89</v>
      </c>
      <c r="O89" s="1" t="s">
        <v>2282</v>
      </c>
    </row>
    <row r="90" spans="1:15" x14ac:dyDescent="0.3">
      <c r="A90" s="18">
        <v>14000</v>
      </c>
      <c r="B90" s="19" t="s">
        <v>999</v>
      </c>
      <c r="C90" s="141" t="s">
        <v>1231</v>
      </c>
      <c r="D90" s="51">
        <v>1</v>
      </c>
      <c r="E90" s="60">
        <v>9</v>
      </c>
      <c r="F90" s="22">
        <v>1900</v>
      </c>
      <c r="G90" s="23">
        <f t="shared" si="24"/>
        <v>1710</v>
      </c>
      <c r="H90" s="24">
        <f t="shared" si="25"/>
        <v>1615</v>
      </c>
      <c r="I90" s="24">
        <f t="shared" si="26"/>
        <v>1520</v>
      </c>
      <c r="J90" s="34"/>
      <c r="K90" s="33">
        <f t="shared" si="27"/>
        <v>0</v>
      </c>
      <c r="L90" s="35">
        <f t="shared" si="28"/>
        <v>0</v>
      </c>
      <c r="N90" s="54">
        <f t="shared" si="29"/>
        <v>90</v>
      </c>
      <c r="O90" s="1" t="s">
        <v>2282</v>
      </c>
    </row>
    <row r="91" spans="1:15" x14ac:dyDescent="0.3">
      <c r="A91" s="28">
        <v>14001</v>
      </c>
      <c r="B91" s="29" t="s">
        <v>999</v>
      </c>
      <c r="C91" s="130" t="s">
        <v>1230</v>
      </c>
      <c r="D91" s="52">
        <v>1</v>
      </c>
      <c r="E91" s="59">
        <v>34</v>
      </c>
      <c r="F91" s="31">
        <v>1900</v>
      </c>
      <c r="G91" s="32">
        <f t="shared" si="24"/>
        <v>1710</v>
      </c>
      <c r="H91" s="33">
        <f t="shared" si="25"/>
        <v>1615</v>
      </c>
      <c r="I91" s="33">
        <f t="shared" si="26"/>
        <v>1520</v>
      </c>
      <c r="J91" s="34"/>
      <c r="K91" s="33">
        <f t="shared" si="27"/>
        <v>0</v>
      </c>
      <c r="L91" s="35">
        <f t="shared" si="28"/>
        <v>0</v>
      </c>
      <c r="N91" s="54">
        <f t="shared" si="29"/>
        <v>91</v>
      </c>
      <c r="O91" s="1" t="s">
        <v>2282</v>
      </c>
    </row>
    <row r="92" spans="1:15" x14ac:dyDescent="0.3">
      <c r="A92" s="18">
        <v>13264</v>
      </c>
      <c r="B92" s="19" t="s">
        <v>142</v>
      </c>
      <c r="C92" s="133" t="s">
        <v>1233</v>
      </c>
      <c r="D92" s="51">
        <v>1</v>
      </c>
      <c r="E92" s="58">
        <v>9</v>
      </c>
      <c r="F92" s="22">
        <v>1500</v>
      </c>
      <c r="G92" s="23">
        <f t="shared" si="24"/>
        <v>1350</v>
      </c>
      <c r="H92" s="24">
        <f t="shared" si="25"/>
        <v>1275</v>
      </c>
      <c r="I92" s="24">
        <f t="shared" si="26"/>
        <v>1200</v>
      </c>
      <c r="J92" s="34"/>
      <c r="K92" s="33">
        <f t="shared" si="27"/>
        <v>0</v>
      </c>
      <c r="L92" s="35">
        <f t="shared" si="28"/>
        <v>0</v>
      </c>
      <c r="N92" s="54">
        <f t="shared" si="29"/>
        <v>92</v>
      </c>
      <c r="O92" s="1" t="s">
        <v>2282</v>
      </c>
    </row>
    <row r="93" spans="1:15" x14ac:dyDescent="0.3">
      <c r="A93" s="28">
        <v>13997</v>
      </c>
      <c r="B93" s="29" t="s">
        <v>999</v>
      </c>
      <c r="C93" s="132" t="s">
        <v>1229</v>
      </c>
      <c r="D93" s="52">
        <v>1</v>
      </c>
      <c r="E93" s="59">
        <v>2</v>
      </c>
      <c r="F93" s="31">
        <v>1500</v>
      </c>
      <c r="G93" s="32">
        <f t="shared" si="24"/>
        <v>1350</v>
      </c>
      <c r="H93" s="33">
        <f t="shared" si="25"/>
        <v>1275</v>
      </c>
      <c r="I93" s="33">
        <f t="shared" si="26"/>
        <v>1200</v>
      </c>
      <c r="J93" s="34"/>
      <c r="K93" s="33">
        <f t="shared" si="27"/>
        <v>0</v>
      </c>
      <c r="L93" s="35">
        <f t="shared" si="28"/>
        <v>0</v>
      </c>
      <c r="N93" s="54">
        <f t="shared" si="29"/>
        <v>93</v>
      </c>
      <c r="O93" s="1" t="s">
        <v>2282</v>
      </c>
    </row>
    <row r="94" spans="1:15" x14ac:dyDescent="0.3">
      <c r="A94" s="18">
        <v>12887</v>
      </c>
      <c r="B94" s="19" t="s">
        <v>999</v>
      </c>
      <c r="C94" s="133" t="s">
        <v>1232</v>
      </c>
      <c r="D94" s="51">
        <v>1</v>
      </c>
      <c r="E94" s="58">
        <v>14</v>
      </c>
      <c r="F94" s="22">
        <v>1500</v>
      </c>
      <c r="G94" s="23">
        <f t="shared" ref="G94" si="36">F94*0.9</f>
        <v>1350</v>
      </c>
      <c r="H94" s="24">
        <f t="shared" ref="H94" si="37">F94*0.85</f>
        <v>1275</v>
      </c>
      <c r="I94" s="24">
        <f t="shared" ref="I94" si="38">F94*0.8</f>
        <v>1200</v>
      </c>
      <c r="J94" s="34"/>
      <c r="K94" s="33">
        <f t="shared" si="27"/>
        <v>0</v>
      </c>
      <c r="L94" s="35">
        <f t="shared" si="28"/>
        <v>0</v>
      </c>
      <c r="N94" s="54">
        <f t="shared" si="29"/>
        <v>94</v>
      </c>
      <c r="O94" s="1" t="s">
        <v>2282</v>
      </c>
    </row>
    <row r="95" spans="1:15" x14ac:dyDescent="0.3">
      <c r="A95" s="28">
        <v>6062</v>
      </c>
      <c r="B95" s="29" t="s">
        <v>142</v>
      </c>
      <c r="C95" s="130" t="s">
        <v>1234</v>
      </c>
      <c r="D95" s="52">
        <v>1</v>
      </c>
      <c r="E95" s="59"/>
      <c r="F95" s="31"/>
      <c r="G95" s="32">
        <f t="shared" si="24"/>
        <v>0</v>
      </c>
      <c r="H95" s="33">
        <f t="shared" si="25"/>
        <v>0</v>
      </c>
      <c r="I95" s="33">
        <f t="shared" si="26"/>
        <v>0</v>
      </c>
      <c r="J95" s="34"/>
      <c r="K95" s="33">
        <f t="shared" si="27"/>
        <v>0</v>
      </c>
      <c r="L95" s="35">
        <f t="shared" si="28"/>
        <v>0</v>
      </c>
      <c r="N95" s="54">
        <f t="shared" si="29"/>
        <v>95</v>
      </c>
      <c r="O95" s="1" t="s">
        <v>2282</v>
      </c>
    </row>
    <row r="96" spans="1:15" x14ac:dyDescent="0.3">
      <c r="A96" s="18">
        <v>13361</v>
      </c>
      <c r="B96" s="19" t="s">
        <v>999</v>
      </c>
      <c r="C96" s="133" t="s">
        <v>1235</v>
      </c>
      <c r="D96" s="51">
        <v>1</v>
      </c>
      <c r="E96" s="58">
        <v>12</v>
      </c>
      <c r="F96" s="22">
        <v>2500</v>
      </c>
      <c r="G96" s="23">
        <f t="shared" si="24"/>
        <v>2250</v>
      </c>
      <c r="H96" s="24">
        <f t="shared" si="25"/>
        <v>2125</v>
      </c>
      <c r="I96" s="24">
        <f t="shared" si="26"/>
        <v>2000</v>
      </c>
      <c r="J96" s="34"/>
      <c r="K96" s="33">
        <f t="shared" si="27"/>
        <v>0</v>
      </c>
      <c r="L96" s="35">
        <f t="shared" ref="L96:L128" si="39">IF($K$159&gt;125000,J96*I96,IF($K$159&gt;55000,J96*H96,IF($K$159&gt;27500,J96*G96,IF($K$159&gt;=0,J96*F96,0))))</f>
        <v>0</v>
      </c>
      <c r="N96" s="54">
        <f t="shared" si="29"/>
        <v>96</v>
      </c>
      <c r="O96" s="1" t="s">
        <v>2282</v>
      </c>
    </row>
    <row r="97" spans="1:15" x14ac:dyDescent="0.3">
      <c r="A97" s="28">
        <v>13267</v>
      </c>
      <c r="B97" s="29" t="s">
        <v>999</v>
      </c>
      <c r="C97" s="132" t="s">
        <v>1236</v>
      </c>
      <c r="D97" s="52">
        <v>1</v>
      </c>
      <c r="E97" s="59">
        <v>5</v>
      </c>
      <c r="F97" s="31">
        <v>2500</v>
      </c>
      <c r="G97" s="32">
        <f t="shared" si="24"/>
        <v>2250</v>
      </c>
      <c r="H97" s="33">
        <f t="shared" si="25"/>
        <v>2125</v>
      </c>
      <c r="I97" s="33">
        <f t="shared" si="26"/>
        <v>2000</v>
      </c>
      <c r="J97" s="34"/>
      <c r="K97" s="33">
        <f t="shared" si="27"/>
        <v>0</v>
      </c>
      <c r="L97" s="35">
        <f t="shared" si="39"/>
        <v>0</v>
      </c>
      <c r="N97" s="54">
        <f t="shared" si="29"/>
        <v>97</v>
      </c>
      <c r="O97" s="1" t="s">
        <v>2282</v>
      </c>
    </row>
    <row r="98" spans="1:15" x14ac:dyDescent="0.3">
      <c r="A98" s="18">
        <v>13360</v>
      </c>
      <c r="B98" s="19" t="s">
        <v>142</v>
      </c>
      <c r="C98" s="134" t="s">
        <v>1237</v>
      </c>
      <c r="D98" s="51">
        <v>1</v>
      </c>
      <c r="E98" s="60">
        <v>5</v>
      </c>
      <c r="F98" s="22">
        <v>4500</v>
      </c>
      <c r="G98" s="23">
        <f t="shared" si="24"/>
        <v>4050</v>
      </c>
      <c r="H98" s="24">
        <f t="shared" si="25"/>
        <v>3825</v>
      </c>
      <c r="I98" s="24">
        <f t="shared" si="26"/>
        <v>3600</v>
      </c>
      <c r="J98" s="34"/>
      <c r="K98" s="33">
        <f t="shared" si="27"/>
        <v>0</v>
      </c>
      <c r="L98" s="35">
        <f t="shared" si="39"/>
        <v>0</v>
      </c>
      <c r="N98" s="54">
        <f t="shared" si="29"/>
        <v>98</v>
      </c>
      <c r="O98" s="1" t="s">
        <v>2282</v>
      </c>
    </row>
    <row r="99" spans="1:15" x14ac:dyDescent="0.3">
      <c r="A99" s="28">
        <v>12288</v>
      </c>
      <c r="B99" s="29" t="s">
        <v>999</v>
      </c>
      <c r="C99" s="132" t="s">
        <v>1238</v>
      </c>
      <c r="D99" s="52">
        <v>12</v>
      </c>
      <c r="E99" s="59">
        <v>1</v>
      </c>
      <c r="F99" s="31">
        <v>1000</v>
      </c>
      <c r="G99" s="32">
        <f t="shared" si="24"/>
        <v>900</v>
      </c>
      <c r="H99" s="33">
        <f t="shared" si="25"/>
        <v>850</v>
      </c>
      <c r="I99" s="33">
        <f t="shared" si="26"/>
        <v>800</v>
      </c>
      <c r="J99" s="34"/>
      <c r="K99" s="33">
        <f t="shared" si="27"/>
        <v>0</v>
      </c>
      <c r="L99" s="35">
        <f t="shared" si="39"/>
        <v>0</v>
      </c>
      <c r="N99" s="54">
        <f t="shared" si="29"/>
        <v>99</v>
      </c>
      <c r="O99" s="1" t="s">
        <v>2282</v>
      </c>
    </row>
    <row r="100" spans="1:15" x14ac:dyDescent="0.3">
      <c r="A100" s="18">
        <v>13901</v>
      </c>
      <c r="B100" s="19" t="s">
        <v>999</v>
      </c>
      <c r="C100" s="133" t="s">
        <v>2810</v>
      </c>
      <c r="D100" s="51">
        <v>12</v>
      </c>
      <c r="E100" s="58">
        <v>16</v>
      </c>
      <c r="F100" s="22">
        <v>3000</v>
      </c>
      <c r="G100" s="23">
        <f t="shared" si="24"/>
        <v>2700</v>
      </c>
      <c r="H100" s="24">
        <f t="shared" si="25"/>
        <v>2550</v>
      </c>
      <c r="I100" s="24">
        <f t="shared" si="26"/>
        <v>2400</v>
      </c>
      <c r="J100" s="34"/>
      <c r="K100" s="33">
        <f t="shared" si="27"/>
        <v>0</v>
      </c>
      <c r="L100" s="35">
        <f t="shared" si="39"/>
        <v>0</v>
      </c>
      <c r="N100" s="54">
        <f t="shared" si="29"/>
        <v>100</v>
      </c>
      <c r="O100" s="1" t="s">
        <v>2282</v>
      </c>
    </row>
    <row r="101" spans="1:15" x14ac:dyDescent="0.3">
      <c r="A101" s="28">
        <v>13900</v>
      </c>
      <c r="B101" s="29" t="s">
        <v>999</v>
      </c>
      <c r="C101" s="132" t="s">
        <v>2809</v>
      </c>
      <c r="D101" s="52">
        <v>12</v>
      </c>
      <c r="E101" s="59">
        <v>9</v>
      </c>
      <c r="F101" s="31">
        <v>3000</v>
      </c>
      <c r="G101" s="32">
        <f t="shared" si="24"/>
        <v>2700</v>
      </c>
      <c r="H101" s="33">
        <f t="shared" si="25"/>
        <v>2550</v>
      </c>
      <c r="I101" s="33">
        <f t="shared" si="26"/>
        <v>2400</v>
      </c>
      <c r="J101" s="34"/>
      <c r="K101" s="33">
        <f t="shared" si="27"/>
        <v>0</v>
      </c>
      <c r="L101" s="35">
        <f t="shared" si="39"/>
        <v>0</v>
      </c>
      <c r="N101" s="54">
        <f t="shared" si="29"/>
        <v>101</v>
      </c>
      <c r="O101" s="1" t="s">
        <v>2282</v>
      </c>
    </row>
    <row r="102" spans="1:15" x14ac:dyDescent="0.3">
      <c r="A102" s="28">
        <v>14442</v>
      </c>
      <c r="B102" s="29" t="s">
        <v>999</v>
      </c>
      <c r="C102" s="132" t="s">
        <v>2808</v>
      </c>
      <c r="D102" s="52">
        <v>12</v>
      </c>
      <c r="E102" s="59">
        <v>12</v>
      </c>
      <c r="F102" s="31">
        <v>3000</v>
      </c>
      <c r="G102" s="32">
        <f t="shared" ref="G102" si="40">F102*0.9</f>
        <v>2700</v>
      </c>
      <c r="H102" s="33">
        <f t="shared" ref="H102" si="41">F102*0.85</f>
        <v>2550</v>
      </c>
      <c r="I102" s="33">
        <f t="shared" ref="I102" si="42">F102*0.8</f>
        <v>2400</v>
      </c>
      <c r="J102" s="34"/>
      <c r="K102" s="33">
        <f t="shared" ref="K102" si="43">J102*F102</f>
        <v>0</v>
      </c>
      <c r="L102" s="35">
        <f t="shared" ref="L102" si="44">IF($K$159&gt;125000,J102*I102,IF($K$159&gt;55000,J102*H102,IF($K$159&gt;27500,J102*G102,IF($K$159&gt;=0,J102*F102,0))))</f>
        <v>0</v>
      </c>
      <c r="N102" s="54">
        <f t="shared" ref="N102" si="45">ROW(J102)</f>
        <v>102</v>
      </c>
      <c r="O102" s="1" t="s">
        <v>2282</v>
      </c>
    </row>
    <row r="103" spans="1:15" x14ac:dyDescent="0.3">
      <c r="A103" s="18">
        <v>12926</v>
      </c>
      <c r="B103" s="19" t="s">
        <v>142</v>
      </c>
      <c r="C103" s="133" t="s">
        <v>1239</v>
      </c>
      <c r="D103" s="51">
        <v>12</v>
      </c>
      <c r="E103" s="58">
        <v>12</v>
      </c>
      <c r="F103" s="22">
        <v>1900</v>
      </c>
      <c r="G103" s="23"/>
      <c r="H103" s="24"/>
      <c r="I103" s="24"/>
      <c r="J103" s="34"/>
      <c r="K103" s="33">
        <f t="shared" si="27"/>
        <v>0</v>
      </c>
      <c r="L103" s="35">
        <f t="shared" si="39"/>
        <v>0</v>
      </c>
      <c r="N103" s="54">
        <f t="shared" si="29"/>
        <v>103</v>
      </c>
      <c r="O103" s="1" t="s">
        <v>2282</v>
      </c>
    </row>
    <row r="104" spans="1:15" x14ac:dyDescent="0.3">
      <c r="A104" s="28">
        <v>12907</v>
      </c>
      <c r="B104" s="29" t="s">
        <v>142</v>
      </c>
      <c r="C104" s="132" t="s">
        <v>1240</v>
      </c>
      <c r="D104" s="52">
        <v>12</v>
      </c>
      <c r="E104" s="59">
        <v>14</v>
      </c>
      <c r="F104" s="31">
        <v>1500</v>
      </c>
      <c r="G104" s="32">
        <f t="shared" si="24"/>
        <v>1350</v>
      </c>
      <c r="H104" s="33">
        <f t="shared" si="25"/>
        <v>1275</v>
      </c>
      <c r="I104" s="33">
        <f t="shared" si="26"/>
        <v>1200</v>
      </c>
      <c r="J104" s="34"/>
      <c r="K104" s="33">
        <f t="shared" si="27"/>
        <v>0</v>
      </c>
      <c r="L104" s="35">
        <f t="shared" si="39"/>
        <v>0</v>
      </c>
      <c r="N104" s="54">
        <f t="shared" si="29"/>
        <v>104</v>
      </c>
      <c r="O104" s="1" t="s">
        <v>2282</v>
      </c>
    </row>
    <row r="105" spans="1:15" x14ac:dyDescent="0.3">
      <c r="A105" s="18">
        <v>13199</v>
      </c>
      <c r="B105" s="19" t="s">
        <v>142</v>
      </c>
      <c r="C105" s="133" t="s">
        <v>1241</v>
      </c>
      <c r="D105" s="51">
        <v>12</v>
      </c>
      <c r="E105" s="58">
        <v>10</v>
      </c>
      <c r="F105" s="22">
        <v>1500</v>
      </c>
      <c r="G105" s="23">
        <f t="shared" si="24"/>
        <v>1350</v>
      </c>
      <c r="H105" s="24">
        <f t="shared" si="25"/>
        <v>1275</v>
      </c>
      <c r="I105" s="24">
        <f t="shared" si="26"/>
        <v>1200</v>
      </c>
      <c r="J105" s="34"/>
      <c r="K105" s="33">
        <f t="shared" si="27"/>
        <v>0</v>
      </c>
      <c r="L105" s="35">
        <f t="shared" si="39"/>
        <v>0</v>
      </c>
      <c r="N105" s="54">
        <f t="shared" si="29"/>
        <v>105</v>
      </c>
      <c r="O105" s="1" t="s">
        <v>2282</v>
      </c>
    </row>
    <row r="106" spans="1:15" x14ac:dyDescent="0.3">
      <c r="A106" s="28">
        <v>12710</v>
      </c>
      <c r="B106" s="29" t="s">
        <v>999</v>
      </c>
      <c r="C106" s="142" t="s">
        <v>1242</v>
      </c>
      <c r="D106" s="52">
        <v>12</v>
      </c>
      <c r="E106" s="59">
        <v>12</v>
      </c>
      <c r="F106" s="31">
        <v>900</v>
      </c>
      <c r="G106" s="32">
        <f t="shared" si="24"/>
        <v>810</v>
      </c>
      <c r="H106" s="33">
        <f t="shared" si="25"/>
        <v>765</v>
      </c>
      <c r="I106" s="33">
        <f t="shared" si="26"/>
        <v>720</v>
      </c>
      <c r="J106" s="34"/>
      <c r="K106" s="33">
        <f t="shared" si="27"/>
        <v>0</v>
      </c>
      <c r="L106" s="35">
        <f t="shared" si="39"/>
        <v>0</v>
      </c>
      <c r="N106" s="54">
        <f t="shared" si="29"/>
        <v>106</v>
      </c>
      <c r="O106" s="1" t="s">
        <v>2282</v>
      </c>
    </row>
    <row r="107" spans="1:15" ht="16.2" customHeight="1" x14ac:dyDescent="0.3">
      <c r="A107" s="18">
        <v>12709</v>
      </c>
      <c r="B107" s="19" t="s">
        <v>999</v>
      </c>
      <c r="C107" s="141" t="s">
        <v>2431</v>
      </c>
      <c r="D107" s="51">
        <v>12</v>
      </c>
      <c r="E107" s="60">
        <v>22</v>
      </c>
      <c r="F107" s="22">
        <v>900</v>
      </c>
      <c r="G107" s="23">
        <f t="shared" si="24"/>
        <v>810</v>
      </c>
      <c r="H107" s="24">
        <f t="shared" si="25"/>
        <v>765</v>
      </c>
      <c r="I107" s="24">
        <f t="shared" si="26"/>
        <v>720</v>
      </c>
      <c r="J107" s="34"/>
      <c r="K107" s="33">
        <f t="shared" si="27"/>
        <v>0</v>
      </c>
      <c r="L107" s="35">
        <f t="shared" si="39"/>
        <v>0</v>
      </c>
      <c r="N107" s="54">
        <f t="shared" si="29"/>
        <v>107</v>
      </c>
      <c r="O107" s="1" t="s">
        <v>2282</v>
      </c>
    </row>
    <row r="108" spans="1:15" x14ac:dyDescent="0.3">
      <c r="A108" s="28">
        <v>12473</v>
      </c>
      <c r="B108" s="29" t="s">
        <v>1228</v>
      </c>
      <c r="C108" s="132" t="s">
        <v>1243</v>
      </c>
      <c r="D108" s="52">
        <v>12</v>
      </c>
      <c r="E108" s="59">
        <v>32</v>
      </c>
      <c r="F108" s="31">
        <v>1500</v>
      </c>
      <c r="G108" s="32">
        <f t="shared" si="24"/>
        <v>1350</v>
      </c>
      <c r="H108" s="33">
        <f t="shared" si="25"/>
        <v>1275</v>
      </c>
      <c r="I108" s="33">
        <f t="shared" si="26"/>
        <v>1200</v>
      </c>
      <c r="J108" s="34"/>
      <c r="K108" s="33">
        <f t="shared" si="27"/>
        <v>0</v>
      </c>
      <c r="L108" s="35">
        <f t="shared" si="39"/>
        <v>0</v>
      </c>
      <c r="N108" s="54">
        <f t="shared" si="29"/>
        <v>108</v>
      </c>
      <c r="O108" s="1" t="s">
        <v>2282</v>
      </c>
    </row>
    <row r="109" spans="1:15" x14ac:dyDescent="0.3">
      <c r="A109" s="18">
        <v>12707</v>
      </c>
      <c r="B109" s="19" t="s">
        <v>999</v>
      </c>
      <c r="C109" s="133" t="s">
        <v>1244</v>
      </c>
      <c r="D109" s="51">
        <v>12</v>
      </c>
      <c r="E109" s="58">
        <v>7</v>
      </c>
      <c r="F109" s="22">
        <v>1500</v>
      </c>
      <c r="G109" s="23">
        <f t="shared" ref="G109:G110" si="46">F109*0.9</f>
        <v>1350</v>
      </c>
      <c r="H109" s="24">
        <f t="shared" ref="H109:H110" si="47">F109*0.85</f>
        <v>1275</v>
      </c>
      <c r="I109" s="24">
        <f t="shared" ref="I109:I110" si="48">F109*0.8</f>
        <v>1200</v>
      </c>
      <c r="J109" s="34"/>
      <c r="K109" s="33">
        <f t="shared" si="27"/>
        <v>0</v>
      </c>
      <c r="L109" s="35">
        <f t="shared" si="39"/>
        <v>0</v>
      </c>
      <c r="N109" s="54">
        <f t="shared" si="29"/>
        <v>109</v>
      </c>
      <c r="O109" s="1" t="s">
        <v>2282</v>
      </c>
    </row>
    <row r="110" spans="1:15" x14ac:dyDescent="0.3">
      <c r="A110" s="28">
        <v>13194</v>
      </c>
      <c r="B110" s="29" t="s">
        <v>1015</v>
      </c>
      <c r="C110" s="132" t="s">
        <v>1245</v>
      </c>
      <c r="D110" s="52">
        <v>12</v>
      </c>
      <c r="E110" s="59"/>
      <c r="F110" s="31"/>
      <c r="G110" s="32">
        <f t="shared" si="46"/>
        <v>0</v>
      </c>
      <c r="H110" s="33">
        <f t="shared" si="47"/>
        <v>0</v>
      </c>
      <c r="I110" s="33">
        <f t="shared" si="48"/>
        <v>0</v>
      </c>
      <c r="J110" s="34"/>
      <c r="K110" s="33">
        <f t="shared" si="27"/>
        <v>0</v>
      </c>
      <c r="L110" s="35">
        <f t="shared" si="39"/>
        <v>0</v>
      </c>
      <c r="N110" s="54">
        <f t="shared" si="29"/>
        <v>110</v>
      </c>
      <c r="O110" s="1" t="s">
        <v>2282</v>
      </c>
    </row>
    <row r="111" spans="1:15" x14ac:dyDescent="0.3">
      <c r="A111" s="18">
        <v>12472</v>
      </c>
      <c r="B111" s="19" t="s">
        <v>999</v>
      </c>
      <c r="C111" s="133" t="s">
        <v>1246</v>
      </c>
      <c r="D111" s="51">
        <v>12</v>
      </c>
      <c r="E111" s="58">
        <v>2</v>
      </c>
      <c r="F111" s="22">
        <v>1500</v>
      </c>
      <c r="G111" s="23">
        <f t="shared" si="24"/>
        <v>1350</v>
      </c>
      <c r="H111" s="24">
        <f t="shared" si="25"/>
        <v>1275</v>
      </c>
      <c r="I111" s="24">
        <f t="shared" si="26"/>
        <v>1200</v>
      </c>
      <c r="J111" s="34"/>
      <c r="K111" s="33">
        <f t="shared" si="27"/>
        <v>0</v>
      </c>
      <c r="L111" s="35">
        <f t="shared" si="39"/>
        <v>0</v>
      </c>
      <c r="N111" s="54">
        <f t="shared" si="29"/>
        <v>111</v>
      </c>
      <c r="O111" s="1" t="s">
        <v>2282</v>
      </c>
    </row>
    <row r="112" spans="1:15" x14ac:dyDescent="0.3">
      <c r="A112" s="28">
        <v>13359</v>
      </c>
      <c r="B112" s="29" t="s">
        <v>142</v>
      </c>
      <c r="C112" s="142" t="s">
        <v>1248</v>
      </c>
      <c r="D112" s="52">
        <v>1</v>
      </c>
      <c r="E112" s="59">
        <v>4</v>
      </c>
      <c r="F112" s="31">
        <v>2900</v>
      </c>
      <c r="G112" s="32">
        <f t="shared" ref="G112:G117" si="49">F112*0.9</f>
        <v>2610</v>
      </c>
      <c r="H112" s="33">
        <f t="shared" ref="H112:H117" si="50">F112*0.85</f>
        <v>2465</v>
      </c>
      <c r="I112" s="33">
        <f t="shared" ref="I112:I117" si="51">F112*0.8</f>
        <v>2320</v>
      </c>
      <c r="J112" s="34"/>
      <c r="K112" s="33">
        <f t="shared" ref="K112:K117" si="52">J112*F112</f>
        <v>0</v>
      </c>
      <c r="L112" s="35">
        <f t="shared" si="39"/>
        <v>0</v>
      </c>
      <c r="N112" s="54">
        <f t="shared" si="29"/>
        <v>112</v>
      </c>
      <c r="O112" s="1" t="s">
        <v>2282</v>
      </c>
    </row>
    <row r="113" spans="1:15" x14ac:dyDescent="0.3">
      <c r="A113" s="18">
        <v>13369</v>
      </c>
      <c r="B113" s="19" t="s">
        <v>999</v>
      </c>
      <c r="C113" s="134" t="s">
        <v>1249</v>
      </c>
      <c r="D113" s="51">
        <v>12</v>
      </c>
      <c r="E113" s="60"/>
      <c r="F113" s="22"/>
      <c r="G113" s="23">
        <f t="shared" si="49"/>
        <v>0</v>
      </c>
      <c r="H113" s="24">
        <f t="shared" si="50"/>
        <v>0</v>
      </c>
      <c r="I113" s="24">
        <f t="shared" si="51"/>
        <v>0</v>
      </c>
      <c r="J113" s="34"/>
      <c r="K113" s="33">
        <f t="shared" si="52"/>
        <v>0</v>
      </c>
      <c r="L113" s="35">
        <f t="shared" si="39"/>
        <v>0</v>
      </c>
      <c r="N113" s="54">
        <f t="shared" si="29"/>
        <v>113</v>
      </c>
      <c r="O113" s="1" t="s">
        <v>2282</v>
      </c>
    </row>
    <row r="114" spans="1:15" x14ac:dyDescent="0.3">
      <c r="A114" s="28">
        <v>13370</v>
      </c>
      <c r="B114" s="29" t="s">
        <v>999</v>
      </c>
      <c r="C114" s="132" t="s">
        <v>1250</v>
      </c>
      <c r="D114" s="52">
        <v>12</v>
      </c>
      <c r="E114" s="59">
        <v>12</v>
      </c>
      <c r="F114" s="31">
        <v>1500</v>
      </c>
      <c r="G114" s="32">
        <f t="shared" si="49"/>
        <v>1350</v>
      </c>
      <c r="H114" s="33">
        <f t="shared" si="50"/>
        <v>1275</v>
      </c>
      <c r="I114" s="33">
        <f t="shared" si="51"/>
        <v>1200</v>
      </c>
      <c r="J114" s="34"/>
      <c r="K114" s="33">
        <f t="shared" si="52"/>
        <v>0</v>
      </c>
      <c r="L114" s="35">
        <f t="shared" si="39"/>
        <v>0</v>
      </c>
      <c r="N114" s="54">
        <f t="shared" si="29"/>
        <v>114</v>
      </c>
      <c r="O114" s="1" t="s">
        <v>2282</v>
      </c>
    </row>
    <row r="115" spans="1:15" x14ac:dyDescent="0.3">
      <c r="A115" s="18">
        <v>13347</v>
      </c>
      <c r="B115" s="19" t="s">
        <v>999</v>
      </c>
      <c r="C115" s="141" t="s">
        <v>1251</v>
      </c>
      <c r="D115" s="51">
        <v>12</v>
      </c>
      <c r="E115" s="58">
        <v>26</v>
      </c>
      <c r="F115" s="22">
        <v>1900</v>
      </c>
      <c r="G115" s="23">
        <f t="shared" si="49"/>
        <v>1710</v>
      </c>
      <c r="H115" s="24">
        <f t="shared" si="50"/>
        <v>1615</v>
      </c>
      <c r="I115" s="24">
        <f t="shared" si="51"/>
        <v>1520</v>
      </c>
      <c r="J115" s="34"/>
      <c r="K115" s="33">
        <f t="shared" si="52"/>
        <v>0</v>
      </c>
      <c r="L115" s="35">
        <f t="shared" si="39"/>
        <v>0</v>
      </c>
      <c r="N115" s="54">
        <f t="shared" si="29"/>
        <v>115</v>
      </c>
      <c r="O115" s="1" t="s">
        <v>2282</v>
      </c>
    </row>
    <row r="116" spans="1:15" x14ac:dyDescent="0.3">
      <c r="A116" s="28">
        <v>13866</v>
      </c>
      <c r="B116" s="29" t="s">
        <v>999</v>
      </c>
      <c r="C116" s="130" t="s">
        <v>1252</v>
      </c>
      <c r="D116" s="52">
        <v>12</v>
      </c>
      <c r="E116" s="59">
        <v>22</v>
      </c>
      <c r="F116" s="31">
        <v>1500</v>
      </c>
      <c r="G116" s="32">
        <f t="shared" si="49"/>
        <v>1350</v>
      </c>
      <c r="H116" s="33">
        <f t="shared" si="50"/>
        <v>1275</v>
      </c>
      <c r="I116" s="33">
        <f t="shared" si="51"/>
        <v>1200</v>
      </c>
      <c r="J116" s="34"/>
      <c r="K116" s="33">
        <f t="shared" si="52"/>
        <v>0</v>
      </c>
      <c r="L116" s="35">
        <f t="shared" si="39"/>
        <v>0</v>
      </c>
      <c r="N116" s="54">
        <f t="shared" si="29"/>
        <v>116</v>
      </c>
      <c r="O116" s="1" t="s">
        <v>2282</v>
      </c>
    </row>
    <row r="117" spans="1:15" x14ac:dyDescent="0.3">
      <c r="A117" s="18">
        <v>13998</v>
      </c>
      <c r="B117" s="19" t="s">
        <v>1067</v>
      </c>
      <c r="C117" s="141" t="s">
        <v>1258</v>
      </c>
      <c r="D117" s="51">
        <v>12</v>
      </c>
      <c r="E117" s="60">
        <v>4</v>
      </c>
      <c r="F117" s="22">
        <v>1300</v>
      </c>
      <c r="G117" s="23">
        <f t="shared" si="49"/>
        <v>1170</v>
      </c>
      <c r="H117" s="24">
        <f t="shared" si="50"/>
        <v>1105</v>
      </c>
      <c r="I117" s="24">
        <f t="shared" si="51"/>
        <v>1040</v>
      </c>
      <c r="J117" s="34"/>
      <c r="K117" s="33">
        <f t="shared" si="52"/>
        <v>0</v>
      </c>
      <c r="L117" s="35">
        <f t="shared" si="39"/>
        <v>0</v>
      </c>
      <c r="N117" s="54">
        <f t="shared" si="29"/>
        <v>117</v>
      </c>
      <c r="O117" s="1" t="s">
        <v>2282</v>
      </c>
    </row>
    <row r="118" spans="1:15" x14ac:dyDescent="0.3">
      <c r="A118" s="28">
        <v>13352</v>
      </c>
      <c r="B118" s="29" t="s">
        <v>999</v>
      </c>
      <c r="C118" s="132" t="s">
        <v>1247</v>
      </c>
      <c r="D118" s="52">
        <v>12</v>
      </c>
      <c r="E118" s="59"/>
      <c r="F118" s="31"/>
      <c r="G118" s="32">
        <f t="shared" si="24"/>
        <v>0</v>
      </c>
      <c r="H118" s="33">
        <f t="shared" si="25"/>
        <v>0</v>
      </c>
      <c r="I118" s="33">
        <f t="shared" si="26"/>
        <v>0</v>
      </c>
      <c r="J118" s="34"/>
      <c r="K118" s="33">
        <f t="shared" si="27"/>
        <v>0</v>
      </c>
      <c r="L118" s="35">
        <f t="shared" si="39"/>
        <v>0</v>
      </c>
      <c r="N118" s="54">
        <f t="shared" si="29"/>
        <v>118</v>
      </c>
      <c r="O118" s="1" t="s">
        <v>2282</v>
      </c>
    </row>
    <row r="119" spans="1:15" x14ac:dyDescent="0.3">
      <c r="A119" s="18">
        <v>13353</v>
      </c>
      <c r="B119" s="19" t="s">
        <v>999</v>
      </c>
      <c r="C119" s="133" t="s">
        <v>1254</v>
      </c>
      <c r="D119" s="51">
        <v>12</v>
      </c>
      <c r="E119" s="58"/>
      <c r="F119" s="22"/>
      <c r="G119" s="23">
        <f t="shared" si="24"/>
        <v>0</v>
      </c>
      <c r="H119" s="24">
        <f t="shared" si="25"/>
        <v>0</v>
      </c>
      <c r="I119" s="24">
        <f t="shared" si="26"/>
        <v>0</v>
      </c>
      <c r="J119" s="34"/>
      <c r="K119" s="33">
        <f t="shared" si="27"/>
        <v>0</v>
      </c>
      <c r="L119" s="35">
        <f t="shared" si="39"/>
        <v>0</v>
      </c>
      <c r="N119" s="54">
        <f t="shared" si="29"/>
        <v>119</v>
      </c>
      <c r="O119" s="1" t="s">
        <v>2282</v>
      </c>
    </row>
    <row r="120" spans="1:15" x14ac:dyDescent="0.3">
      <c r="A120" s="28">
        <v>13356</v>
      </c>
      <c r="B120" s="29" t="s">
        <v>999</v>
      </c>
      <c r="C120" s="132" t="s">
        <v>1255</v>
      </c>
      <c r="D120" s="52">
        <v>12</v>
      </c>
      <c r="E120" s="59">
        <v>12</v>
      </c>
      <c r="F120" s="31">
        <v>800</v>
      </c>
      <c r="G120" s="32">
        <f t="shared" si="24"/>
        <v>720</v>
      </c>
      <c r="H120" s="33">
        <f t="shared" si="25"/>
        <v>680</v>
      </c>
      <c r="I120" s="33">
        <f t="shared" si="26"/>
        <v>640</v>
      </c>
      <c r="J120" s="34"/>
      <c r="K120" s="33">
        <f t="shared" si="27"/>
        <v>0</v>
      </c>
      <c r="L120" s="35">
        <f t="shared" si="39"/>
        <v>0</v>
      </c>
      <c r="N120" s="54">
        <f t="shared" si="29"/>
        <v>120</v>
      </c>
      <c r="O120" s="1" t="s">
        <v>2282</v>
      </c>
    </row>
    <row r="121" spans="1:15" x14ac:dyDescent="0.3">
      <c r="A121" s="18">
        <v>13354</v>
      </c>
      <c r="B121" s="19" t="s">
        <v>1172</v>
      </c>
      <c r="C121" s="133" t="s">
        <v>1256</v>
      </c>
      <c r="D121" s="51">
        <v>12</v>
      </c>
      <c r="E121" s="58">
        <v>5</v>
      </c>
      <c r="F121" s="22">
        <v>800</v>
      </c>
      <c r="G121" s="23">
        <f t="shared" si="24"/>
        <v>720</v>
      </c>
      <c r="H121" s="24">
        <f t="shared" si="25"/>
        <v>680</v>
      </c>
      <c r="I121" s="24">
        <f t="shared" si="26"/>
        <v>640</v>
      </c>
      <c r="J121" s="34"/>
      <c r="K121" s="33">
        <f t="shared" si="27"/>
        <v>0</v>
      </c>
      <c r="L121" s="35">
        <f t="shared" si="39"/>
        <v>0</v>
      </c>
      <c r="N121" s="54">
        <f t="shared" si="29"/>
        <v>121</v>
      </c>
      <c r="O121" s="1" t="s">
        <v>2282</v>
      </c>
    </row>
    <row r="122" spans="1:15" x14ac:dyDescent="0.3">
      <c r="A122" s="28">
        <v>13362</v>
      </c>
      <c r="B122" s="29" t="s">
        <v>1171</v>
      </c>
      <c r="C122" s="132" t="s">
        <v>1257</v>
      </c>
      <c r="D122" s="52">
        <v>12</v>
      </c>
      <c r="E122" s="59">
        <v>6</v>
      </c>
      <c r="F122" s="31">
        <v>800</v>
      </c>
      <c r="G122" s="32">
        <f t="shared" si="24"/>
        <v>720</v>
      </c>
      <c r="H122" s="33">
        <f t="shared" si="25"/>
        <v>680</v>
      </c>
      <c r="I122" s="33">
        <f t="shared" si="26"/>
        <v>640</v>
      </c>
      <c r="J122" s="34"/>
      <c r="K122" s="33">
        <f t="shared" si="27"/>
        <v>0</v>
      </c>
      <c r="L122" s="35">
        <f t="shared" si="39"/>
        <v>0</v>
      </c>
      <c r="N122" s="54">
        <f t="shared" si="29"/>
        <v>122</v>
      </c>
      <c r="O122" s="1" t="s">
        <v>2282</v>
      </c>
    </row>
    <row r="123" spans="1:15" x14ac:dyDescent="0.3">
      <c r="A123" s="18">
        <v>13351</v>
      </c>
      <c r="B123" s="19" t="s">
        <v>999</v>
      </c>
      <c r="C123" s="133" t="s">
        <v>1253</v>
      </c>
      <c r="D123" s="51">
        <v>12</v>
      </c>
      <c r="E123" s="58">
        <v>4</v>
      </c>
      <c r="F123" s="22">
        <v>700</v>
      </c>
      <c r="G123" s="23">
        <f>F123*0.9</f>
        <v>630</v>
      </c>
      <c r="H123" s="24">
        <f>F123*0.85</f>
        <v>595</v>
      </c>
      <c r="I123" s="24">
        <f>F123*0.8</f>
        <v>560</v>
      </c>
      <c r="J123" s="34"/>
      <c r="K123" s="33">
        <f>J123*F123</f>
        <v>0</v>
      </c>
      <c r="L123" s="35">
        <f t="shared" si="39"/>
        <v>0</v>
      </c>
      <c r="N123" s="54">
        <f t="shared" si="29"/>
        <v>123</v>
      </c>
      <c r="O123" s="1" t="s">
        <v>2282</v>
      </c>
    </row>
    <row r="124" spans="1:15" x14ac:dyDescent="0.3">
      <c r="A124" s="28">
        <v>12783</v>
      </c>
      <c r="B124" s="29" t="s">
        <v>141</v>
      </c>
      <c r="C124" s="132" t="s">
        <v>1261</v>
      </c>
      <c r="D124" s="52">
        <v>12</v>
      </c>
      <c r="E124" s="59">
        <v>13</v>
      </c>
      <c r="F124" s="31">
        <v>550</v>
      </c>
      <c r="G124" s="32">
        <f t="shared" ref="G124" si="53">F124*0.9</f>
        <v>495</v>
      </c>
      <c r="H124" s="33">
        <f t="shared" ref="H124" si="54">F124*0.85</f>
        <v>467.5</v>
      </c>
      <c r="I124" s="33">
        <f t="shared" ref="I124" si="55">F124*0.8</f>
        <v>440</v>
      </c>
      <c r="J124" s="34"/>
      <c r="K124" s="33">
        <f t="shared" si="27"/>
        <v>0</v>
      </c>
      <c r="L124" s="35">
        <f t="shared" si="39"/>
        <v>0</v>
      </c>
      <c r="N124" s="54">
        <f t="shared" si="29"/>
        <v>124</v>
      </c>
      <c r="O124" s="1" t="s">
        <v>2282</v>
      </c>
    </row>
    <row r="125" spans="1:15" x14ac:dyDescent="0.3">
      <c r="A125" s="18">
        <v>12782</v>
      </c>
      <c r="B125" s="19" t="s">
        <v>141</v>
      </c>
      <c r="C125" s="133" t="s">
        <v>1259</v>
      </c>
      <c r="D125" s="51">
        <v>12</v>
      </c>
      <c r="E125" s="58">
        <v>25</v>
      </c>
      <c r="F125" s="22">
        <v>550</v>
      </c>
      <c r="G125" s="23">
        <f t="shared" si="24"/>
        <v>495</v>
      </c>
      <c r="H125" s="24">
        <f t="shared" si="25"/>
        <v>467.5</v>
      </c>
      <c r="I125" s="24">
        <f t="shared" si="26"/>
        <v>440</v>
      </c>
      <c r="J125" s="34"/>
      <c r="K125" s="33">
        <f t="shared" si="27"/>
        <v>0</v>
      </c>
      <c r="L125" s="35">
        <f t="shared" si="39"/>
        <v>0</v>
      </c>
      <c r="N125" s="54">
        <f t="shared" si="29"/>
        <v>125</v>
      </c>
      <c r="O125" s="1" t="s">
        <v>2282</v>
      </c>
    </row>
    <row r="126" spans="1:15" x14ac:dyDescent="0.3">
      <c r="A126" s="28">
        <v>12781</v>
      </c>
      <c r="B126" s="29" t="s">
        <v>141</v>
      </c>
      <c r="C126" s="132" t="s">
        <v>1260</v>
      </c>
      <c r="D126" s="52">
        <v>12</v>
      </c>
      <c r="E126" s="59">
        <v>28</v>
      </c>
      <c r="F126" s="31">
        <v>550</v>
      </c>
      <c r="G126" s="32">
        <f t="shared" ref="G126" si="56">F126*0.9</f>
        <v>495</v>
      </c>
      <c r="H126" s="33">
        <f t="shared" ref="H126" si="57">F126*0.85</f>
        <v>467.5</v>
      </c>
      <c r="I126" s="33">
        <f t="shared" ref="I126" si="58">F126*0.8</f>
        <v>440</v>
      </c>
      <c r="J126" s="34"/>
      <c r="K126" s="33">
        <f t="shared" si="27"/>
        <v>0</v>
      </c>
      <c r="L126" s="35">
        <f t="shared" si="39"/>
        <v>0</v>
      </c>
      <c r="N126" s="54">
        <f t="shared" si="29"/>
        <v>126</v>
      </c>
      <c r="O126" s="1" t="s">
        <v>2282</v>
      </c>
    </row>
    <row r="127" spans="1:15" x14ac:dyDescent="0.3">
      <c r="A127" s="18"/>
      <c r="B127" s="19"/>
      <c r="C127" s="137" t="s">
        <v>866</v>
      </c>
      <c r="D127" s="51"/>
      <c r="E127" s="58"/>
      <c r="F127" s="22"/>
      <c r="G127" s="23"/>
      <c r="H127" s="24"/>
      <c r="I127" s="24"/>
      <c r="J127" s="34"/>
      <c r="K127" s="33">
        <f t="shared" si="27"/>
        <v>0</v>
      </c>
      <c r="L127" s="35">
        <f t="shared" si="39"/>
        <v>0</v>
      </c>
      <c r="N127" s="54">
        <f t="shared" si="29"/>
        <v>127</v>
      </c>
      <c r="O127" s="1" t="s">
        <v>2282</v>
      </c>
    </row>
    <row r="128" spans="1:15" x14ac:dyDescent="0.3">
      <c r="A128" s="18">
        <v>13188</v>
      </c>
      <c r="B128" s="19" t="s">
        <v>1013</v>
      </c>
      <c r="C128" s="143" t="s">
        <v>2290</v>
      </c>
      <c r="D128" s="51">
        <v>1</v>
      </c>
      <c r="E128" s="58"/>
      <c r="F128" s="22"/>
      <c r="G128" s="24">
        <f>F128</f>
        <v>0</v>
      </c>
      <c r="H128" s="24">
        <f>F128</f>
        <v>0</v>
      </c>
      <c r="I128" s="24">
        <f>F128</f>
        <v>0</v>
      </c>
      <c r="J128" s="34"/>
      <c r="K128" s="33">
        <f t="shared" ref="K128:K158" si="59">J128*F128</f>
        <v>0</v>
      </c>
      <c r="L128" s="35">
        <f t="shared" si="39"/>
        <v>0</v>
      </c>
      <c r="N128" s="54">
        <f t="shared" si="29"/>
        <v>128</v>
      </c>
      <c r="O128" s="1" t="s">
        <v>2282</v>
      </c>
    </row>
    <row r="129" spans="1:15" x14ac:dyDescent="0.3">
      <c r="A129" s="28">
        <v>13189</v>
      </c>
      <c r="B129" s="29" t="s">
        <v>1169</v>
      </c>
      <c r="C129" s="142" t="s">
        <v>2291</v>
      </c>
      <c r="D129" s="52">
        <v>1</v>
      </c>
      <c r="E129" s="59">
        <v>1</v>
      </c>
      <c r="F129" s="31">
        <v>2692</v>
      </c>
      <c r="G129" s="33">
        <f>F129</f>
        <v>2692</v>
      </c>
      <c r="H129" s="33">
        <f>F129</f>
        <v>2692</v>
      </c>
      <c r="I129" s="33">
        <f>F129</f>
        <v>2692</v>
      </c>
      <c r="J129" s="34"/>
      <c r="K129" s="33">
        <f t="shared" si="59"/>
        <v>0</v>
      </c>
      <c r="L129" s="35">
        <f t="shared" ref="L129:L158" si="60">IF($K$159&gt;125000,J129*I129,IF($K$159&gt;55000,J129*H129,IF($K$159&gt;27500,J129*G129,IF($K$159&gt;=0,J129*F129,0))))</f>
        <v>0</v>
      </c>
      <c r="N129" s="54">
        <f t="shared" si="29"/>
        <v>129</v>
      </c>
      <c r="O129" s="1" t="s">
        <v>2282</v>
      </c>
    </row>
    <row r="130" spans="1:15" x14ac:dyDescent="0.3">
      <c r="A130" s="18">
        <v>14281</v>
      </c>
      <c r="B130" s="19" t="s">
        <v>999</v>
      </c>
      <c r="C130" s="144" t="s">
        <v>2292</v>
      </c>
      <c r="D130" s="51">
        <v>1</v>
      </c>
      <c r="E130" s="60">
        <v>2</v>
      </c>
      <c r="F130" s="22">
        <v>1958</v>
      </c>
      <c r="G130" s="24">
        <f t="shared" ref="G130:G158" si="61">F130</f>
        <v>1958</v>
      </c>
      <c r="H130" s="24">
        <f t="shared" ref="H130:H158" si="62">F130</f>
        <v>1958</v>
      </c>
      <c r="I130" s="24">
        <f t="shared" ref="I130:I158" si="63">F130</f>
        <v>1958</v>
      </c>
      <c r="J130" s="34"/>
      <c r="K130" s="33">
        <f t="shared" si="59"/>
        <v>0</v>
      </c>
      <c r="L130" s="35">
        <f t="shared" si="60"/>
        <v>0</v>
      </c>
      <c r="N130" s="54">
        <f t="shared" si="29"/>
        <v>130</v>
      </c>
      <c r="O130" s="1" t="s">
        <v>2282</v>
      </c>
    </row>
    <row r="131" spans="1:15" x14ac:dyDescent="0.3">
      <c r="A131" s="28">
        <v>13180</v>
      </c>
      <c r="B131" s="29" t="s">
        <v>865</v>
      </c>
      <c r="C131" s="142" t="s">
        <v>2293</v>
      </c>
      <c r="D131" s="52">
        <v>1</v>
      </c>
      <c r="E131" s="59">
        <v>1</v>
      </c>
      <c r="F131" s="31">
        <v>1200</v>
      </c>
      <c r="G131" s="33">
        <f t="shared" si="61"/>
        <v>1200</v>
      </c>
      <c r="H131" s="33">
        <f t="shared" si="62"/>
        <v>1200</v>
      </c>
      <c r="I131" s="33">
        <f t="shared" si="63"/>
        <v>1200</v>
      </c>
      <c r="J131" s="34"/>
      <c r="K131" s="33">
        <f t="shared" si="59"/>
        <v>0</v>
      </c>
      <c r="L131" s="35">
        <f t="shared" si="60"/>
        <v>0</v>
      </c>
      <c r="N131" s="54">
        <f t="shared" si="29"/>
        <v>131</v>
      </c>
      <c r="O131" s="1" t="s">
        <v>2282</v>
      </c>
    </row>
    <row r="132" spans="1:15" x14ac:dyDescent="0.3">
      <c r="A132" s="18">
        <v>13291</v>
      </c>
      <c r="B132" s="19" t="s">
        <v>865</v>
      </c>
      <c r="C132" s="143" t="s">
        <v>2294</v>
      </c>
      <c r="D132" s="51">
        <v>1</v>
      </c>
      <c r="E132" s="58">
        <v>1</v>
      </c>
      <c r="F132" s="22">
        <v>4094</v>
      </c>
      <c r="G132" s="24">
        <f t="shared" si="61"/>
        <v>4094</v>
      </c>
      <c r="H132" s="24">
        <f t="shared" si="62"/>
        <v>4094</v>
      </c>
      <c r="I132" s="24">
        <f t="shared" si="63"/>
        <v>4094</v>
      </c>
      <c r="J132" s="34"/>
      <c r="K132" s="33">
        <f t="shared" si="59"/>
        <v>0</v>
      </c>
      <c r="L132" s="35">
        <f t="shared" si="60"/>
        <v>0</v>
      </c>
      <c r="N132" s="54">
        <f t="shared" ref="N132:N157" si="64">ROW(J132)</f>
        <v>132</v>
      </c>
      <c r="O132" s="1" t="s">
        <v>2282</v>
      </c>
    </row>
    <row r="133" spans="1:15" x14ac:dyDescent="0.3">
      <c r="A133" s="28">
        <v>14300</v>
      </c>
      <c r="B133" s="29" t="s">
        <v>865</v>
      </c>
      <c r="C133" s="142" t="s">
        <v>2295</v>
      </c>
      <c r="D133" s="52">
        <v>1</v>
      </c>
      <c r="E133" s="59"/>
      <c r="F133" s="31"/>
      <c r="G133" s="33">
        <f t="shared" si="61"/>
        <v>0</v>
      </c>
      <c r="H133" s="33">
        <f t="shared" si="62"/>
        <v>0</v>
      </c>
      <c r="I133" s="33">
        <f t="shared" si="63"/>
        <v>0</v>
      </c>
      <c r="J133" s="34"/>
      <c r="K133" s="33">
        <f t="shared" si="59"/>
        <v>0</v>
      </c>
      <c r="L133" s="35">
        <f t="shared" si="60"/>
        <v>0</v>
      </c>
      <c r="N133" s="54">
        <f t="shared" si="64"/>
        <v>133</v>
      </c>
      <c r="O133" s="1" t="s">
        <v>2282</v>
      </c>
    </row>
    <row r="134" spans="1:15" x14ac:dyDescent="0.3">
      <c r="A134" s="18">
        <v>14301</v>
      </c>
      <c r="B134" s="19" t="s">
        <v>865</v>
      </c>
      <c r="C134" s="143" t="s">
        <v>2296</v>
      </c>
      <c r="D134" s="51">
        <v>1</v>
      </c>
      <c r="E134" s="58">
        <v>1</v>
      </c>
      <c r="F134" s="22">
        <v>4074</v>
      </c>
      <c r="G134" s="24">
        <f t="shared" si="61"/>
        <v>4074</v>
      </c>
      <c r="H134" s="24">
        <f t="shared" si="62"/>
        <v>4074</v>
      </c>
      <c r="I134" s="24">
        <f t="shared" si="63"/>
        <v>4074</v>
      </c>
      <c r="J134" s="34"/>
      <c r="K134" s="33">
        <f t="shared" si="59"/>
        <v>0</v>
      </c>
      <c r="L134" s="35">
        <f t="shared" si="60"/>
        <v>0</v>
      </c>
      <c r="N134" s="54">
        <f t="shared" si="64"/>
        <v>134</v>
      </c>
      <c r="O134" s="1" t="s">
        <v>2282</v>
      </c>
    </row>
    <row r="135" spans="1:15" x14ac:dyDescent="0.3">
      <c r="A135" s="28">
        <v>12866</v>
      </c>
      <c r="B135" s="29" t="s">
        <v>1013</v>
      </c>
      <c r="C135" s="142" t="s">
        <v>2297</v>
      </c>
      <c r="D135" s="52">
        <v>1</v>
      </c>
      <c r="E135" s="59"/>
      <c r="F135" s="31"/>
      <c r="G135" s="33">
        <f t="shared" si="61"/>
        <v>0</v>
      </c>
      <c r="H135" s="33">
        <f t="shared" si="62"/>
        <v>0</v>
      </c>
      <c r="I135" s="33">
        <f t="shared" si="63"/>
        <v>0</v>
      </c>
      <c r="J135" s="34"/>
      <c r="K135" s="33">
        <f t="shared" si="59"/>
        <v>0</v>
      </c>
      <c r="L135" s="35">
        <f t="shared" si="60"/>
        <v>0</v>
      </c>
      <c r="N135" s="54">
        <f t="shared" si="64"/>
        <v>135</v>
      </c>
      <c r="O135" s="1" t="s">
        <v>2282</v>
      </c>
    </row>
    <row r="136" spans="1:15" x14ac:dyDescent="0.3">
      <c r="A136" s="18">
        <v>14234</v>
      </c>
      <c r="B136" s="19" t="s">
        <v>1168</v>
      </c>
      <c r="C136" s="143" t="s">
        <v>2298</v>
      </c>
      <c r="D136" s="51">
        <v>1</v>
      </c>
      <c r="E136" s="58">
        <v>1</v>
      </c>
      <c r="F136" s="22">
        <v>4750</v>
      </c>
      <c r="G136" s="24">
        <f t="shared" si="61"/>
        <v>4750</v>
      </c>
      <c r="H136" s="24">
        <f t="shared" si="62"/>
        <v>4750</v>
      </c>
      <c r="I136" s="24">
        <f t="shared" si="63"/>
        <v>4750</v>
      </c>
      <c r="J136" s="34"/>
      <c r="K136" s="33">
        <f t="shared" si="59"/>
        <v>0</v>
      </c>
      <c r="L136" s="35">
        <f t="shared" si="60"/>
        <v>0</v>
      </c>
      <c r="N136" s="54">
        <f t="shared" si="64"/>
        <v>136</v>
      </c>
      <c r="O136" s="1" t="s">
        <v>2282</v>
      </c>
    </row>
    <row r="137" spans="1:15" x14ac:dyDescent="0.3">
      <c r="A137" s="28">
        <v>13181</v>
      </c>
      <c r="B137" s="29" t="s">
        <v>1167</v>
      </c>
      <c r="C137" s="142" t="s">
        <v>2299</v>
      </c>
      <c r="D137" s="52">
        <v>1</v>
      </c>
      <c r="E137" s="59"/>
      <c r="F137" s="31"/>
      <c r="G137" s="33">
        <f t="shared" si="61"/>
        <v>0</v>
      </c>
      <c r="H137" s="33">
        <f t="shared" si="62"/>
        <v>0</v>
      </c>
      <c r="I137" s="33">
        <f t="shared" si="63"/>
        <v>0</v>
      </c>
      <c r="J137" s="34"/>
      <c r="K137" s="33">
        <f t="shared" si="59"/>
        <v>0</v>
      </c>
      <c r="L137" s="35">
        <f t="shared" si="60"/>
        <v>0</v>
      </c>
      <c r="N137" s="54">
        <f t="shared" si="64"/>
        <v>137</v>
      </c>
      <c r="O137" s="1" t="s">
        <v>2282</v>
      </c>
    </row>
    <row r="138" spans="1:15" x14ac:dyDescent="0.3">
      <c r="A138" s="18">
        <v>14307</v>
      </c>
      <c r="B138" s="19" t="s">
        <v>999</v>
      </c>
      <c r="C138" s="144" t="s">
        <v>2300</v>
      </c>
      <c r="D138" s="51">
        <v>1</v>
      </c>
      <c r="E138" s="60">
        <v>1</v>
      </c>
      <c r="F138" s="22">
        <v>1394</v>
      </c>
      <c r="G138" s="24">
        <f t="shared" si="61"/>
        <v>1394</v>
      </c>
      <c r="H138" s="24">
        <f t="shared" si="62"/>
        <v>1394</v>
      </c>
      <c r="I138" s="24">
        <f t="shared" si="63"/>
        <v>1394</v>
      </c>
      <c r="J138" s="34"/>
      <c r="K138" s="33">
        <f t="shared" si="59"/>
        <v>0</v>
      </c>
      <c r="L138" s="35">
        <f t="shared" si="60"/>
        <v>0</v>
      </c>
      <c r="N138" s="54">
        <f t="shared" si="64"/>
        <v>138</v>
      </c>
      <c r="O138" s="1" t="s">
        <v>2282</v>
      </c>
    </row>
    <row r="139" spans="1:15" x14ac:dyDescent="0.3">
      <c r="A139" s="28">
        <v>13197</v>
      </c>
      <c r="B139" s="29" t="s">
        <v>865</v>
      </c>
      <c r="C139" s="142" t="s">
        <v>2301</v>
      </c>
      <c r="D139" s="52">
        <v>1</v>
      </c>
      <c r="E139" s="59"/>
      <c r="F139" s="31"/>
      <c r="G139" s="33">
        <f t="shared" si="61"/>
        <v>0</v>
      </c>
      <c r="H139" s="33">
        <f t="shared" si="62"/>
        <v>0</v>
      </c>
      <c r="I139" s="33">
        <f t="shared" si="63"/>
        <v>0</v>
      </c>
      <c r="J139" s="34"/>
      <c r="K139" s="33">
        <f t="shared" si="59"/>
        <v>0</v>
      </c>
      <c r="L139" s="35">
        <f t="shared" si="60"/>
        <v>0</v>
      </c>
      <c r="N139" s="54">
        <f t="shared" si="64"/>
        <v>139</v>
      </c>
      <c r="O139" s="1" t="s">
        <v>2282</v>
      </c>
    </row>
    <row r="140" spans="1:15" x14ac:dyDescent="0.3">
      <c r="A140" s="18">
        <v>13914</v>
      </c>
      <c r="B140" s="19" t="s">
        <v>999</v>
      </c>
      <c r="C140" s="143" t="s">
        <v>2302</v>
      </c>
      <c r="D140" s="51">
        <v>1</v>
      </c>
      <c r="E140" s="58"/>
      <c r="F140" s="22"/>
      <c r="G140" s="24">
        <f t="shared" si="61"/>
        <v>0</v>
      </c>
      <c r="H140" s="24">
        <f t="shared" si="62"/>
        <v>0</v>
      </c>
      <c r="I140" s="24">
        <f t="shared" si="63"/>
        <v>0</v>
      </c>
      <c r="J140" s="34"/>
      <c r="K140" s="33">
        <f t="shared" si="59"/>
        <v>0</v>
      </c>
      <c r="L140" s="35">
        <f t="shared" si="60"/>
        <v>0</v>
      </c>
      <c r="N140" s="54">
        <f t="shared" si="64"/>
        <v>140</v>
      </c>
      <c r="O140" s="1" t="s">
        <v>2282</v>
      </c>
    </row>
    <row r="141" spans="1:15" x14ac:dyDescent="0.3">
      <c r="A141" s="28">
        <v>13192</v>
      </c>
      <c r="B141" s="29" t="s">
        <v>142</v>
      </c>
      <c r="C141" s="142" t="s">
        <v>2303</v>
      </c>
      <c r="D141" s="52">
        <v>1</v>
      </c>
      <c r="E141" s="59">
        <v>2</v>
      </c>
      <c r="F141" s="31">
        <v>1380</v>
      </c>
      <c r="G141" s="33">
        <f t="shared" si="61"/>
        <v>1380</v>
      </c>
      <c r="H141" s="33">
        <f t="shared" si="62"/>
        <v>1380</v>
      </c>
      <c r="I141" s="33">
        <f t="shared" si="63"/>
        <v>1380</v>
      </c>
      <c r="J141" s="34"/>
      <c r="K141" s="33">
        <f t="shared" si="59"/>
        <v>0</v>
      </c>
      <c r="L141" s="35">
        <f t="shared" si="60"/>
        <v>0</v>
      </c>
      <c r="N141" s="54">
        <f t="shared" si="64"/>
        <v>141</v>
      </c>
      <c r="O141" s="1" t="s">
        <v>2282</v>
      </c>
    </row>
    <row r="142" spans="1:15" x14ac:dyDescent="0.3">
      <c r="A142" s="18">
        <v>13193</v>
      </c>
      <c r="B142" s="19" t="s">
        <v>1228</v>
      </c>
      <c r="C142" s="143" t="s">
        <v>2304</v>
      </c>
      <c r="D142" s="51">
        <v>1</v>
      </c>
      <c r="E142" s="58">
        <v>2</v>
      </c>
      <c r="F142" s="22">
        <v>1672</v>
      </c>
      <c r="G142" s="24">
        <f t="shared" si="61"/>
        <v>1672</v>
      </c>
      <c r="H142" s="24">
        <f t="shared" si="62"/>
        <v>1672</v>
      </c>
      <c r="I142" s="24">
        <f t="shared" si="63"/>
        <v>1672</v>
      </c>
      <c r="J142" s="34"/>
      <c r="K142" s="33">
        <f t="shared" si="59"/>
        <v>0</v>
      </c>
      <c r="L142" s="35">
        <f t="shared" si="60"/>
        <v>0</v>
      </c>
      <c r="N142" s="54">
        <f t="shared" si="64"/>
        <v>142</v>
      </c>
      <c r="O142" s="1" t="s">
        <v>2282</v>
      </c>
    </row>
    <row r="143" spans="1:15" x14ac:dyDescent="0.3">
      <c r="A143" s="28">
        <v>14313</v>
      </c>
      <c r="B143" s="29" t="s">
        <v>999</v>
      </c>
      <c r="C143" s="142" t="s">
        <v>2305</v>
      </c>
      <c r="D143" s="52">
        <v>1</v>
      </c>
      <c r="E143" s="59">
        <v>1</v>
      </c>
      <c r="F143" s="31">
        <v>1284</v>
      </c>
      <c r="G143" s="33">
        <f t="shared" si="61"/>
        <v>1284</v>
      </c>
      <c r="H143" s="33">
        <f t="shared" si="62"/>
        <v>1284</v>
      </c>
      <c r="I143" s="33">
        <f t="shared" si="63"/>
        <v>1284</v>
      </c>
      <c r="J143" s="34"/>
      <c r="K143" s="33">
        <f t="shared" si="59"/>
        <v>0</v>
      </c>
      <c r="L143" s="35">
        <f t="shared" si="60"/>
        <v>0</v>
      </c>
      <c r="N143" s="54">
        <f t="shared" si="64"/>
        <v>143</v>
      </c>
      <c r="O143" s="1" t="s">
        <v>2282</v>
      </c>
    </row>
    <row r="144" spans="1:15" x14ac:dyDescent="0.3">
      <c r="A144" s="18">
        <v>13195</v>
      </c>
      <c r="B144" s="19" t="s">
        <v>1015</v>
      </c>
      <c r="C144" s="143" t="s">
        <v>2306</v>
      </c>
      <c r="D144" s="51">
        <v>1</v>
      </c>
      <c r="E144" s="58">
        <v>2</v>
      </c>
      <c r="F144" s="22">
        <v>1465</v>
      </c>
      <c r="G144" s="24">
        <f t="shared" si="61"/>
        <v>1465</v>
      </c>
      <c r="H144" s="24">
        <f t="shared" si="62"/>
        <v>1465</v>
      </c>
      <c r="I144" s="24">
        <f t="shared" si="63"/>
        <v>1465</v>
      </c>
      <c r="J144" s="34"/>
      <c r="K144" s="33">
        <f t="shared" si="59"/>
        <v>0</v>
      </c>
      <c r="L144" s="35">
        <f t="shared" si="60"/>
        <v>0</v>
      </c>
      <c r="N144" s="54">
        <f t="shared" si="64"/>
        <v>144</v>
      </c>
      <c r="O144" s="1" t="s">
        <v>2282</v>
      </c>
    </row>
    <row r="145" spans="1:15" x14ac:dyDescent="0.3">
      <c r="A145" s="28">
        <v>13948</v>
      </c>
      <c r="B145" s="29" t="s">
        <v>999</v>
      </c>
      <c r="C145" s="142" t="s">
        <v>2307</v>
      </c>
      <c r="D145" s="52">
        <v>1</v>
      </c>
      <c r="E145" s="59">
        <v>1</v>
      </c>
      <c r="F145" s="31">
        <v>1270</v>
      </c>
      <c r="G145" s="33">
        <f t="shared" si="61"/>
        <v>1270</v>
      </c>
      <c r="H145" s="33">
        <f t="shared" si="62"/>
        <v>1270</v>
      </c>
      <c r="I145" s="33">
        <f t="shared" si="63"/>
        <v>1270</v>
      </c>
      <c r="J145" s="34"/>
      <c r="K145" s="33">
        <f t="shared" si="59"/>
        <v>0</v>
      </c>
      <c r="L145" s="35">
        <f t="shared" si="60"/>
        <v>0</v>
      </c>
      <c r="N145" s="54">
        <f t="shared" si="64"/>
        <v>145</v>
      </c>
      <c r="O145" s="1" t="s">
        <v>2282</v>
      </c>
    </row>
    <row r="146" spans="1:15" x14ac:dyDescent="0.3">
      <c r="A146" s="18">
        <v>13183</v>
      </c>
      <c r="B146" s="19" t="s">
        <v>864</v>
      </c>
      <c r="C146" s="144" t="s">
        <v>2308</v>
      </c>
      <c r="D146" s="51">
        <v>1</v>
      </c>
      <c r="E146" s="60">
        <v>4</v>
      </c>
      <c r="F146" s="22">
        <v>830</v>
      </c>
      <c r="G146" s="24">
        <f t="shared" si="61"/>
        <v>830</v>
      </c>
      <c r="H146" s="24">
        <f t="shared" si="62"/>
        <v>830</v>
      </c>
      <c r="I146" s="24">
        <f t="shared" si="63"/>
        <v>830</v>
      </c>
      <c r="J146" s="34"/>
      <c r="K146" s="33">
        <f t="shared" si="59"/>
        <v>0</v>
      </c>
      <c r="L146" s="35">
        <f t="shared" si="60"/>
        <v>0</v>
      </c>
      <c r="N146" s="54">
        <f t="shared" si="64"/>
        <v>146</v>
      </c>
      <c r="O146" s="1" t="s">
        <v>2282</v>
      </c>
    </row>
    <row r="147" spans="1:15" x14ac:dyDescent="0.3">
      <c r="A147" s="28">
        <v>13184</v>
      </c>
      <c r="B147" s="29" t="s">
        <v>1168</v>
      </c>
      <c r="C147" s="142" t="s">
        <v>2309</v>
      </c>
      <c r="D147" s="52">
        <v>1</v>
      </c>
      <c r="E147" s="59">
        <v>5</v>
      </c>
      <c r="F147" s="31">
        <v>1238</v>
      </c>
      <c r="G147" s="33">
        <f t="shared" si="61"/>
        <v>1238</v>
      </c>
      <c r="H147" s="33">
        <f t="shared" si="62"/>
        <v>1238</v>
      </c>
      <c r="I147" s="33">
        <f t="shared" si="63"/>
        <v>1238</v>
      </c>
      <c r="J147" s="34"/>
      <c r="K147" s="33">
        <f t="shared" si="59"/>
        <v>0</v>
      </c>
      <c r="L147" s="35">
        <f t="shared" si="60"/>
        <v>0</v>
      </c>
      <c r="N147" s="54">
        <f t="shared" si="64"/>
        <v>147</v>
      </c>
      <c r="O147" s="1" t="s">
        <v>2282</v>
      </c>
    </row>
    <row r="148" spans="1:15" x14ac:dyDescent="0.3">
      <c r="A148" s="18">
        <v>13915</v>
      </c>
      <c r="B148" s="19" t="s">
        <v>999</v>
      </c>
      <c r="C148" s="143" t="s">
        <v>2310</v>
      </c>
      <c r="D148" s="51">
        <v>1</v>
      </c>
      <c r="E148" s="58">
        <v>1</v>
      </c>
      <c r="F148" s="22">
        <v>2300</v>
      </c>
      <c r="G148" s="24">
        <f t="shared" si="61"/>
        <v>2300</v>
      </c>
      <c r="H148" s="24">
        <f t="shared" si="62"/>
        <v>2300</v>
      </c>
      <c r="I148" s="24">
        <f t="shared" si="63"/>
        <v>2300</v>
      </c>
      <c r="J148" s="34"/>
      <c r="K148" s="33">
        <f t="shared" si="59"/>
        <v>0</v>
      </c>
      <c r="L148" s="35">
        <f t="shared" si="60"/>
        <v>0</v>
      </c>
      <c r="N148" s="54">
        <f t="shared" si="64"/>
        <v>148</v>
      </c>
      <c r="O148" s="1" t="s">
        <v>2282</v>
      </c>
    </row>
    <row r="149" spans="1:15" x14ac:dyDescent="0.3">
      <c r="A149" s="28">
        <v>13185</v>
      </c>
      <c r="B149" s="29" t="s">
        <v>865</v>
      </c>
      <c r="C149" s="142" t="s">
        <v>2311</v>
      </c>
      <c r="D149" s="52">
        <v>1</v>
      </c>
      <c r="E149" s="59"/>
      <c r="F149" s="31"/>
      <c r="G149" s="33">
        <f t="shared" si="61"/>
        <v>0</v>
      </c>
      <c r="H149" s="33">
        <f t="shared" si="62"/>
        <v>0</v>
      </c>
      <c r="I149" s="33">
        <f t="shared" si="63"/>
        <v>0</v>
      </c>
      <c r="J149" s="34"/>
      <c r="K149" s="33">
        <f t="shared" si="59"/>
        <v>0</v>
      </c>
      <c r="L149" s="35">
        <f t="shared" si="60"/>
        <v>0</v>
      </c>
      <c r="N149" s="54">
        <f t="shared" si="64"/>
        <v>149</v>
      </c>
      <c r="O149" s="1" t="s">
        <v>2282</v>
      </c>
    </row>
    <row r="150" spans="1:15" x14ac:dyDescent="0.3">
      <c r="A150" s="18">
        <v>13869</v>
      </c>
      <c r="B150" s="19" t="s">
        <v>999</v>
      </c>
      <c r="C150" s="143" t="s">
        <v>2312</v>
      </c>
      <c r="D150" s="51">
        <v>1</v>
      </c>
      <c r="E150" s="58">
        <v>2</v>
      </c>
      <c r="F150" s="22">
        <v>1248</v>
      </c>
      <c r="G150" s="24">
        <f t="shared" si="61"/>
        <v>1248</v>
      </c>
      <c r="H150" s="24">
        <f t="shared" si="62"/>
        <v>1248</v>
      </c>
      <c r="I150" s="24">
        <f t="shared" si="63"/>
        <v>1248</v>
      </c>
      <c r="J150" s="34"/>
      <c r="K150" s="33">
        <f t="shared" si="59"/>
        <v>0</v>
      </c>
      <c r="L150" s="35">
        <f t="shared" si="60"/>
        <v>0</v>
      </c>
      <c r="N150" s="54">
        <f t="shared" si="64"/>
        <v>150</v>
      </c>
      <c r="O150" s="1" t="s">
        <v>2282</v>
      </c>
    </row>
    <row r="151" spans="1:15" x14ac:dyDescent="0.3">
      <c r="A151" s="28">
        <v>12868</v>
      </c>
      <c r="B151" s="29" t="s">
        <v>865</v>
      </c>
      <c r="C151" s="142" t="s">
        <v>2313</v>
      </c>
      <c r="D151" s="52">
        <v>1</v>
      </c>
      <c r="E151" s="59">
        <v>4</v>
      </c>
      <c r="F151" s="31">
        <v>840</v>
      </c>
      <c r="G151" s="33">
        <f t="shared" si="61"/>
        <v>840</v>
      </c>
      <c r="H151" s="33">
        <f t="shared" si="62"/>
        <v>840</v>
      </c>
      <c r="I151" s="33">
        <f t="shared" si="63"/>
        <v>840</v>
      </c>
      <c r="J151" s="34"/>
      <c r="K151" s="33">
        <f t="shared" si="59"/>
        <v>0</v>
      </c>
      <c r="L151" s="35">
        <f t="shared" si="60"/>
        <v>0</v>
      </c>
      <c r="N151" s="54">
        <f t="shared" si="64"/>
        <v>151</v>
      </c>
      <c r="O151" s="1" t="s">
        <v>2282</v>
      </c>
    </row>
    <row r="152" spans="1:15" x14ac:dyDescent="0.3">
      <c r="A152" s="18">
        <v>14230</v>
      </c>
      <c r="B152" s="19" t="s">
        <v>1167</v>
      </c>
      <c r="C152" s="143" t="s">
        <v>2314</v>
      </c>
      <c r="D152" s="51">
        <v>1</v>
      </c>
      <c r="E152" s="58">
        <v>1</v>
      </c>
      <c r="F152" s="22">
        <v>1500</v>
      </c>
      <c r="G152" s="24">
        <f t="shared" si="61"/>
        <v>1500</v>
      </c>
      <c r="H152" s="24">
        <f t="shared" si="62"/>
        <v>1500</v>
      </c>
      <c r="I152" s="24">
        <f t="shared" si="63"/>
        <v>1500</v>
      </c>
      <c r="J152" s="34"/>
      <c r="K152" s="33">
        <f t="shared" si="59"/>
        <v>0</v>
      </c>
      <c r="L152" s="35">
        <f t="shared" si="60"/>
        <v>0</v>
      </c>
      <c r="N152" s="54">
        <f t="shared" si="64"/>
        <v>152</v>
      </c>
      <c r="O152" s="1" t="s">
        <v>2282</v>
      </c>
    </row>
    <row r="153" spans="1:15" x14ac:dyDescent="0.3">
      <c r="A153" s="28">
        <v>13906</v>
      </c>
      <c r="B153" s="29" t="s">
        <v>999</v>
      </c>
      <c r="C153" s="142" t="s">
        <v>2315</v>
      </c>
      <c r="D153" s="52">
        <v>1</v>
      </c>
      <c r="E153" s="59">
        <v>2</v>
      </c>
      <c r="F153" s="31">
        <v>920</v>
      </c>
      <c r="G153" s="33">
        <f t="shared" si="61"/>
        <v>920</v>
      </c>
      <c r="H153" s="33">
        <f t="shared" si="62"/>
        <v>920</v>
      </c>
      <c r="I153" s="33">
        <f t="shared" si="63"/>
        <v>920</v>
      </c>
      <c r="J153" s="34"/>
      <c r="K153" s="33">
        <f t="shared" si="59"/>
        <v>0</v>
      </c>
      <c r="L153" s="35">
        <f t="shared" si="60"/>
        <v>0</v>
      </c>
      <c r="N153" s="54">
        <f t="shared" si="64"/>
        <v>153</v>
      </c>
      <c r="O153" s="1" t="s">
        <v>2282</v>
      </c>
    </row>
    <row r="154" spans="1:15" x14ac:dyDescent="0.3">
      <c r="A154" s="18">
        <v>13178</v>
      </c>
      <c r="B154" s="19" t="s">
        <v>206</v>
      </c>
      <c r="C154" s="144" t="s">
        <v>2316</v>
      </c>
      <c r="D154" s="51">
        <v>1</v>
      </c>
      <c r="E154" s="60">
        <v>1</v>
      </c>
      <c r="F154" s="22">
        <v>844</v>
      </c>
      <c r="G154" s="24">
        <f t="shared" si="61"/>
        <v>844</v>
      </c>
      <c r="H154" s="24">
        <f t="shared" si="62"/>
        <v>844</v>
      </c>
      <c r="I154" s="24">
        <f t="shared" si="63"/>
        <v>844</v>
      </c>
      <c r="J154" s="34"/>
      <c r="K154" s="33">
        <f t="shared" si="59"/>
        <v>0</v>
      </c>
      <c r="L154" s="35">
        <f t="shared" si="60"/>
        <v>0</v>
      </c>
      <c r="N154" s="54">
        <f t="shared" si="64"/>
        <v>154</v>
      </c>
      <c r="O154" s="1" t="s">
        <v>2282</v>
      </c>
    </row>
    <row r="155" spans="1:15" x14ac:dyDescent="0.3">
      <c r="A155" s="28">
        <v>13186</v>
      </c>
      <c r="B155" s="29" t="s">
        <v>865</v>
      </c>
      <c r="C155" s="142" t="s">
        <v>2317</v>
      </c>
      <c r="D155" s="52">
        <v>1</v>
      </c>
      <c r="E155" s="59"/>
      <c r="F155" s="31"/>
      <c r="G155" s="33">
        <f t="shared" si="61"/>
        <v>0</v>
      </c>
      <c r="H155" s="33">
        <f t="shared" si="62"/>
        <v>0</v>
      </c>
      <c r="I155" s="33">
        <f t="shared" si="63"/>
        <v>0</v>
      </c>
      <c r="J155" s="34"/>
      <c r="K155" s="33">
        <f t="shared" si="59"/>
        <v>0</v>
      </c>
      <c r="L155" s="35">
        <f t="shared" si="60"/>
        <v>0</v>
      </c>
      <c r="N155" s="54">
        <f t="shared" si="64"/>
        <v>155</v>
      </c>
      <c r="O155" s="1" t="s">
        <v>2282</v>
      </c>
    </row>
    <row r="156" spans="1:15" x14ac:dyDescent="0.3">
      <c r="A156" s="18">
        <v>13177</v>
      </c>
      <c r="B156" s="19" t="s">
        <v>2550</v>
      </c>
      <c r="C156" s="143" t="s">
        <v>2318</v>
      </c>
      <c r="D156" s="51">
        <v>1</v>
      </c>
      <c r="E156" s="58"/>
      <c r="F156" s="22"/>
      <c r="G156" s="24">
        <f t="shared" si="61"/>
        <v>0</v>
      </c>
      <c r="H156" s="24">
        <f t="shared" si="62"/>
        <v>0</v>
      </c>
      <c r="I156" s="24">
        <f t="shared" si="63"/>
        <v>0</v>
      </c>
      <c r="J156" s="34"/>
      <c r="K156" s="33">
        <f t="shared" si="59"/>
        <v>0</v>
      </c>
      <c r="L156" s="35">
        <f t="shared" si="60"/>
        <v>0</v>
      </c>
      <c r="N156" s="54">
        <f t="shared" si="64"/>
        <v>156</v>
      </c>
      <c r="O156" s="1" t="s">
        <v>2282</v>
      </c>
    </row>
    <row r="157" spans="1:15" x14ac:dyDescent="0.3">
      <c r="A157" s="28">
        <v>12867</v>
      </c>
      <c r="B157" s="29" t="s">
        <v>864</v>
      </c>
      <c r="C157" s="142" t="s">
        <v>2319</v>
      </c>
      <c r="D157" s="52">
        <v>1</v>
      </c>
      <c r="E157" s="59">
        <v>1</v>
      </c>
      <c r="F157" s="31">
        <v>828</v>
      </c>
      <c r="G157" s="33">
        <f t="shared" si="61"/>
        <v>828</v>
      </c>
      <c r="H157" s="33">
        <f t="shared" si="62"/>
        <v>828</v>
      </c>
      <c r="I157" s="33">
        <f t="shared" si="63"/>
        <v>828</v>
      </c>
      <c r="J157" s="34"/>
      <c r="K157" s="33">
        <f t="shared" si="59"/>
        <v>0</v>
      </c>
      <c r="L157" s="35">
        <f t="shared" si="60"/>
        <v>0</v>
      </c>
      <c r="N157" s="54">
        <f t="shared" si="64"/>
        <v>157</v>
      </c>
      <c r="O157" s="1" t="s">
        <v>2282</v>
      </c>
    </row>
    <row r="158" spans="1:15" x14ac:dyDescent="0.3">
      <c r="A158" s="18">
        <v>13286</v>
      </c>
      <c r="B158" s="19" t="s">
        <v>141</v>
      </c>
      <c r="C158" s="143" t="s">
        <v>2320</v>
      </c>
      <c r="D158" s="51">
        <v>1</v>
      </c>
      <c r="E158" s="58">
        <v>1</v>
      </c>
      <c r="F158" s="22">
        <v>550</v>
      </c>
      <c r="G158" s="24">
        <f t="shared" si="61"/>
        <v>550</v>
      </c>
      <c r="H158" s="24">
        <f t="shared" si="62"/>
        <v>550</v>
      </c>
      <c r="I158" s="24">
        <f t="shared" si="63"/>
        <v>550</v>
      </c>
      <c r="J158" s="34"/>
      <c r="K158" s="33">
        <f t="shared" si="59"/>
        <v>0</v>
      </c>
      <c r="L158" s="35">
        <f t="shared" si="60"/>
        <v>0</v>
      </c>
      <c r="N158" s="54">
        <f>ROW(J158)</f>
        <v>158</v>
      </c>
      <c r="O158" s="1" t="s">
        <v>2282</v>
      </c>
    </row>
    <row r="159" spans="1:15" ht="15.6" x14ac:dyDescent="0.3">
      <c r="A159" s="7"/>
      <c r="B159" s="135"/>
      <c r="C159" s="122"/>
      <c r="D159" s="53"/>
      <c r="E159" s="12"/>
      <c r="F159" s="84"/>
      <c r="G159" s="85"/>
      <c r="H159" s="86"/>
      <c r="I159" s="86"/>
      <c r="J159" s="86"/>
      <c r="K159" s="3">
        <f>Hemani!K260</f>
        <v>0</v>
      </c>
      <c r="L159" s="87"/>
    </row>
    <row r="160" spans="1:15" x14ac:dyDescent="0.3">
      <c r="K160" s="3">
        <f>SUM(K3:K158)</f>
        <v>0</v>
      </c>
    </row>
  </sheetData>
  <sheetProtection algorithmName="SHA-512" hashValue="lWY7Yla6ApULlazLe/qW3npKe6n8hxObYOE1E4HgVOGRrxJrHrnacV8N+pf7LCBcWGYbAuw3Ywm9DLW9LsaB3A==" saltValue="NULXfrKMthTzPVi2a/PO2w==" spinCount="100000" sheet="1" objects="1" scenarios="1"/>
  <protectedRanges>
    <protectedRange sqref="M3:M158" name="Диапазон2"/>
    <protectedRange sqref="J3:J158" name="Диапазон1"/>
  </protectedRanges>
  <hyperlinks>
    <hyperlink ref="C3" r:id="rId1"/>
    <hyperlink ref="C6" r:id="rId2"/>
    <hyperlink ref="C126" r:id="rId3"/>
    <hyperlink ref="C125" r:id="rId4"/>
    <hyperlink ref="C124" r:id="rId5"/>
    <hyperlink ref="C123" r:id="rId6"/>
    <hyperlink ref="C122" r:id="rId7"/>
    <hyperlink ref="C121" r:id="rId8"/>
    <hyperlink ref="C120" r:id="rId9"/>
    <hyperlink ref="C119" r:id="rId10"/>
    <hyperlink ref="C118" r:id="rId11"/>
    <hyperlink ref="C114" r:id="rId12"/>
    <hyperlink ref="C113" r:id="rId13"/>
    <hyperlink ref="C111" r:id="rId14"/>
    <hyperlink ref="C110" r:id="rId15"/>
    <hyperlink ref="C109" r:id="rId16"/>
    <hyperlink ref="C108" r:id="rId17"/>
    <hyperlink ref="C105" r:id="rId18"/>
    <hyperlink ref="C104" r:id="rId19"/>
    <hyperlink ref="C103" r:id="rId20"/>
    <hyperlink ref="C101" r:id="rId21" display="Духи  &quot;Ли Авентур Черный&quot;"/>
    <hyperlink ref="C100" r:id="rId22" display="Духи  &quot;Ли Авентур Белый&quot;"/>
    <hyperlink ref="C99" r:id="rId23"/>
    <hyperlink ref="C98" r:id="rId24"/>
    <hyperlink ref="C96" r:id="rId25"/>
    <hyperlink ref="C97" r:id="rId26"/>
    <hyperlink ref="C94" r:id="rId27"/>
    <hyperlink ref="C93" r:id="rId28"/>
    <hyperlink ref="C92" r:id="rId29"/>
    <hyperlink ref="C88" r:id="rId30"/>
    <hyperlink ref="C87" r:id="rId31"/>
    <hyperlink ref="C86" r:id="rId32"/>
    <hyperlink ref="C85" r:id="rId33"/>
    <hyperlink ref="C84" r:id="rId34"/>
    <hyperlink ref="C83" r:id="rId35"/>
    <hyperlink ref="C82" r:id="rId36"/>
    <hyperlink ref="C80" r:id="rId37"/>
    <hyperlink ref="C79" r:id="rId38"/>
    <hyperlink ref="C77" r:id="rId39"/>
    <hyperlink ref="C78" r:id="rId40"/>
    <hyperlink ref="C76" r:id="rId41"/>
    <hyperlink ref="C75" r:id="rId42"/>
    <hyperlink ref="C74" r:id="rId43"/>
    <hyperlink ref="C73" r:id="rId44"/>
    <hyperlink ref="C72" r:id="rId45"/>
    <hyperlink ref="C71" r:id="rId46"/>
    <hyperlink ref="C70" r:id="rId47"/>
    <hyperlink ref="C69" r:id="rId48"/>
    <hyperlink ref="C68" r:id="rId49"/>
    <hyperlink ref="C67" r:id="rId50"/>
    <hyperlink ref="C66" r:id="rId51"/>
    <hyperlink ref="C65" r:id="rId52"/>
    <hyperlink ref="C64" r:id="rId53"/>
    <hyperlink ref="C63" r:id="rId54"/>
    <hyperlink ref="C62" r:id="rId55"/>
    <hyperlink ref="C61" r:id="rId56"/>
    <hyperlink ref="C60" r:id="rId57"/>
    <hyperlink ref="C58" r:id="rId58"/>
    <hyperlink ref="C56" r:id="rId59"/>
    <hyperlink ref="C55" r:id="rId60"/>
    <hyperlink ref="C52" r:id="rId61"/>
    <hyperlink ref="C51" r:id="rId62"/>
    <hyperlink ref="C50" r:id="rId63"/>
    <hyperlink ref="C49" r:id="rId64"/>
    <hyperlink ref="C48" r:id="rId65"/>
    <hyperlink ref="C47" r:id="rId66"/>
    <hyperlink ref="C46" r:id="rId67"/>
    <hyperlink ref="C45" r:id="rId68"/>
    <hyperlink ref="C44" r:id="rId69"/>
    <hyperlink ref="C43" r:id="rId70"/>
    <hyperlink ref="C42" r:id="rId71"/>
    <hyperlink ref="C41" r:id="rId72"/>
    <hyperlink ref="C40" r:id="rId73"/>
    <hyperlink ref="C39" r:id="rId74"/>
    <hyperlink ref="C38" r:id="rId75"/>
    <hyperlink ref="C36" r:id="rId76"/>
    <hyperlink ref="C35" r:id="rId77"/>
    <hyperlink ref="C34" r:id="rId78"/>
    <hyperlink ref="C33" r:id="rId79"/>
    <hyperlink ref="C17" r:id="rId80"/>
    <hyperlink ref="C32" r:id="rId81"/>
    <hyperlink ref="C30" r:id="rId82"/>
    <hyperlink ref="C29" r:id="rId83"/>
    <hyperlink ref="C28" r:id="rId84"/>
    <hyperlink ref="C27" r:id="rId85"/>
    <hyperlink ref="C26" r:id="rId86"/>
    <hyperlink ref="C25" r:id="rId87"/>
    <hyperlink ref="C24" r:id="rId88"/>
    <hyperlink ref="C23" r:id="rId89"/>
    <hyperlink ref="C22" r:id="rId90"/>
    <hyperlink ref="C21" r:id="rId91"/>
    <hyperlink ref="C19" r:id="rId92"/>
    <hyperlink ref="C20" r:id="rId93"/>
    <hyperlink ref="C18" r:id="rId94"/>
    <hyperlink ref="C16" r:id="rId95"/>
    <hyperlink ref="C15" r:id="rId96"/>
    <hyperlink ref="C13" r:id="rId97"/>
    <hyperlink ref="C12" r:id="rId98"/>
    <hyperlink ref="C11" r:id="rId99"/>
    <hyperlink ref="C10" r:id="rId100"/>
    <hyperlink ref="C37" r:id="rId101"/>
    <hyperlink ref="C14" r:id="rId102"/>
    <hyperlink ref="C102" r:id="rId103" display="Духи  &quot;Ли Авентур Черный&quot;"/>
  </hyperlinks>
  <pageMargins left="0.7" right="0.7" top="0.75" bottom="0.75" header="0.3" footer="0.3"/>
  <pageSetup paperSize="9" orientation="portrait" r:id="rId1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8" tint="0.59999389629810485"/>
  </sheetPr>
  <dimension ref="A1:O84"/>
  <sheetViews>
    <sheetView workbookViewId="0">
      <pane ySplit="1" topLeftCell="A2" activePane="bottomLeft" state="frozen"/>
      <selection activeCell="C55" sqref="C55"/>
      <selection pane="bottomLeft" activeCell="Q73" sqref="Q73"/>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11.88671875" style="1" customWidth="1"/>
    <col min="13" max="13" width="0" style="1" hidden="1" customWidth="1"/>
    <col min="14" max="14" width="8.88671875" style="1" hidden="1" customWidth="1"/>
    <col min="15" max="15" width="7.5546875" style="1" hidden="1" customWidth="1"/>
    <col min="16" max="16384" width="8.88671875" style="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"&amp;SUM(L3:L482)</f>
        <v>Сумма: 0</v>
      </c>
    </row>
    <row r="2" spans="1:15" x14ac:dyDescent="0.3">
      <c r="A2" s="18"/>
      <c r="B2" s="19"/>
      <c r="D2" s="19"/>
      <c r="E2" s="58"/>
      <c r="F2" s="22"/>
      <c r="G2" s="23"/>
      <c r="H2" s="24"/>
      <c r="I2" s="24"/>
      <c r="J2" s="17"/>
      <c r="K2" s="24"/>
      <c r="L2" s="25"/>
    </row>
    <row r="3" spans="1:15" x14ac:dyDescent="0.3">
      <c r="A3" s="28"/>
      <c r="B3" s="29"/>
      <c r="C3" s="109" t="s">
        <v>1342</v>
      </c>
      <c r="D3" s="29"/>
      <c r="E3" s="59"/>
      <c r="F3" s="31"/>
      <c r="G3" s="32"/>
      <c r="H3" s="33"/>
      <c r="I3" s="33"/>
      <c r="J3" s="34"/>
      <c r="K3" s="33">
        <f t="shared" ref="K3:K67" si="0">J3*F3</f>
        <v>0</v>
      </c>
      <c r="L3" s="35">
        <f>IF($K$83&gt;125000,J3*I3,IF($K$83&gt;58500,J3*H3,IF($K$83&gt;27500,J3*G3,IF($K$83&gt;=0,J3*F3,0))))</f>
        <v>0</v>
      </c>
      <c r="N3" s="1">
        <f t="shared" ref="N3:N67" si="1">ROW(J3)</f>
        <v>3</v>
      </c>
      <c r="O3" s="1" t="s">
        <v>2281</v>
      </c>
    </row>
    <row r="4" spans="1:15" x14ac:dyDescent="0.3">
      <c r="A4" s="18">
        <v>13481</v>
      </c>
      <c r="B4" s="19" t="s">
        <v>999</v>
      </c>
      <c r="C4" s="108" t="s">
        <v>1267</v>
      </c>
      <c r="D4" s="19">
        <v>12</v>
      </c>
      <c r="E4" s="60">
        <v>16</v>
      </c>
      <c r="F4" s="22">
        <v>750</v>
      </c>
      <c r="G4" s="23">
        <f t="shared" ref="G4" si="2">F4*0.9</f>
        <v>675</v>
      </c>
      <c r="H4" s="24">
        <f t="shared" ref="H4" si="3">F4*0.85</f>
        <v>637.5</v>
      </c>
      <c r="I4" s="24">
        <f t="shared" ref="I4" si="4">F4*0.8</f>
        <v>600</v>
      </c>
      <c r="J4" s="34"/>
      <c r="K4" s="33">
        <f t="shared" si="0"/>
        <v>0</v>
      </c>
      <c r="L4" s="35">
        <f t="shared" ref="L4:L35" si="5">IF($K$83&gt;125000,J4*I4,IF($K$83&gt;55000,J4*H4,IF($K$83&gt;27500,J4*G4,IF($K$83&gt;=0,J4*F4,0))))</f>
        <v>0</v>
      </c>
      <c r="N4" s="1">
        <f t="shared" si="1"/>
        <v>4</v>
      </c>
      <c r="O4" s="1" t="s">
        <v>2281</v>
      </c>
    </row>
    <row r="5" spans="1:15" x14ac:dyDescent="0.3">
      <c r="A5" s="28">
        <v>14137</v>
      </c>
      <c r="B5" s="29" t="s">
        <v>999</v>
      </c>
      <c r="C5" s="100" t="s">
        <v>1285</v>
      </c>
      <c r="D5" s="29">
        <v>12</v>
      </c>
      <c r="E5" s="59">
        <v>41</v>
      </c>
      <c r="F5" s="31">
        <v>650</v>
      </c>
      <c r="G5" s="32">
        <f t="shared" ref="G5:G69" si="6">F5*0.9</f>
        <v>585</v>
      </c>
      <c r="H5" s="33">
        <f t="shared" ref="H5:H69" si="7">F5*0.85</f>
        <v>552.5</v>
      </c>
      <c r="I5" s="33">
        <f t="shared" ref="I5:I69" si="8">F5*0.8</f>
        <v>520</v>
      </c>
      <c r="J5" s="34"/>
      <c r="K5" s="33">
        <f t="shared" si="0"/>
        <v>0</v>
      </c>
      <c r="L5" s="35">
        <f t="shared" si="5"/>
        <v>0</v>
      </c>
      <c r="N5" s="1">
        <f t="shared" si="1"/>
        <v>5</v>
      </c>
      <c r="O5" s="1" t="s">
        <v>2281</v>
      </c>
    </row>
    <row r="6" spans="1:15" x14ac:dyDescent="0.3">
      <c r="A6" s="18">
        <v>13482</v>
      </c>
      <c r="B6" s="19" t="s">
        <v>999</v>
      </c>
      <c r="C6" s="102" t="s">
        <v>1268</v>
      </c>
      <c r="D6" s="19">
        <v>12</v>
      </c>
      <c r="E6" s="58">
        <v>49</v>
      </c>
      <c r="F6" s="22">
        <v>650</v>
      </c>
      <c r="G6" s="23">
        <f t="shared" si="6"/>
        <v>585</v>
      </c>
      <c r="H6" s="24">
        <f t="shared" si="7"/>
        <v>552.5</v>
      </c>
      <c r="I6" s="24">
        <f t="shared" si="8"/>
        <v>520</v>
      </c>
      <c r="J6" s="34"/>
      <c r="K6" s="33">
        <f t="shared" si="0"/>
        <v>0</v>
      </c>
      <c r="L6" s="35">
        <f t="shared" si="5"/>
        <v>0</v>
      </c>
      <c r="N6" s="1">
        <f t="shared" si="1"/>
        <v>6</v>
      </c>
      <c r="O6" s="1" t="s">
        <v>2281</v>
      </c>
    </row>
    <row r="7" spans="1:15" x14ac:dyDescent="0.3">
      <c r="A7" s="28"/>
      <c r="B7" s="29"/>
      <c r="C7" s="109" t="s">
        <v>1341</v>
      </c>
      <c r="D7" s="29"/>
      <c r="E7" s="59"/>
      <c r="F7" s="31"/>
      <c r="G7" s="32"/>
      <c r="H7" s="33"/>
      <c r="I7" s="33"/>
      <c r="J7" s="34"/>
      <c r="K7" s="33">
        <f t="shared" si="0"/>
        <v>0</v>
      </c>
      <c r="L7" s="35">
        <f t="shared" si="5"/>
        <v>0</v>
      </c>
      <c r="N7" s="1">
        <f t="shared" si="1"/>
        <v>7</v>
      </c>
      <c r="O7" s="1" t="s">
        <v>2281</v>
      </c>
    </row>
    <row r="8" spans="1:15" x14ac:dyDescent="0.3">
      <c r="A8" s="18">
        <v>14157</v>
      </c>
      <c r="B8" s="19" t="s">
        <v>999</v>
      </c>
      <c r="C8" s="102" t="s">
        <v>1286</v>
      </c>
      <c r="D8" s="19">
        <v>12</v>
      </c>
      <c r="E8" s="58">
        <v>63</v>
      </c>
      <c r="F8" s="22">
        <v>400</v>
      </c>
      <c r="G8" s="23">
        <f t="shared" si="6"/>
        <v>360</v>
      </c>
      <c r="H8" s="24">
        <f t="shared" si="7"/>
        <v>340</v>
      </c>
      <c r="I8" s="24">
        <f t="shared" si="8"/>
        <v>320</v>
      </c>
      <c r="J8" s="34"/>
      <c r="K8" s="33">
        <f t="shared" si="0"/>
        <v>0</v>
      </c>
      <c r="L8" s="35">
        <f t="shared" si="5"/>
        <v>0</v>
      </c>
      <c r="N8" s="1">
        <f t="shared" si="1"/>
        <v>8</v>
      </c>
      <c r="O8" s="1" t="s">
        <v>2281</v>
      </c>
    </row>
    <row r="9" spans="1:15" x14ac:dyDescent="0.3">
      <c r="A9" s="28">
        <v>14148</v>
      </c>
      <c r="B9" s="29" t="s">
        <v>999</v>
      </c>
      <c r="C9" s="100" t="s">
        <v>1287</v>
      </c>
      <c r="D9" s="29">
        <v>12</v>
      </c>
      <c r="E9" s="59">
        <v>11</v>
      </c>
      <c r="F9" s="31">
        <v>400</v>
      </c>
      <c r="G9" s="32">
        <f t="shared" si="6"/>
        <v>360</v>
      </c>
      <c r="H9" s="33">
        <f t="shared" si="7"/>
        <v>340</v>
      </c>
      <c r="I9" s="33">
        <f t="shared" si="8"/>
        <v>320</v>
      </c>
      <c r="J9" s="34"/>
      <c r="K9" s="33">
        <f t="shared" si="0"/>
        <v>0</v>
      </c>
      <c r="L9" s="35">
        <f t="shared" si="5"/>
        <v>0</v>
      </c>
      <c r="N9" s="1">
        <f t="shared" si="1"/>
        <v>9</v>
      </c>
      <c r="O9" s="1" t="s">
        <v>2281</v>
      </c>
    </row>
    <row r="10" spans="1:15" x14ac:dyDescent="0.3">
      <c r="A10" s="18">
        <v>14149</v>
      </c>
      <c r="B10" s="19" t="s">
        <v>999</v>
      </c>
      <c r="C10" s="102" t="s">
        <v>1288</v>
      </c>
      <c r="D10" s="19">
        <v>12</v>
      </c>
      <c r="E10" s="58">
        <v>32</v>
      </c>
      <c r="F10" s="22">
        <v>400</v>
      </c>
      <c r="G10" s="23">
        <f t="shared" si="6"/>
        <v>360</v>
      </c>
      <c r="H10" s="24">
        <f t="shared" si="7"/>
        <v>340</v>
      </c>
      <c r="I10" s="24">
        <f t="shared" si="8"/>
        <v>320</v>
      </c>
      <c r="J10" s="34"/>
      <c r="K10" s="33">
        <f t="shared" si="0"/>
        <v>0</v>
      </c>
      <c r="L10" s="35">
        <f t="shared" si="5"/>
        <v>0</v>
      </c>
      <c r="N10" s="1">
        <f t="shared" si="1"/>
        <v>10</v>
      </c>
      <c r="O10" s="1" t="s">
        <v>2281</v>
      </c>
    </row>
    <row r="11" spans="1:15" x14ac:dyDescent="0.3">
      <c r="A11" s="28">
        <v>13490</v>
      </c>
      <c r="B11" s="29" t="s">
        <v>999</v>
      </c>
      <c r="C11" s="100" t="s">
        <v>1269</v>
      </c>
      <c r="D11" s="29">
        <v>12</v>
      </c>
      <c r="E11" s="59">
        <v>5</v>
      </c>
      <c r="F11" s="31">
        <v>400</v>
      </c>
      <c r="G11" s="32">
        <f t="shared" si="6"/>
        <v>360</v>
      </c>
      <c r="H11" s="33">
        <f t="shared" si="7"/>
        <v>340</v>
      </c>
      <c r="I11" s="33">
        <f t="shared" si="8"/>
        <v>320</v>
      </c>
      <c r="J11" s="34"/>
      <c r="K11" s="33">
        <f t="shared" si="0"/>
        <v>0</v>
      </c>
      <c r="L11" s="35">
        <f t="shared" si="5"/>
        <v>0</v>
      </c>
      <c r="N11" s="1">
        <f t="shared" si="1"/>
        <v>11</v>
      </c>
      <c r="O11" s="1" t="s">
        <v>2281</v>
      </c>
    </row>
    <row r="12" spans="1:15" x14ac:dyDescent="0.3">
      <c r="A12" s="18">
        <v>13491</v>
      </c>
      <c r="B12" s="19" t="s">
        <v>999</v>
      </c>
      <c r="C12" s="102" t="s">
        <v>1270</v>
      </c>
      <c r="D12" s="19">
        <v>12</v>
      </c>
      <c r="E12" s="58">
        <v>51</v>
      </c>
      <c r="F12" s="22">
        <v>400</v>
      </c>
      <c r="G12" s="23">
        <f t="shared" si="6"/>
        <v>360</v>
      </c>
      <c r="H12" s="24">
        <f t="shared" si="7"/>
        <v>340</v>
      </c>
      <c r="I12" s="24">
        <f t="shared" si="8"/>
        <v>320</v>
      </c>
      <c r="J12" s="34"/>
      <c r="K12" s="33">
        <f t="shared" si="0"/>
        <v>0</v>
      </c>
      <c r="L12" s="35">
        <f t="shared" si="5"/>
        <v>0</v>
      </c>
      <c r="N12" s="1">
        <f t="shared" si="1"/>
        <v>12</v>
      </c>
      <c r="O12" s="1" t="s">
        <v>2281</v>
      </c>
    </row>
    <row r="13" spans="1:15" x14ac:dyDescent="0.3">
      <c r="A13" s="28">
        <v>14147</v>
      </c>
      <c r="B13" s="29" t="s">
        <v>999</v>
      </c>
      <c r="C13" s="100" t="s">
        <v>1289</v>
      </c>
      <c r="D13" s="29">
        <v>12</v>
      </c>
      <c r="E13" s="59">
        <v>45</v>
      </c>
      <c r="F13" s="31">
        <v>400</v>
      </c>
      <c r="G13" s="32">
        <f t="shared" si="6"/>
        <v>360</v>
      </c>
      <c r="H13" s="33">
        <f t="shared" si="7"/>
        <v>340</v>
      </c>
      <c r="I13" s="33">
        <f t="shared" si="8"/>
        <v>320</v>
      </c>
      <c r="J13" s="34"/>
      <c r="K13" s="33">
        <f t="shared" si="0"/>
        <v>0</v>
      </c>
      <c r="L13" s="35">
        <f t="shared" si="5"/>
        <v>0</v>
      </c>
      <c r="N13" s="1">
        <f t="shared" si="1"/>
        <v>13</v>
      </c>
      <c r="O13" s="1" t="s">
        <v>2281</v>
      </c>
    </row>
    <row r="14" spans="1:15" x14ac:dyDescent="0.3">
      <c r="A14" s="18">
        <v>14150</v>
      </c>
      <c r="B14" s="19" t="s">
        <v>999</v>
      </c>
      <c r="C14" s="108" t="s">
        <v>1290</v>
      </c>
      <c r="D14" s="19">
        <v>12</v>
      </c>
      <c r="E14" s="60">
        <v>69</v>
      </c>
      <c r="F14" s="22">
        <v>400</v>
      </c>
      <c r="G14" s="23">
        <f t="shared" si="6"/>
        <v>360</v>
      </c>
      <c r="H14" s="24">
        <f t="shared" si="7"/>
        <v>340</v>
      </c>
      <c r="I14" s="24">
        <f t="shared" si="8"/>
        <v>320</v>
      </c>
      <c r="J14" s="34"/>
      <c r="K14" s="33">
        <f t="shared" si="0"/>
        <v>0</v>
      </c>
      <c r="L14" s="35">
        <f t="shared" si="5"/>
        <v>0</v>
      </c>
      <c r="N14" s="1">
        <f t="shared" si="1"/>
        <v>14</v>
      </c>
      <c r="O14" s="1" t="s">
        <v>2281</v>
      </c>
    </row>
    <row r="15" spans="1:15" x14ac:dyDescent="0.3">
      <c r="A15" s="28">
        <v>13493</v>
      </c>
      <c r="B15" s="29" t="s">
        <v>999</v>
      </c>
      <c r="C15" s="100" t="s">
        <v>1271</v>
      </c>
      <c r="D15" s="29">
        <v>12</v>
      </c>
      <c r="E15" s="59"/>
      <c r="F15" s="31"/>
      <c r="G15" s="32">
        <f t="shared" si="6"/>
        <v>0</v>
      </c>
      <c r="H15" s="33">
        <f t="shared" si="7"/>
        <v>0</v>
      </c>
      <c r="I15" s="33">
        <f t="shared" si="8"/>
        <v>0</v>
      </c>
      <c r="J15" s="34"/>
      <c r="K15" s="33">
        <f t="shared" si="0"/>
        <v>0</v>
      </c>
      <c r="L15" s="35">
        <f t="shared" si="5"/>
        <v>0</v>
      </c>
      <c r="N15" s="1">
        <f t="shared" si="1"/>
        <v>15</v>
      </c>
      <c r="O15" s="1" t="s">
        <v>2281</v>
      </c>
    </row>
    <row r="16" spans="1:15" x14ac:dyDescent="0.3">
      <c r="A16" s="18">
        <v>14152</v>
      </c>
      <c r="B16" s="19" t="s">
        <v>999</v>
      </c>
      <c r="C16" s="102" t="s">
        <v>1291</v>
      </c>
      <c r="D16" s="19">
        <v>12</v>
      </c>
      <c r="E16" s="58">
        <v>58</v>
      </c>
      <c r="F16" s="22">
        <v>400</v>
      </c>
      <c r="G16" s="23">
        <f t="shared" si="6"/>
        <v>360</v>
      </c>
      <c r="H16" s="24">
        <f t="shared" si="7"/>
        <v>340</v>
      </c>
      <c r="I16" s="24">
        <f t="shared" si="8"/>
        <v>320</v>
      </c>
      <c r="J16" s="34"/>
      <c r="K16" s="33">
        <f t="shared" si="0"/>
        <v>0</v>
      </c>
      <c r="L16" s="35">
        <f t="shared" si="5"/>
        <v>0</v>
      </c>
      <c r="N16" s="1">
        <f t="shared" si="1"/>
        <v>16</v>
      </c>
      <c r="O16" s="1" t="s">
        <v>2281</v>
      </c>
    </row>
    <row r="17" spans="1:15" x14ac:dyDescent="0.3">
      <c r="A17" s="28">
        <v>13485</v>
      </c>
      <c r="B17" s="29" t="s">
        <v>999</v>
      </c>
      <c r="C17" s="100" t="s">
        <v>1272</v>
      </c>
      <c r="D17" s="29">
        <v>12</v>
      </c>
      <c r="E17" s="59">
        <v>47</v>
      </c>
      <c r="F17" s="31">
        <v>400</v>
      </c>
      <c r="G17" s="32">
        <f t="shared" si="6"/>
        <v>360</v>
      </c>
      <c r="H17" s="33">
        <f t="shared" si="7"/>
        <v>340</v>
      </c>
      <c r="I17" s="33">
        <f t="shared" si="8"/>
        <v>320</v>
      </c>
      <c r="J17" s="34"/>
      <c r="K17" s="33">
        <f t="shared" si="0"/>
        <v>0</v>
      </c>
      <c r="L17" s="35">
        <f t="shared" si="5"/>
        <v>0</v>
      </c>
      <c r="N17" s="1">
        <f t="shared" si="1"/>
        <v>17</v>
      </c>
      <c r="O17" s="1" t="s">
        <v>2281</v>
      </c>
    </row>
    <row r="18" spans="1:15" x14ac:dyDescent="0.3">
      <c r="A18" s="18">
        <v>13487</v>
      </c>
      <c r="B18" s="19" t="s">
        <v>1001</v>
      </c>
      <c r="C18" s="102" t="s">
        <v>1314</v>
      </c>
      <c r="D18" s="19">
        <v>12</v>
      </c>
      <c r="E18" s="58"/>
      <c r="F18" s="22"/>
      <c r="G18" s="23">
        <f t="shared" si="6"/>
        <v>0</v>
      </c>
      <c r="H18" s="24">
        <f t="shared" si="7"/>
        <v>0</v>
      </c>
      <c r="I18" s="24">
        <f t="shared" si="8"/>
        <v>0</v>
      </c>
      <c r="J18" s="34"/>
      <c r="K18" s="33">
        <f t="shared" si="0"/>
        <v>0</v>
      </c>
      <c r="L18" s="35">
        <f t="shared" si="5"/>
        <v>0</v>
      </c>
      <c r="N18" s="1">
        <f t="shared" si="1"/>
        <v>18</v>
      </c>
      <c r="O18" s="1" t="s">
        <v>2281</v>
      </c>
    </row>
    <row r="19" spans="1:15" x14ac:dyDescent="0.3">
      <c r="A19" s="28">
        <v>13488</v>
      </c>
      <c r="B19" s="29" t="s">
        <v>999</v>
      </c>
      <c r="C19" s="100" t="s">
        <v>1315</v>
      </c>
      <c r="D19" s="29">
        <v>12</v>
      </c>
      <c r="E19" s="59"/>
      <c r="F19" s="31"/>
      <c r="G19" s="32">
        <f t="shared" si="6"/>
        <v>0</v>
      </c>
      <c r="H19" s="33">
        <f t="shared" si="7"/>
        <v>0</v>
      </c>
      <c r="I19" s="33">
        <f t="shared" si="8"/>
        <v>0</v>
      </c>
      <c r="J19" s="34"/>
      <c r="K19" s="33">
        <f t="shared" si="0"/>
        <v>0</v>
      </c>
      <c r="L19" s="35">
        <f t="shared" si="5"/>
        <v>0</v>
      </c>
      <c r="N19" s="1">
        <f t="shared" si="1"/>
        <v>19</v>
      </c>
      <c r="O19" s="1" t="s">
        <v>2281</v>
      </c>
    </row>
    <row r="20" spans="1:15" x14ac:dyDescent="0.3">
      <c r="A20" s="18">
        <v>14155</v>
      </c>
      <c r="B20" s="19" t="s">
        <v>999</v>
      </c>
      <c r="C20" s="102" t="s">
        <v>1292</v>
      </c>
      <c r="D20" s="19">
        <v>12</v>
      </c>
      <c r="E20" s="58">
        <v>30</v>
      </c>
      <c r="F20" s="22">
        <v>400</v>
      </c>
      <c r="G20" s="23">
        <f t="shared" si="6"/>
        <v>360</v>
      </c>
      <c r="H20" s="24">
        <f t="shared" si="7"/>
        <v>340</v>
      </c>
      <c r="I20" s="24">
        <f t="shared" si="8"/>
        <v>320</v>
      </c>
      <c r="J20" s="34"/>
      <c r="K20" s="33">
        <f t="shared" si="0"/>
        <v>0</v>
      </c>
      <c r="L20" s="35">
        <f t="shared" si="5"/>
        <v>0</v>
      </c>
      <c r="N20" s="1">
        <f t="shared" si="1"/>
        <v>20</v>
      </c>
      <c r="O20" s="1" t="s">
        <v>2281</v>
      </c>
    </row>
    <row r="21" spans="1:15" x14ac:dyDescent="0.3">
      <c r="A21" s="28">
        <v>14153</v>
      </c>
      <c r="B21" s="29" t="s">
        <v>999</v>
      </c>
      <c r="C21" s="100" t="s">
        <v>1293</v>
      </c>
      <c r="D21" s="29">
        <v>12</v>
      </c>
      <c r="E21" s="59">
        <v>50</v>
      </c>
      <c r="F21" s="31">
        <v>400</v>
      </c>
      <c r="G21" s="32">
        <f t="shared" si="6"/>
        <v>360</v>
      </c>
      <c r="H21" s="33">
        <f t="shared" si="7"/>
        <v>340</v>
      </c>
      <c r="I21" s="33">
        <f t="shared" si="8"/>
        <v>320</v>
      </c>
      <c r="J21" s="34"/>
      <c r="K21" s="33">
        <f t="shared" si="0"/>
        <v>0</v>
      </c>
      <c r="L21" s="35">
        <f t="shared" si="5"/>
        <v>0</v>
      </c>
      <c r="N21" s="1">
        <f t="shared" si="1"/>
        <v>21</v>
      </c>
      <c r="O21" s="1" t="s">
        <v>2281</v>
      </c>
    </row>
    <row r="22" spans="1:15" x14ac:dyDescent="0.3">
      <c r="A22" s="18">
        <v>14154</v>
      </c>
      <c r="B22" s="19" t="s">
        <v>999</v>
      </c>
      <c r="C22" s="108" t="s">
        <v>1294</v>
      </c>
      <c r="D22" s="19">
        <v>12</v>
      </c>
      <c r="E22" s="60">
        <v>63</v>
      </c>
      <c r="F22" s="22">
        <v>400</v>
      </c>
      <c r="G22" s="23">
        <f t="shared" si="6"/>
        <v>360</v>
      </c>
      <c r="H22" s="24">
        <f t="shared" si="7"/>
        <v>340</v>
      </c>
      <c r="I22" s="24">
        <f t="shared" si="8"/>
        <v>320</v>
      </c>
      <c r="J22" s="34"/>
      <c r="K22" s="33">
        <f t="shared" si="0"/>
        <v>0</v>
      </c>
      <c r="L22" s="35">
        <f t="shared" si="5"/>
        <v>0</v>
      </c>
      <c r="N22" s="1">
        <f t="shared" si="1"/>
        <v>22</v>
      </c>
      <c r="O22" s="1" t="s">
        <v>2281</v>
      </c>
    </row>
    <row r="23" spans="1:15" x14ac:dyDescent="0.3">
      <c r="A23" s="28">
        <v>14156</v>
      </c>
      <c r="B23" s="29" t="s">
        <v>999</v>
      </c>
      <c r="C23" s="100" t="s">
        <v>1295</v>
      </c>
      <c r="D23" s="29">
        <v>12</v>
      </c>
      <c r="E23" s="59">
        <v>61</v>
      </c>
      <c r="F23" s="31">
        <v>400</v>
      </c>
      <c r="G23" s="32">
        <f t="shared" si="6"/>
        <v>360</v>
      </c>
      <c r="H23" s="33">
        <f t="shared" si="7"/>
        <v>340</v>
      </c>
      <c r="I23" s="33">
        <f t="shared" si="8"/>
        <v>320</v>
      </c>
      <c r="J23" s="34"/>
      <c r="K23" s="33">
        <f t="shared" si="0"/>
        <v>0</v>
      </c>
      <c r="L23" s="35">
        <f t="shared" si="5"/>
        <v>0</v>
      </c>
      <c r="N23" s="1">
        <f t="shared" si="1"/>
        <v>23</v>
      </c>
      <c r="O23" s="1" t="s">
        <v>2281</v>
      </c>
    </row>
    <row r="24" spans="1:15" x14ac:dyDescent="0.3">
      <c r="A24" s="18">
        <v>13489</v>
      </c>
      <c r="B24" s="19" t="s">
        <v>999</v>
      </c>
      <c r="C24" s="102" t="s">
        <v>1273</v>
      </c>
      <c r="D24" s="19">
        <v>12</v>
      </c>
      <c r="E24" s="58">
        <v>33</v>
      </c>
      <c r="F24" s="22">
        <v>400</v>
      </c>
      <c r="G24" s="23">
        <f t="shared" si="6"/>
        <v>360</v>
      </c>
      <c r="H24" s="24">
        <f t="shared" si="7"/>
        <v>340</v>
      </c>
      <c r="I24" s="24">
        <f t="shared" si="8"/>
        <v>320</v>
      </c>
      <c r="J24" s="34"/>
      <c r="K24" s="33">
        <f t="shared" si="0"/>
        <v>0</v>
      </c>
      <c r="L24" s="35">
        <f t="shared" si="5"/>
        <v>0</v>
      </c>
      <c r="N24" s="1">
        <f t="shared" si="1"/>
        <v>24</v>
      </c>
      <c r="O24" s="1" t="s">
        <v>2281</v>
      </c>
    </row>
    <row r="25" spans="1:15" x14ac:dyDescent="0.3">
      <c r="A25" s="28">
        <v>13492</v>
      </c>
      <c r="B25" s="29" t="s">
        <v>1001</v>
      </c>
      <c r="C25" s="100" t="s">
        <v>1316</v>
      </c>
      <c r="D25" s="29">
        <v>12</v>
      </c>
      <c r="E25" s="59">
        <v>16</v>
      </c>
      <c r="F25" s="31">
        <v>400</v>
      </c>
      <c r="G25" s="32">
        <f t="shared" si="6"/>
        <v>360</v>
      </c>
      <c r="H25" s="33">
        <f t="shared" si="7"/>
        <v>340</v>
      </c>
      <c r="I25" s="33">
        <f t="shared" si="8"/>
        <v>320</v>
      </c>
      <c r="J25" s="34"/>
      <c r="K25" s="33">
        <f t="shared" si="0"/>
        <v>0</v>
      </c>
      <c r="L25" s="35">
        <f t="shared" si="5"/>
        <v>0</v>
      </c>
      <c r="N25" s="1">
        <f t="shared" si="1"/>
        <v>25</v>
      </c>
      <c r="O25" s="1" t="s">
        <v>2281</v>
      </c>
    </row>
    <row r="26" spans="1:15" x14ac:dyDescent="0.3">
      <c r="A26" s="18">
        <v>13486</v>
      </c>
      <c r="B26" s="19" t="s">
        <v>999</v>
      </c>
      <c r="C26" s="102" t="s">
        <v>1274</v>
      </c>
      <c r="D26" s="19">
        <v>12</v>
      </c>
      <c r="E26" s="58">
        <v>22</v>
      </c>
      <c r="F26" s="22">
        <v>400</v>
      </c>
      <c r="G26" s="23">
        <f t="shared" si="6"/>
        <v>360</v>
      </c>
      <c r="H26" s="24">
        <f t="shared" si="7"/>
        <v>340</v>
      </c>
      <c r="I26" s="24">
        <f t="shared" si="8"/>
        <v>320</v>
      </c>
      <c r="J26" s="34"/>
      <c r="K26" s="33">
        <f t="shared" si="0"/>
        <v>0</v>
      </c>
      <c r="L26" s="35">
        <f t="shared" si="5"/>
        <v>0</v>
      </c>
      <c r="N26" s="1">
        <f t="shared" si="1"/>
        <v>26</v>
      </c>
      <c r="O26" s="1" t="s">
        <v>2281</v>
      </c>
    </row>
    <row r="27" spans="1:15" x14ac:dyDescent="0.3">
      <c r="A27" s="28"/>
      <c r="B27" s="29"/>
      <c r="C27" s="109" t="s">
        <v>1266</v>
      </c>
      <c r="D27" s="29"/>
      <c r="E27" s="59"/>
      <c r="F27" s="31"/>
      <c r="G27" s="32"/>
      <c r="H27" s="33"/>
      <c r="I27" s="33"/>
      <c r="J27" s="34"/>
      <c r="K27" s="33">
        <f t="shared" si="0"/>
        <v>0</v>
      </c>
      <c r="L27" s="35">
        <f t="shared" si="5"/>
        <v>0</v>
      </c>
      <c r="N27" s="1">
        <f t="shared" si="1"/>
        <v>27</v>
      </c>
      <c r="O27" s="1" t="s">
        <v>2281</v>
      </c>
    </row>
    <row r="28" spans="1:15" x14ac:dyDescent="0.3">
      <c r="A28" s="18">
        <v>14144</v>
      </c>
      <c r="B28" s="19" t="s">
        <v>1015</v>
      </c>
      <c r="C28" s="102" t="s">
        <v>1317</v>
      </c>
      <c r="D28" s="19">
        <v>12</v>
      </c>
      <c r="E28" s="58">
        <v>30</v>
      </c>
      <c r="F28" s="22">
        <v>650</v>
      </c>
      <c r="G28" s="23">
        <f t="shared" si="6"/>
        <v>585</v>
      </c>
      <c r="H28" s="24">
        <f t="shared" si="7"/>
        <v>552.5</v>
      </c>
      <c r="I28" s="24">
        <f t="shared" si="8"/>
        <v>520</v>
      </c>
      <c r="J28" s="34"/>
      <c r="K28" s="33">
        <f t="shared" si="0"/>
        <v>0</v>
      </c>
      <c r="L28" s="35">
        <f t="shared" si="5"/>
        <v>0</v>
      </c>
      <c r="N28" s="1">
        <f t="shared" si="1"/>
        <v>28</v>
      </c>
      <c r="O28" s="1" t="s">
        <v>2281</v>
      </c>
    </row>
    <row r="29" spans="1:15" x14ac:dyDescent="0.3">
      <c r="A29" s="28">
        <v>14136</v>
      </c>
      <c r="B29" s="29" t="s">
        <v>999</v>
      </c>
      <c r="C29" s="100" t="s">
        <v>1296</v>
      </c>
      <c r="D29" s="29">
        <v>12</v>
      </c>
      <c r="E29" s="59">
        <v>26</v>
      </c>
      <c r="F29" s="31">
        <v>880</v>
      </c>
      <c r="G29" s="32">
        <f t="shared" si="6"/>
        <v>792</v>
      </c>
      <c r="H29" s="33">
        <f t="shared" si="7"/>
        <v>748</v>
      </c>
      <c r="I29" s="33">
        <f t="shared" si="8"/>
        <v>704</v>
      </c>
      <c r="J29" s="34"/>
      <c r="K29" s="33">
        <f t="shared" si="0"/>
        <v>0</v>
      </c>
      <c r="L29" s="35">
        <f t="shared" si="5"/>
        <v>0</v>
      </c>
      <c r="N29" s="1">
        <f t="shared" si="1"/>
        <v>29</v>
      </c>
      <c r="O29" s="1" t="s">
        <v>2281</v>
      </c>
    </row>
    <row r="30" spans="1:15" x14ac:dyDescent="0.3">
      <c r="A30" s="18">
        <v>13494</v>
      </c>
      <c r="B30" s="19" t="s">
        <v>999</v>
      </c>
      <c r="C30" s="108" t="s">
        <v>1275</v>
      </c>
      <c r="D30" s="19">
        <v>12</v>
      </c>
      <c r="E30" s="60">
        <v>160</v>
      </c>
      <c r="F30" s="22">
        <v>800</v>
      </c>
      <c r="G30" s="23">
        <f t="shared" si="6"/>
        <v>720</v>
      </c>
      <c r="H30" s="24">
        <f t="shared" si="7"/>
        <v>680</v>
      </c>
      <c r="I30" s="24">
        <f t="shared" si="8"/>
        <v>640</v>
      </c>
      <c r="J30" s="34"/>
      <c r="K30" s="33">
        <f t="shared" si="0"/>
        <v>0</v>
      </c>
      <c r="L30" s="35">
        <f t="shared" si="5"/>
        <v>0</v>
      </c>
      <c r="N30" s="1">
        <f t="shared" si="1"/>
        <v>30</v>
      </c>
      <c r="O30" s="1" t="s">
        <v>2281</v>
      </c>
    </row>
    <row r="31" spans="1:15" x14ac:dyDescent="0.3">
      <c r="A31" s="28">
        <v>14145</v>
      </c>
      <c r="B31" s="29" t="s">
        <v>999</v>
      </c>
      <c r="C31" s="100" t="s">
        <v>1297</v>
      </c>
      <c r="D31" s="29">
        <v>12</v>
      </c>
      <c r="E31" s="59">
        <v>21</v>
      </c>
      <c r="F31" s="31">
        <v>700</v>
      </c>
      <c r="G31" s="32">
        <f t="shared" si="6"/>
        <v>630</v>
      </c>
      <c r="H31" s="33">
        <f t="shared" si="7"/>
        <v>595</v>
      </c>
      <c r="I31" s="33">
        <f t="shared" si="8"/>
        <v>560</v>
      </c>
      <c r="J31" s="34"/>
      <c r="K31" s="33">
        <f t="shared" si="0"/>
        <v>0</v>
      </c>
      <c r="L31" s="35">
        <f t="shared" si="5"/>
        <v>0</v>
      </c>
      <c r="N31" s="1">
        <f t="shared" si="1"/>
        <v>31</v>
      </c>
      <c r="O31" s="1" t="s">
        <v>2281</v>
      </c>
    </row>
    <row r="32" spans="1:15" x14ac:dyDescent="0.3">
      <c r="A32" s="18">
        <v>14146</v>
      </c>
      <c r="B32" s="19" t="s">
        <v>999</v>
      </c>
      <c r="C32" s="102" t="s">
        <v>1298</v>
      </c>
      <c r="D32" s="19">
        <v>12</v>
      </c>
      <c r="E32" s="58">
        <v>13</v>
      </c>
      <c r="F32" s="22">
        <v>700</v>
      </c>
      <c r="G32" s="23">
        <f t="shared" si="6"/>
        <v>630</v>
      </c>
      <c r="H32" s="24">
        <f t="shared" si="7"/>
        <v>595</v>
      </c>
      <c r="I32" s="24">
        <f t="shared" si="8"/>
        <v>560</v>
      </c>
      <c r="J32" s="34"/>
      <c r="K32" s="33">
        <f t="shared" si="0"/>
        <v>0</v>
      </c>
      <c r="L32" s="35">
        <f t="shared" si="5"/>
        <v>0</v>
      </c>
      <c r="N32" s="1">
        <f t="shared" si="1"/>
        <v>32</v>
      </c>
      <c r="O32" s="1" t="s">
        <v>2281</v>
      </c>
    </row>
    <row r="33" spans="1:15" x14ac:dyDescent="0.3">
      <c r="A33" s="28">
        <v>14143</v>
      </c>
      <c r="B33" s="29" t="s">
        <v>999</v>
      </c>
      <c r="C33" s="100" t="s">
        <v>1299</v>
      </c>
      <c r="D33" s="29">
        <v>12</v>
      </c>
      <c r="E33" s="59">
        <v>54</v>
      </c>
      <c r="F33" s="31">
        <v>650</v>
      </c>
      <c r="G33" s="32">
        <f t="shared" si="6"/>
        <v>585</v>
      </c>
      <c r="H33" s="33">
        <f t="shared" si="7"/>
        <v>552.5</v>
      </c>
      <c r="I33" s="33">
        <f t="shared" si="8"/>
        <v>520</v>
      </c>
      <c r="J33" s="34"/>
      <c r="K33" s="33">
        <f t="shared" si="0"/>
        <v>0</v>
      </c>
      <c r="L33" s="35">
        <f t="shared" si="5"/>
        <v>0</v>
      </c>
      <c r="N33" s="1">
        <f t="shared" si="1"/>
        <v>33</v>
      </c>
      <c r="O33" s="1" t="s">
        <v>2281</v>
      </c>
    </row>
    <row r="34" spans="1:15" x14ac:dyDescent="0.3">
      <c r="A34" s="18">
        <v>14340</v>
      </c>
      <c r="B34" s="19" t="s">
        <v>999</v>
      </c>
      <c r="C34" s="102" t="s">
        <v>1300</v>
      </c>
      <c r="D34" s="19">
        <v>12</v>
      </c>
      <c r="E34" s="58">
        <v>40</v>
      </c>
      <c r="F34" s="22">
        <v>600</v>
      </c>
      <c r="G34" s="23">
        <f t="shared" si="6"/>
        <v>540</v>
      </c>
      <c r="H34" s="24">
        <f t="shared" si="7"/>
        <v>510</v>
      </c>
      <c r="I34" s="24">
        <f t="shared" si="8"/>
        <v>480</v>
      </c>
      <c r="J34" s="34"/>
      <c r="K34" s="33">
        <f t="shared" si="0"/>
        <v>0</v>
      </c>
      <c r="L34" s="35">
        <f t="shared" si="5"/>
        <v>0</v>
      </c>
      <c r="N34" s="1">
        <f t="shared" si="1"/>
        <v>34</v>
      </c>
      <c r="O34" s="1" t="s">
        <v>2281</v>
      </c>
    </row>
    <row r="35" spans="1:15" x14ac:dyDescent="0.3">
      <c r="A35" s="28">
        <v>13483</v>
      </c>
      <c r="B35" s="29" t="s">
        <v>999</v>
      </c>
      <c r="C35" s="100" t="s">
        <v>1318</v>
      </c>
      <c r="D35" s="29">
        <v>12</v>
      </c>
      <c r="E35" s="59">
        <v>32</v>
      </c>
      <c r="F35" s="31">
        <v>800</v>
      </c>
      <c r="G35" s="32">
        <f t="shared" si="6"/>
        <v>720</v>
      </c>
      <c r="H35" s="33">
        <f t="shared" si="7"/>
        <v>680</v>
      </c>
      <c r="I35" s="33">
        <f t="shared" si="8"/>
        <v>640</v>
      </c>
      <c r="J35" s="34"/>
      <c r="K35" s="33">
        <f t="shared" si="0"/>
        <v>0</v>
      </c>
      <c r="L35" s="35">
        <f t="shared" si="5"/>
        <v>0</v>
      </c>
      <c r="N35" s="1">
        <f t="shared" si="1"/>
        <v>35</v>
      </c>
      <c r="O35" s="1" t="s">
        <v>2281</v>
      </c>
    </row>
    <row r="36" spans="1:15" x14ac:dyDescent="0.3">
      <c r="A36" s="18">
        <v>13874</v>
      </c>
      <c r="B36" s="19" t="s">
        <v>999</v>
      </c>
      <c r="C36" s="102" t="s">
        <v>1319</v>
      </c>
      <c r="D36" s="19">
        <v>12</v>
      </c>
      <c r="E36" s="58">
        <v>26</v>
      </c>
      <c r="F36" s="22">
        <v>650</v>
      </c>
      <c r="G36" s="23">
        <f t="shared" si="6"/>
        <v>585</v>
      </c>
      <c r="H36" s="24">
        <f t="shared" si="7"/>
        <v>552.5</v>
      </c>
      <c r="I36" s="24">
        <f t="shared" si="8"/>
        <v>520</v>
      </c>
      <c r="J36" s="34"/>
      <c r="K36" s="33">
        <f t="shared" si="0"/>
        <v>0</v>
      </c>
      <c r="L36" s="35">
        <f t="shared" ref="L36:L68" si="9">IF($K$83&gt;125000,J36*I36,IF($K$83&gt;55000,J36*H36,IF($K$83&gt;27500,J36*G36,IF($K$83&gt;=0,J36*F36,0))))</f>
        <v>0</v>
      </c>
      <c r="N36" s="1">
        <f t="shared" si="1"/>
        <v>36</v>
      </c>
      <c r="O36" s="1" t="s">
        <v>2281</v>
      </c>
    </row>
    <row r="37" spans="1:15" x14ac:dyDescent="0.3">
      <c r="A37" s="28">
        <v>14141</v>
      </c>
      <c r="B37" s="29" t="s">
        <v>999</v>
      </c>
      <c r="C37" s="100" t="s">
        <v>1301</v>
      </c>
      <c r="D37" s="29">
        <v>12</v>
      </c>
      <c r="E37" s="59">
        <v>21</v>
      </c>
      <c r="F37" s="31">
        <v>700</v>
      </c>
      <c r="G37" s="32">
        <f t="shared" si="6"/>
        <v>630</v>
      </c>
      <c r="H37" s="33">
        <f t="shared" si="7"/>
        <v>595</v>
      </c>
      <c r="I37" s="33">
        <f t="shared" si="8"/>
        <v>560</v>
      </c>
      <c r="J37" s="34"/>
      <c r="K37" s="33">
        <f t="shared" si="0"/>
        <v>0</v>
      </c>
      <c r="L37" s="35">
        <f t="shared" si="9"/>
        <v>0</v>
      </c>
      <c r="N37" s="1">
        <f t="shared" si="1"/>
        <v>37</v>
      </c>
      <c r="O37" s="1" t="s">
        <v>2281</v>
      </c>
    </row>
    <row r="38" spans="1:15" x14ac:dyDescent="0.3">
      <c r="A38" s="18">
        <v>14142</v>
      </c>
      <c r="B38" s="19" t="s">
        <v>999</v>
      </c>
      <c r="C38" s="108" t="s">
        <v>1302</v>
      </c>
      <c r="D38" s="19">
        <v>12</v>
      </c>
      <c r="E38" s="60">
        <v>24</v>
      </c>
      <c r="F38" s="22">
        <v>700</v>
      </c>
      <c r="G38" s="23">
        <f t="shared" si="6"/>
        <v>630</v>
      </c>
      <c r="H38" s="24">
        <f t="shared" si="7"/>
        <v>595</v>
      </c>
      <c r="I38" s="24">
        <f t="shared" si="8"/>
        <v>560</v>
      </c>
      <c r="J38" s="34"/>
      <c r="K38" s="33">
        <f t="shared" si="0"/>
        <v>0</v>
      </c>
      <c r="L38" s="35">
        <f t="shared" si="9"/>
        <v>0</v>
      </c>
      <c r="N38" s="1">
        <f t="shared" si="1"/>
        <v>38</v>
      </c>
      <c r="O38" s="1" t="s">
        <v>2281</v>
      </c>
    </row>
    <row r="39" spans="1:15" x14ac:dyDescent="0.3">
      <c r="A39" s="28">
        <v>14138</v>
      </c>
      <c r="B39" s="29" t="s">
        <v>999</v>
      </c>
      <c r="C39" s="100" t="s">
        <v>1303</v>
      </c>
      <c r="D39" s="29">
        <v>12</v>
      </c>
      <c r="E39" s="59">
        <v>43</v>
      </c>
      <c r="F39" s="31">
        <v>750</v>
      </c>
      <c r="G39" s="32">
        <f t="shared" si="6"/>
        <v>675</v>
      </c>
      <c r="H39" s="33">
        <f t="shared" si="7"/>
        <v>637.5</v>
      </c>
      <c r="I39" s="33">
        <f t="shared" si="8"/>
        <v>600</v>
      </c>
      <c r="J39" s="34"/>
      <c r="K39" s="33">
        <f t="shared" si="0"/>
        <v>0</v>
      </c>
      <c r="L39" s="35">
        <f t="shared" si="9"/>
        <v>0</v>
      </c>
      <c r="N39" s="1">
        <f t="shared" si="1"/>
        <v>39</v>
      </c>
      <c r="O39" s="1" t="s">
        <v>2281</v>
      </c>
    </row>
    <row r="40" spans="1:15" x14ac:dyDescent="0.3">
      <c r="A40" s="18">
        <v>13870</v>
      </c>
      <c r="B40" s="19" t="s">
        <v>999</v>
      </c>
      <c r="C40" s="102" t="s">
        <v>1321</v>
      </c>
      <c r="D40" s="19">
        <v>12</v>
      </c>
      <c r="E40" s="58"/>
      <c r="F40" s="22"/>
      <c r="G40" s="23">
        <f t="shared" si="6"/>
        <v>0</v>
      </c>
      <c r="H40" s="24">
        <f t="shared" si="7"/>
        <v>0</v>
      </c>
      <c r="I40" s="24">
        <f t="shared" si="8"/>
        <v>0</v>
      </c>
      <c r="J40" s="34"/>
      <c r="K40" s="33">
        <f t="shared" si="0"/>
        <v>0</v>
      </c>
      <c r="L40" s="35">
        <f t="shared" si="9"/>
        <v>0</v>
      </c>
      <c r="N40" s="1">
        <f t="shared" si="1"/>
        <v>40</v>
      </c>
      <c r="O40" s="1" t="s">
        <v>2281</v>
      </c>
    </row>
    <row r="41" spans="1:15" x14ac:dyDescent="0.3">
      <c r="A41" s="28">
        <v>13873</v>
      </c>
      <c r="B41" s="29" t="s">
        <v>999</v>
      </c>
      <c r="C41" s="100" t="s">
        <v>1322</v>
      </c>
      <c r="D41" s="29">
        <v>12</v>
      </c>
      <c r="E41" s="59">
        <v>1</v>
      </c>
      <c r="F41" s="31">
        <v>750</v>
      </c>
      <c r="G41" s="32">
        <f t="shared" si="6"/>
        <v>675</v>
      </c>
      <c r="H41" s="33">
        <f t="shared" si="7"/>
        <v>637.5</v>
      </c>
      <c r="I41" s="33">
        <f t="shared" si="8"/>
        <v>600</v>
      </c>
      <c r="J41" s="34"/>
      <c r="K41" s="33">
        <f t="shared" si="0"/>
        <v>0</v>
      </c>
      <c r="L41" s="35">
        <f t="shared" si="9"/>
        <v>0</v>
      </c>
      <c r="N41" s="1">
        <f t="shared" si="1"/>
        <v>41</v>
      </c>
      <c r="O41" s="1" t="s">
        <v>2281</v>
      </c>
    </row>
    <row r="42" spans="1:15" x14ac:dyDescent="0.3">
      <c r="A42" s="28">
        <v>13871</v>
      </c>
      <c r="B42" s="29" t="s">
        <v>999</v>
      </c>
      <c r="C42" s="100" t="s">
        <v>2519</v>
      </c>
      <c r="D42" s="29">
        <v>12</v>
      </c>
      <c r="E42" s="59"/>
      <c r="F42" s="31"/>
      <c r="G42" s="32">
        <f t="shared" ref="G42" si="10">F42*0.9</f>
        <v>0</v>
      </c>
      <c r="H42" s="33">
        <f t="shared" ref="H42" si="11">F42*0.85</f>
        <v>0</v>
      </c>
      <c r="I42" s="33">
        <f t="shared" ref="I42" si="12">F42*0.8</f>
        <v>0</v>
      </c>
      <c r="J42" s="34"/>
      <c r="K42" s="33">
        <f t="shared" ref="K42" si="13">J42*F42</f>
        <v>0</v>
      </c>
      <c r="L42" s="35">
        <f t="shared" ref="L42" si="14">IF($K$83&gt;125000,J42*I42,IF($K$83&gt;55000,J42*H42,IF($K$83&gt;27500,J42*G42,IF($K$83&gt;=0,J42*F42,0))))</f>
        <v>0</v>
      </c>
      <c r="N42" s="1">
        <f t="shared" ref="N42" si="15">ROW(J42)</f>
        <v>42</v>
      </c>
      <c r="O42" s="1" t="s">
        <v>2281</v>
      </c>
    </row>
    <row r="43" spans="1:15" x14ac:dyDescent="0.3">
      <c r="A43" s="18"/>
      <c r="B43" s="19"/>
      <c r="C43" s="103" t="s">
        <v>1340</v>
      </c>
      <c r="D43" s="19"/>
      <c r="E43" s="58"/>
      <c r="F43" s="22"/>
      <c r="G43" s="23"/>
      <c r="H43" s="24"/>
      <c r="I43" s="24"/>
      <c r="J43" s="34"/>
      <c r="K43" s="33">
        <f t="shared" si="0"/>
        <v>0</v>
      </c>
      <c r="L43" s="35">
        <f t="shared" si="9"/>
        <v>0</v>
      </c>
      <c r="N43" s="1">
        <f t="shared" si="1"/>
        <v>43</v>
      </c>
      <c r="O43" s="1" t="s">
        <v>2281</v>
      </c>
    </row>
    <row r="44" spans="1:15" x14ac:dyDescent="0.3">
      <c r="A44" s="28">
        <v>14288</v>
      </c>
      <c r="B44" s="29" t="s">
        <v>999</v>
      </c>
      <c r="C44" s="100" t="s">
        <v>1304</v>
      </c>
      <c r="D44" s="29">
        <v>12</v>
      </c>
      <c r="E44" s="59">
        <v>235</v>
      </c>
      <c r="F44" s="31">
        <v>300</v>
      </c>
      <c r="G44" s="32">
        <f t="shared" si="6"/>
        <v>270</v>
      </c>
      <c r="H44" s="33">
        <f t="shared" si="7"/>
        <v>255</v>
      </c>
      <c r="I44" s="33">
        <f t="shared" si="8"/>
        <v>240</v>
      </c>
      <c r="J44" s="34"/>
      <c r="K44" s="33">
        <f t="shared" si="0"/>
        <v>0</v>
      </c>
      <c r="L44" s="35">
        <f t="shared" si="9"/>
        <v>0</v>
      </c>
      <c r="N44" s="1">
        <f t="shared" si="1"/>
        <v>44</v>
      </c>
      <c r="O44" s="1" t="s">
        <v>2281</v>
      </c>
    </row>
    <row r="45" spans="1:15" x14ac:dyDescent="0.3">
      <c r="A45" s="18">
        <v>14287</v>
      </c>
      <c r="B45" s="19" t="s">
        <v>999</v>
      </c>
      <c r="C45" s="102" t="s">
        <v>1305</v>
      </c>
      <c r="D45" s="19">
        <v>12</v>
      </c>
      <c r="E45" s="58">
        <v>150</v>
      </c>
      <c r="F45" s="22">
        <v>300</v>
      </c>
      <c r="G45" s="23">
        <f t="shared" si="6"/>
        <v>270</v>
      </c>
      <c r="H45" s="24">
        <f t="shared" si="7"/>
        <v>255</v>
      </c>
      <c r="I45" s="24">
        <f t="shared" si="8"/>
        <v>240</v>
      </c>
      <c r="J45" s="34"/>
      <c r="K45" s="33">
        <f t="shared" si="0"/>
        <v>0</v>
      </c>
      <c r="L45" s="35">
        <f t="shared" si="9"/>
        <v>0</v>
      </c>
      <c r="N45" s="1">
        <f t="shared" si="1"/>
        <v>45</v>
      </c>
      <c r="O45" s="1" t="s">
        <v>2281</v>
      </c>
    </row>
    <row r="46" spans="1:15" x14ac:dyDescent="0.3">
      <c r="A46" s="28">
        <v>14286</v>
      </c>
      <c r="B46" s="29" t="s">
        <v>999</v>
      </c>
      <c r="C46" s="100" t="s">
        <v>1306</v>
      </c>
      <c r="D46" s="29">
        <v>12</v>
      </c>
      <c r="E46" s="59">
        <v>165</v>
      </c>
      <c r="F46" s="31">
        <v>300</v>
      </c>
      <c r="G46" s="32">
        <f t="shared" si="6"/>
        <v>270</v>
      </c>
      <c r="H46" s="33">
        <f t="shared" si="7"/>
        <v>255</v>
      </c>
      <c r="I46" s="33">
        <f t="shared" si="8"/>
        <v>240</v>
      </c>
      <c r="J46" s="34"/>
      <c r="K46" s="33">
        <f t="shared" si="0"/>
        <v>0</v>
      </c>
      <c r="L46" s="35">
        <f t="shared" si="9"/>
        <v>0</v>
      </c>
      <c r="N46" s="1">
        <f t="shared" si="1"/>
        <v>46</v>
      </c>
      <c r="O46" s="1" t="s">
        <v>2281</v>
      </c>
    </row>
    <row r="47" spans="1:15" x14ac:dyDescent="0.3">
      <c r="A47" s="18">
        <v>14178</v>
      </c>
      <c r="B47" s="19" t="s">
        <v>999</v>
      </c>
      <c r="C47" s="108" t="s">
        <v>1307</v>
      </c>
      <c r="D47" s="19">
        <v>12</v>
      </c>
      <c r="E47" s="60">
        <v>155</v>
      </c>
      <c r="F47" s="22">
        <v>300</v>
      </c>
      <c r="G47" s="23">
        <f t="shared" si="6"/>
        <v>270</v>
      </c>
      <c r="H47" s="24">
        <f t="shared" si="7"/>
        <v>255</v>
      </c>
      <c r="I47" s="24">
        <f t="shared" si="8"/>
        <v>240</v>
      </c>
      <c r="J47" s="34"/>
      <c r="K47" s="33">
        <f t="shared" si="0"/>
        <v>0</v>
      </c>
      <c r="L47" s="35">
        <f t="shared" si="9"/>
        <v>0</v>
      </c>
      <c r="N47" s="1">
        <f t="shared" si="1"/>
        <v>47</v>
      </c>
      <c r="O47" s="1" t="s">
        <v>2281</v>
      </c>
    </row>
    <row r="48" spans="1:15" x14ac:dyDescent="0.3">
      <c r="A48" s="28">
        <v>14285</v>
      </c>
      <c r="B48" s="29" t="s">
        <v>999</v>
      </c>
      <c r="C48" s="100" t="s">
        <v>1308</v>
      </c>
      <c r="D48" s="29">
        <v>12</v>
      </c>
      <c r="E48" s="59">
        <v>159</v>
      </c>
      <c r="F48" s="31">
        <v>300</v>
      </c>
      <c r="G48" s="32">
        <f t="shared" si="6"/>
        <v>270</v>
      </c>
      <c r="H48" s="33">
        <f t="shared" si="7"/>
        <v>255</v>
      </c>
      <c r="I48" s="33">
        <f t="shared" si="8"/>
        <v>240</v>
      </c>
      <c r="J48" s="34"/>
      <c r="K48" s="33">
        <f t="shared" si="0"/>
        <v>0</v>
      </c>
      <c r="L48" s="35">
        <f t="shared" si="9"/>
        <v>0</v>
      </c>
      <c r="N48" s="1">
        <f t="shared" si="1"/>
        <v>48</v>
      </c>
      <c r="O48" s="1" t="s">
        <v>2281</v>
      </c>
    </row>
    <row r="49" spans="1:15" x14ac:dyDescent="0.3">
      <c r="A49" s="18">
        <v>14295</v>
      </c>
      <c r="B49" s="19" t="s">
        <v>999</v>
      </c>
      <c r="C49" s="102" t="s">
        <v>1309</v>
      </c>
      <c r="D49" s="19">
        <v>12</v>
      </c>
      <c r="E49" s="58">
        <v>158</v>
      </c>
      <c r="F49" s="22">
        <v>300</v>
      </c>
      <c r="G49" s="23">
        <f t="shared" si="6"/>
        <v>270</v>
      </c>
      <c r="H49" s="24">
        <f t="shared" si="7"/>
        <v>255</v>
      </c>
      <c r="I49" s="24">
        <f t="shared" si="8"/>
        <v>240</v>
      </c>
      <c r="J49" s="34"/>
      <c r="K49" s="33">
        <f t="shared" si="0"/>
        <v>0</v>
      </c>
      <c r="L49" s="35">
        <f t="shared" si="9"/>
        <v>0</v>
      </c>
      <c r="N49" s="1">
        <f t="shared" si="1"/>
        <v>49</v>
      </c>
      <c r="O49" s="1" t="s">
        <v>2281</v>
      </c>
    </row>
    <row r="50" spans="1:15" x14ac:dyDescent="0.3">
      <c r="A50" s="28">
        <v>14298</v>
      </c>
      <c r="B50" s="29" t="s">
        <v>999</v>
      </c>
      <c r="C50" s="100" t="s">
        <v>1320</v>
      </c>
      <c r="D50" s="29">
        <v>12</v>
      </c>
      <c r="E50" s="59">
        <v>150</v>
      </c>
      <c r="F50" s="31">
        <v>300</v>
      </c>
      <c r="G50" s="32">
        <f t="shared" si="6"/>
        <v>270</v>
      </c>
      <c r="H50" s="33">
        <f t="shared" si="7"/>
        <v>255</v>
      </c>
      <c r="I50" s="33">
        <f t="shared" si="8"/>
        <v>240</v>
      </c>
      <c r="J50" s="34"/>
      <c r="K50" s="33">
        <f t="shared" si="0"/>
        <v>0</v>
      </c>
      <c r="L50" s="35">
        <f t="shared" si="9"/>
        <v>0</v>
      </c>
      <c r="N50" s="1">
        <f t="shared" si="1"/>
        <v>50</v>
      </c>
      <c r="O50" s="1" t="s">
        <v>2281</v>
      </c>
    </row>
    <row r="51" spans="1:15" x14ac:dyDescent="0.3">
      <c r="A51" s="18">
        <v>14299</v>
      </c>
      <c r="B51" s="19" t="s">
        <v>999</v>
      </c>
      <c r="C51" s="102" t="s">
        <v>1310</v>
      </c>
      <c r="D51" s="19">
        <v>12</v>
      </c>
      <c r="E51" s="58">
        <v>149</v>
      </c>
      <c r="F51" s="22">
        <v>300</v>
      </c>
      <c r="G51" s="23">
        <f t="shared" si="6"/>
        <v>270</v>
      </c>
      <c r="H51" s="24">
        <f t="shared" si="7"/>
        <v>255</v>
      </c>
      <c r="I51" s="24">
        <f t="shared" si="8"/>
        <v>240</v>
      </c>
      <c r="J51" s="34"/>
      <c r="K51" s="33">
        <f t="shared" si="0"/>
        <v>0</v>
      </c>
      <c r="L51" s="35">
        <f t="shared" si="9"/>
        <v>0</v>
      </c>
      <c r="N51" s="1">
        <f t="shared" si="1"/>
        <v>51</v>
      </c>
      <c r="O51" s="1" t="s">
        <v>2281</v>
      </c>
    </row>
    <row r="52" spans="1:15" x14ac:dyDescent="0.3">
      <c r="A52" s="28">
        <v>14296</v>
      </c>
      <c r="B52" s="29" t="s">
        <v>999</v>
      </c>
      <c r="C52" s="100" t="s">
        <v>1311</v>
      </c>
      <c r="D52" s="29">
        <v>12</v>
      </c>
      <c r="E52" s="59">
        <v>152</v>
      </c>
      <c r="F52" s="31">
        <v>300</v>
      </c>
      <c r="G52" s="32">
        <f t="shared" si="6"/>
        <v>270</v>
      </c>
      <c r="H52" s="33">
        <f t="shared" si="7"/>
        <v>255</v>
      </c>
      <c r="I52" s="33">
        <f t="shared" si="8"/>
        <v>240</v>
      </c>
      <c r="J52" s="34"/>
      <c r="K52" s="33">
        <f t="shared" si="0"/>
        <v>0</v>
      </c>
      <c r="L52" s="35">
        <f t="shared" si="9"/>
        <v>0</v>
      </c>
      <c r="N52" s="1">
        <f t="shared" si="1"/>
        <v>52</v>
      </c>
      <c r="O52" s="1" t="s">
        <v>2281</v>
      </c>
    </row>
    <row r="53" spans="1:15" x14ac:dyDescent="0.3">
      <c r="A53" s="18">
        <v>14297</v>
      </c>
      <c r="B53" s="19" t="s">
        <v>999</v>
      </c>
      <c r="C53" s="102" t="s">
        <v>1312</v>
      </c>
      <c r="D53" s="19">
        <v>12</v>
      </c>
      <c r="E53" s="58">
        <v>165</v>
      </c>
      <c r="F53" s="22">
        <v>300</v>
      </c>
      <c r="G53" s="23">
        <f t="shared" si="6"/>
        <v>270</v>
      </c>
      <c r="H53" s="24">
        <f t="shared" si="7"/>
        <v>255</v>
      </c>
      <c r="I53" s="24">
        <f t="shared" si="8"/>
        <v>240</v>
      </c>
      <c r="J53" s="34"/>
      <c r="K53" s="33">
        <f t="shared" si="0"/>
        <v>0</v>
      </c>
      <c r="L53" s="35">
        <f t="shared" si="9"/>
        <v>0</v>
      </c>
      <c r="N53" s="1">
        <f t="shared" si="1"/>
        <v>53</v>
      </c>
      <c r="O53" s="1" t="s">
        <v>2281</v>
      </c>
    </row>
    <row r="54" spans="1:15" x14ac:dyDescent="0.3">
      <c r="A54" s="28"/>
      <c r="B54" s="29" t="s">
        <v>999</v>
      </c>
      <c r="C54" s="109" t="s">
        <v>1339</v>
      </c>
      <c r="D54" s="29"/>
      <c r="E54" s="59"/>
      <c r="F54" s="31"/>
      <c r="G54" s="32"/>
      <c r="H54" s="33"/>
      <c r="I54" s="33"/>
      <c r="J54" s="34"/>
      <c r="K54" s="33">
        <f t="shared" si="0"/>
        <v>0</v>
      </c>
      <c r="L54" s="35">
        <f t="shared" si="9"/>
        <v>0</v>
      </c>
      <c r="N54" s="1">
        <f t="shared" si="1"/>
        <v>54</v>
      </c>
      <c r="O54" s="1" t="s">
        <v>2281</v>
      </c>
    </row>
    <row r="55" spans="1:15" x14ac:dyDescent="0.3">
      <c r="A55" s="18">
        <v>13484</v>
      </c>
      <c r="B55" s="19" t="s">
        <v>999</v>
      </c>
      <c r="C55" s="108" t="s">
        <v>1276</v>
      </c>
      <c r="D55" s="19">
        <v>12</v>
      </c>
      <c r="E55" s="60">
        <v>15</v>
      </c>
      <c r="F55" s="22">
        <v>750</v>
      </c>
      <c r="G55" s="23">
        <f t="shared" si="6"/>
        <v>675</v>
      </c>
      <c r="H55" s="24">
        <f t="shared" si="7"/>
        <v>637.5</v>
      </c>
      <c r="I55" s="24">
        <f t="shared" si="8"/>
        <v>600</v>
      </c>
      <c r="J55" s="34"/>
      <c r="K55" s="33">
        <f t="shared" si="0"/>
        <v>0</v>
      </c>
      <c r="L55" s="35">
        <f t="shared" si="9"/>
        <v>0</v>
      </c>
      <c r="N55" s="1">
        <f t="shared" si="1"/>
        <v>55</v>
      </c>
      <c r="O55" s="1" t="s">
        <v>2281</v>
      </c>
    </row>
    <row r="56" spans="1:15" x14ac:dyDescent="0.3">
      <c r="A56" s="28">
        <v>14139</v>
      </c>
      <c r="B56" s="29" t="s">
        <v>999</v>
      </c>
      <c r="C56" s="100" t="s">
        <v>1313</v>
      </c>
      <c r="D56" s="29">
        <v>12</v>
      </c>
      <c r="E56" s="59">
        <v>35</v>
      </c>
      <c r="F56" s="31">
        <v>700</v>
      </c>
      <c r="G56" s="32">
        <f t="shared" si="6"/>
        <v>630</v>
      </c>
      <c r="H56" s="33">
        <f t="shared" si="7"/>
        <v>595</v>
      </c>
      <c r="I56" s="33">
        <f t="shared" si="8"/>
        <v>560</v>
      </c>
      <c r="J56" s="34"/>
      <c r="K56" s="33">
        <f t="shared" si="0"/>
        <v>0</v>
      </c>
      <c r="L56" s="35">
        <f t="shared" si="9"/>
        <v>0</v>
      </c>
      <c r="N56" s="1">
        <f t="shared" si="1"/>
        <v>56</v>
      </c>
      <c r="O56" s="1" t="s">
        <v>2281</v>
      </c>
    </row>
    <row r="57" spans="1:15" x14ac:dyDescent="0.3">
      <c r="A57" s="18">
        <v>13475</v>
      </c>
      <c r="B57" s="19" t="s">
        <v>999</v>
      </c>
      <c r="C57" s="102" t="s">
        <v>1277</v>
      </c>
      <c r="D57" s="19">
        <v>12</v>
      </c>
      <c r="E57" s="58">
        <v>48</v>
      </c>
      <c r="F57" s="22">
        <v>700</v>
      </c>
      <c r="G57" s="23">
        <f t="shared" si="6"/>
        <v>630</v>
      </c>
      <c r="H57" s="24">
        <f t="shared" si="7"/>
        <v>595</v>
      </c>
      <c r="I57" s="24">
        <f t="shared" si="8"/>
        <v>560</v>
      </c>
      <c r="J57" s="34"/>
      <c r="K57" s="33">
        <f t="shared" si="0"/>
        <v>0</v>
      </c>
      <c r="L57" s="35">
        <f t="shared" si="9"/>
        <v>0</v>
      </c>
      <c r="N57" s="1">
        <f t="shared" si="1"/>
        <v>57</v>
      </c>
      <c r="O57" s="1" t="s">
        <v>2281</v>
      </c>
    </row>
    <row r="58" spans="1:15" x14ac:dyDescent="0.3">
      <c r="A58" s="28">
        <v>13476</v>
      </c>
      <c r="B58" s="29" t="s">
        <v>999</v>
      </c>
      <c r="C58" s="100" t="s">
        <v>1278</v>
      </c>
      <c r="D58" s="29">
        <v>12</v>
      </c>
      <c r="E58" s="59">
        <v>54</v>
      </c>
      <c r="F58" s="31">
        <v>700</v>
      </c>
      <c r="G58" s="32">
        <f t="shared" si="6"/>
        <v>630</v>
      </c>
      <c r="H58" s="33">
        <f t="shared" si="7"/>
        <v>595</v>
      </c>
      <c r="I58" s="33">
        <f t="shared" si="8"/>
        <v>560</v>
      </c>
      <c r="J58" s="34"/>
      <c r="K58" s="33">
        <f t="shared" si="0"/>
        <v>0</v>
      </c>
      <c r="L58" s="35">
        <f t="shared" si="9"/>
        <v>0</v>
      </c>
      <c r="N58" s="1">
        <f t="shared" si="1"/>
        <v>58</v>
      </c>
      <c r="O58" s="1" t="s">
        <v>2281</v>
      </c>
    </row>
    <row r="59" spans="1:15" x14ac:dyDescent="0.3">
      <c r="A59" s="18">
        <v>13474</v>
      </c>
      <c r="B59" s="19" t="s">
        <v>999</v>
      </c>
      <c r="C59" s="102" t="s">
        <v>1279</v>
      </c>
      <c r="D59" s="19">
        <v>12</v>
      </c>
      <c r="E59" s="58">
        <v>42</v>
      </c>
      <c r="F59" s="22">
        <v>700</v>
      </c>
      <c r="G59" s="23">
        <f t="shared" si="6"/>
        <v>630</v>
      </c>
      <c r="H59" s="24">
        <f t="shared" si="7"/>
        <v>595</v>
      </c>
      <c r="I59" s="24">
        <f t="shared" si="8"/>
        <v>560</v>
      </c>
      <c r="J59" s="34"/>
      <c r="K59" s="33">
        <f t="shared" si="0"/>
        <v>0</v>
      </c>
      <c r="L59" s="35">
        <f t="shared" si="9"/>
        <v>0</v>
      </c>
      <c r="N59" s="1">
        <f t="shared" si="1"/>
        <v>59</v>
      </c>
      <c r="O59" s="1" t="s">
        <v>2281</v>
      </c>
    </row>
    <row r="60" spans="1:15" x14ac:dyDescent="0.3">
      <c r="A60" s="28">
        <v>13473</v>
      </c>
      <c r="B60" s="29" t="s">
        <v>999</v>
      </c>
      <c r="C60" s="100" t="s">
        <v>1280</v>
      </c>
      <c r="D60" s="29">
        <v>12</v>
      </c>
      <c r="E60" s="59">
        <v>66</v>
      </c>
      <c r="F60" s="31">
        <v>700</v>
      </c>
      <c r="G60" s="32">
        <f t="shared" si="6"/>
        <v>630</v>
      </c>
      <c r="H60" s="33">
        <f t="shared" si="7"/>
        <v>595</v>
      </c>
      <c r="I60" s="33">
        <f t="shared" si="8"/>
        <v>560</v>
      </c>
      <c r="J60" s="34"/>
      <c r="K60" s="33">
        <f t="shared" si="0"/>
        <v>0</v>
      </c>
      <c r="L60" s="35">
        <f t="shared" si="9"/>
        <v>0</v>
      </c>
      <c r="N60" s="1">
        <f t="shared" si="1"/>
        <v>60</v>
      </c>
      <c r="O60" s="1" t="s">
        <v>2281</v>
      </c>
    </row>
    <row r="61" spans="1:15" x14ac:dyDescent="0.3">
      <c r="A61" s="18">
        <v>13479</v>
      </c>
      <c r="B61" s="19" t="s">
        <v>999</v>
      </c>
      <c r="C61" s="102" t="s">
        <v>1281</v>
      </c>
      <c r="D61" s="19">
        <v>12</v>
      </c>
      <c r="E61" s="58">
        <v>50</v>
      </c>
      <c r="F61" s="22">
        <v>700</v>
      </c>
      <c r="G61" s="23">
        <f t="shared" si="6"/>
        <v>630</v>
      </c>
      <c r="H61" s="24">
        <f t="shared" si="7"/>
        <v>595</v>
      </c>
      <c r="I61" s="24">
        <f t="shared" si="8"/>
        <v>560</v>
      </c>
      <c r="J61" s="34"/>
      <c r="K61" s="33">
        <f t="shared" si="0"/>
        <v>0</v>
      </c>
      <c r="L61" s="35">
        <f t="shared" si="9"/>
        <v>0</v>
      </c>
      <c r="N61" s="1">
        <f t="shared" si="1"/>
        <v>61</v>
      </c>
      <c r="O61" s="1" t="s">
        <v>2281</v>
      </c>
    </row>
    <row r="62" spans="1:15" x14ac:dyDescent="0.3">
      <c r="A62" s="28">
        <v>13480</v>
      </c>
      <c r="B62" s="29" t="s">
        <v>999</v>
      </c>
      <c r="C62" s="100" t="s">
        <v>1282</v>
      </c>
      <c r="D62" s="29">
        <v>12</v>
      </c>
      <c r="E62" s="59">
        <v>47</v>
      </c>
      <c r="F62" s="31">
        <v>700</v>
      </c>
      <c r="G62" s="32">
        <f t="shared" si="6"/>
        <v>630</v>
      </c>
      <c r="H62" s="33">
        <f t="shared" si="7"/>
        <v>595</v>
      </c>
      <c r="I62" s="33">
        <f t="shared" si="8"/>
        <v>560</v>
      </c>
      <c r="J62" s="34"/>
      <c r="K62" s="33">
        <f t="shared" si="0"/>
        <v>0</v>
      </c>
      <c r="L62" s="35">
        <f t="shared" si="9"/>
        <v>0</v>
      </c>
      <c r="N62" s="1">
        <f t="shared" si="1"/>
        <v>62</v>
      </c>
      <c r="O62" s="1" t="s">
        <v>2281</v>
      </c>
    </row>
    <row r="63" spans="1:15" x14ac:dyDescent="0.3">
      <c r="A63" s="18">
        <v>13477</v>
      </c>
      <c r="B63" s="19" t="s">
        <v>999</v>
      </c>
      <c r="C63" s="108" t="s">
        <v>1283</v>
      </c>
      <c r="D63" s="19">
        <v>12</v>
      </c>
      <c r="E63" s="60">
        <v>53</v>
      </c>
      <c r="F63" s="22">
        <v>700</v>
      </c>
      <c r="G63" s="23">
        <f t="shared" si="6"/>
        <v>630</v>
      </c>
      <c r="H63" s="24">
        <f t="shared" si="7"/>
        <v>595</v>
      </c>
      <c r="I63" s="24">
        <f t="shared" si="8"/>
        <v>560</v>
      </c>
      <c r="J63" s="34"/>
      <c r="K63" s="33">
        <f t="shared" si="0"/>
        <v>0</v>
      </c>
      <c r="L63" s="35">
        <f t="shared" si="9"/>
        <v>0</v>
      </c>
      <c r="N63" s="1">
        <f t="shared" si="1"/>
        <v>63</v>
      </c>
      <c r="O63" s="1" t="s">
        <v>2281</v>
      </c>
    </row>
    <row r="64" spans="1:15" x14ac:dyDescent="0.3">
      <c r="A64" s="28">
        <v>13478</v>
      </c>
      <c r="B64" s="29" t="s">
        <v>999</v>
      </c>
      <c r="C64" s="100" t="s">
        <v>1284</v>
      </c>
      <c r="D64" s="29">
        <v>12</v>
      </c>
      <c r="E64" s="59">
        <v>50</v>
      </c>
      <c r="F64" s="31">
        <v>700</v>
      </c>
      <c r="G64" s="32">
        <f t="shared" si="6"/>
        <v>630</v>
      </c>
      <c r="H64" s="33">
        <f t="shared" si="7"/>
        <v>595</v>
      </c>
      <c r="I64" s="33">
        <f t="shared" si="8"/>
        <v>560</v>
      </c>
      <c r="J64" s="34"/>
      <c r="K64" s="33">
        <f t="shared" si="0"/>
        <v>0</v>
      </c>
      <c r="L64" s="35">
        <f t="shared" si="9"/>
        <v>0</v>
      </c>
      <c r="N64" s="1">
        <f t="shared" si="1"/>
        <v>64</v>
      </c>
      <c r="O64" s="1" t="s">
        <v>2281</v>
      </c>
    </row>
    <row r="65" spans="1:15" x14ac:dyDescent="0.3">
      <c r="A65" s="18"/>
      <c r="B65" s="19"/>
      <c r="C65" s="103" t="s">
        <v>201</v>
      </c>
      <c r="D65" s="19"/>
      <c r="E65" s="58"/>
      <c r="F65" s="22"/>
      <c r="G65" s="23"/>
      <c r="H65" s="24"/>
      <c r="I65" s="24"/>
      <c r="J65" s="34"/>
      <c r="K65" s="33">
        <f t="shared" si="0"/>
        <v>0</v>
      </c>
      <c r="L65" s="35">
        <f t="shared" si="9"/>
        <v>0</v>
      </c>
      <c r="N65" s="1">
        <f t="shared" si="1"/>
        <v>65</v>
      </c>
      <c r="O65" s="1" t="s">
        <v>2281</v>
      </c>
    </row>
    <row r="66" spans="1:15" x14ac:dyDescent="0.3">
      <c r="A66" s="28">
        <v>14161</v>
      </c>
      <c r="B66" s="29" t="s">
        <v>862</v>
      </c>
      <c r="C66" s="100" t="s">
        <v>1323</v>
      </c>
      <c r="D66" s="29">
        <v>12</v>
      </c>
      <c r="E66" s="59">
        <v>57</v>
      </c>
      <c r="F66" s="31">
        <v>200</v>
      </c>
      <c r="G66" s="32">
        <f t="shared" si="6"/>
        <v>180</v>
      </c>
      <c r="H66" s="33">
        <f t="shared" si="7"/>
        <v>170</v>
      </c>
      <c r="I66" s="33">
        <f t="shared" si="8"/>
        <v>160</v>
      </c>
      <c r="J66" s="34"/>
      <c r="K66" s="33">
        <f t="shared" si="0"/>
        <v>0</v>
      </c>
      <c r="L66" s="35">
        <f t="shared" si="9"/>
        <v>0</v>
      </c>
      <c r="N66" s="1">
        <f t="shared" si="1"/>
        <v>66</v>
      </c>
      <c r="O66" s="1" t="s">
        <v>2281</v>
      </c>
    </row>
    <row r="67" spans="1:15" x14ac:dyDescent="0.3">
      <c r="A67" s="18">
        <v>14167</v>
      </c>
      <c r="B67" s="19" t="s">
        <v>862</v>
      </c>
      <c r="C67" s="102" t="s">
        <v>1324</v>
      </c>
      <c r="D67" s="19">
        <v>12</v>
      </c>
      <c r="E67" s="58">
        <v>52</v>
      </c>
      <c r="F67" s="22">
        <v>200</v>
      </c>
      <c r="G67" s="23">
        <f t="shared" si="6"/>
        <v>180</v>
      </c>
      <c r="H67" s="24">
        <f t="shared" si="7"/>
        <v>170</v>
      </c>
      <c r="I67" s="24">
        <f t="shared" si="8"/>
        <v>160</v>
      </c>
      <c r="J67" s="34"/>
      <c r="K67" s="33">
        <f t="shared" si="0"/>
        <v>0</v>
      </c>
      <c r="L67" s="35">
        <f t="shared" si="9"/>
        <v>0</v>
      </c>
      <c r="N67" s="1">
        <f t="shared" si="1"/>
        <v>67</v>
      </c>
      <c r="O67" s="1" t="s">
        <v>2281</v>
      </c>
    </row>
    <row r="68" spans="1:15" x14ac:dyDescent="0.3">
      <c r="A68" s="28">
        <v>14166</v>
      </c>
      <c r="B68" s="29" t="s">
        <v>862</v>
      </c>
      <c r="C68" s="100" t="s">
        <v>1325</v>
      </c>
      <c r="D68" s="29">
        <v>12</v>
      </c>
      <c r="E68" s="59">
        <v>43</v>
      </c>
      <c r="F68" s="31">
        <v>200</v>
      </c>
      <c r="G68" s="32">
        <f t="shared" si="6"/>
        <v>180</v>
      </c>
      <c r="H68" s="33">
        <f t="shared" si="7"/>
        <v>170</v>
      </c>
      <c r="I68" s="33">
        <f t="shared" si="8"/>
        <v>160</v>
      </c>
      <c r="J68" s="34"/>
      <c r="K68" s="33">
        <f t="shared" ref="K68:K82" si="16">J68*F68</f>
        <v>0</v>
      </c>
      <c r="L68" s="35">
        <f t="shared" si="9"/>
        <v>0</v>
      </c>
      <c r="N68" s="1">
        <f t="shared" ref="N68:N81" si="17">ROW(J68)</f>
        <v>68</v>
      </c>
      <c r="O68" s="1" t="s">
        <v>2281</v>
      </c>
    </row>
    <row r="69" spans="1:15" x14ac:dyDescent="0.3">
      <c r="A69" s="18">
        <v>14168</v>
      </c>
      <c r="B69" s="19" t="s">
        <v>862</v>
      </c>
      <c r="C69" s="102" t="s">
        <v>1326</v>
      </c>
      <c r="D69" s="19">
        <v>12</v>
      </c>
      <c r="E69" s="58">
        <v>2</v>
      </c>
      <c r="F69" s="22">
        <v>200</v>
      </c>
      <c r="G69" s="23">
        <f t="shared" si="6"/>
        <v>180</v>
      </c>
      <c r="H69" s="24">
        <f t="shared" si="7"/>
        <v>170</v>
      </c>
      <c r="I69" s="24">
        <f t="shared" si="8"/>
        <v>160</v>
      </c>
      <c r="J69" s="34"/>
      <c r="K69" s="33">
        <f t="shared" si="16"/>
        <v>0</v>
      </c>
      <c r="L69" s="35">
        <f t="shared" ref="L69:L82" si="18">IF($K$83&gt;125000,J69*I69,IF($K$83&gt;55000,J69*H69,IF($K$83&gt;27500,J69*G69,IF($K$83&gt;=0,J69*F69,0))))</f>
        <v>0</v>
      </c>
      <c r="N69" s="1">
        <f t="shared" si="17"/>
        <v>69</v>
      </c>
      <c r="O69" s="1" t="s">
        <v>2281</v>
      </c>
    </row>
    <row r="70" spans="1:15" x14ac:dyDescent="0.3">
      <c r="A70" s="28">
        <v>14163</v>
      </c>
      <c r="B70" s="29" t="s">
        <v>862</v>
      </c>
      <c r="C70" s="100" t="s">
        <v>1327</v>
      </c>
      <c r="D70" s="29">
        <v>12</v>
      </c>
      <c r="E70" s="59">
        <v>33</v>
      </c>
      <c r="F70" s="31">
        <v>200</v>
      </c>
      <c r="G70" s="32">
        <f t="shared" ref="G70:G82" si="19">F70*0.9</f>
        <v>180</v>
      </c>
      <c r="H70" s="33">
        <f t="shared" ref="H70:H82" si="20">F70*0.85</f>
        <v>170</v>
      </c>
      <c r="I70" s="33">
        <f t="shared" ref="I70:I82" si="21">F70*0.8</f>
        <v>160</v>
      </c>
      <c r="J70" s="34"/>
      <c r="K70" s="33">
        <f t="shared" si="16"/>
        <v>0</v>
      </c>
      <c r="L70" s="35">
        <f t="shared" si="18"/>
        <v>0</v>
      </c>
      <c r="N70" s="1">
        <f t="shared" si="17"/>
        <v>70</v>
      </c>
      <c r="O70" s="1" t="s">
        <v>2281</v>
      </c>
    </row>
    <row r="71" spans="1:15" x14ac:dyDescent="0.3">
      <c r="A71" s="18">
        <v>14165</v>
      </c>
      <c r="B71" s="19" t="s">
        <v>862</v>
      </c>
      <c r="C71" s="108" t="s">
        <v>1328</v>
      </c>
      <c r="D71" s="19">
        <v>12</v>
      </c>
      <c r="E71" s="60">
        <v>44</v>
      </c>
      <c r="F71" s="22">
        <v>200</v>
      </c>
      <c r="G71" s="23">
        <f t="shared" si="19"/>
        <v>180</v>
      </c>
      <c r="H71" s="24">
        <f t="shared" si="20"/>
        <v>170</v>
      </c>
      <c r="I71" s="24">
        <f t="shared" si="21"/>
        <v>160</v>
      </c>
      <c r="J71" s="34"/>
      <c r="K71" s="33">
        <f t="shared" si="16"/>
        <v>0</v>
      </c>
      <c r="L71" s="35">
        <f t="shared" si="18"/>
        <v>0</v>
      </c>
      <c r="N71" s="1">
        <f t="shared" si="17"/>
        <v>71</v>
      </c>
      <c r="O71" s="1" t="s">
        <v>2281</v>
      </c>
    </row>
    <row r="72" spans="1:15" x14ac:dyDescent="0.3">
      <c r="A72" s="28">
        <v>14162</v>
      </c>
      <c r="B72" s="29" t="s">
        <v>862</v>
      </c>
      <c r="C72" s="100" t="s">
        <v>1329</v>
      </c>
      <c r="D72" s="29">
        <v>12</v>
      </c>
      <c r="E72" s="59">
        <v>52</v>
      </c>
      <c r="F72" s="31">
        <v>200</v>
      </c>
      <c r="G72" s="32">
        <f t="shared" si="19"/>
        <v>180</v>
      </c>
      <c r="H72" s="33">
        <f t="shared" si="20"/>
        <v>170</v>
      </c>
      <c r="I72" s="33">
        <f t="shared" si="21"/>
        <v>160</v>
      </c>
      <c r="J72" s="34"/>
      <c r="K72" s="33">
        <f t="shared" si="16"/>
        <v>0</v>
      </c>
      <c r="L72" s="35">
        <f t="shared" si="18"/>
        <v>0</v>
      </c>
      <c r="N72" s="1">
        <f t="shared" si="17"/>
        <v>72</v>
      </c>
      <c r="O72" s="1" t="s">
        <v>2281</v>
      </c>
    </row>
    <row r="73" spans="1:15" x14ac:dyDescent="0.3">
      <c r="A73" s="18">
        <v>14164</v>
      </c>
      <c r="B73" s="19" t="s">
        <v>862</v>
      </c>
      <c r="C73" s="102" t="s">
        <v>1330</v>
      </c>
      <c r="D73" s="19">
        <v>12</v>
      </c>
      <c r="E73" s="58">
        <v>54</v>
      </c>
      <c r="F73" s="22">
        <v>200</v>
      </c>
      <c r="G73" s="23">
        <f t="shared" si="19"/>
        <v>180</v>
      </c>
      <c r="H73" s="24">
        <f t="shared" si="20"/>
        <v>170</v>
      </c>
      <c r="I73" s="24">
        <f t="shared" si="21"/>
        <v>160</v>
      </c>
      <c r="J73" s="34"/>
      <c r="K73" s="33">
        <f t="shared" si="16"/>
        <v>0</v>
      </c>
      <c r="L73" s="35">
        <f t="shared" si="18"/>
        <v>0</v>
      </c>
      <c r="N73" s="1">
        <f t="shared" si="17"/>
        <v>73</v>
      </c>
      <c r="O73" s="1" t="s">
        <v>2281</v>
      </c>
    </row>
    <row r="74" spans="1:15" x14ac:dyDescent="0.3">
      <c r="A74" s="28">
        <v>14159</v>
      </c>
      <c r="B74" s="29" t="s">
        <v>862</v>
      </c>
      <c r="C74" s="30" t="s">
        <v>1331</v>
      </c>
      <c r="D74" s="29">
        <v>12</v>
      </c>
      <c r="E74" s="59">
        <v>9</v>
      </c>
      <c r="F74" s="31">
        <v>200</v>
      </c>
      <c r="G74" s="32">
        <f t="shared" si="19"/>
        <v>180</v>
      </c>
      <c r="H74" s="33">
        <f t="shared" si="20"/>
        <v>170</v>
      </c>
      <c r="I74" s="33">
        <f t="shared" si="21"/>
        <v>160</v>
      </c>
      <c r="J74" s="34"/>
      <c r="K74" s="33">
        <f t="shared" si="16"/>
        <v>0</v>
      </c>
      <c r="L74" s="35">
        <f t="shared" si="18"/>
        <v>0</v>
      </c>
      <c r="N74" s="1">
        <f t="shared" si="17"/>
        <v>74</v>
      </c>
      <c r="O74" s="1" t="s">
        <v>2281</v>
      </c>
    </row>
    <row r="75" spans="1:15" x14ac:dyDescent="0.3">
      <c r="A75" s="18">
        <v>14160</v>
      </c>
      <c r="B75" s="19" t="s">
        <v>862</v>
      </c>
      <c r="C75" s="20" t="s">
        <v>1332</v>
      </c>
      <c r="D75" s="19">
        <v>12</v>
      </c>
      <c r="E75" s="58">
        <v>20</v>
      </c>
      <c r="F75" s="22">
        <v>200</v>
      </c>
      <c r="G75" s="23">
        <f t="shared" si="19"/>
        <v>180</v>
      </c>
      <c r="H75" s="24">
        <f t="shared" si="20"/>
        <v>170</v>
      </c>
      <c r="I75" s="24">
        <f t="shared" si="21"/>
        <v>160</v>
      </c>
      <c r="J75" s="34"/>
      <c r="K75" s="33">
        <f t="shared" si="16"/>
        <v>0</v>
      </c>
      <c r="L75" s="35">
        <f t="shared" si="18"/>
        <v>0</v>
      </c>
      <c r="N75" s="1">
        <f t="shared" si="17"/>
        <v>75</v>
      </c>
      <c r="O75" s="1" t="s">
        <v>2281</v>
      </c>
    </row>
    <row r="76" spans="1:15" x14ac:dyDescent="0.3">
      <c r="A76" s="28"/>
      <c r="B76" s="29"/>
      <c r="C76" s="38" t="s">
        <v>510</v>
      </c>
      <c r="D76" s="29"/>
      <c r="E76" s="59"/>
      <c r="F76" s="31"/>
      <c r="G76" s="32"/>
      <c r="H76" s="33"/>
      <c r="I76" s="33"/>
      <c r="J76" s="34"/>
      <c r="K76" s="33">
        <f t="shared" si="16"/>
        <v>0</v>
      </c>
      <c r="L76" s="35">
        <f t="shared" si="18"/>
        <v>0</v>
      </c>
      <c r="N76" s="1">
        <f t="shared" si="17"/>
        <v>76</v>
      </c>
      <c r="O76" s="1" t="s">
        <v>2281</v>
      </c>
    </row>
    <row r="77" spans="1:15" x14ac:dyDescent="0.3">
      <c r="A77" s="18">
        <v>14172</v>
      </c>
      <c r="B77" s="19" t="s">
        <v>1166</v>
      </c>
      <c r="C77" s="20" t="s">
        <v>1333</v>
      </c>
      <c r="D77" s="19">
        <v>12</v>
      </c>
      <c r="E77" s="58">
        <v>49</v>
      </c>
      <c r="F77" s="22">
        <v>180</v>
      </c>
      <c r="G77" s="23">
        <f t="shared" si="19"/>
        <v>162</v>
      </c>
      <c r="H77" s="24">
        <f t="shared" si="20"/>
        <v>153</v>
      </c>
      <c r="I77" s="24">
        <f t="shared" si="21"/>
        <v>144</v>
      </c>
      <c r="J77" s="34"/>
      <c r="K77" s="33">
        <f t="shared" si="16"/>
        <v>0</v>
      </c>
      <c r="L77" s="35">
        <f t="shared" si="18"/>
        <v>0</v>
      </c>
      <c r="N77" s="1">
        <f t="shared" si="17"/>
        <v>77</v>
      </c>
      <c r="O77" s="1" t="s">
        <v>2281</v>
      </c>
    </row>
    <row r="78" spans="1:15" x14ac:dyDescent="0.3">
      <c r="A78" s="28">
        <v>14173</v>
      </c>
      <c r="B78" s="29" t="s">
        <v>1166</v>
      </c>
      <c r="C78" s="30" t="s">
        <v>1334</v>
      </c>
      <c r="D78" s="29">
        <v>12</v>
      </c>
      <c r="E78" s="59">
        <v>43</v>
      </c>
      <c r="F78" s="31">
        <v>160</v>
      </c>
      <c r="G78" s="32">
        <f t="shared" si="19"/>
        <v>144</v>
      </c>
      <c r="H78" s="33">
        <f t="shared" si="20"/>
        <v>136</v>
      </c>
      <c r="I78" s="33">
        <f t="shared" si="21"/>
        <v>128</v>
      </c>
      <c r="J78" s="34"/>
      <c r="K78" s="33">
        <f t="shared" si="16"/>
        <v>0</v>
      </c>
      <c r="L78" s="35">
        <f t="shared" si="18"/>
        <v>0</v>
      </c>
      <c r="N78" s="1">
        <f t="shared" si="17"/>
        <v>78</v>
      </c>
      <c r="O78" s="1" t="s">
        <v>2281</v>
      </c>
    </row>
    <row r="79" spans="1:15" x14ac:dyDescent="0.3">
      <c r="A79" s="18">
        <v>14175</v>
      </c>
      <c r="B79" s="19" t="s">
        <v>1166</v>
      </c>
      <c r="C79" s="36" t="s">
        <v>1335</v>
      </c>
      <c r="D79" s="19">
        <v>12</v>
      </c>
      <c r="E79" s="60">
        <v>47</v>
      </c>
      <c r="F79" s="22">
        <v>160</v>
      </c>
      <c r="G79" s="23">
        <f t="shared" si="19"/>
        <v>144</v>
      </c>
      <c r="H79" s="24">
        <f t="shared" si="20"/>
        <v>136</v>
      </c>
      <c r="I79" s="24">
        <f t="shared" si="21"/>
        <v>128</v>
      </c>
      <c r="J79" s="34"/>
      <c r="K79" s="33">
        <f t="shared" si="16"/>
        <v>0</v>
      </c>
      <c r="L79" s="35">
        <f t="shared" si="18"/>
        <v>0</v>
      </c>
      <c r="N79" s="1">
        <f t="shared" si="17"/>
        <v>79</v>
      </c>
      <c r="O79" s="1" t="s">
        <v>2281</v>
      </c>
    </row>
    <row r="80" spans="1:15" x14ac:dyDescent="0.3">
      <c r="A80" s="28">
        <v>14174</v>
      </c>
      <c r="B80" s="29" t="s">
        <v>1166</v>
      </c>
      <c r="C80" s="30" t="s">
        <v>1336</v>
      </c>
      <c r="D80" s="29">
        <v>12</v>
      </c>
      <c r="E80" s="59">
        <v>48</v>
      </c>
      <c r="F80" s="31">
        <v>180</v>
      </c>
      <c r="G80" s="32">
        <f t="shared" si="19"/>
        <v>162</v>
      </c>
      <c r="H80" s="33">
        <f t="shared" si="20"/>
        <v>153</v>
      </c>
      <c r="I80" s="33">
        <f t="shared" si="21"/>
        <v>144</v>
      </c>
      <c r="J80" s="34"/>
      <c r="K80" s="33">
        <f t="shared" si="16"/>
        <v>0</v>
      </c>
      <c r="L80" s="35">
        <f t="shared" si="18"/>
        <v>0</v>
      </c>
      <c r="N80" s="1">
        <f t="shared" si="17"/>
        <v>80</v>
      </c>
      <c r="O80" s="1" t="s">
        <v>2281</v>
      </c>
    </row>
    <row r="81" spans="1:15" x14ac:dyDescent="0.3">
      <c r="A81" s="18">
        <v>14176</v>
      </c>
      <c r="B81" s="19" t="s">
        <v>1166</v>
      </c>
      <c r="C81" s="20" t="s">
        <v>1337</v>
      </c>
      <c r="D81" s="19">
        <v>12</v>
      </c>
      <c r="E81" s="58">
        <v>34</v>
      </c>
      <c r="F81" s="22">
        <v>180</v>
      </c>
      <c r="G81" s="23">
        <f t="shared" si="19"/>
        <v>162</v>
      </c>
      <c r="H81" s="24">
        <f t="shared" si="20"/>
        <v>153</v>
      </c>
      <c r="I81" s="24">
        <f t="shared" si="21"/>
        <v>144</v>
      </c>
      <c r="J81" s="34"/>
      <c r="K81" s="33">
        <f t="shared" si="16"/>
        <v>0</v>
      </c>
      <c r="L81" s="35">
        <f t="shared" si="18"/>
        <v>0</v>
      </c>
      <c r="N81" s="1">
        <f t="shared" si="17"/>
        <v>81</v>
      </c>
      <c r="O81" s="1" t="s">
        <v>2281</v>
      </c>
    </row>
    <row r="82" spans="1:15" x14ac:dyDescent="0.3">
      <c r="A82" s="28">
        <v>14171</v>
      </c>
      <c r="B82" s="29" t="s">
        <v>1166</v>
      </c>
      <c r="C82" s="30" t="s">
        <v>1338</v>
      </c>
      <c r="D82" s="29">
        <v>12</v>
      </c>
      <c r="E82" s="59">
        <v>42</v>
      </c>
      <c r="F82" s="31">
        <v>160</v>
      </c>
      <c r="G82" s="32">
        <f t="shared" si="19"/>
        <v>144</v>
      </c>
      <c r="H82" s="33">
        <f t="shared" si="20"/>
        <v>136</v>
      </c>
      <c r="I82" s="33">
        <f t="shared" si="21"/>
        <v>128</v>
      </c>
      <c r="J82" s="34"/>
      <c r="K82" s="33">
        <f t="shared" si="16"/>
        <v>0</v>
      </c>
      <c r="L82" s="35">
        <f t="shared" si="18"/>
        <v>0</v>
      </c>
      <c r="N82" s="1">
        <f>ROW(J82)</f>
        <v>82</v>
      </c>
      <c r="O82" s="1" t="s">
        <v>2281</v>
      </c>
    </row>
    <row r="83" spans="1:15" ht="15.6" x14ac:dyDescent="0.3">
      <c r="A83" s="7"/>
      <c r="B83" s="5"/>
      <c r="C83" s="9"/>
      <c r="D83" s="5"/>
      <c r="E83" s="61"/>
      <c r="F83" s="84"/>
      <c r="G83" s="85"/>
      <c r="H83" s="86"/>
      <c r="I83" s="86"/>
      <c r="J83" s="86"/>
      <c r="K83" s="3">
        <f>Hemani!K260</f>
        <v>0</v>
      </c>
      <c r="L83" s="87"/>
    </row>
    <row r="84" spans="1:15" x14ac:dyDescent="0.3">
      <c r="K84" s="14">
        <f>SUM(K3:K82)</f>
        <v>0</v>
      </c>
    </row>
  </sheetData>
  <sheetProtection algorithmName="SHA-512" hashValue="kju5NCDHO8sCOxEHugQMuIQZtu4ylT9Y31KBB6TEMI3bAba+CdpMPOV3KLWr+OcvY0gQASgfUbEst8bjeCeLFg==" saltValue="OKaPWS4/TawnRJe5PNBR8w==" spinCount="100000" sheet="1" objects="1" scenarios="1"/>
  <protectedRanges>
    <protectedRange sqref="M3:M82" name="Диапазон2"/>
    <protectedRange sqref="J3:J82" name="Диапазон1"/>
  </protectedRanges>
  <autoFilter ref="J1:J89"/>
  <hyperlinks>
    <hyperlink ref="C4" r:id="rId1"/>
    <hyperlink ref="C5" r:id="rId2"/>
    <hyperlink ref="C6"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8" r:id="rId23"/>
    <hyperlink ref="C29" r:id="rId24"/>
    <hyperlink ref="C30" r:id="rId25"/>
    <hyperlink ref="C31" r:id="rId26"/>
    <hyperlink ref="C32" r:id="rId27"/>
    <hyperlink ref="C33" r:id="rId28"/>
    <hyperlink ref="C34" r:id="rId29"/>
    <hyperlink ref="C35" r:id="rId30"/>
    <hyperlink ref="C36" r:id="rId31"/>
    <hyperlink ref="C37" r:id="rId32"/>
    <hyperlink ref="C38" r:id="rId33"/>
    <hyperlink ref="C39" r:id="rId34"/>
    <hyperlink ref="C40" r:id="rId35"/>
    <hyperlink ref="C41" r:id="rId36"/>
    <hyperlink ref="C44" r:id="rId37"/>
    <hyperlink ref="C45" r:id="rId38"/>
    <hyperlink ref="C46" r:id="rId39"/>
    <hyperlink ref="C47" r:id="rId40"/>
    <hyperlink ref="C48" r:id="rId41"/>
    <hyperlink ref="C49" r:id="rId42"/>
    <hyperlink ref="C50" r:id="rId43"/>
    <hyperlink ref="C51" r:id="rId44"/>
    <hyperlink ref="C52" r:id="rId45"/>
    <hyperlink ref="C53" r:id="rId46"/>
    <hyperlink ref="C55" r:id="rId47"/>
    <hyperlink ref="C56" r:id="rId48"/>
    <hyperlink ref="C57" r:id="rId49"/>
    <hyperlink ref="C58" r:id="rId50"/>
    <hyperlink ref="C59" r:id="rId51"/>
    <hyperlink ref="C60" r:id="rId52"/>
    <hyperlink ref="C61" r:id="rId53"/>
    <hyperlink ref="C62" r:id="rId54"/>
    <hyperlink ref="C63" r:id="rId55"/>
    <hyperlink ref="C64" r:id="rId56"/>
    <hyperlink ref="C66" r:id="rId57"/>
    <hyperlink ref="C67" r:id="rId58"/>
    <hyperlink ref="C68" r:id="rId59"/>
    <hyperlink ref="C69" r:id="rId60"/>
    <hyperlink ref="C70" r:id="rId61"/>
    <hyperlink ref="C71" r:id="rId62"/>
    <hyperlink ref="C72" r:id="rId63"/>
    <hyperlink ref="C73" r:id="rId64"/>
    <hyperlink ref="C42" r:id="rId65" display="Raghba- Рагба М "/>
  </hyperlinks>
  <pageMargins left="0.7" right="0.7" top="0.75" bottom="0.75" header="0.3" footer="0.3"/>
  <pageSetup paperSize="9" orientation="portrait" r:id="rId6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FFC000"/>
  </sheetPr>
  <dimension ref="A1:O30"/>
  <sheetViews>
    <sheetView workbookViewId="0">
      <pane ySplit="1" topLeftCell="A2" activePane="bottomLeft" state="frozen"/>
      <selection activeCell="C55" sqref="C55"/>
      <selection pane="bottomLeft" activeCell="F7" sqref="F7"/>
    </sheetView>
  </sheetViews>
  <sheetFormatPr defaultColWidth="8.88671875" defaultRowHeight="14.4" x14ac:dyDescent="0.3"/>
  <cols>
    <col min="1" max="1" width="4.6640625" style="8" bestFit="1" customWidth="1"/>
    <col min="2" max="2" width="7.6640625" style="6" customWidth="1"/>
    <col min="3" max="3" width="70.88671875" style="10"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9" style="1" hidden="1" customWidth="1"/>
    <col min="12" max="12" width="11.88671875" style="1" customWidth="1"/>
    <col min="13" max="13" width="0" style="1" hidden="1" customWidth="1"/>
    <col min="14" max="14" width="8.88671875" style="1" hidden="1" customWidth="1"/>
    <col min="15" max="15" width="6.664062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49" t="s">
        <v>867</v>
      </c>
      <c r="K1" s="16" t="s">
        <v>149</v>
      </c>
      <c r="L1" s="41" t="str">
        <f>"Сумма:"&amp;" "&amp;SUM(L3:L228)</f>
        <v>Сумма: 0</v>
      </c>
    </row>
    <row r="2" spans="1:15" x14ac:dyDescent="0.3">
      <c r="A2" s="18"/>
      <c r="B2" s="19"/>
      <c r="C2" s="26" t="s">
        <v>406</v>
      </c>
      <c r="D2" s="19"/>
      <c r="E2" s="58"/>
      <c r="F2" s="22"/>
      <c r="G2" s="23"/>
      <c r="H2" s="24"/>
      <c r="I2" s="24"/>
      <c r="J2" s="17"/>
      <c r="K2" s="24"/>
      <c r="L2" s="25"/>
    </row>
    <row r="3" spans="1:15" x14ac:dyDescent="0.3">
      <c r="A3" s="28">
        <v>13759</v>
      </c>
      <c r="B3" s="29" t="s">
        <v>865</v>
      </c>
      <c r="C3" s="100" t="s">
        <v>1348</v>
      </c>
      <c r="D3" s="29">
        <v>1</v>
      </c>
      <c r="E3" s="59">
        <v>2</v>
      </c>
      <c r="F3" s="31">
        <v>4800</v>
      </c>
      <c r="G3" s="32">
        <f t="shared" ref="G3:G28" si="0">F3*0.9</f>
        <v>4320</v>
      </c>
      <c r="H3" s="33">
        <f t="shared" ref="H3:H28" si="1">F3*0.85</f>
        <v>4080</v>
      </c>
      <c r="I3" s="33">
        <f t="shared" ref="I3:I28" si="2">F3*0.8</f>
        <v>3840</v>
      </c>
      <c r="J3" s="88"/>
      <c r="K3" s="33">
        <f t="shared" ref="K3:K28" si="3">J3*F3</f>
        <v>0</v>
      </c>
      <c r="L3" s="35">
        <f>IF($K$29&gt;125000,J3*I3,IF($K$29&gt;58500,J3*H3,IF($K$29&gt;27500,J3*G3,IF($K$29&gt;=0,J3*F3,0))))</f>
        <v>0</v>
      </c>
      <c r="N3" s="1">
        <f t="shared" ref="N3:N27" si="4">ROW(J3)</f>
        <v>3</v>
      </c>
      <c r="O3" s="1" t="s">
        <v>2283</v>
      </c>
    </row>
    <row r="4" spans="1:15" x14ac:dyDescent="0.3">
      <c r="A4" s="18">
        <v>13257</v>
      </c>
      <c r="B4" s="19" t="s">
        <v>1343</v>
      </c>
      <c r="C4" s="108" t="s">
        <v>1349</v>
      </c>
      <c r="D4" s="19">
        <v>1</v>
      </c>
      <c r="E4" s="60"/>
      <c r="F4" s="22"/>
      <c r="G4" s="23">
        <f t="shared" si="0"/>
        <v>0</v>
      </c>
      <c r="H4" s="24">
        <f t="shared" si="1"/>
        <v>0</v>
      </c>
      <c r="I4" s="24">
        <f t="shared" si="2"/>
        <v>0</v>
      </c>
      <c r="J4" s="88"/>
      <c r="K4" s="33">
        <f t="shared" si="3"/>
        <v>0</v>
      </c>
      <c r="L4" s="35">
        <f t="shared" ref="L4:L28" si="5">IF($K$29&gt;125000,J4*I4,IF($K$29&gt;55000,J4*H4,IF($K$29&gt;27500,J4*G4,IF($K$29&gt;=0,J4*F4,0))))</f>
        <v>0</v>
      </c>
      <c r="N4" s="1">
        <f t="shared" si="4"/>
        <v>4</v>
      </c>
      <c r="O4" s="1" t="s">
        <v>2283</v>
      </c>
    </row>
    <row r="5" spans="1:15" x14ac:dyDescent="0.3">
      <c r="A5" s="28">
        <v>13769</v>
      </c>
      <c r="B5" s="29" t="s">
        <v>206</v>
      </c>
      <c r="C5" s="100" t="s">
        <v>1350</v>
      </c>
      <c r="D5" s="29">
        <v>1</v>
      </c>
      <c r="E5" s="59">
        <v>13</v>
      </c>
      <c r="F5" s="31">
        <v>3310</v>
      </c>
      <c r="G5" s="32">
        <f t="shared" si="0"/>
        <v>2979</v>
      </c>
      <c r="H5" s="33">
        <f t="shared" si="1"/>
        <v>2813.5</v>
      </c>
      <c r="I5" s="33">
        <f t="shared" si="2"/>
        <v>2648</v>
      </c>
      <c r="J5" s="88"/>
      <c r="K5" s="33">
        <f t="shared" si="3"/>
        <v>0</v>
      </c>
      <c r="L5" s="35">
        <f t="shared" si="5"/>
        <v>0</v>
      </c>
      <c r="N5" s="1">
        <f t="shared" si="4"/>
        <v>5</v>
      </c>
      <c r="O5" s="1" t="s">
        <v>2283</v>
      </c>
    </row>
    <row r="6" spans="1:15" x14ac:dyDescent="0.3">
      <c r="A6" s="18">
        <v>13761</v>
      </c>
      <c r="B6" s="19" t="s">
        <v>865</v>
      </c>
      <c r="C6" s="126" t="s">
        <v>1351</v>
      </c>
      <c r="D6" s="19">
        <v>1</v>
      </c>
      <c r="E6" s="58">
        <v>19</v>
      </c>
      <c r="F6" s="22">
        <v>3942</v>
      </c>
      <c r="G6" s="23">
        <f t="shared" si="0"/>
        <v>3547.8</v>
      </c>
      <c r="H6" s="24">
        <f t="shared" si="1"/>
        <v>3350.7</v>
      </c>
      <c r="I6" s="24">
        <f t="shared" si="2"/>
        <v>3153.6000000000004</v>
      </c>
      <c r="J6" s="88"/>
      <c r="K6" s="33">
        <f t="shared" si="3"/>
        <v>0</v>
      </c>
      <c r="L6" s="35">
        <f t="shared" si="5"/>
        <v>0</v>
      </c>
      <c r="N6" s="1">
        <f t="shared" si="4"/>
        <v>6</v>
      </c>
      <c r="O6" s="1" t="s">
        <v>2283</v>
      </c>
    </row>
    <row r="7" spans="1:15" x14ac:dyDescent="0.3">
      <c r="A7" s="28">
        <v>13763</v>
      </c>
      <c r="B7" s="29" t="s">
        <v>206</v>
      </c>
      <c r="C7" s="100" t="s">
        <v>2617</v>
      </c>
      <c r="D7" s="29">
        <v>1</v>
      </c>
      <c r="E7" s="59"/>
      <c r="F7" s="31"/>
      <c r="G7" s="32">
        <f>F7</f>
        <v>0</v>
      </c>
      <c r="H7" s="33">
        <f>F7</f>
        <v>0</v>
      </c>
      <c r="I7" s="33">
        <f>F7</f>
        <v>0</v>
      </c>
      <c r="J7" s="88"/>
      <c r="K7" s="33">
        <f t="shared" si="3"/>
        <v>0</v>
      </c>
      <c r="L7" s="35">
        <f t="shared" si="5"/>
        <v>0</v>
      </c>
      <c r="M7" s="14"/>
      <c r="N7" s="1">
        <f t="shared" si="4"/>
        <v>7</v>
      </c>
      <c r="O7" s="1" t="s">
        <v>2283</v>
      </c>
    </row>
    <row r="8" spans="1:15" x14ac:dyDescent="0.3">
      <c r="A8" s="18">
        <v>13766</v>
      </c>
      <c r="B8" s="19" t="s">
        <v>1346</v>
      </c>
      <c r="C8" s="102" t="s">
        <v>1352</v>
      </c>
      <c r="D8" s="19">
        <v>1</v>
      </c>
      <c r="E8" s="58">
        <v>8</v>
      </c>
      <c r="F8" s="22">
        <v>2044</v>
      </c>
      <c r="G8" s="23">
        <f t="shared" si="0"/>
        <v>1839.6000000000001</v>
      </c>
      <c r="H8" s="24">
        <f t="shared" si="1"/>
        <v>1737.3999999999999</v>
      </c>
      <c r="I8" s="24">
        <f t="shared" si="2"/>
        <v>1635.2</v>
      </c>
      <c r="J8" s="88"/>
      <c r="K8" s="33">
        <f t="shared" si="3"/>
        <v>0</v>
      </c>
      <c r="L8" s="35">
        <f t="shared" si="5"/>
        <v>0</v>
      </c>
      <c r="M8" s="14"/>
      <c r="N8" s="1">
        <f t="shared" si="4"/>
        <v>8</v>
      </c>
      <c r="O8" s="1" t="s">
        <v>2283</v>
      </c>
    </row>
    <row r="9" spans="1:15" x14ac:dyDescent="0.3">
      <c r="A9" s="28">
        <v>13753</v>
      </c>
      <c r="B9" s="29" t="s">
        <v>1343</v>
      </c>
      <c r="C9" s="100" t="s">
        <v>1353</v>
      </c>
      <c r="D9" s="29">
        <v>1</v>
      </c>
      <c r="E9" s="59">
        <v>7</v>
      </c>
      <c r="F9" s="31">
        <v>3942</v>
      </c>
      <c r="G9" s="32">
        <f t="shared" si="0"/>
        <v>3547.8</v>
      </c>
      <c r="H9" s="33">
        <f t="shared" si="1"/>
        <v>3350.7</v>
      </c>
      <c r="I9" s="33">
        <f t="shared" si="2"/>
        <v>3153.6000000000004</v>
      </c>
      <c r="J9" s="88"/>
      <c r="K9" s="33">
        <f t="shared" si="3"/>
        <v>0</v>
      </c>
      <c r="L9" s="35">
        <f t="shared" si="5"/>
        <v>0</v>
      </c>
      <c r="M9" s="14"/>
      <c r="N9" s="1">
        <f t="shared" si="4"/>
        <v>9</v>
      </c>
      <c r="O9" s="1" t="s">
        <v>2283</v>
      </c>
    </row>
    <row r="10" spans="1:15" x14ac:dyDescent="0.3">
      <c r="A10" s="18">
        <v>13762</v>
      </c>
      <c r="B10" s="19" t="s">
        <v>206</v>
      </c>
      <c r="C10" s="108" t="s">
        <v>2473</v>
      </c>
      <c r="D10" s="19">
        <v>1</v>
      </c>
      <c r="E10" s="60">
        <v>1</v>
      </c>
      <c r="F10" s="22">
        <f>3310*0.6</f>
        <v>1986</v>
      </c>
      <c r="G10" s="23">
        <f>F10</f>
        <v>1986</v>
      </c>
      <c r="H10" s="24">
        <f>F10</f>
        <v>1986</v>
      </c>
      <c r="I10" s="24">
        <f>F10</f>
        <v>1986</v>
      </c>
      <c r="J10" s="88"/>
      <c r="K10" s="33">
        <f t="shared" si="3"/>
        <v>0</v>
      </c>
      <c r="L10" s="35">
        <f t="shared" si="5"/>
        <v>0</v>
      </c>
      <c r="M10" s="14"/>
      <c r="N10" s="1">
        <f t="shared" si="4"/>
        <v>10</v>
      </c>
      <c r="O10" s="1" t="s">
        <v>2283</v>
      </c>
    </row>
    <row r="11" spans="1:15" x14ac:dyDescent="0.3">
      <c r="A11" s="28">
        <v>13258</v>
      </c>
      <c r="B11" s="29" t="s">
        <v>206</v>
      </c>
      <c r="C11" s="104" t="s">
        <v>2477</v>
      </c>
      <c r="D11" s="29">
        <v>1</v>
      </c>
      <c r="E11" s="59">
        <v>10</v>
      </c>
      <c r="F11" s="31">
        <f>3942*0.6</f>
        <v>2365.1999999999998</v>
      </c>
      <c r="G11" s="32">
        <f>F11</f>
        <v>2365.1999999999998</v>
      </c>
      <c r="H11" s="33">
        <f>F11</f>
        <v>2365.1999999999998</v>
      </c>
      <c r="I11" s="33">
        <f>F11</f>
        <v>2365.1999999999998</v>
      </c>
      <c r="J11" s="88"/>
      <c r="K11" s="33">
        <f t="shared" si="3"/>
        <v>0</v>
      </c>
      <c r="L11" s="35">
        <f t="shared" si="5"/>
        <v>0</v>
      </c>
      <c r="M11" s="14"/>
      <c r="N11" s="1">
        <f t="shared" si="4"/>
        <v>11</v>
      </c>
      <c r="O11" s="1" t="s">
        <v>2283</v>
      </c>
    </row>
    <row r="12" spans="1:15" x14ac:dyDescent="0.3">
      <c r="A12" s="18">
        <v>13774</v>
      </c>
      <c r="B12" s="19" t="s">
        <v>1347</v>
      </c>
      <c r="C12" s="108" t="s">
        <v>1354</v>
      </c>
      <c r="D12" s="19">
        <v>1</v>
      </c>
      <c r="E12" s="60"/>
      <c r="F12" s="22"/>
      <c r="G12" s="23">
        <f t="shared" si="0"/>
        <v>0</v>
      </c>
      <c r="H12" s="24">
        <f t="shared" si="1"/>
        <v>0</v>
      </c>
      <c r="I12" s="24">
        <f t="shared" si="2"/>
        <v>0</v>
      </c>
      <c r="J12" s="88"/>
      <c r="K12" s="33">
        <f t="shared" si="3"/>
        <v>0</v>
      </c>
      <c r="L12" s="35">
        <f t="shared" si="5"/>
        <v>0</v>
      </c>
      <c r="M12" s="14"/>
      <c r="N12" s="1">
        <f t="shared" si="4"/>
        <v>12</v>
      </c>
      <c r="O12" s="1" t="s">
        <v>2283</v>
      </c>
    </row>
    <row r="13" spans="1:15" x14ac:dyDescent="0.3">
      <c r="A13" s="28">
        <v>13758</v>
      </c>
      <c r="B13" s="29" t="s">
        <v>2517</v>
      </c>
      <c r="C13" s="104" t="s">
        <v>2518</v>
      </c>
      <c r="D13" s="29">
        <v>1</v>
      </c>
      <c r="E13" s="59"/>
      <c r="F13" s="31"/>
      <c r="G13" s="32">
        <f>F13</f>
        <v>0</v>
      </c>
      <c r="H13" s="33">
        <f>F13</f>
        <v>0</v>
      </c>
      <c r="I13" s="33">
        <f>F13</f>
        <v>0</v>
      </c>
      <c r="J13" s="88"/>
      <c r="K13" s="33">
        <f t="shared" ref="K13" si="6">J13*F13</f>
        <v>0</v>
      </c>
      <c r="L13" s="35">
        <f t="shared" ref="L13" si="7">IF($K$29&gt;125000,J13*I13,IF($K$29&gt;55000,J13*H13,IF($K$29&gt;27500,J13*G13,IF($K$29&gt;=0,J13*F13,0))))</f>
        <v>0</v>
      </c>
      <c r="M13" s="14"/>
      <c r="N13" s="1">
        <f t="shared" ref="N13" si="8">ROW(J13)</f>
        <v>13</v>
      </c>
      <c r="O13" s="1" t="s">
        <v>2283</v>
      </c>
    </row>
    <row r="14" spans="1:15" x14ac:dyDescent="0.3">
      <c r="A14" s="18"/>
      <c r="B14" s="19"/>
      <c r="C14" s="115" t="s">
        <v>418</v>
      </c>
      <c r="D14" s="19"/>
      <c r="E14" s="58"/>
      <c r="F14" s="22"/>
      <c r="G14" s="23"/>
      <c r="H14" s="24"/>
      <c r="I14" s="24"/>
      <c r="J14" s="88"/>
      <c r="K14" s="33">
        <f t="shared" si="3"/>
        <v>0</v>
      </c>
      <c r="L14" s="35">
        <f t="shared" si="5"/>
        <v>0</v>
      </c>
      <c r="M14" s="14"/>
      <c r="N14" s="1">
        <f t="shared" si="4"/>
        <v>14</v>
      </c>
      <c r="O14" s="1" t="s">
        <v>2283</v>
      </c>
    </row>
    <row r="15" spans="1:15" x14ac:dyDescent="0.3">
      <c r="A15" s="28">
        <v>13768</v>
      </c>
      <c r="B15" s="29" t="s">
        <v>999</v>
      </c>
      <c r="C15" s="104" t="s">
        <v>2442</v>
      </c>
      <c r="D15" s="29">
        <v>1</v>
      </c>
      <c r="E15" s="59">
        <v>3</v>
      </c>
      <c r="F15" s="31">
        <v>3310</v>
      </c>
      <c r="G15" s="32">
        <f t="shared" si="0"/>
        <v>2979</v>
      </c>
      <c r="H15" s="33">
        <f t="shared" si="1"/>
        <v>2813.5</v>
      </c>
      <c r="I15" s="33">
        <f t="shared" si="2"/>
        <v>2648</v>
      </c>
      <c r="J15" s="88"/>
      <c r="K15" s="33">
        <f t="shared" si="3"/>
        <v>0</v>
      </c>
      <c r="L15" s="35">
        <f t="shared" si="5"/>
        <v>0</v>
      </c>
      <c r="M15" s="14"/>
      <c r="N15" s="1">
        <f t="shared" si="4"/>
        <v>15</v>
      </c>
      <c r="O15" s="1" t="s">
        <v>2283</v>
      </c>
    </row>
    <row r="16" spans="1:15" x14ac:dyDescent="0.3">
      <c r="A16" s="18">
        <v>13779</v>
      </c>
      <c r="B16" s="19" t="s">
        <v>999</v>
      </c>
      <c r="C16" s="97" t="s">
        <v>1355</v>
      </c>
      <c r="D16" s="19">
        <v>1</v>
      </c>
      <c r="E16" s="58">
        <v>8</v>
      </c>
      <c r="F16" s="22">
        <v>3310</v>
      </c>
      <c r="G16" s="23">
        <f t="shared" si="0"/>
        <v>2979</v>
      </c>
      <c r="H16" s="24">
        <f t="shared" si="1"/>
        <v>2813.5</v>
      </c>
      <c r="I16" s="24">
        <f t="shared" si="2"/>
        <v>2648</v>
      </c>
      <c r="J16" s="88"/>
      <c r="K16" s="33">
        <f t="shared" si="3"/>
        <v>0</v>
      </c>
      <c r="L16" s="35">
        <f t="shared" si="5"/>
        <v>0</v>
      </c>
      <c r="M16" s="14"/>
      <c r="N16" s="1">
        <f t="shared" si="4"/>
        <v>16</v>
      </c>
      <c r="O16" s="1" t="s">
        <v>2283</v>
      </c>
    </row>
    <row r="17" spans="1:15" x14ac:dyDescent="0.3">
      <c r="A17" s="28">
        <v>13765</v>
      </c>
      <c r="B17" s="29" t="s">
        <v>999</v>
      </c>
      <c r="C17" s="104" t="s">
        <v>1356</v>
      </c>
      <c r="D17" s="29">
        <v>1</v>
      </c>
      <c r="E17" s="59">
        <v>5</v>
      </c>
      <c r="F17" s="31">
        <v>2044</v>
      </c>
      <c r="G17" s="32">
        <f t="shared" si="0"/>
        <v>1839.6000000000001</v>
      </c>
      <c r="H17" s="33">
        <f t="shared" si="1"/>
        <v>1737.3999999999999</v>
      </c>
      <c r="I17" s="33">
        <f t="shared" si="2"/>
        <v>1635.2</v>
      </c>
      <c r="J17" s="88"/>
      <c r="K17" s="33">
        <f t="shared" si="3"/>
        <v>0</v>
      </c>
      <c r="L17" s="35">
        <f t="shared" si="5"/>
        <v>0</v>
      </c>
      <c r="M17" s="14"/>
      <c r="N17" s="1">
        <f t="shared" si="4"/>
        <v>17</v>
      </c>
      <c r="O17" s="1" t="s">
        <v>2283</v>
      </c>
    </row>
    <row r="18" spans="1:15" x14ac:dyDescent="0.3">
      <c r="A18" s="18">
        <v>13770</v>
      </c>
      <c r="B18" s="19" t="s">
        <v>999</v>
      </c>
      <c r="C18" s="97" t="s">
        <v>2474</v>
      </c>
      <c r="D18" s="19">
        <v>1</v>
      </c>
      <c r="E18" s="58">
        <v>1</v>
      </c>
      <c r="F18" s="22">
        <f>3310*0.6</f>
        <v>1986</v>
      </c>
      <c r="G18" s="23">
        <f>F18</f>
        <v>1986</v>
      </c>
      <c r="H18" s="24">
        <f>F18</f>
        <v>1986</v>
      </c>
      <c r="I18" s="24">
        <f>F18</f>
        <v>1986</v>
      </c>
      <c r="J18" s="88"/>
      <c r="K18" s="33">
        <f t="shared" si="3"/>
        <v>0</v>
      </c>
      <c r="L18" s="35">
        <f t="shared" si="5"/>
        <v>0</v>
      </c>
      <c r="M18" s="14"/>
      <c r="N18" s="1">
        <f t="shared" si="4"/>
        <v>18</v>
      </c>
      <c r="O18" s="1" t="s">
        <v>2283</v>
      </c>
    </row>
    <row r="19" spans="1:15" x14ac:dyDescent="0.3">
      <c r="A19" s="28">
        <v>13754</v>
      </c>
      <c r="B19" s="29" t="s">
        <v>999</v>
      </c>
      <c r="C19" s="104" t="s">
        <v>1357</v>
      </c>
      <c r="D19" s="29">
        <v>1</v>
      </c>
      <c r="E19" s="59">
        <v>8</v>
      </c>
      <c r="F19" s="31">
        <v>3310</v>
      </c>
      <c r="G19" s="32">
        <f t="shared" si="0"/>
        <v>2979</v>
      </c>
      <c r="H19" s="33">
        <f t="shared" si="1"/>
        <v>2813.5</v>
      </c>
      <c r="I19" s="33">
        <f t="shared" si="2"/>
        <v>2648</v>
      </c>
      <c r="J19" s="88"/>
      <c r="K19" s="33">
        <f t="shared" si="3"/>
        <v>0</v>
      </c>
      <c r="L19" s="35">
        <f t="shared" si="5"/>
        <v>0</v>
      </c>
      <c r="M19" s="14"/>
      <c r="N19" s="1">
        <f t="shared" si="4"/>
        <v>19</v>
      </c>
      <c r="O19" s="1" t="s">
        <v>2283</v>
      </c>
    </row>
    <row r="20" spans="1:15" x14ac:dyDescent="0.3">
      <c r="A20" s="18">
        <v>13773</v>
      </c>
      <c r="B20" s="19" t="s">
        <v>999</v>
      </c>
      <c r="C20" s="101" t="s">
        <v>2443</v>
      </c>
      <c r="D20" s="19">
        <v>1</v>
      </c>
      <c r="E20" s="60"/>
      <c r="F20" s="22"/>
      <c r="G20" s="23">
        <f>F20</f>
        <v>0</v>
      </c>
      <c r="H20" s="24">
        <f>F20</f>
        <v>0</v>
      </c>
      <c r="I20" s="24">
        <f>F20</f>
        <v>0</v>
      </c>
      <c r="J20" s="88"/>
      <c r="K20" s="33">
        <f t="shared" si="3"/>
        <v>0</v>
      </c>
      <c r="L20" s="35">
        <f t="shared" si="5"/>
        <v>0</v>
      </c>
      <c r="M20" s="14"/>
      <c r="N20" s="1">
        <f t="shared" si="4"/>
        <v>20</v>
      </c>
      <c r="O20" s="1" t="s">
        <v>2283</v>
      </c>
    </row>
    <row r="21" spans="1:15" x14ac:dyDescent="0.3">
      <c r="A21" s="28">
        <v>13755</v>
      </c>
      <c r="B21" s="29" t="s">
        <v>1001</v>
      </c>
      <c r="C21" s="104" t="s">
        <v>2475</v>
      </c>
      <c r="D21" s="29">
        <v>1</v>
      </c>
      <c r="E21" s="59">
        <v>7</v>
      </c>
      <c r="F21" s="31">
        <f>3310*0.6</f>
        <v>1986</v>
      </c>
      <c r="G21" s="32">
        <f>F21</f>
        <v>1986</v>
      </c>
      <c r="H21" s="33">
        <f>F21</f>
        <v>1986</v>
      </c>
      <c r="I21" s="33">
        <f>F21</f>
        <v>1986</v>
      </c>
      <c r="J21" s="88"/>
      <c r="K21" s="33">
        <f t="shared" si="3"/>
        <v>0</v>
      </c>
      <c r="L21" s="35">
        <f t="shared" si="5"/>
        <v>0</v>
      </c>
      <c r="M21" s="14"/>
      <c r="N21" s="1">
        <f t="shared" si="4"/>
        <v>21</v>
      </c>
      <c r="O21" s="1" t="s">
        <v>2283</v>
      </c>
    </row>
    <row r="22" spans="1:15" x14ac:dyDescent="0.3">
      <c r="A22" s="18">
        <v>13757</v>
      </c>
      <c r="B22" s="19" t="s">
        <v>999</v>
      </c>
      <c r="C22" s="97" t="s">
        <v>1358</v>
      </c>
      <c r="D22" s="19">
        <v>1</v>
      </c>
      <c r="E22" s="58">
        <v>1</v>
      </c>
      <c r="F22" s="22">
        <v>3310</v>
      </c>
      <c r="G22" s="23">
        <f t="shared" si="0"/>
        <v>2979</v>
      </c>
      <c r="H22" s="24">
        <f t="shared" si="1"/>
        <v>2813.5</v>
      </c>
      <c r="I22" s="24">
        <f t="shared" si="2"/>
        <v>2648</v>
      </c>
      <c r="J22" s="88"/>
      <c r="K22" s="33">
        <f t="shared" si="3"/>
        <v>0</v>
      </c>
      <c r="L22" s="35">
        <f t="shared" si="5"/>
        <v>0</v>
      </c>
      <c r="M22" s="14"/>
      <c r="N22" s="1">
        <f t="shared" si="4"/>
        <v>22</v>
      </c>
      <c r="O22" s="1" t="s">
        <v>2283</v>
      </c>
    </row>
    <row r="23" spans="1:15" x14ac:dyDescent="0.3">
      <c r="A23" s="28">
        <v>13756</v>
      </c>
      <c r="B23" s="29" t="s">
        <v>999</v>
      </c>
      <c r="C23" s="104" t="s">
        <v>2476</v>
      </c>
      <c r="D23" s="29">
        <v>1</v>
      </c>
      <c r="E23" s="59">
        <v>1</v>
      </c>
      <c r="F23" s="31">
        <f>3310*0.6</f>
        <v>1986</v>
      </c>
      <c r="G23" s="32">
        <f>F23</f>
        <v>1986</v>
      </c>
      <c r="H23" s="33">
        <f>F23</f>
        <v>1986</v>
      </c>
      <c r="I23" s="33">
        <f>F23</f>
        <v>1986</v>
      </c>
      <c r="J23" s="88"/>
      <c r="K23" s="33">
        <f t="shared" si="3"/>
        <v>0</v>
      </c>
      <c r="L23" s="35">
        <f t="shared" si="5"/>
        <v>0</v>
      </c>
      <c r="M23" s="14"/>
      <c r="N23" s="1">
        <f t="shared" si="4"/>
        <v>23</v>
      </c>
      <c r="O23" s="1" t="s">
        <v>2283</v>
      </c>
    </row>
    <row r="24" spans="1:15" x14ac:dyDescent="0.3">
      <c r="A24" s="18">
        <v>13777</v>
      </c>
      <c r="B24" s="19" t="s">
        <v>1001</v>
      </c>
      <c r="C24" s="97" t="s">
        <v>1359</v>
      </c>
      <c r="D24" s="19">
        <v>1</v>
      </c>
      <c r="E24" s="58">
        <v>4</v>
      </c>
      <c r="F24" s="22">
        <v>2044</v>
      </c>
      <c r="G24" s="23">
        <f t="shared" ref="G24" si="9">F24*0.9</f>
        <v>1839.6000000000001</v>
      </c>
      <c r="H24" s="24">
        <f t="shared" ref="H24" si="10">F24*0.85</f>
        <v>1737.3999999999999</v>
      </c>
      <c r="I24" s="24">
        <f t="shared" ref="I24" si="11">F24*0.8</f>
        <v>1635.2</v>
      </c>
      <c r="J24" s="88"/>
      <c r="K24" s="33">
        <f t="shared" si="3"/>
        <v>0</v>
      </c>
      <c r="L24" s="35">
        <f t="shared" si="5"/>
        <v>0</v>
      </c>
      <c r="M24" s="14"/>
      <c r="N24" s="1">
        <f t="shared" si="4"/>
        <v>24</v>
      </c>
      <c r="O24" s="1" t="s">
        <v>2283</v>
      </c>
    </row>
    <row r="25" spans="1:15" x14ac:dyDescent="0.3">
      <c r="A25" s="28">
        <v>13767</v>
      </c>
      <c r="B25" s="29" t="s">
        <v>999</v>
      </c>
      <c r="C25" s="104" t="s">
        <v>1360</v>
      </c>
      <c r="D25" s="29">
        <v>1</v>
      </c>
      <c r="E25" s="59"/>
      <c r="F25" s="31"/>
      <c r="G25" s="32">
        <f t="shared" si="0"/>
        <v>0</v>
      </c>
      <c r="H25" s="33">
        <f t="shared" si="1"/>
        <v>0</v>
      </c>
      <c r="I25" s="33">
        <f t="shared" si="2"/>
        <v>0</v>
      </c>
      <c r="J25" s="88"/>
      <c r="K25" s="33">
        <f t="shared" si="3"/>
        <v>0</v>
      </c>
      <c r="L25" s="35">
        <f t="shared" si="5"/>
        <v>0</v>
      </c>
      <c r="M25" s="14"/>
      <c r="N25" s="1">
        <f t="shared" si="4"/>
        <v>25</v>
      </c>
      <c r="O25" s="1" t="s">
        <v>2283</v>
      </c>
    </row>
    <row r="26" spans="1:15" x14ac:dyDescent="0.3">
      <c r="A26" s="18">
        <v>13772</v>
      </c>
      <c r="B26" s="19" t="s">
        <v>999</v>
      </c>
      <c r="C26" s="102" t="s">
        <v>1361</v>
      </c>
      <c r="D26" s="19">
        <v>1</v>
      </c>
      <c r="E26" s="58">
        <v>8</v>
      </c>
      <c r="F26" s="22">
        <v>4480</v>
      </c>
      <c r="G26" s="23">
        <f t="shared" si="0"/>
        <v>4032</v>
      </c>
      <c r="H26" s="24">
        <f t="shared" si="1"/>
        <v>3808</v>
      </c>
      <c r="I26" s="24">
        <f t="shared" si="2"/>
        <v>3584</v>
      </c>
      <c r="J26" s="88"/>
      <c r="K26" s="33">
        <f t="shared" si="3"/>
        <v>0</v>
      </c>
      <c r="L26" s="35">
        <f t="shared" si="5"/>
        <v>0</v>
      </c>
      <c r="M26" s="14"/>
      <c r="N26" s="1">
        <f t="shared" si="4"/>
        <v>26</v>
      </c>
      <c r="O26" s="1" t="s">
        <v>2283</v>
      </c>
    </row>
    <row r="27" spans="1:15" x14ac:dyDescent="0.3">
      <c r="A27" s="28">
        <v>13760</v>
      </c>
      <c r="B27" s="29" t="s">
        <v>999</v>
      </c>
      <c r="C27" s="104" t="s">
        <v>1353</v>
      </c>
      <c r="D27" s="29">
        <v>1</v>
      </c>
      <c r="E27" s="59">
        <v>3</v>
      </c>
      <c r="F27" s="31">
        <v>3942</v>
      </c>
      <c r="G27" s="32">
        <f>F27*0.9</f>
        <v>3547.8</v>
      </c>
      <c r="H27" s="33">
        <f>F27*0.85</f>
        <v>3350.7</v>
      </c>
      <c r="I27" s="33">
        <f>F27*0.8</f>
        <v>3153.6000000000004</v>
      </c>
      <c r="J27" s="88"/>
      <c r="K27" s="33">
        <f>J27*F27</f>
        <v>0</v>
      </c>
      <c r="L27" s="35">
        <f t="shared" si="5"/>
        <v>0</v>
      </c>
      <c r="M27" s="14"/>
      <c r="N27" s="1">
        <f t="shared" si="4"/>
        <v>27</v>
      </c>
      <c r="O27" s="1" t="s">
        <v>2283</v>
      </c>
    </row>
    <row r="28" spans="1:15" x14ac:dyDescent="0.3">
      <c r="A28" s="18">
        <v>13778</v>
      </c>
      <c r="B28" s="19" t="s">
        <v>999</v>
      </c>
      <c r="C28" s="97" t="s">
        <v>1362</v>
      </c>
      <c r="D28" s="19">
        <v>1</v>
      </c>
      <c r="E28" s="58">
        <v>3</v>
      </c>
      <c r="F28" s="22">
        <v>2360</v>
      </c>
      <c r="G28" s="23">
        <f t="shared" si="0"/>
        <v>2124</v>
      </c>
      <c r="H28" s="24">
        <f t="shared" si="1"/>
        <v>2006</v>
      </c>
      <c r="I28" s="24">
        <f t="shared" si="2"/>
        <v>1888</v>
      </c>
      <c r="J28" s="88"/>
      <c r="K28" s="33">
        <f t="shared" si="3"/>
        <v>0</v>
      </c>
      <c r="L28" s="35">
        <f t="shared" si="5"/>
        <v>0</v>
      </c>
      <c r="M28" s="14"/>
      <c r="N28" s="1">
        <f>ROW(J28)</f>
        <v>28</v>
      </c>
      <c r="O28" s="1" t="s">
        <v>2283</v>
      </c>
    </row>
    <row r="29" spans="1:15" ht="15.6" x14ac:dyDescent="0.3">
      <c r="A29" s="7"/>
      <c r="B29" s="5"/>
      <c r="C29" s="9"/>
      <c r="D29" s="5"/>
      <c r="E29" s="61"/>
      <c r="F29" s="84"/>
      <c r="G29" s="85"/>
      <c r="H29" s="86"/>
      <c r="I29" s="86"/>
      <c r="J29" s="86"/>
      <c r="K29" s="3">
        <f>Hemani!K260</f>
        <v>0</v>
      </c>
      <c r="L29" s="87"/>
    </row>
    <row r="30" spans="1:15" x14ac:dyDescent="0.3">
      <c r="K30" s="14">
        <f>SUM(K3:K28)</f>
        <v>0</v>
      </c>
    </row>
  </sheetData>
  <sheetProtection algorithmName="SHA-512" hashValue="h77DP6HwQPWIWSkv2a8Rc14LLk08DbYpceBtRcLG5pp8rNkw/93n0lsxF8NMBOCWmg3Qo03sfEa6lO8c6U4RUg==" saltValue="q0mC3SzEqYJ7ExH8IXnt6g==" spinCount="100000" sheet="1" objects="1" scenarios="1"/>
  <protectedRanges>
    <protectedRange sqref="M3:M28" name="Диапазон2"/>
    <protectedRange sqref="J3:J28" name="Диапазон1"/>
  </protectedRanges>
  <autoFilter ref="J1:J35"/>
  <hyperlinks>
    <hyperlink ref="C3" r:id="rId1"/>
    <hyperlink ref="C4" r:id="rId2"/>
    <hyperlink ref="C5" r:id="rId3"/>
    <hyperlink ref="C6" r:id="rId4"/>
    <hyperlink ref="C7" r:id="rId5" display="Maila - Майла Tester"/>
    <hyperlink ref="C8" r:id="rId6"/>
    <hyperlink ref="C9" r:id="rId7"/>
    <hyperlink ref="C10" r:id="rId8" display="Silver Musk - Серебряный Мускус TESTER"/>
    <hyperlink ref="C12" r:id="rId9"/>
    <hyperlink ref="C26" r:id="rId10"/>
  </hyperlinks>
  <pageMargins left="0.7" right="0.7" top="0.75" bottom="0.75" header="0.3" footer="0.3"/>
  <pageSetup paperSize="9" orientation="portrait" r:id="rId11"/>
  <ignoredErrors>
    <ignoredError sqref="G7:I7 G18:I19 G22:I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59999389629810485"/>
  </sheetPr>
  <dimension ref="A1:O125"/>
  <sheetViews>
    <sheetView workbookViewId="0">
      <pane ySplit="1" topLeftCell="A2" activePane="bottomLeft" state="frozen"/>
      <selection activeCell="C55" sqref="C55"/>
      <selection pane="bottomLeft" activeCell="Q16" sqref="Q16"/>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11.88671875" style="1" bestFit="1" customWidth="1"/>
    <col min="11" max="11" width="9.88671875" style="1" hidden="1" customWidth="1"/>
    <col min="12" max="12" width="11.88671875" style="1" customWidth="1"/>
    <col min="13" max="13" width="0" style="1" hidden="1" customWidth="1"/>
    <col min="14" max="15" width="8.8867187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49" t="s">
        <v>867</v>
      </c>
      <c r="K1" s="16" t="s">
        <v>149</v>
      </c>
      <c r="L1" s="41" t="str">
        <f>"Сумма:"&amp;" "&amp;SUM(L3:L1118)</f>
        <v>Сумма: 0</v>
      </c>
    </row>
    <row r="2" spans="1:15" x14ac:dyDescent="0.3">
      <c r="A2" s="18"/>
      <c r="B2" s="19"/>
      <c r="C2" s="103" t="s">
        <v>324</v>
      </c>
      <c r="D2" s="19"/>
      <c r="E2" s="58"/>
      <c r="F2" s="22"/>
      <c r="G2" s="23"/>
      <c r="H2" s="24"/>
      <c r="I2" s="24"/>
      <c r="J2" s="17"/>
      <c r="K2" s="24"/>
      <c r="L2" s="25"/>
    </row>
    <row r="3" spans="1:15" x14ac:dyDescent="0.3">
      <c r="A3" s="18">
        <v>14382</v>
      </c>
      <c r="B3" s="19" t="s">
        <v>2330</v>
      </c>
      <c r="C3" s="121" t="s">
        <v>2331</v>
      </c>
      <c r="D3" s="19">
        <v>12</v>
      </c>
      <c r="E3" s="60"/>
      <c r="F3" s="22"/>
      <c r="G3" s="23">
        <f>F3*0.9</f>
        <v>0</v>
      </c>
      <c r="H3" s="24">
        <f>F3*0.85</f>
        <v>0</v>
      </c>
      <c r="I3" s="24">
        <f>F3*0.8</f>
        <v>0</v>
      </c>
      <c r="J3" s="34"/>
      <c r="K3" s="33">
        <f>J3*F3</f>
        <v>0</v>
      </c>
      <c r="L3" s="35">
        <f t="shared" ref="L3:L34" si="0">IF($K$124&gt;125000,J3*I3,IF($K$124&gt;55000,J3*H3,IF($K$124&gt;27500,J3*G3,IF($K$124&gt;=0,J3*F3,0))))</f>
        <v>0</v>
      </c>
      <c r="N3" s="1">
        <f>ROW(J3)</f>
        <v>3</v>
      </c>
      <c r="O3" s="1" t="s">
        <v>2284</v>
      </c>
    </row>
    <row r="4" spans="1:15" x14ac:dyDescent="0.3">
      <c r="A4" s="28">
        <v>14383</v>
      </c>
      <c r="B4" s="29" t="s">
        <v>2330</v>
      </c>
      <c r="C4" s="119" t="s">
        <v>2332</v>
      </c>
      <c r="D4" s="29">
        <v>12</v>
      </c>
      <c r="E4" s="59"/>
      <c r="F4" s="31"/>
      <c r="G4" s="32">
        <f>F4*0.9</f>
        <v>0</v>
      </c>
      <c r="H4" s="33">
        <f>F4*0.85</f>
        <v>0</v>
      </c>
      <c r="I4" s="33">
        <f>F4*0.8</f>
        <v>0</v>
      </c>
      <c r="J4" s="34"/>
      <c r="K4" s="33">
        <f>J4*F4</f>
        <v>0</v>
      </c>
      <c r="L4" s="35">
        <f t="shared" si="0"/>
        <v>0</v>
      </c>
      <c r="N4" s="1">
        <f t="shared" ref="N4:N78" si="1">ROW(J4)</f>
        <v>4</v>
      </c>
      <c r="O4" s="1" t="s">
        <v>2284</v>
      </c>
    </row>
    <row r="5" spans="1:15" x14ac:dyDescent="0.3">
      <c r="A5" s="18">
        <v>14384</v>
      </c>
      <c r="B5" s="19" t="s">
        <v>2330</v>
      </c>
      <c r="C5" s="121" t="s">
        <v>2333</v>
      </c>
      <c r="D5" s="19">
        <v>12</v>
      </c>
      <c r="E5" s="60"/>
      <c r="F5" s="22"/>
      <c r="G5" s="23">
        <f t="shared" ref="G5" si="2">F5*0.9</f>
        <v>0</v>
      </c>
      <c r="H5" s="24">
        <f t="shared" ref="H5" si="3">F5*0.85</f>
        <v>0</v>
      </c>
      <c r="I5" s="24">
        <f t="shared" ref="I5" si="4">F5*0.8</f>
        <v>0</v>
      </c>
      <c r="J5" s="34"/>
      <c r="K5" s="33">
        <f t="shared" ref="K5" si="5">J5*F5</f>
        <v>0</v>
      </c>
      <c r="L5" s="35">
        <f t="shared" si="0"/>
        <v>0</v>
      </c>
      <c r="N5" s="1">
        <f t="shared" si="1"/>
        <v>5</v>
      </c>
      <c r="O5" s="1" t="s">
        <v>2284</v>
      </c>
    </row>
    <row r="6" spans="1:15" x14ac:dyDescent="0.3">
      <c r="A6" s="28">
        <v>14385</v>
      </c>
      <c r="B6" s="29" t="s">
        <v>2330</v>
      </c>
      <c r="C6" s="119" t="s">
        <v>2334</v>
      </c>
      <c r="D6" s="29">
        <v>12</v>
      </c>
      <c r="E6" s="59"/>
      <c r="F6" s="31"/>
      <c r="G6" s="32">
        <f>F6*0.9</f>
        <v>0</v>
      </c>
      <c r="H6" s="33">
        <f>F6*0.85</f>
        <v>0</v>
      </c>
      <c r="I6" s="33">
        <f>F6*0.8</f>
        <v>0</v>
      </c>
      <c r="J6" s="34"/>
      <c r="K6" s="33">
        <f>J6*F6</f>
        <v>0</v>
      </c>
      <c r="L6" s="35">
        <f t="shared" si="0"/>
        <v>0</v>
      </c>
      <c r="N6" s="1">
        <f t="shared" si="1"/>
        <v>6</v>
      </c>
      <c r="O6" s="1" t="s">
        <v>2284</v>
      </c>
    </row>
    <row r="7" spans="1:15" x14ac:dyDescent="0.3">
      <c r="A7" s="18">
        <v>12319</v>
      </c>
      <c r="B7" s="19" t="s">
        <v>2330</v>
      </c>
      <c r="C7" s="118" t="s">
        <v>1363</v>
      </c>
      <c r="D7" s="19">
        <v>12</v>
      </c>
      <c r="E7" s="60">
        <v>12</v>
      </c>
      <c r="F7" s="22">
        <v>140</v>
      </c>
      <c r="G7" s="23">
        <f>F7*0.9</f>
        <v>126</v>
      </c>
      <c r="H7" s="24">
        <f>F7*0.85</f>
        <v>119</v>
      </c>
      <c r="I7" s="24">
        <f>F7*0.8</f>
        <v>112</v>
      </c>
      <c r="J7" s="34"/>
      <c r="K7" s="33">
        <f>J7*F7</f>
        <v>0</v>
      </c>
      <c r="L7" s="35">
        <f t="shared" si="0"/>
        <v>0</v>
      </c>
      <c r="N7" s="1">
        <f t="shared" si="1"/>
        <v>7</v>
      </c>
      <c r="O7" s="1" t="s">
        <v>2284</v>
      </c>
    </row>
    <row r="8" spans="1:15" x14ac:dyDescent="0.3">
      <c r="A8" s="28">
        <v>12527</v>
      </c>
      <c r="B8" s="29" t="s">
        <v>2330</v>
      </c>
      <c r="C8" s="116" t="s">
        <v>1364</v>
      </c>
      <c r="D8" s="29">
        <v>12</v>
      </c>
      <c r="E8" s="59"/>
      <c r="F8" s="31"/>
      <c r="G8" s="32">
        <f>F8*0.9</f>
        <v>0</v>
      </c>
      <c r="H8" s="33">
        <f>F8*0.85</f>
        <v>0</v>
      </c>
      <c r="I8" s="33">
        <f>F8*0.8</f>
        <v>0</v>
      </c>
      <c r="J8" s="34"/>
      <c r="K8" s="33">
        <f>J8*F8</f>
        <v>0</v>
      </c>
      <c r="L8" s="35">
        <f t="shared" si="0"/>
        <v>0</v>
      </c>
      <c r="N8" s="1">
        <f t="shared" si="1"/>
        <v>8</v>
      </c>
      <c r="O8" s="1" t="s">
        <v>2284</v>
      </c>
    </row>
    <row r="9" spans="1:15" x14ac:dyDescent="0.3">
      <c r="A9" s="18">
        <v>11301</v>
      </c>
      <c r="B9" s="19" t="s">
        <v>2330</v>
      </c>
      <c r="C9" s="118" t="s">
        <v>2335</v>
      </c>
      <c r="D9" s="19">
        <v>12</v>
      </c>
      <c r="E9" s="60">
        <v>2</v>
      </c>
      <c r="F9" s="22">
        <v>140</v>
      </c>
      <c r="G9" s="23">
        <f t="shared" ref="G9" si="6">F9*0.9</f>
        <v>126</v>
      </c>
      <c r="H9" s="24">
        <f t="shared" ref="H9" si="7">F9*0.85</f>
        <v>119</v>
      </c>
      <c r="I9" s="24">
        <f t="shared" ref="I9" si="8">F9*0.8</f>
        <v>112</v>
      </c>
      <c r="J9" s="34"/>
      <c r="K9" s="33">
        <f t="shared" ref="K9" si="9">J9*F9</f>
        <v>0</v>
      </c>
      <c r="L9" s="35">
        <f t="shared" si="0"/>
        <v>0</v>
      </c>
      <c r="N9" s="1">
        <f t="shared" si="1"/>
        <v>9</v>
      </c>
      <c r="O9" s="1" t="s">
        <v>2284</v>
      </c>
    </row>
    <row r="10" spans="1:15" x14ac:dyDescent="0.3">
      <c r="A10" s="28">
        <v>12323</v>
      </c>
      <c r="B10" s="29" t="s">
        <v>2330</v>
      </c>
      <c r="C10" s="116" t="s">
        <v>2336</v>
      </c>
      <c r="D10" s="29">
        <v>12</v>
      </c>
      <c r="E10" s="59"/>
      <c r="F10" s="31"/>
      <c r="G10" s="32">
        <f>F10*0.9</f>
        <v>0</v>
      </c>
      <c r="H10" s="33">
        <f>F10*0.85</f>
        <v>0</v>
      </c>
      <c r="I10" s="33">
        <f>F10*0.8</f>
        <v>0</v>
      </c>
      <c r="J10" s="34"/>
      <c r="K10" s="33">
        <f>J10*F10</f>
        <v>0</v>
      </c>
      <c r="L10" s="35">
        <f t="shared" si="0"/>
        <v>0</v>
      </c>
      <c r="N10" s="1">
        <f t="shared" si="1"/>
        <v>10</v>
      </c>
      <c r="O10" s="1" t="s">
        <v>2284</v>
      </c>
    </row>
    <row r="11" spans="1:15" x14ac:dyDescent="0.3">
      <c r="A11" s="18">
        <v>12910</v>
      </c>
      <c r="B11" s="19" t="s">
        <v>2330</v>
      </c>
      <c r="C11" s="117" t="s">
        <v>2337</v>
      </c>
      <c r="D11" s="19">
        <v>12</v>
      </c>
      <c r="E11" s="58"/>
      <c r="F11" s="22"/>
      <c r="G11" s="23">
        <f t="shared" ref="G11:G15" si="10">F11*0.9</f>
        <v>0</v>
      </c>
      <c r="H11" s="24">
        <f t="shared" ref="H11:H15" si="11">F11*0.85</f>
        <v>0</v>
      </c>
      <c r="I11" s="24">
        <f t="shared" ref="I11:I15" si="12">F11*0.8</f>
        <v>0</v>
      </c>
      <c r="J11" s="34"/>
      <c r="K11" s="33">
        <f t="shared" ref="K11:K15" si="13">J11*F11</f>
        <v>0</v>
      </c>
      <c r="L11" s="35">
        <f t="shared" si="0"/>
        <v>0</v>
      </c>
      <c r="N11" s="1">
        <f t="shared" si="1"/>
        <v>11</v>
      </c>
      <c r="O11" s="1" t="s">
        <v>2284</v>
      </c>
    </row>
    <row r="12" spans="1:15" x14ac:dyDescent="0.3">
      <c r="A12" s="28">
        <v>11298</v>
      </c>
      <c r="B12" s="29" t="s">
        <v>2330</v>
      </c>
      <c r="C12" s="119" t="s">
        <v>2338</v>
      </c>
      <c r="D12" s="29">
        <v>12</v>
      </c>
      <c r="E12" s="59"/>
      <c r="F12" s="31"/>
      <c r="G12" s="32">
        <f t="shared" si="10"/>
        <v>0</v>
      </c>
      <c r="H12" s="33">
        <f t="shared" si="11"/>
        <v>0</v>
      </c>
      <c r="I12" s="33">
        <f t="shared" si="12"/>
        <v>0</v>
      </c>
      <c r="J12" s="34"/>
      <c r="K12" s="33">
        <f t="shared" si="13"/>
        <v>0</v>
      </c>
      <c r="L12" s="35">
        <f t="shared" si="0"/>
        <v>0</v>
      </c>
      <c r="N12" s="1">
        <f t="shared" si="1"/>
        <v>12</v>
      </c>
      <c r="O12" s="1" t="s">
        <v>2284</v>
      </c>
    </row>
    <row r="13" spans="1:15" x14ac:dyDescent="0.3">
      <c r="A13" s="18">
        <v>12325</v>
      </c>
      <c r="B13" s="19" t="s">
        <v>2330</v>
      </c>
      <c r="C13" s="117" t="s">
        <v>2339</v>
      </c>
      <c r="D13" s="19">
        <v>12</v>
      </c>
      <c r="E13" s="58"/>
      <c r="F13" s="22"/>
      <c r="G13" s="23">
        <f t="shared" si="10"/>
        <v>0</v>
      </c>
      <c r="H13" s="24">
        <f t="shared" si="11"/>
        <v>0</v>
      </c>
      <c r="I13" s="24">
        <f t="shared" si="12"/>
        <v>0</v>
      </c>
      <c r="J13" s="34"/>
      <c r="K13" s="33">
        <f t="shared" si="13"/>
        <v>0</v>
      </c>
      <c r="L13" s="35">
        <f t="shared" si="0"/>
        <v>0</v>
      </c>
      <c r="N13" s="1">
        <f t="shared" si="1"/>
        <v>13</v>
      </c>
      <c r="O13" s="1" t="s">
        <v>2284</v>
      </c>
    </row>
    <row r="14" spans="1:15" x14ac:dyDescent="0.3">
      <c r="A14" s="28"/>
      <c r="B14" s="29"/>
      <c r="C14" s="109" t="s">
        <v>2340</v>
      </c>
      <c r="D14" s="29"/>
      <c r="E14" s="59"/>
      <c r="F14" s="31"/>
      <c r="G14" s="32">
        <f>F14*0.9</f>
        <v>0</v>
      </c>
      <c r="H14" s="33">
        <f>F14*0.85</f>
        <v>0</v>
      </c>
      <c r="I14" s="33">
        <f>F14*0.8</f>
        <v>0</v>
      </c>
      <c r="J14" s="34"/>
      <c r="K14" s="33">
        <f>J14*F14</f>
        <v>0</v>
      </c>
      <c r="L14" s="35">
        <f t="shared" si="0"/>
        <v>0</v>
      </c>
      <c r="N14" s="1">
        <f t="shared" si="1"/>
        <v>14</v>
      </c>
      <c r="O14" s="1" t="s">
        <v>2284</v>
      </c>
    </row>
    <row r="15" spans="1:15" x14ac:dyDescent="0.3">
      <c r="A15" s="18">
        <v>12490</v>
      </c>
      <c r="B15" s="19" t="s">
        <v>1009</v>
      </c>
      <c r="C15" s="117" t="s">
        <v>2341</v>
      </c>
      <c r="D15" s="19">
        <v>12</v>
      </c>
      <c r="E15" s="58">
        <v>3</v>
      </c>
      <c r="F15" s="22">
        <v>190</v>
      </c>
      <c r="G15" s="23">
        <f t="shared" si="10"/>
        <v>171</v>
      </c>
      <c r="H15" s="24">
        <f t="shared" si="11"/>
        <v>161.5</v>
      </c>
      <c r="I15" s="24">
        <f t="shared" si="12"/>
        <v>152</v>
      </c>
      <c r="J15" s="34"/>
      <c r="K15" s="33">
        <f t="shared" si="13"/>
        <v>0</v>
      </c>
      <c r="L15" s="35">
        <f t="shared" si="0"/>
        <v>0</v>
      </c>
      <c r="N15" s="1">
        <f t="shared" si="1"/>
        <v>15</v>
      </c>
      <c r="O15" s="1" t="s">
        <v>2284</v>
      </c>
    </row>
    <row r="16" spans="1:15" x14ac:dyDescent="0.3">
      <c r="A16" s="28">
        <v>12491</v>
      </c>
      <c r="B16" s="29" t="s">
        <v>2342</v>
      </c>
      <c r="C16" s="116" t="s">
        <v>2343</v>
      </c>
      <c r="D16" s="29">
        <v>12</v>
      </c>
      <c r="E16" s="59">
        <v>4</v>
      </c>
      <c r="F16" s="31">
        <v>190</v>
      </c>
      <c r="G16" s="32">
        <f>F16*0.9</f>
        <v>171</v>
      </c>
      <c r="H16" s="33">
        <f>F16*0.85</f>
        <v>161.5</v>
      </c>
      <c r="I16" s="33">
        <f>F16*0.8</f>
        <v>152</v>
      </c>
      <c r="J16" s="34"/>
      <c r="K16" s="33">
        <f>J16*F16</f>
        <v>0</v>
      </c>
      <c r="L16" s="35">
        <f t="shared" si="0"/>
        <v>0</v>
      </c>
      <c r="N16" s="1">
        <f t="shared" si="1"/>
        <v>16</v>
      </c>
      <c r="O16" s="1" t="s">
        <v>2284</v>
      </c>
    </row>
    <row r="17" spans="1:15" x14ac:dyDescent="0.3">
      <c r="A17" s="18">
        <v>13213</v>
      </c>
      <c r="B17" s="19" t="s">
        <v>1009</v>
      </c>
      <c r="C17" s="117" t="s">
        <v>2344</v>
      </c>
      <c r="D17" s="19">
        <v>12</v>
      </c>
      <c r="E17" s="58">
        <v>20</v>
      </c>
      <c r="F17" s="22">
        <v>190</v>
      </c>
      <c r="G17" s="23">
        <f t="shared" ref="G17:G90" si="14">F17*0.9</f>
        <v>171</v>
      </c>
      <c r="H17" s="24">
        <f t="shared" ref="H17:H90" si="15">F17*0.85</f>
        <v>161.5</v>
      </c>
      <c r="I17" s="24">
        <f t="shared" ref="I17:I90" si="16">F17*0.8</f>
        <v>152</v>
      </c>
      <c r="J17" s="34"/>
      <c r="K17" s="33">
        <f t="shared" ref="K17:K106" si="17">J17*F17</f>
        <v>0</v>
      </c>
      <c r="L17" s="35">
        <f t="shared" si="0"/>
        <v>0</v>
      </c>
      <c r="N17" s="1">
        <f t="shared" si="1"/>
        <v>17</v>
      </c>
      <c r="O17" s="1" t="s">
        <v>2284</v>
      </c>
    </row>
    <row r="18" spans="1:15" x14ac:dyDescent="0.3">
      <c r="A18" s="28">
        <v>13211</v>
      </c>
      <c r="B18" s="29" t="s">
        <v>2342</v>
      </c>
      <c r="C18" s="116" t="s">
        <v>2345</v>
      </c>
      <c r="D18" s="29">
        <v>12</v>
      </c>
      <c r="E18" s="59"/>
      <c r="F18" s="31"/>
      <c r="G18" s="32">
        <f t="shared" si="14"/>
        <v>0</v>
      </c>
      <c r="H18" s="33">
        <f t="shared" si="15"/>
        <v>0</v>
      </c>
      <c r="I18" s="33">
        <f t="shared" si="16"/>
        <v>0</v>
      </c>
      <c r="J18" s="34"/>
      <c r="K18" s="33">
        <f t="shared" si="17"/>
        <v>0</v>
      </c>
      <c r="L18" s="35">
        <f t="shared" si="0"/>
        <v>0</v>
      </c>
      <c r="N18" s="1">
        <f t="shared" si="1"/>
        <v>18</v>
      </c>
      <c r="O18" s="1" t="s">
        <v>2284</v>
      </c>
    </row>
    <row r="19" spans="1:15" x14ac:dyDescent="0.3">
      <c r="A19" s="18">
        <v>13212</v>
      </c>
      <c r="B19" s="19" t="s">
        <v>1009</v>
      </c>
      <c r="C19" s="117" t="s">
        <v>2346</v>
      </c>
      <c r="D19" s="19">
        <v>12</v>
      </c>
      <c r="E19" s="58">
        <v>26</v>
      </c>
      <c r="F19" s="22">
        <v>190</v>
      </c>
      <c r="G19" s="23">
        <f t="shared" si="14"/>
        <v>171</v>
      </c>
      <c r="H19" s="24">
        <f t="shared" si="15"/>
        <v>161.5</v>
      </c>
      <c r="I19" s="24">
        <f t="shared" si="16"/>
        <v>152</v>
      </c>
      <c r="J19" s="34"/>
      <c r="K19" s="33">
        <f t="shared" si="17"/>
        <v>0</v>
      </c>
      <c r="L19" s="35">
        <f t="shared" si="0"/>
        <v>0</v>
      </c>
      <c r="N19" s="1">
        <f t="shared" si="1"/>
        <v>19</v>
      </c>
      <c r="O19" s="1" t="s">
        <v>2284</v>
      </c>
    </row>
    <row r="20" spans="1:15" x14ac:dyDescent="0.3">
      <c r="A20" s="28">
        <v>13214</v>
      </c>
      <c r="B20" s="29" t="s">
        <v>2342</v>
      </c>
      <c r="C20" s="119" t="s">
        <v>2347</v>
      </c>
      <c r="D20" s="29">
        <v>12</v>
      </c>
      <c r="E20" s="59">
        <v>8</v>
      </c>
      <c r="F20" s="31">
        <v>190</v>
      </c>
      <c r="G20" s="32">
        <f>F20*0.9</f>
        <v>171</v>
      </c>
      <c r="H20" s="33">
        <f>F20*0.85</f>
        <v>161.5</v>
      </c>
      <c r="I20" s="33">
        <f>F20*0.8</f>
        <v>152</v>
      </c>
      <c r="J20" s="34"/>
      <c r="K20" s="33">
        <f>J20*F20</f>
        <v>0</v>
      </c>
      <c r="L20" s="35">
        <f t="shared" si="0"/>
        <v>0</v>
      </c>
      <c r="N20" s="1">
        <f t="shared" si="1"/>
        <v>20</v>
      </c>
      <c r="O20" s="1" t="s">
        <v>2284</v>
      </c>
    </row>
    <row r="21" spans="1:15" x14ac:dyDescent="0.3">
      <c r="A21" s="18">
        <v>12492</v>
      </c>
      <c r="B21" s="19" t="s">
        <v>1009</v>
      </c>
      <c r="C21" s="117" t="s">
        <v>2348</v>
      </c>
      <c r="D21" s="19">
        <v>12</v>
      </c>
      <c r="E21" s="58"/>
      <c r="F21" s="22"/>
      <c r="G21" s="23">
        <f t="shared" si="14"/>
        <v>0</v>
      </c>
      <c r="H21" s="24">
        <f t="shared" si="15"/>
        <v>0</v>
      </c>
      <c r="I21" s="24">
        <f t="shared" si="16"/>
        <v>0</v>
      </c>
      <c r="J21" s="34"/>
      <c r="K21" s="33">
        <f t="shared" si="17"/>
        <v>0</v>
      </c>
      <c r="L21" s="35">
        <f t="shared" si="0"/>
        <v>0</v>
      </c>
      <c r="N21" s="1">
        <f t="shared" si="1"/>
        <v>21</v>
      </c>
      <c r="O21" s="1" t="s">
        <v>2284</v>
      </c>
    </row>
    <row r="22" spans="1:15" x14ac:dyDescent="0.3">
      <c r="A22" s="28"/>
      <c r="B22" s="29"/>
      <c r="C22" s="109" t="s">
        <v>333</v>
      </c>
      <c r="D22" s="29"/>
      <c r="E22" s="59"/>
      <c r="F22" s="31"/>
      <c r="G22" s="32"/>
      <c r="H22" s="33"/>
      <c r="I22" s="33"/>
      <c r="J22" s="34"/>
      <c r="K22" s="33">
        <f t="shared" si="17"/>
        <v>0</v>
      </c>
      <c r="L22" s="35">
        <f t="shared" si="0"/>
        <v>0</v>
      </c>
      <c r="N22" s="1">
        <f t="shared" si="1"/>
        <v>22</v>
      </c>
      <c r="O22" s="1" t="s">
        <v>2284</v>
      </c>
    </row>
    <row r="23" spans="1:15" x14ac:dyDescent="0.3">
      <c r="A23" s="28">
        <v>12817</v>
      </c>
      <c r="B23" s="29" t="s">
        <v>862</v>
      </c>
      <c r="C23" s="119" t="s">
        <v>2349</v>
      </c>
      <c r="D23" s="29">
        <v>12</v>
      </c>
      <c r="E23" s="59"/>
      <c r="F23" s="31"/>
      <c r="G23" s="32">
        <f t="shared" ref="G23:G25" si="18">F23*0.9</f>
        <v>0</v>
      </c>
      <c r="H23" s="33">
        <f t="shared" ref="H23:H25" si="19">F23*0.85</f>
        <v>0</v>
      </c>
      <c r="I23" s="33">
        <f t="shared" ref="I23:I25" si="20">F23*0.8</f>
        <v>0</v>
      </c>
      <c r="J23" s="34"/>
      <c r="K23" s="33">
        <f t="shared" si="17"/>
        <v>0</v>
      </c>
      <c r="L23" s="35">
        <f t="shared" si="0"/>
        <v>0</v>
      </c>
      <c r="N23" s="1">
        <f t="shared" si="1"/>
        <v>23</v>
      </c>
      <c r="O23" s="1" t="s">
        <v>2284</v>
      </c>
    </row>
    <row r="24" spans="1:15" x14ac:dyDescent="0.3">
      <c r="A24" s="18">
        <v>12519</v>
      </c>
      <c r="B24" s="19" t="s">
        <v>862</v>
      </c>
      <c r="C24" s="120" t="s">
        <v>2350</v>
      </c>
      <c r="D24" s="19">
        <v>12</v>
      </c>
      <c r="E24" s="58"/>
      <c r="F24" s="22"/>
      <c r="G24" s="23">
        <f t="shared" si="18"/>
        <v>0</v>
      </c>
      <c r="H24" s="24">
        <f t="shared" si="19"/>
        <v>0</v>
      </c>
      <c r="I24" s="24">
        <f t="shared" si="20"/>
        <v>0</v>
      </c>
      <c r="J24" s="34"/>
      <c r="K24" s="33">
        <f t="shared" si="17"/>
        <v>0</v>
      </c>
      <c r="L24" s="35">
        <f t="shared" si="0"/>
        <v>0</v>
      </c>
      <c r="N24" s="1">
        <f t="shared" si="1"/>
        <v>24</v>
      </c>
      <c r="O24" s="1" t="s">
        <v>2284</v>
      </c>
    </row>
    <row r="25" spans="1:15" x14ac:dyDescent="0.3">
      <c r="A25" s="28">
        <v>12819</v>
      </c>
      <c r="B25" s="29" t="s">
        <v>862</v>
      </c>
      <c r="C25" s="119" t="s">
        <v>2351</v>
      </c>
      <c r="D25" s="29">
        <v>12</v>
      </c>
      <c r="E25" s="59">
        <v>9</v>
      </c>
      <c r="F25" s="31">
        <v>200</v>
      </c>
      <c r="G25" s="32">
        <f t="shared" si="18"/>
        <v>180</v>
      </c>
      <c r="H25" s="33">
        <f t="shared" si="19"/>
        <v>170</v>
      </c>
      <c r="I25" s="33">
        <f t="shared" si="20"/>
        <v>160</v>
      </c>
      <c r="J25" s="34"/>
      <c r="K25" s="33">
        <f t="shared" si="17"/>
        <v>0</v>
      </c>
      <c r="L25" s="35">
        <f t="shared" si="0"/>
        <v>0</v>
      </c>
      <c r="N25" s="1">
        <f t="shared" si="1"/>
        <v>25</v>
      </c>
      <c r="O25" s="1" t="s">
        <v>2284</v>
      </c>
    </row>
    <row r="26" spans="1:15" x14ac:dyDescent="0.3">
      <c r="A26" s="18">
        <v>12816</v>
      </c>
      <c r="B26" s="19" t="s">
        <v>862</v>
      </c>
      <c r="C26" s="120" t="s">
        <v>1365</v>
      </c>
      <c r="D26" s="19">
        <v>12</v>
      </c>
      <c r="E26" s="58"/>
      <c r="F26" s="22"/>
      <c r="G26" s="23">
        <f t="shared" si="14"/>
        <v>0</v>
      </c>
      <c r="H26" s="24">
        <f t="shared" si="15"/>
        <v>0</v>
      </c>
      <c r="I26" s="24">
        <f t="shared" si="16"/>
        <v>0</v>
      </c>
      <c r="J26" s="34"/>
      <c r="K26" s="33">
        <f t="shared" si="17"/>
        <v>0</v>
      </c>
      <c r="L26" s="35">
        <f t="shared" si="0"/>
        <v>0</v>
      </c>
      <c r="N26" s="1">
        <f t="shared" si="1"/>
        <v>26</v>
      </c>
      <c r="O26" s="1" t="s">
        <v>2284</v>
      </c>
    </row>
    <row r="27" spans="1:15" x14ac:dyDescent="0.3">
      <c r="A27" s="28">
        <v>12518</v>
      </c>
      <c r="B27" s="29" t="s">
        <v>862</v>
      </c>
      <c r="C27" s="119" t="s">
        <v>1366</v>
      </c>
      <c r="D27" s="29">
        <v>12</v>
      </c>
      <c r="E27" s="59"/>
      <c r="F27" s="31"/>
      <c r="G27" s="32">
        <f t="shared" si="14"/>
        <v>0</v>
      </c>
      <c r="H27" s="33">
        <f t="shared" si="15"/>
        <v>0</v>
      </c>
      <c r="I27" s="33">
        <f t="shared" si="16"/>
        <v>0</v>
      </c>
      <c r="J27" s="34"/>
      <c r="K27" s="33">
        <f t="shared" si="17"/>
        <v>0</v>
      </c>
      <c r="L27" s="35">
        <f t="shared" si="0"/>
        <v>0</v>
      </c>
      <c r="N27" s="1">
        <f t="shared" si="1"/>
        <v>27</v>
      </c>
      <c r="O27" s="1" t="s">
        <v>2284</v>
      </c>
    </row>
    <row r="28" spans="1:15" x14ac:dyDescent="0.3">
      <c r="A28" s="18">
        <v>13920</v>
      </c>
      <c r="B28" s="19" t="s">
        <v>1068</v>
      </c>
      <c r="C28" s="118" t="s">
        <v>1367</v>
      </c>
      <c r="D28" s="19">
        <v>1</v>
      </c>
      <c r="E28" s="60"/>
      <c r="F28" s="22"/>
      <c r="G28" s="23">
        <f t="shared" si="14"/>
        <v>0</v>
      </c>
      <c r="H28" s="24">
        <f t="shared" si="15"/>
        <v>0</v>
      </c>
      <c r="I28" s="24">
        <f t="shared" si="16"/>
        <v>0</v>
      </c>
      <c r="J28" s="34"/>
      <c r="K28" s="33">
        <f t="shared" si="17"/>
        <v>0</v>
      </c>
      <c r="L28" s="35">
        <f t="shared" si="0"/>
        <v>0</v>
      </c>
      <c r="N28" s="1">
        <f t="shared" si="1"/>
        <v>28</v>
      </c>
      <c r="O28" s="1" t="s">
        <v>2284</v>
      </c>
    </row>
    <row r="29" spans="1:15" x14ac:dyDescent="0.3">
      <c r="A29" s="28">
        <v>12503</v>
      </c>
      <c r="B29" s="29" t="s">
        <v>1166</v>
      </c>
      <c r="C29" s="116" t="s">
        <v>2352</v>
      </c>
      <c r="D29" s="29">
        <v>12</v>
      </c>
      <c r="E29" s="59"/>
      <c r="F29" s="31"/>
      <c r="G29" s="32">
        <f t="shared" si="14"/>
        <v>0</v>
      </c>
      <c r="H29" s="33">
        <f t="shared" si="15"/>
        <v>0</v>
      </c>
      <c r="I29" s="33">
        <f t="shared" si="16"/>
        <v>0</v>
      </c>
      <c r="J29" s="34"/>
      <c r="K29" s="33">
        <f t="shared" si="17"/>
        <v>0</v>
      </c>
      <c r="L29" s="35">
        <f t="shared" si="0"/>
        <v>0</v>
      </c>
      <c r="N29" s="1">
        <f t="shared" si="1"/>
        <v>29</v>
      </c>
      <c r="O29" s="1" t="s">
        <v>2284</v>
      </c>
    </row>
    <row r="30" spans="1:15" x14ac:dyDescent="0.3">
      <c r="A30" s="18">
        <v>12504</v>
      </c>
      <c r="B30" s="19" t="s">
        <v>1166</v>
      </c>
      <c r="C30" s="120" t="s">
        <v>2353</v>
      </c>
      <c r="D30" s="19">
        <v>12</v>
      </c>
      <c r="E30" s="58"/>
      <c r="F30" s="22"/>
      <c r="G30" s="23">
        <f t="shared" si="14"/>
        <v>0</v>
      </c>
      <c r="H30" s="24">
        <f t="shared" si="15"/>
        <v>0</v>
      </c>
      <c r="I30" s="24">
        <f t="shared" si="16"/>
        <v>0</v>
      </c>
      <c r="J30" s="34"/>
      <c r="K30" s="33">
        <f t="shared" si="17"/>
        <v>0</v>
      </c>
      <c r="L30" s="35">
        <f t="shared" si="0"/>
        <v>0</v>
      </c>
      <c r="N30" s="1">
        <f t="shared" si="1"/>
        <v>30</v>
      </c>
      <c r="O30" s="1" t="s">
        <v>2284</v>
      </c>
    </row>
    <row r="31" spans="1:15" x14ac:dyDescent="0.3">
      <c r="A31" s="28">
        <v>12508</v>
      </c>
      <c r="B31" s="29" t="s">
        <v>1166</v>
      </c>
      <c r="C31" s="119" t="s">
        <v>2354</v>
      </c>
      <c r="D31" s="29">
        <v>12</v>
      </c>
      <c r="E31" s="59">
        <v>12</v>
      </c>
      <c r="F31" s="31">
        <v>200</v>
      </c>
      <c r="G31" s="32">
        <f t="shared" si="14"/>
        <v>180</v>
      </c>
      <c r="H31" s="33">
        <f t="shared" si="15"/>
        <v>170</v>
      </c>
      <c r="I31" s="33">
        <f t="shared" si="16"/>
        <v>160</v>
      </c>
      <c r="J31" s="34"/>
      <c r="K31" s="33">
        <f t="shared" si="17"/>
        <v>0</v>
      </c>
      <c r="L31" s="35">
        <f t="shared" si="0"/>
        <v>0</v>
      </c>
      <c r="N31" s="1">
        <f t="shared" si="1"/>
        <v>31</v>
      </c>
      <c r="O31" s="1" t="s">
        <v>2284</v>
      </c>
    </row>
    <row r="32" spans="1:15" x14ac:dyDescent="0.3">
      <c r="A32" s="28">
        <v>13945</v>
      </c>
      <c r="B32" s="29" t="s">
        <v>1166</v>
      </c>
      <c r="C32" s="119" t="s">
        <v>1368</v>
      </c>
      <c r="D32" s="29">
        <v>12</v>
      </c>
      <c r="E32" s="59"/>
      <c r="F32" s="31"/>
      <c r="G32" s="32">
        <f t="shared" si="14"/>
        <v>0</v>
      </c>
      <c r="H32" s="33">
        <f t="shared" si="15"/>
        <v>0</v>
      </c>
      <c r="I32" s="33">
        <f t="shared" si="16"/>
        <v>0</v>
      </c>
      <c r="J32" s="34"/>
      <c r="K32" s="33">
        <f t="shared" si="17"/>
        <v>0</v>
      </c>
      <c r="L32" s="35">
        <f t="shared" si="0"/>
        <v>0</v>
      </c>
      <c r="N32" s="1">
        <f t="shared" si="1"/>
        <v>32</v>
      </c>
      <c r="O32" s="1" t="s">
        <v>2284</v>
      </c>
    </row>
    <row r="33" spans="1:15" x14ac:dyDescent="0.3">
      <c r="A33" s="18">
        <v>14038</v>
      </c>
      <c r="B33" s="19" t="s">
        <v>1166</v>
      </c>
      <c r="C33" s="120" t="s">
        <v>1369</v>
      </c>
      <c r="D33" s="19">
        <v>12</v>
      </c>
      <c r="E33" s="58"/>
      <c r="F33" s="22"/>
      <c r="G33" s="23">
        <f t="shared" si="14"/>
        <v>0</v>
      </c>
      <c r="H33" s="24">
        <f t="shared" si="15"/>
        <v>0</v>
      </c>
      <c r="I33" s="24">
        <f t="shared" si="16"/>
        <v>0</v>
      </c>
      <c r="J33" s="34"/>
      <c r="K33" s="33">
        <f t="shared" si="17"/>
        <v>0</v>
      </c>
      <c r="L33" s="35">
        <f t="shared" si="0"/>
        <v>0</v>
      </c>
      <c r="N33" s="1">
        <f t="shared" si="1"/>
        <v>33</v>
      </c>
      <c r="O33" s="1" t="s">
        <v>2284</v>
      </c>
    </row>
    <row r="34" spans="1:15" x14ac:dyDescent="0.3">
      <c r="A34" s="28">
        <v>12506</v>
      </c>
      <c r="B34" s="29" t="s">
        <v>1166</v>
      </c>
      <c r="C34" s="119" t="s">
        <v>1370</v>
      </c>
      <c r="D34" s="29">
        <v>12</v>
      </c>
      <c r="E34" s="59"/>
      <c r="F34" s="31"/>
      <c r="G34" s="32">
        <f t="shared" si="14"/>
        <v>0</v>
      </c>
      <c r="H34" s="33">
        <f t="shared" si="15"/>
        <v>0</v>
      </c>
      <c r="I34" s="33">
        <f t="shared" si="16"/>
        <v>0</v>
      </c>
      <c r="J34" s="34"/>
      <c r="K34" s="33">
        <f t="shared" si="17"/>
        <v>0</v>
      </c>
      <c r="L34" s="35">
        <f t="shared" si="0"/>
        <v>0</v>
      </c>
      <c r="N34" s="1">
        <f t="shared" si="1"/>
        <v>34</v>
      </c>
      <c r="O34" s="1" t="s">
        <v>2284</v>
      </c>
    </row>
    <row r="35" spans="1:15" x14ac:dyDescent="0.3">
      <c r="A35" s="18"/>
      <c r="B35" s="19"/>
      <c r="C35" s="103" t="s">
        <v>1371</v>
      </c>
      <c r="D35" s="19"/>
      <c r="E35" s="58"/>
      <c r="F35" s="22"/>
      <c r="G35" s="23"/>
      <c r="H35" s="24"/>
      <c r="I35" s="24"/>
      <c r="J35" s="34"/>
      <c r="K35" s="33">
        <f t="shared" si="17"/>
        <v>0</v>
      </c>
      <c r="L35" s="35">
        <f t="shared" ref="L35:L53" si="21">IF($K$124&gt;125000,J35*I35,IF($K$124&gt;55000,J35*H35,IF($K$124&gt;27500,J35*G35,IF($K$124&gt;=0,J35*F35,0))))</f>
        <v>0</v>
      </c>
      <c r="N35" s="1">
        <f t="shared" si="1"/>
        <v>35</v>
      </c>
      <c r="O35" s="1" t="s">
        <v>2284</v>
      </c>
    </row>
    <row r="36" spans="1:15" x14ac:dyDescent="0.3">
      <c r="A36" s="28">
        <v>12292</v>
      </c>
      <c r="B36" s="29" t="s">
        <v>1167</v>
      </c>
      <c r="C36" s="116" t="s">
        <v>2355</v>
      </c>
      <c r="D36" s="29">
        <v>12</v>
      </c>
      <c r="E36" s="59">
        <v>8</v>
      </c>
      <c r="F36" s="31">
        <v>90</v>
      </c>
      <c r="G36" s="32">
        <f t="shared" ref="G36:G37" si="22">F36*0.9</f>
        <v>81</v>
      </c>
      <c r="H36" s="33">
        <f t="shared" ref="H36:H37" si="23">F36*0.85</f>
        <v>76.5</v>
      </c>
      <c r="I36" s="33">
        <f t="shared" ref="I36:I37" si="24">F36*0.8</f>
        <v>72</v>
      </c>
      <c r="J36" s="34"/>
      <c r="K36" s="33">
        <f t="shared" si="17"/>
        <v>0</v>
      </c>
      <c r="L36" s="35">
        <f t="shared" si="21"/>
        <v>0</v>
      </c>
      <c r="N36" s="1">
        <f t="shared" si="1"/>
        <v>36</v>
      </c>
      <c r="O36" s="1" t="s">
        <v>2284</v>
      </c>
    </row>
    <row r="37" spans="1:15" x14ac:dyDescent="0.3">
      <c r="A37" s="18">
        <v>12227</v>
      </c>
      <c r="B37" s="19" t="s">
        <v>1167</v>
      </c>
      <c r="C37" s="117" t="s">
        <v>1910</v>
      </c>
      <c r="D37" s="19">
        <v>12</v>
      </c>
      <c r="E37" s="58">
        <v>13</v>
      </c>
      <c r="F37" s="22">
        <v>90</v>
      </c>
      <c r="G37" s="23">
        <f t="shared" si="22"/>
        <v>81</v>
      </c>
      <c r="H37" s="24">
        <f t="shared" si="23"/>
        <v>76.5</v>
      </c>
      <c r="I37" s="24">
        <f t="shared" si="24"/>
        <v>72</v>
      </c>
      <c r="J37" s="34"/>
      <c r="K37" s="33">
        <f t="shared" si="17"/>
        <v>0</v>
      </c>
      <c r="L37" s="35">
        <f t="shared" si="21"/>
        <v>0</v>
      </c>
      <c r="N37" s="1">
        <f t="shared" si="1"/>
        <v>37</v>
      </c>
      <c r="O37" s="1" t="s">
        <v>2284</v>
      </c>
    </row>
    <row r="38" spans="1:15" x14ac:dyDescent="0.3">
      <c r="A38" s="28">
        <v>11288</v>
      </c>
      <c r="B38" s="29" t="s">
        <v>1167</v>
      </c>
      <c r="C38" s="119" t="s">
        <v>1372</v>
      </c>
      <c r="D38" s="29">
        <v>12</v>
      </c>
      <c r="E38" s="59"/>
      <c r="F38" s="31"/>
      <c r="G38" s="32">
        <f t="shared" si="14"/>
        <v>0</v>
      </c>
      <c r="H38" s="33">
        <f t="shared" si="15"/>
        <v>0</v>
      </c>
      <c r="I38" s="33">
        <f t="shared" si="16"/>
        <v>0</v>
      </c>
      <c r="J38" s="34"/>
      <c r="K38" s="33">
        <f t="shared" si="17"/>
        <v>0</v>
      </c>
      <c r="L38" s="35">
        <f t="shared" si="21"/>
        <v>0</v>
      </c>
      <c r="N38" s="1">
        <f t="shared" si="1"/>
        <v>38</v>
      </c>
      <c r="O38" s="1" t="s">
        <v>2284</v>
      </c>
    </row>
    <row r="39" spans="1:15" x14ac:dyDescent="0.3">
      <c r="A39" s="18">
        <v>12291</v>
      </c>
      <c r="B39" s="19" t="s">
        <v>1167</v>
      </c>
      <c r="C39" s="120" t="s">
        <v>1373</v>
      </c>
      <c r="D39" s="19">
        <v>12</v>
      </c>
      <c r="E39" s="58">
        <v>2</v>
      </c>
      <c r="F39" s="22">
        <v>90</v>
      </c>
      <c r="G39" s="23">
        <f t="shared" si="14"/>
        <v>81</v>
      </c>
      <c r="H39" s="24">
        <f t="shared" si="15"/>
        <v>76.5</v>
      </c>
      <c r="I39" s="24">
        <f t="shared" si="16"/>
        <v>72</v>
      </c>
      <c r="J39" s="34"/>
      <c r="K39" s="33">
        <f t="shared" si="17"/>
        <v>0</v>
      </c>
      <c r="L39" s="35">
        <f t="shared" si="21"/>
        <v>0</v>
      </c>
      <c r="N39" s="1">
        <f t="shared" si="1"/>
        <v>39</v>
      </c>
      <c r="O39" s="1" t="s">
        <v>2284</v>
      </c>
    </row>
    <row r="40" spans="1:15" x14ac:dyDescent="0.3">
      <c r="A40" s="28">
        <v>12225</v>
      </c>
      <c r="B40" s="29" t="s">
        <v>1167</v>
      </c>
      <c r="C40" s="116" t="s">
        <v>1374</v>
      </c>
      <c r="D40" s="29">
        <v>12</v>
      </c>
      <c r="E40" s="59"/>
      <c r="F40" s="31"/>
      <c r="G40" s="32">
        <f t="shared" si="14"/>
        <v>0</v>
      </c>
      <c r="H40" s="33">
        <f t="shared" si="15"/>
        <v>0</v>
      </c>
      <c r="I40" s="33">
        <f t="shared" si="16"/>
        <v>0</v>
      </c>
      <c r="J40" s="34"/>
      <c r="K40" s="33">
        <f t="shared" si="17"/>
        <v>0</v>
      </c>
      <c r="L40" s="35">
        <f t="shared" si="21"/>
        <v>0</v>
      </c>
      <c r="N40" s="1">
        <f t="shared" si="1"/>
        <v>40</v>
      </c>
      <c r="O40" s="1" t="s">
        <v>2284</v>
      </c>
    </row>
    <row r="41" spans="1:15" x14ac:dyDescent="0.3">
      <c r="A41" s="18">
        <v>11286</v>
      </c>
      <c r="B41" s="19" t="s">
        <v>1167</v>
      </c>
      <c r="C41" s="118" t="s">
        <v>1375</v>
      </c>
      <c r="D41" s="19">
        <v>12</v>
      </c>
      <c r="E41" s="60">
        <v>2</v>
      </c>
      <c r="F41" s="22">
        <v>90</v>
      </c>
      <c r="G41" s="23">
        <f t="shared" si="14"/>
        <v>81</v>
      </c>
      <c r="H41" s="24">
        <f t="shared" si="15"/>
        <v>76.5</v>
      </c>
      <c r="I41" s="24">
        <f t="shared" si="16"/>
        <v>72</v>
      </c>
      <c r="J41" s="34"/>
      <c r="K41" s="33">
        <f t="shared" si="17"/>
        <v>0</v>
      </c>
      <c r="L41" s="35">
        <f t="shared" si="21"/>
        <v>0</v>
      </c>
      <c r="N41" s="1">
        <f t="shared" si="1"/>
        <v>41</v>
      </c>
      <c r="O41" s="1" t="s">
        <v>2284</v>
      </c>
    </row>
    <row r="42" spans="1:15" x14ac:dyDescent="0.3">
      <c r="A42" s="28">
        <v>11279</v>
      </c>
      <c r="B42" s="29" t="s">
        <v>1167</v>
      </c>
      <c r="C42" s="119" t="s">
        <v>1376</v>
      </c>
      <c r="D42" s="29">
        <v>12</v>
      </c>
      <c r="E42" s="59"/>
      <c r="F42" s="31"/>
      <c r="G42" s="32">
        <f t="shared" si="14"/>
        <v>0</v>
      </c>
      <c r="H42" s="33">
        <f t="shared" si="15"/>
        <v>0</v>
      </c>
      <c r="I42" s="33">
        <f t="shared" si="16"/>
        <v>0</v>
      </c>
      <c r="J42" s="34"/>
      <c r="K42" s="33">
        <f t="shared" si="17"/>
        <v>0</v>
      </c>
      <c r="L42" s="35">
        <f t="shared" si="21"/>
        <v>0</v>
      </c>
      <c r="N42" s="1">
        <f t="shared" si="1"/>
        <v>42</v>
      </c>
      <c r="O42" s="1" t="s">
        <v>2284</v>
      </c>
    </row>
    <row r="43" spans="1:15" x14ac:dyDescent="0.3">
      <c r="A43" s="18">
        <v>12289</v>
      </c>
      <c r="B43" s="19" t="s">
        <v>1167</v>
      </c>
      <c r="C43" s="120" t="s">
        <v>1377</v>
      </c>
      <c r="D43" s="19">
        <v>12</v>
      </c>
      <c r="E43" s="58"/>
      <c r="F43" s="22"/>
      <c r="G43" s="23">
        <f t="shared" si="14"/>
        <v>0</v>
      </c>
      <c r="H43" s="24">
        <f t="shared" si="15"/>
        <v>0</v>
      </c>
      <c r="I43" s="24">
        <f t="shared" si="16"/>
        <v>0</v>
      </c>
      <c r="J43" s="34"/>
      <c r="K43" s="33">
        <f t="shared" si="17"/>
        <v>0</v>
      </c>
      <c r="L43" s="35">
        <f t="shared" si="21"/>
        <v>0</v>
      </c>
      <c r="N43" s="1">
        <f t="shared" si="1"/>
        <v>43</v>
      </c>
      <c r="O43" s="1" t="s">
        <v>2284</v>
      </c>
    </row>
    <row r="44" spans="1:15" x14ac:dyDescent="0.3">
      <c r="A44" s="28">
        <v>12290</v>
      </c>
      <c r="B44" s="29" t="s">
        <v>1167</v>
      </c>
      <c r="C44" s="119" t="s">
        <v>1378</v>
      </c>
      <c r="D44" s="29">
        <v>12</v>
      </c>
      <c r="E44" s="59">
        <v>40</v>
      </c>
      <c r="F44" s="31">
        <v>90</v>
      </c>
      <c r="G44" s="32">
        <f t="shared" si="14"/>
        <v>81</v>
      </c>
      <c r="H44" s="33">
        <f t="shared" si="15"/>
        <v>76.5</v>
      </c>
      <c r="I44" s="33">
        <f t="shared" si="16"/>
        <v>72</v>
      </c>
      <c r="J44" s="34"/>
      <c r="K44" s="33">
        <f t="shared" si="17"/>
        <v>0</v>
      </c>
      <c r="L44" s="35">
        <f t="shared" si="21"/>
        <v>0</v>
      </c>
      <c r="N44" s="1">
        <f t="shared" si="1"/>
        <v>44</v>
      </c>
      <c r="O44" s="1" t="s">
        <v>2284</v>
      </c>
    </row>
    <row r="45" spans="1:15" x14ac:dyDescent="0.3">
      <c r="A45" s="18">
        <v>11284</v>
      </c>
      <c r="B45" s="19" t="s">
        <v>1167</v>
      </c>
      <c r="C45" s="120" t="s">
        <v>1379</v>
      </c>
      <c r="D45" s="19">
        <v>12</v>
      </c>
      <c r="E45" s="58"/>
      <c r="F45" s="22"/>
      <c r="G45" s="23">
        <f t="shared" si="14"/>
        <v>0</v>
      </c>
      <c r="H45" s="24">
        <f t="shared" si="15"/>
        <v>0</v>
      </c>
      <c r="I45" s="24">
        <f t="shared" si="16"/>
        <v>0</v>
      </c>
      <c r="J45" s="34"/>
      <c r="K45" s="33">
        <f t="shared" si="17"/>
        <v>0</v>
      </c>
      <c r="L45" s="35">
        <f t="shared" si="21"/>
        <v>0</v>
      </c>
      <c r="N45" s="1">
        <f t="shared" si="1"/>
        <v>45</v>
      </c>
      <c r="O45" s="1" t="s">
        <v>2284</v>
      </c>
    </row>
    <row r="46" spans="1:15" x14ac:dyDescent="0.3">
      <c r="A46" s="28">
        <v>11281</v>
      </c>
      <c r="B46" s="29" t="s">
        <v>1167</v>
      </c>
      <c r="C46" s="119" t="s">
        <v>2356</v>
      </c>
      <c r="D46" s="29">
        <v>12</v>
      </c>
      <c r="E46" s="59"/>
      <c r="F46" s="31"/>
      <c r="G46" s="32">
        <f t="shared" si="14"/>
        <v>0</v>
      </c>
      <c r="H46" s="33">
        <f t="shared" si="15"/>
        <v>0</v>
      </c>
      <c r="I46" s="33">
        <f t="shared" si="16"/>
        <v>0</v>
      </c>
      <c r="J46" s="34"/>
      <c r="K46" s="33">
        <f t="shared" si="17"/>
        <v>0</v>
      </c>
      <c r="L46" s="35">
        <f t="shared" si="21"/>
        <v>0</v>
      </c>
      <c r="N46" s="1">
        <f t="shared" si="1"/>
        <v>46</v>
      </c>
      <c r="O46" s="1" t="s">
        <v>2284</v>
      </c>
    </row>
    <row r="47" spans="1:15" x14ac:dyDescent="0.3">
      <c r="A47" s="18"/>
      <c r="B47" s="19"/>
      <c r="C47" s="103" t="s">
        <v>2357</v>
      </c>
      <c r="D47" s="19"/>
      <c r="E47" s="58"/>
      <c r="F47" s="22"/>
      <c r="G47" s="23"/>
      <c r="H47" s="24"/>
      <c r="I47" s="24"/>
      <c r="J47" s="34"/>
      <c r="K47" s="33">
        <f t="shared" si="17"/>
        <v>0</v>
      </c>
      <c r="L47" s="35">
        <f t="shared" si="21"/>
        <v>0</v>
      </c>
      <c r="N47" s="1">
        <f t="shared" si="1"/>
        <v>47</v>
      </c>
    </row>
    <row r="48" spans="1:15" x14ac:dyDescent="0.3">
      <c r="A48" s="28">
        <v>14386</v>
      </c>
      <c r="B48" s="29" t="s">
        <v>2358</v>
      </c>
      <c r="C48" s="119" t="s">
        <v>2359</v>
      </c>
      <c r="D48" s="29">
        <v>1</v>
      </c>
      <c r="E48" s="59">
        <v>6</v>
      </c>
      <c r="F48" s="31">
        <v>1500</v>
      </c>
      <c r="G48" s="32">
        <f t="shared" ref="G48:G49" si="25">F48*0.9</f>
        <v>1350</v>
      </c>
      <c r="H48" s="33">
        <f t="shared" ref="H48:H49" si="26">F48*0.85</f>
        <v>1275</v>
      </c>
      <c r="I48" s="33">
        <f t="shared" ref="I48:I49" si="27">F48*0.8</f>
        <v>1200</v>
      </c>
      <c r="J48" s="34"/>
      <c r="K48" s="33">
        <f t="shared" si="17"/>
        <v>0</v>
      </c>
      <c r="L48" s="35">
        <f t="shared" si="21"/>
        <v>0</v>
      </c>
      <c r="N48" s="1">
        <f t="shared" si="1"/>
        <v>48</v>
      </c>
      <c r="O48" s="1" t="s">
        <v>2284</v>
      </c>
    </row>
    <row r="49" spans="1:15" x14ac:dyDescent="0.3">
      <c r="A49" s="18">
        <v>14387</v>
      </c>
      <c r="B49" s="19" t="s">
        <v>2358</v>
      </c>
      <c r="C49" s="121" t="s">
        <v>2360</v>
      </c>
      <c r="D49" s="19">
        <v>1</v>
      </c>
      <c r="E49" s="60">
        <v>3</v>
      </c>
      <c r="F49" s="22">
        <v>1500</v>
      </c>
      <c r="G49" s="23">
        <f t="shared" si="25"/>
        <v>1350</v>
      </c>
      <c r="H49" s="24">
        <f t="shared" si="26"/>
        <v>1275</v>
      </c>
      <c r="I49" s="24">
        <f t="shared" si="27"/>
        <v>1200</v>
      </c>
      <c r="J49" s="34"/>
      <c r="K49" s="33">
        <f t="shared" si="17"/>
        <v>0</v>
      </c>
      <c r="L49" s="35">
        <f t="shared" si="21"/>
        <v>0</v>
      </c>
      <c r="N49" s="1">
        <f t="shared" si="1"/>
        <v>49</v>
      </c>
      <c r="O49" s="1" t="s">
        <v>2284</v>
      </c>
    </row>
    <row r="50" spans="1:15" x14ac:dyDescent="0.3">
      <c r="A50" s="28">
        <v>12485</v>
      </c>
      <c r="B50" s="29" t="s">
        <v>2358</v>
      </c>
      <c r="C50" s="116" t="s">
        <v>1380</v>
      </c>
      <c r="D50" s="29">
        <v>1</v>
      </c>
      <c r="E50" s="59">
        <v>1</v>
      </c>
      <c r="F50" s="31">
        <v>1500</v>
      </c>
      <c r="G50" s="32">
        <f t="shared" si="14"/>
        <v>1350</v>
      </c>
      <c r="H50" s="33">
        <f t="shared" si="15"/>
        <v>1275</v>
      </c>
      <c r="I50" s="33">
        <f t="shared" si="16"/>
        <v>1200</v>
      </c>
      <c r="J50" s="34"/>
      <c r="K50" s="33">
        <f t="shared" si="17"/>
        <v>0</v>
      </c>
      <c r="L50" s="35">
        <f t="shared" si="21"/>
        <v>0</v>
      </c>
      <c r="N50" s="1">
        <f t="shared" si="1"/>
        <v>50</v>
      </c>
      <c r="O50" s="1" t="s">
        <v>2284</v>
      </c>
    </row>
    <row r="51" spans="1:15" x14ac:dyDescent="0.3">
      <c r="A51" s="18">
        <v>13944</v>
      </c>
      <c r="B51" s="19" t="s">
        <v>2358</v>
      </c>
      <c r="C51" s="121" t="s">
        <v>1382</v>
      </c>
      <c r="D51" s="19">
        <v>1</v>
      </c>
      <c r="E51" s="60">
        <v>1</v>
      </c>
      <c r="F51" s="22">
        <v>1500</v>
      </c>
      <c r="G51" s="23">
        <f t="shared" si="14"/>
        <v>1350</v>
      </c>
      <c r="H51" s="24">
        <f t="shared" si="15"/>
        <v>1275</v>
      </c>
      <c r="I51" s="24">
        <f t="shared" si="16"/>
        <v>1200</v>
      </c>
      <c r="J51" s="34"/>
      <c r="K51" s="33">
        <f t="shared" si="17"/>
        <v>0</v>
      </c>
      <c r="L51" s="35">
        <f t="shared" si="21"/>
        <v>0</v>
      </c>
      <c r="N51" s="1">
        <f t="shared" si="1"/>
        <v>51</v>
      </c>
      <c r="O51" s="1" t="s">
        <v>2284</v>
      </c>
    </row>
    <row r="52" spans="1:15" x14ac:dyDescent="0.3">
      <c r="A52" s="28">
        <v>12486</v>
      </c>
      <c r="B52" s="29" t="s">
        <v>2358</v>
      </c>
      <c r="C52" s="116" t="s">
        <v>1381</v>
      </c>
      <c r="D52" s="29">
        <v>1</v>
      </c>
      <c r="E52" s="59">
        <v>2</v>
      </c>
      <c r="F52" s="31">
        <v>1500</v>
      </c>
      <c r="G52" s="32">
        <f t="shared" si="14"/>
        <v>1350</v>
      </c>
      <c r="H52" s="33">
        <f t="shared" si="15"/>
        <v>1275</v>
      </c>
      <c r="I52" s="33">
        <f t="shared" si="16"/>
        <v>1200</v>
      </c>
      <c r="J52" s="34"/>
      <c r="K52" s="33">
        <f t="shared" si="17"/>
        <v>0</v>
      </c>
      <c r="L52" s="35">
        <f t="shared" si="21"/>
        <v>0</v>
      </c>
      <c r="N52" s="1">
        <f t="shared" si="1"/>
        <v>52</v>
      </c>
      <c r="O52" s="1" t="s">
        <v>2284</v>
      </c>
    </row>
    <row r="53" spans="1:15" x14ac:dyDescent="0.3">
      <c r="A53" s="18">
        <v>12482</v>
      </c>
      <c r="B53" s="19" t="s">
        <v>2358</v>
      </c>
      <c r="C53" s="121" t="s">
        <v>1926</v>
      </c>
      <c r="D53" s="19">
        <v>1</v>
      </c>
      <c r="E53" s="60"/>
      <c r="F53" s="22"/>
      <c r="G53" s="23">
        <f t="shared" ref="G53" si="28">F53*0.9</f>
        <v>0</v>
      </c>
      <c r="H53" s="24">
        <f t="shared" ref="H53" si="29">F53*0.85</f>
        <v>0</v>
      </c>
      <c r="I53" s="24">
        <f t="shared" ref="I53" si="30">F53*0.8</f>
        <v>0</v>
      </c>
      <c r="J53" s="34"/>
      <c r="K53" s="33">
        <f t="shared" ref="K53" si="31">J53*F53</f>
        <v>0</v>
      </c>
      <c r="L53" s="35">
        <f t="shared" si="21"/>
        <v>0</v>
      </c>
      <c r="N53" s="1">
        <f t="shared" si="1"/>
        <v>53</v>
      </c>
      <c r="O53" s="1" t="s">
        <v>2284</v>
      </c>
    </row>
    <row r="54" spans="1:15" x14ac:dyDescent="0.3">
      <c r="A54" s="28"/>
      <c r="B54" s="29"/>
      <c r="C54" s="109" t="s">
        <v>354</v>
      </c>
      <c r="D54" s="29"/>
      <c r="E54" s="59"/>
      <c r="F54" s="31"/>
      <c r="G54" s="32"/>
      <c r="H54" s="33"/>
      <c r="I54" s="33"/>
      <c r="J54" s="34"/>
      <c r="K54" s="33"/>
      <c r="L54" s="35"/>
      <c r="N54" s="1">
        <f t="shared" si="1"/>
        <v>54</v>
      </c>
    </row>
    <row r="55" spans="1:15" x14ac:dyDescent="0.3">
      <c r="A55" s="18">
        <v>14023</v>
      </c>
      <c r="B55" s="19" t="s">
        <v>206</v>
      </c>
      <c r="C55" s="120" t="s">
        <v>356</v>
      </c>
      <c r="D55" s="19">
        <v>12</v>
      </c>
      <c r="E55" s="58">
        <v>7</v>
      </c>
      <c r="F55" s="22">
        <v>90</v>
      </c>
      <c r="G55" s="23">
        <f t="shared" si="14"/>
        <v>81</v>
      </c>
      <c r="H55" s="24">
        <f t="shared" si="15"/>
        <v>76.5</v>
      </c>
      <c r="I55" s="24">
        <f t="shared" si="16"/>
        <v>72</v>
      </c>
      <c r="J55" s="34"/>
      <c r="K55" s="33">
        <f t="shared" si="17"/>
        <v>0</v>
      </c>
      <c r="L55" s="35">
        <f t="shared" ref="L55:L78" si="32">IF($K$124&gt;125000,J55*I55,IF($K$124&gt;55000,J55*H55,IF($K$124&gt;27500,J55*G55,IF($K$124&gt;=0,J55*F55,0))))</f>
        <v>0</v>
      </c>
      <c r="N55" s="1">
        <f t="shared" si="1"/>
        <v>55</v>
      </c>
      <c r="O55" s="1" t="s">
        <v>2284</v>
      </c>
    </row>
    <row r="56" spans="1:15" x14ac:dyDescent="0.3">
      <c r="A56" s="28">
        <v>13929</v>
      </c>
      <c r="B56" s="29" t="s">
        <v>206</v>
      </c>
      <c r="C56" s="119" t="s">
        <v>357</v>
      </c>
      <c r="D56" s="29">
        <v>12</v>
      </c>
      <c r="E56" s="59"/>
      <c r="F56" s="31"/>
      <c r="G56" s="32">
        <f t="shared" si="14"/>
        <v>0</v>
      </c>
      <c r="H56" s="33">
        <f t="shared" si="15"/>
        <v>0</v>
      </c>
      <c r="I56" s="33">
        <f t="shared" si="16"/>
        <v>0</v>
      </c>
      <c r="J56" s="34"/>
      <c r="K56" s="33">
        <f t="shared" si="17"/>
        <v>0</v>
      </c>
      <c r="L56" s="35">
        <f t="shared" si="32"/>
        <v>0</v>
      </c>
      <c r="N56" s="1">
        <f t="shared" si="1"/>
        <v>56</v>
      </c>
      <c r="O56" s="1" t="s">
        <v>2284</v>
      </c>
    </row>
    <row r="57" spans="1:15" x14ac:dyDescent="0.3">
      <c r="A57" s="18">
        <v>13930</v>
      </c>
      <c r="B57" s="19" t="s">
        <v>206</v>
      </c>
      <c r="C57" s="120" t="s">
        <v>358</v>
      </c>
      <c r="D57" s="19">
        <v>12</v>
      </c>
      <c r="E57" s="58"/>
      <c r="F57" s="22"/>
      <c r="G57" s="23">
        <f t="shared" si="14"/>
        <v>0</v>
      </c>
      <c r="H57" s="24">
        <f t="shared" si="15"/>
        <v>0</v>
      </c>
      <c r="I57" s="24">
        <f t="shared" si="16"/>
        <v>0</v>
      </c>
      <c r="J57" s="34"/>
      <c r="K57" s="33">
        <f t="shared" si="17"/>
        <v>0</v>
      </c>
      <c r="L57" s="35">
        <f t="shared" si="32"/>
        <v>0</v>
      </c>
      <c r="N57" s="1">
        <f t="shared" si="1"/>
        <v>57</v>
      </c>
      <c r="O57" s="1" t="s">
        <v>2284</v>
      </c>
    </row>
    <row r="58" spans="1:15" x14ac:dyDescent="0.3">
      <c r="A58" s="18">
        <v>12474</v>
      </c>
      <c r="B58" s="19" t="s">
        <v>206</v>
      </c>
      <c r="C58" s="121" t="s">
        <v>1383</v>
      </c>
      <c r="D58" s="19">
        <v>12</v>
      </c>
      <c r="E58" s="60"/>
      <c r="F58" s="22"/>
      <c r="G58" s="23">
        <f t="shared" si="14"/>
        <v>0</v>
      </c>
      <c r="H58" s="24">
        <f t="shared" si="15"/>
        <v>0</v>
      </c>
      <c r="I58" s="24">
        <f t="shared" si="16"/>
        <v>0</v>
      </c>
      <c r="J58" s="34"/>
      <c r="K58" s="33">
        <f t="shared" si="17"/>
        <v>0</v>
      </c>
      <c r="L58" s="35">
        <f t="shared" si="32"/>
        <v>0</v>
      </c>
      <c r="N58" s="1">
        <f t="shared" si="1"/>
        <v>58</v>
      </c>
      <c r="O58" s="1" t="s">
        <v>2284</v>
      </c>
    </row>
    <row r="59" spans="1:15" x14ac:dyDescent="0.3">
      <c r="A59" s="28">
        <v>14067</v>
      </c>
      <c r="B59" s="29" t="s">
        <v>206</v>
      </c>
      <c r="C59" s="119" t="s">
        <v>1384</v>
      </c>
      <c r="D59" s="29">
        <v>12</v>
      </c>
      <c r="E59" s="59"/>
      <c r="F59" s="31"/>
      <c r="G59" s="32">
        <f t="shared" si="14"/>
        <v>0</v>
      </c>
      <c r="H59" s="33">
        <f t="shared" si="15"/>
        <v>0</v>
      </c>
      <c r="I59" s="33">
        <f t="shared" si="16"/>
        <v>0</v>
      </c>
      <c r="J59" s="34"/>
      <c r="K59" s="33">
        <f t="shared" si="17"/>
        <v>0</v>
      </c>
      <c r="L59" s="35">
        <f t="shared" si="32"/>
        <v>0</v>
      </c>
      <c r="N59" s="1">
        <f t="shared" si="1"/>
        <v>59</v>
      </c>
      <c r="O59" s="1" t="s">
        <v>2284</v>
      </c>
    </row>
    <row r="60" spans="1:15" x14ac:dyDescent="0.3">
      <c r="A60" s="18">
        <v>12294</v>
      </c>
      <c r="B60" s="19" t="s">
        <v>206</v>
      </c>
      <c r="C60" s="117" t="s">
        <v>1385</v>
      </c>
      <c r="D60" s="19">
        <v>12</v>
      </c>
      <c r="E60" s="58"/>
      <c r="F60" s="22"/>
      <c r="G60" s="23">
        <f t="shared" si="14"/>
        <v>0</v>
      </c>
      <c r="H60" s="24">
        <f t="shared" si="15"/>
        <v>0</v>
      </c>
      <c r="I60" s="24">
        <f t="shared" si="16"/>
        <v>0</v>
      </c>
      <c r="J60" s="34"/>
      <c r="K60" s="33">
        <f t="shared" si="17"/>
        <v>0</v>
      </c>
      <c r="L60" s="35">
        <f t="shared" si="32"/>
        <v>0</v>
      </c>
      <c r="N60" s="1">
        <f t="shared" si="1"/>
        <v>60</v>
      </c>
      <c r="O60" s="1" t="s">
        <v>2284</v>
      </c>
    </row>
    <row r="61" spans="1:15" x14ac:dyDescent="0.3">
      <c r="A61" s="28">
        <v>12479</v>
      </c>
      <c r="B61" s="29" t="s">
        <v>206</v>
      </c>
      <c r="C61" s="116" t="s">
        <v>1386</v>
      </c>
      <c r="D61" s="29">
        <v>12</v>
      </c>
      <c r="E61" s="59"/>
      <c r="F61" s="31"/>
      <c r="G61" s="32">
        <f t="shared" si="14"/>
        <v>0</v>
      </c>
      <c r="H61" s="33">
        <f t="shared" si="15"/>
        <v>0</v>
      </c>
      <c r="I61" s="33">
        <f t="shared" si="16"/>
        <v>0</v>
      </c>
      <c r="J61" s="34"/>
      <c r="K61" s="33">
        <f t="shared" si="17"/>
        <v>0</v>
      </c>
      <c r="L61" s="35">
        <f t="shared" si="32"/>
        <v>0</v>
      </c>
      <c r="N61" s="1">
        <f t="shared" si="1"/>
        <v>61</v>
      </c>
      <c r="O61" s="1" t="s">
        <v>2284</v>
      </c>
    </row>
    <row r="62" spans="1:15" x14ac:dyDescent="0.3">
      <c r="A62" s="18">
        <v>12936</v>
      </c>
      <c r="B62" s="19" t="s">
        <v>206</v>
      </c>
      <c r="C62" s="120" t="s">
        <v>1387</v>
      </c>
      <c r="D62" s="19">
        <v>12</v>
      </c>
      <c r="E62" s="58"/>
      <c r="F62" s="22"/>
      <c r="G62" s="23">
        <f t="shared" si="14"/>
        <v>0</v>
      </c>
      <c r="H62" s="24">
        <f t="shared" si="15"/>
        <v>0</v>
      </c>
      <c r="I62" s="24">
        <f t="shared" si="16"/>
        <v>0</v>
      </c>
      <c r="J62" s="34"/>
      <c r="K62" s="33">
        <f t="shared" si="17"/>
        <v>0</v>
      </c>
      <c r="L62" s="35">
        <f t="shared" si="32"/>
        <v>0</v>
      </c>
      <c r="N62" s="1">
        <f t="shared" si="1"/>
        <v>62</v>
      </c>
      <c r="O62" s="1" t="s">
        <v>2284</v>
      </c>
    </row>
    <row r="63" spans="1:15" x14ac:dyDescent="0.3">
      <c r="A63" s="28">
        <v>12475</v>
      </c>
      <c r="B63" s="29" t="s">
        <v>206</v>
      </c>
      <c r="C63" s="116" t="s">
        <v>1388</v>
      </c>
      <c r="D63" s="29">
        <v>12</v>
      </c>
      <c r="E63" s="59">
        <v>34</v>
      </c>
      <c r="F63" s="31">
        <v>90</v>
      </c>
      <c r="G63" s="32">
        <f t="shared" si="14"/>
        <v>81</v>
      </c>
      <c r="H63" s="33">
        <f t="shared" si="15"/>
        <v>76.5</v>
      </c>
      <c r="I63" s="33">
        <f t="shared" si="16"/>
        <v>72</v>
      </c>
      <c r="J63" s="34"/>
      <c r="K63" s="33">
        <f t="shared" si="17"/>
        <v>0</v>
      </c>
      <c r="L63" s="35">
        <f t="shared" si="32"/>
        <v>0</v>
      </c>
      <c r="N63" s="1">
        <f t="shared" si="1"/>
        <v>63</v>
      </c>
      <c r="O63" s="1" t="s">
        <v>2284</v>
      </c>
    </row>
    <row r="64" spans="1:15" x14ac:dyDescent="0.3">
      <c r="A64" s="18">
        <v>12480</v>
      </c>
      <c r="B64" s="19" t="s">
        <v>206</v>
      </c>
      <c r="C64" s="117" t="s">
        <v>1389</v>
      </c>
      <c r="D64" s="19">
        <v>12</v>
      </c>
      <c r="E64" s="58">
        <v>8</v>
      </c>
      <c r="F64" s="22">
        <v>90</v>
      </c>
      <c r="G64" s="23">
        <f t="shared" si="14"/>
        <v>81</v>
      </c>
      <c r="H64" s="24">
        <f t="shared" si="15"/>
        <v>76.5</v>
      </c>
      <c r="I64" s="24">
        <f t="shared" si="16"/>
        <v>72</v>
      </c>
      <c r="J64" s="34"/>
      <c r="K64" s="33">
        <f t="shared" si="17"/>
        <v>0</v>
      </c>
      <c r="L64" s="35">
        <f t="shared" si="32"/>
        <v>0</v>
      </c>
      <c r="N64" s="1">
        <f t="shared" si="1"/>
        <v>64</v>
      </c>
      <c r="O64" s="1" t="s">
        <v>2284</v>
      </c>
    </row>
    <row r="65" spans="1:15" x14ac:dyDescent="0.3">
      <c r="A65" s="28"/>
      <c r="B65" s="29"/>
      <c r="C65" s="109" t="s">
        <v>2811</v>
      </c>
      <c r="D65" s="29"/>
      <c r="E65" s="59"/>
      <c r="F65" s="31"/>
      <c r="G65" s="32"/>
      <c r="H65" s="33"/>
      <c r="I65" s="33"/>
      <c r="J65" s="34"/>
      <c r="K65" s="33">
        <f t="shared" si="17"/>
        <v>0</v>
      </c>
      <c r="L65" s="35">
        <f t="shared" si="32"/>
        <v>0</v>
      </c>
      <c r="N65" s="1">
        <f t="shared" si="1"/>
        <v>65</v>
      </c>
      <c r="O65" s="1" t="s">
        <v>2284</v>
      </c>
    </row>
    <row r="66" spans="1:15" x14ac:dyDescent="0.3">
      <c r="A66" s="18">
        <v>14535</v>
      </c>
      <c r="B66" s="19" t="s">
        <v>999</v>
      </c>
      <c r="C66" s="118" t="s">
        <v>2812</v>
      </c>
      <c r="D66" s="19">
        <v>12</v>
      </c>
      <c r="E66" s="60">
        <v>16</v>
      </c>
      <c r="F66" s="22">
        <v>450</v>
      </c>
      <c r="G66" s="23">
        <f t="shared" ref="G66:G67" si="33">F66*0.9</f>
        <v>405</v>
      </c>
      <c r="H66" s="24">
        <f t="shared" ref="H66:H67" si="34">F66*0.85</f>
        <v>382.5</v>
      </c>
      <c r="I66" s="24">
        <f t="shared" ref="I66:I67" si="35">F66*0.8</f>
        <v>360</v>
      </c>
      <c r="J66" s="34"/>
      <c r="K66" s="33">
        <f t="shared" ref="K66:K67" si="36">J66*F66</f>
        <v>0</v>
      </c>
      <c r="L66" s="35">
        <f t="shared" ref="L66:L67" si="37">IF($K$124&gt;125000,J66*I66,IF($K$124&gt;55000,J66*H66,IF($K$124&gt;27500,J66*G66,IF($K$124&gt;=0,J66*F66,0))))</f>
        <v>0</v>
      </c>
      <c r="N66" s="1">
        <f t="shared" ref="N66:N67" si="38">ROW(J66)</f>
        <v>66</v>
      </c>
      <c r="O66" s="1" t="s">
        <v>2284</v>
      </c>
    </row>
    <row r="67" spans="1:15" x14ac:dyDescent="0.3">
      <c r="A67" s="28">
        <v>14536</v>
      </c>
      <c r="B67" s="29" t="s">
        <v>999</v>
      </c>
      <c r="C67" s="119" t="s">
        <v>2813</v>
      </c>
      <c r="D67" s="29">
        <v>12</v>
      </c>
      <c r="E67" s="59">
        <v>9</v>
      </c>
      <c r="F67" s="31">
        <v>450</v>
      </c>
      <c r="G67" s="32">
        <f t="shared" si="33"/>
        <v>405</v>
      </c>
      <c r="H67" s="33">
        <f t="shared" si="34"/>
        <v>382.5</v>
      </c>
      <c r="I67" s="33">
        <f t="shared" si="35"/>
        <v>360</v>
      </c>
      <c r="J67" s="34"/>
      <c r="K67" s="33">
        <f t="shared" si="36"/>
        <v>0</v>
      </c>
      <c r="L67" s="35">
        <f t="shared" si="37"/>
        <v>0</v>
      </c>
      <c r="N67" s="1">
        <f t="shared" si="38"/>
        <v>67</v>
      </c>
      <c r="O67" s="1" t="s">
        <v>2284</v>
      </c>
    </row>
    <row r="68" spans="1:15" x14ac:dyDescent="0.3">
      <c r="A68" s="18">
        <v>14534</v>
      </c>
      <c r="B68" s="19" t="s">
        <v>999</v>
      </c>
      <c r="C68" s="118" t="s">
        <v>2814</v>
      </c>
      <c r="D68" s="19">
        <v>12</v>
      </c>
      <c r="E68" s="60">
        <v>18</v>
      </c>
      <c r="F68" s="22">
        <v>450</v>
      </c>
      <c r="G68" s="23">
        <f t="shared" ref="G68:G73" si="39">F68*0.9</f>
        <v>405</v>
      </c>
      <c r="H68" s="24">
        <f t="shared" ref="H68:H73" si="40">F68*0.85</f>
        <v>382.5</v>
      </c>
      <c r="I68" s="24">
        <f t="shared" ref="I68:I73" si="41">F68*0.8</f>
        <v>360</v>
      </c>
      <c r="J68" s="34"/>
      <c r="K68" s="33">
        <f t="shared" si="17"/>
        <v>0</v>
      </c>
      <c r="L68" s="35">
        <f t="shared" si="32"/>
        <v>0</v>
      </c>
      <c r="N68" s="1">
        <f t="shared" si="1"/>
        <v>68</v>
      </c>
      <c r="O68" s="1" t="s">
        <v>2284</v>
      </c>
    </row>
    <row r="69" spans="1:15" x14ac:dyDescent="0.3">
      <c r="A69" s="28">
        <v>12309</v>
      </c>
      <c r="B69" s="29" t="s">
        <v>999</v>
      </c>
      <c r="C69" s="119" t="s">
        <v>1956</v>
      </c>
      <c r="D69" s="29">
        <v>12</v>
      </c>
      <c r="E69" s="59">
        <v>48</v>
      </c>
      <c r="F69" s="31">
        <v>450</v>
      </c>
      <c r="G69" s="32">
        <f t="shared" si="39"/>
        <v>405</v>
      </c>
      <c r="H69" s="33">
        <f t="shared" si="40"/>
        <v>382.5</v>
      </c>
      <c r="I69" s="33">
        <f t="shared" si="41"/>
        <v>360</v>
      </c>
      <c r="J69" s="34"/>
      <c r="K69" s="33">
        <f t="shared" si="17"/>
        <v>0</v>
      </c>
      <c r="L69" s="35">
        <f t="shared" si="32"/>
        <v>0</v>
      </c>
      <c r="N69" s="1">
        <f t="shared" si="1"/>
        <v>69</v>
      </c>
      <c r="O69" s="1" t="s">
        <v>2284</v>
      </c>
    </row>
    <row r="70" spans="1:15" x14ac:dyDescent="0.3">
      <c r="A70" s="18">
        <v>12487</v>
      </c>
      <c r="B70" s="19" t="s">
        <v>999</v>
      </c>
      <c r="C70" s="117" t="s">
        <v>1957</v>
      </c>
      <c r="D70" s="19">
        <v>12</v>
      </c>
      <c r="E70" s="58">
        <v>12</v>
      </c>
      <c r="F70" s="22">
        <v>450</v>
      </c>
      <c r="G70" s="23">
        <f t="shared" si="39"/>
        <v>405</v>
      </c>
      <c r="H70" s="24">
        <f t="shared" si="40"/>
        <v>382.5</v>
      </c>
      <c r="I70" s="24">
        <f t="shared" si="41"/>
        <v>360</v>
      </c>
      <c r="J70" s="34"/>
      <c r="K70" s="33">
        <f t="shared" si="17"/>
        <v>0</v>
      </c>
      <c r="L70" s="35">
        <f t="shared" si="32"/>
        <v>0</v>
      </c>
      <c r="N70" s="1">
        <f t="shared" si="1"/>
        <v>70</v>
      </c>
      <c r="O70" s="1" t="s">
        <v>2284</v>
      </c>
    </row>
    <row r="71" spans="1:15" x14ac:dyDescent="0.3">
      <c r="A71" s="18">
        <v>12204</v>
      </c>
      <c r="B71" s="19" t="s">
        <v>999</v>
      </c>
      <c r="C71" s="118" t="s">
        <v>1958</v>
      </c>
      <c r="D71" s="19">
        <v>12</v>
      </c>
      <c r="E71" s="60">
        <v>14</v>
      </c>
      <c r="F71" s="22">
        <v>450</v>
      </c>
      <c r="G71" s="23">
        <f t="shared" si="39"/>
        <v>405</v>
      </c>
      <c r="H71" s="24">
        <f t="shared" si="40"/>
        <v>382.5</v>
      </c>
      <c r="I71" s="24">
        <f t="shared" si="41"/>
        <v>360</v>
      </c>
      <c r="J71" s="34"/>
      <c r="K71" s="33">
        <f t="shared" ref="K71:K73" si="42">J71*F71</f>
        <v>0</v>
      </c>
      <c r="L71" s="35">
        <f t="shared" ref="L71:L73" si="43">IF($K$124&gt;125000,J71*I71,IF($K$124&gt;55000,J71*H71,IF($K$124&gt;27500,J71*G71,IF($K$124&gt;=0,J71*F71,0))))</f>
        <v>0</v>
      </c>
      <c r="N71" s="1">
        <f t="shared" ref="N71:N73" si="44">ROW(J71)</f>
        <v>71</v>
      </c>
      <c r="O71" s="1" t="s">
        <v>2284</v>
      </c>
    </row>
    <row r="72" spans="1:15" x14ac:dyDescent="0.3">
      <c r="A72" s="28">
        <v>13208</v>
      </c>
      <c r="B72" s="29" t="s">
        <v>999</v>
      </c>
      <c r="C72" s="119" t="s">
        <v>1960</v>
      </c>
      <c r="D72" s="29">
        <v>12</v>
      </c>
      <c r="E72" s="59">
        <v>13</v>
      </c>
      <c r="F72" s="31">
        <v>450</v>
      </c>
      <c r="G72" s="32">
        <f t="shared" si="39"/>
        <v>405</v>
      </c>
      <c r="H72" s="33">
        <f t="shared" si="40"/>
        <v>382.5</v>
      </c>
      <c r="I72" s="33">
        <f t="shared" si="41"/>
        <v>360</v>
      </c>
      <c r="J72" s="34"/>
      <c r="K72" s="33">
        <f t="shared" si="42"/>
        <v>0</v>
      </c>
      <c r="L72" s="35">
        <f t="shared" si="43"/>
        <v>0</v>
      </c>
      <c r="N72" s="1">
        <f t="shared" si="44"/>
        <v>72</v>
      </c>
      <c r="O72" s="1" t="s">
        <v>2284</v>
      </c>
    </row>
    <row r="73" spans="1:15" x14ac:dyDescent="0.3">
      <c r="A73" s="18">
        <v>12310</v>
      </c>
      <c r="B73" s="19" t="s">
        <v>999</v>
      </c>
      <c r="C73" s="117" t="s">
        <v>1968</v>
      </c>
      <c r="D73" s="19">
        <v>12</v>
      </c>
      <c r="E73" s="58">
        <v>30</v>
      </c>
      <c r="F73" s="22">
        <v>450</v>
      </c>
      <c r="G73" s="23">
        <f t="shared" si="39"/>
        <v>405</v>
      </c>
      <c r="H73" s="24">
        <f t="shared" si="40"/>
        <v>382.5</v>
      </c>
      <c r="I73" s="24">
        <f t="shared" si="41"/>
        <v>360</v>
      </c>
      <c r="J73" s="34"/>
      <c r="K73" s="33">
        <f t="shared" si="42"/>
        <v>0</v>
      </c>
      <c r="L73" s="35">
        <f t="shared" si="43"/>
        <v>0</v>
      </c>
      <c r="N73" s="1">
        <f t="shared" si="44"/>
        <v>73</v>
      </c>
      <c r="O73" s="1" t="s">
        <v>2284</v>
      </c>
    </row>
    <row r="74" spans="1:15" x14ac:dyDescent="0.3">
      <c r="A74" s="18">
        <v>12312</v>
      </c>
      <c r="B74" s="19" t="s">
        <v>999</v>
      </c>
      <c r="C74" s="118" t="s">
        <v>1969</v>
      </c>
      <c r="D74" s="19">
        <v>12</v>
      </c>
      <c r="E74" s="60">
        <v>38</v>
      </c>
      <c r="F74" s="22">
        <v>450</v>
      </c>
      <c r="G74" s="23">
        <f t="shared" ref="G74:G76" si="45">F74*0.9</f>
        <v>405</v>
      </c>
      <c r="H74" s="24">
        <f t="shared" ref="H74:H76" si="46">F74*0.85</f>
        <v>382.5</v>
      </c>
      <c r="I74" s="24">
        <f t="shared" ref="I74:I76" si="47">F74*0.8</f>
        <v>360</v>
      </c>
      <c r="J74" s="34"/>
      <c r="K74" s="33">
        <f t="shared" ref="K74:K76" si="48">J74*F74</f>
        <v>0</v>
      </c>
      <c r="L74" s="35">
        <f t="shared" ref="L74:L76" si="49">IF($K$124&gt;125000,J74*I74,IF($K$124&gt;55000,J74*H74,IF($K$124&gt;27500,J74*G74,IF($K$124&gt;=0,J74*F74,0))))</f>
        <v>0</v>
      </c>
      <c r="N74" s="1">
        <f t="shared" ref="N74:N76" si="50">ROW(J74)</f>
        <v>74</v>
      </c>
      <c r="O74" s="1" t="s">
        <v>2284</v>
      </c>
    </row>
    <row r="75" spans="1:15" x14ac:dyDescent="0.3">
      <c r="A75" s="28">
        <v>12203</v>
      </c>
      <c r="B75" s="29" t="s">
        <v>999</v>
      </c>
      <c r="C75" s="119" t="s">
        <v>361</v>
      </c>
      <c r="D75" s="29">
        <v>12</v>
      </c>
      <c r="E75" s="59">
        <v>44</v>
      </c>
      <c r="F75" s="31">
        <v>450</v>
      </c>
      <c r="G75" s="32">
        <f t="shared" si="45"/>
        <v>405</v>
      </c>
      <c r="H75" s="33">
        <f t="shared" si="46"/>
        <v>382.5</v>
      </c>
      <c r="I75" s="33">
        <f t="shared" si="47"/>
        <v>360</v>
      </c>
      <c r="J75" s="34"/>
      <c r="K75" s="33">
        <f t="shared" si="48"/>
        <v>0</v>
      </c>
      <c r="L75" s="35">
        <f t="shared" si="49"/>
        <v>0</v>
      </c>
      <c r="N75" s="1">
        <f t="shared" si="50"/>
        <v>75</v>
      </c>
      <c r="O75" s="1" t="s">
        <v>2284</v>
      </c>
    </row>
    <row r="76" spans="1:15" x14ac:dyDescent="0.3">
      <c r="A76" s="18">
        <v>12488</v>
      </c>
      <c r="B76" s="19" t="s">
        <v>999</v>
      </c>
      <c r="C76" s="117" t="s">
        <v>1962</v>
      </c>
      <c r="D76" s="19">
        <v>12</v>
      </c>
      <c r="E76" s="58">
        <v>25</v>
      </c>
      <c r="F76" s="22">
        <v>450</v>
      </c>
      <c r="G76" s="23">
        <f t="shared" si="45"/>
        <v>405</v>
      </c>
      <c r="H76" s="24">
        <f t="shared" si="46"/>
        <v>382.5</v>
      </c>
      <c r="I76" s="24">
        <f t="shared" si="47"/>
        <v>360</v>
      </c>
      <c r="J76" s="34"/>
      <c r="K76" s="33">
        <f t="shared" si="48"/>
        <v>0</v>
      </c>
      <c r="L76" s="35">
        <f t="shared" si="49"/>
        <v>0</v>
      </c>
      <c r="N76" s="1">
        <f t="shared" si="50"/>
        <v>76</v>
      </c>
      <c r="O76" s="1" t="s">
        <v>2284</v>
      </c>
    </row>
    <row r="77" spans="1:15" ht="28.8" x14ac:dyDescent="0.3">
      <c r="A77" s="18">
        <v>12740</v>
      </c>
      <c r="B77" s="19" t="s">
        <v>999</v>
      </c>
      <c r="C77" s="118" t="s">
        <v>1965</v>
      </c>
      <c r="D77" s="19">
        <v>12</v>
      </c>
      <c r="E77" s="60">
        <v>39</v>
      </c>
      <c r="F77" s="22">
        <v>450</v>
      </c>
      <c r="G77" s="23">
        <f t="shared" si="14"/>
        <v>405</v>
      </c>
      <c r="H77" s="24">
        <f t="shared" si="15"/>
        <v>382.5</v>
      </c>
      <c r="I77" s="24">
        <f t="shared" si="16"/>
        <v>360</v>
      </c>
      <c r="J77" s="34"/>
      <c r="K77" s="33">
        <f t="shared" si="17"/>
        <v>0</v>
      </c>
      <c r="L77" s="35">
        <f t="shared" si="32"/>
        <v>0</v>
      </c>
      <c r="N77" s="1">
        <f t="shared" si="1"/>
        <v>77</v>
      </c>
      <c r="O77" s="1" t="s">
        <v>2284</v>
      </c>
    </row>
    <row r="78" spans="1:15" x14ac:dyDescent="0.3">
      <c r="A78" s="28">
        <v>12214</v>
      </c>
      <c r="B78" s="29" t="s">
        <v>999</v>
      </c>
      <c r="C78" s="119" t="s">
        <v>1966</v>
      </c>
      <c r="D78" s="29">
        <v>12</v>
      </c>
      <c r="E78" s="59">
        <v>22</v>
      </c>
      <c r="F78" s="31">
        <v>450</v>
      </c>
      <c r="G78" s="32">
        <f t="shared" si="14"/>
        <v>405</v>
      </c>
      <c r="H78" s="33">
        <f t="shared" si="15"/>
        <v>382.5</v>
      </c>
      <c r="I78" s="33">
        <f t="shared" si="16"/>
        <v>360</v>
      </c>
      <c r="J78" s="34"/>
      <c r="K78" s="33">
        <f t="shared" si="17"/>
        <v>0</v>
      </c>
      <c r="L78" s="35">
        <f t="shared" si="32"/>
        <v>0</v>
      </c>
      <c r="N78" s="1">
        <f t="shared" si="1"/>
        <v>78</v>
      </c>
      <c r="O78" s="1" t="s">
        <v>2284</v>
      </c>
    </row>
    <row r="79" spans="1:15" x14ac:dyDescent="0.3">
      <c r="A79" s="18">
        <v>12213</v>
      </c>
      <c r="B79" s="19" t="s">
        <v>999</v>
      </c>
      <c r="C79" s="117" t="s">
        <v>1390</v>
      </c>
      <c r="D79" s="19">
        <v>12</v>
      </c>
      <c r="E79" s="58"/>
      <c r="F79" s="22"/>
      <c r="G79" s="23">
        <f t="shared" si="14"/>
        <v>0</v>
      </c>
      <c r="H79" s="24">
        <f t="shared" si="15"/>
        <v>0</v>
      </c>
      <c r="I79" s="24">
        <f t="shared" si="16"/>
        <v>0</v>
      </c>
      <c r="J79" s="34"/>
      <c r="K79" s="33">
        <f t="shared" si="17"/>
        <v>0</v>
      </c>
      <c r="L79" s="35">
        <f t="shared" ref="L79:L93" si="51">IF($K$124&gt;125000,J79*I79,IF($K$124&gt;55000,J79*H79,IF($K$124&gt;27500,J79*G79,IF($K$124&gt;=0,J79*F79,0))))</f>
        <v>0</v>
      </c>
      <c r="N79" s="1">
        <f t="shared" ref="N79:N123" si="52">ROW(J79)</f>
        <v>79</v>
      </c>
      <c r="O79" s="1" t="s">
        <v>2284</v>
      </c>
    </row>
    <row r="80" spans="1:15" x14ac:dyDescent="0.3">
      <c r="A80" s="28">
        <v>12514</v>
      </c>
      <c r="B80" s="29" t="s">
        <v>141</v>
      </c>
      <c r="C80" s="116" t="s">
        <v>1391</v>
      </c>
      <c r="D80" s="29">
        <v>12</v>
      </c>
      <c r="E80" s="59"/>
      <c r="F80" s="31"/>
      <c r="G80" s="32">
        <f t="shared" si="14"/>
        <v>0</v>
      </c>
      <c r="H80" s="33">
        <f t="shared" si="15"/>
        <v>0</v>
      </c>
      <c r="I80" s="33">
        <f t="shared" si="16"/>
        <v>0</v>
      </c>
      <c r="J80" s="34"/>
      <c r="K80" s="33">
        <f t="shared" si="17"/>
        <v>0</v>
      </c>
      <c r="L80" s="35">
        <f t="shared" si="51"/>
        <v>0</v>
      </c>
      <c r="N80" s="1">
        <f t="shared" si="52"/>
        <v>80</v>
      </c>
      <c r="O80" s="1" t="s">
        <v>2284</v>
      </c>
    </row>
    <row r="81" spans="1:15" x14ac:dyDescent="0.3">
      <c r="A81" s="18">
        <v>12515</v>
      </c>
      <c r="B81" s="19" t="s">
        <v>141</v>
      </c>
      <c r="C81" s="117" t="s">
        <v>1392</v>
      </c>
      <c r="D81" s="19">
        <v>12</v>
      </c>
      <c r="E81" s="58"/>
      <c r="F81" s="22"/>
      <c r="G81" s="23">
        <f t="shared" si="14"/>
        <v>0</v>
      </c>
      <c r="H81" s="24">
        <f t="shared" si="15"/>
        <v>0</v>
      </c>
      <c r="I81" s="24">
        <f t="shared" si="16"/>
        <v>0</v>
      </c>
      <c r="J81" s="34"/>
      <c r="K81" s="33">
        <f t="shared" si="17"/>
        <v>0</v>
      </c>
      <c r="L81" s="35">
        <f t="shared" si="51"/>
        <v>0</v>
      </c>
      <c r="N81" s="1">
        <f t="shared" si="52"/>
        <v>81</v>
      </c>
      <c r="O81" s="1" t="s">
        <v>2284</v>
      </c>
    </row>
    <row r="82" spans="1:15" x14ac:dyDescent="0.3">
      <c r="A82" s="28"/>
      <c r="B82" s="29"/>
      <c r="C82" s="109" t="s">
        <v>366</v>
      </c>
      <c r="D82" s="29"/>
      <c r="E82" s="59"/>
      <c r="F82" s="31"/>
      <c r="G82" s="32"/>
      <c r="H82" s="33"/>
      <c r="I82" s="33"/>
      <c r="J82" s="34"/>
      <c r="K82" s="33">
        <f t="shared" si="17"/>
        <v>0</v>
      </c>
      <c r="L82" s="35">
        <f t="shared" si="51"/>
        <v>0</v>
      </c>
      <c r="N82" s="1">
        <f t="shared" si="52"/>
        <v>82</v>
      </c>
      <c r="O82" s="1" t="s">
        <v>2284</v>
      </c>
    </row>
    <row r="83" spans="1:15" x14ac:dyDescent="0.3">
      <c r="A83" s="28">
        <v>13918</v>
      </c>
      <c r="B83" s="29" t="s">
        <v>999</v>
      </c>
      <c r="C83" s="119" t="s">
        <v>1393</v>
      </c>
      <c r="D83" s="29"/>
      <c r="E83" s="59">
        <v>38</v>
      </c>
      <c r="F83" s="31">
        <v>400</v>
      </c>
      <c r="G83" s="32">
        <f t="shared" si="14"/>
        <v>360</v>
      </c>
      <c r="H83" s="33">
        <f t="shared" si="15"/>
        <v>340</v>
      </c>
      <c r="I83" s="33">
        <f t="shared" si="16"/>
        <v>320</v>
      </c>
      <c r="J83" s="34"/>
      <c r="K83" s="33">
        <f t="shared" si="17"/>
        <v>0</v>
      </c>
      <c r="L83" s="35">
        <f t="shared" si="51"/>
        <v>0</v>
      </c>
      <c r="N83" s="1">
        <f t="shared" si="52"/>
        <v>83</v>
      </c>
      <c r="O83" s="1" t="s">
        <v>2284</v>
      </c>
    </row>
    <row r="84" spans="1:15" x14ac:dyDescent="0.3">
      <c r="A84" s="18">
        <v>13917</v>
      </c>
      <c r="B84" s="19" t="s">
        <v>999</v>
      </c>
      <c r="C84" s="121" t="s">
        <v>1394</v>
      </c>
      <c r="D84" s="19"/>
      <c r="E84" s="60">
        <v>25</v>
      </c>
      <c r="F84" s="22">
        <v>400</v>
      </c>
      <c r="G84" s="23">
        <f t="shared" si="14"/>
        <v>360</v>
      </c>
      <c r="H84" s="24">
        <f t="shared" si="15"/>
        <v>340</v>
      </c>
      <c r="I84" s="24">
        <f t="shared" si="16"/>
        <v>320</v>
      </c>
      <c r="J84" s="34"/>
      <c r="K84" s="33">
        <f t="shared" si="17"/>
        <v>0</v>
      </c>
      <c r="L84" s="35">
        <f t="shared" si="51"/>
        <v>0</v>
      </c>
      <c r="N84" s="1">
        <f t="shared" si="52"/>
        <v>84</v>
      </c>
      <c r="O84" s="1" t="s">
        <v>2284</v>
      </c>
    </row>
    <row r="85" spans="1:15" x14ac:dyDescent="0.3">
      <c r="A85" s="28">
        <v>12948</v>
      </c>
      <c r="B85" s="29"/>
      <c r="C85" s="109" t="s">
        <v>370</v>
      </c>
      <c r="D85" s="29"/>
      <c r="E85" s="59">
        <v>61</v>
      </c>
      <c r="F85" s="31">
        <v>350</v>
      </c>
      <c r="G85" s="32"/>
      <c r="H85" s="33"/>
      <c r="I85" s="33"/>
      <c r="J85" s="34"/>
      <c r="K85" s="33">
        <f t="shared" si="17"/>
        <v>0</v>
      </c>
      <c r="L85" s="35">
        <f t="shared" si="51"/>
        <v>0</v>
      </c>
      <c r="N85" s="1">
        <f t="shared" si="52"/>
        <v>85</v>
      </c>
      <c r="O85" s="1" t="s">
        <v>2284</v>
      </c>
    </row>
    <row r="86" spans="1:15" x14ac:dyDescent="0.3">
      <c r="A86" s="18">
        <v>12717</v>
      </c>
      <c r="B86" s="19" t="s">
        <v>1169</v>
      </c>
      <c r="C86" s="117" t="s">
        <v>1395</v>
      </c>
      <c r="D86" s="19">
        <v>1</v>
      </c>
      <c r="E86" s="58"/>
      <c r="F86" s="22"/>
      <c r="G86" s="23">
        <f t="shared" si="14"/>
        <v>0</v>
      </c>
      <c r="H86" s="24">
        <f t="shared" si="15"/>
        <v>0</v>
      </c>
      <c r="I86" s="24">
        <f t="shared" si="16"/>
        <v>0</v>
      </c>
      <c r="J86" s="34"/>
      <c r="K86" s="33">
        <f t="shared" si="17"/>
        <v>0</v>
      </c>
      <c r="L86" s="35">
        <f t="shared" si="51"/>
        <v>0</v>
      </c>
      <c r="N86" s="1">
        <f t="shared" si="52"/>
        <v>86</v>
      </c>
      <c r="O86" s="1" t="s">
        <v>2284</v>
      </c>
    </row>
    <row r="87" spans="1:15" x14ac:dyDescent="0.3">
      <c r="A87" s="28">
        <v>12718</v>
      </c>
      <c r="B87" s="29" t="s">
        <v>1169</v>
      </c>
      <c r="C87" s="116" t="s">
        <v>1396</v>
      </c>
      <c r="D87" s="29">
        <v>1</v>
      </c>
      <c r="E87" s="59"/>
      <c r="F87" s="31"/>
      <c r="G87" s="32">
        <f t="shared" si="14"/>
        <v>0</v>
      </c>
      <c r="H87" s="33">
        <f t="shared" si="15"/>
        <v>0</v>
      </c>
      <c r="I87" s="33">
        <f t="shared" si="16"/>
        <v>0</v>
      </c>
      <c r="J87" s="34"/>
      <c r="K87" s="33">
        <f t="shared" si="17"/>
        <v>0</v>
      </c>
      <c r="L87" s="35">
        <f t="shared" si="51"/>
        <v>0</v>
      </c>
      <c r="N87" s="1">
        <f t="shared" si="52"/>
        <v>87</v>
      </c>
      <c r="O87" s="1" t="s">
        <v>2284</v>
      </c>
    </row>
    <row r="88" spans="1:15" x14ac:dyDescent="0.3">
      <c r="A88" s="18">
        <v>13935</v>
      </c>
      <c r="B88" s="19" t="s">
        <v>1169</v>
      </c>
      <c r="C88" s="120" t="s">
        <v>1397</v>
      </c>
      <c r="D88" s="19">
        <v>1</v>
      </c>
      <c r="E88" s="58">
        <v>16</v>
      </c>
      <c r="F88" s="22">
        <v>350</v>
      </c>
      <c r="G88" s="23">
        <f t="shared" si="14"/>
        <v>315</v>
      </c>
      <c r="H88" s="24">
        <f t="shared" si="15"/>
        <v>297.5</v>
      </c>
      <c r="I88" s="24">
        <f t="shared" si="16"/>
        <v>280</v>
      </c>
      <c r="J88" s="34"/>
      <c r="K88" s="33">
        <f t="shared" si="17"/>
        <v>0</v>
      </c>
      <c r="L88" s="35">
        <f t="shared" si="51"/>
        <v>0</v>
      </c>
      <c r="N88" s="1">
        <f t="shared" si="52"/>
        <v>88</v>
      </c>
      <c r="O88" s="1" t="s">
        <v>2284</v>
      </c>
    </row>
    <row r="89" spans="1:15" x14ac:dyDescent="0.3">
      <c r="A89" s="28">
        <v>13934</v>
      </c>
      <c r="B89" s="29" t="s">
        <v>1169</v>
      </c>
      <c r="C89" s="119" t="s">
        <v>1398</v>
      </c>
      <c r="D89" s="29">
        <v>1</v>
      </c>
      <c r="E89" s="59">
        <v>9</v>
      </c>
      <c r="F89" s="31">
        <v>350</v>
      </c>
      <c r="G89" s="32">
        <f t="shared" si="14"/>
        <v>315</v>
      </c>
      <c r="H89" s="33">
        <f t="shared" si="15"/>
        <v>297.5</v>
      </c>
      <c r="I89" s="33">
        <f t="shared" si="16"/>
        <v>280</v>
      </c>
      <c r="J89" s="34"/>
      <c r="K89" s="33">
        <f t="shared" si="17"/>
        <v>0</v>
      </c>
      <c r="L89" s="35">
        <f t="shared" si="51"/>
        <v>0</v>
      </c>
      <c r="N89" s="1">
        <f t="shared" si="52"/>
        <v>89</v>
      </c>
      <c r="O89" s="1" t="s">
        <v>2284</v>
      </c>
    </row>
    <row r="90" spans="1:15" x14ac:dyDescent="0.3">
      <c r="A90" s="18">
        <v>13909</v>
      </c>
      <c r="B90" s="19" t="s">
        <v>1169</v>
      </c>
      <c r="C90" s="120" t="s">
        <v>1399</v>
      </c>
      <c r="D90" s="19">
        <v>1</v>
      </c>
      <c r="E90" s="58">
        <v>25</v>
      </c>
      <c r="F90" s="22">
        <v>350</v>
      </c>
      <c r="G90" s="23">
        <f t="shared" si="14"/>
        <v>315</v>
      </c>
      <c r="H90" s="24">
        <f t="shared" si="15"/>
        <v>297.5</v>
      </c>
      <c r="I90" s="24">
        <f t="shared" si="16"/>
        <v>280</v>
      </c>
      <c r="J90" s="34"/>
      <c r="K90" s="33">
        <f t="shared" si="17"/>
        <v>0</v>
      </c>
      <c r="L90" s="35">
        <f t="shared" si="51"/>
        <v>0</v>
      </c>
      <c r="N90" s="1">
        <f t="shared" si="52"/>
        <v>90</v>
      </c>
      <c r="O90" s="1" t="s">
        <v>2284</v>
      </c>
    </row>
    <row r="91" spans="1:15" x14ac:dyDescent="0.3">
      <c r="A91" s="28">
        <v>13216</v>
      </c>
      <c r="B91" s="29" t="s">
        <v>142</v>
      </c>
      <c r="C91" s="119" t="s">
        <v>1400</v>
      </c>
      <c r="D91" s="29">
        <v>12</v>
      </c>
      <c r="E91" s="59">
        <v>11</v>
      </c>
      <c r="F91" s="31">
        <v>250</v>
      </c>
      <c r="G91" s="32">
        <f>F91*0.9</f>
        <v>225</v>
      </c>
      <c r="H91" s="33">
        <f>F91*0.85</f>
        <v>212.5</v>
      </c>
      <c r="I91" s="33">
        <f>F91*0.8</f>
        <v>200</v>
      </c>
      <c r="J91" s="34"/>
      <c r="K91" s="33">
        <f>J91*F91</f>
        <v>0</v>
      </c>
      <c r="L91" s="35">
        <f t="shared" si="51"/>
        <v>0</v>
      </c>
      <c r="N91" s="1">
        <f t="shared" si="52"/>
        <v>91</v>
      </c>
      <c r="O91" s="1" t="s">
        <v>2284</v>
      </c>
    </row>
    <row r="92" spans="1:15" x14ac:dyDescent="0.3">
      <c r="A92" s="18">
        <v>12318</v>
      </c>
      <c r="B92" s="19" t="s">
        <v>1015</v>
      </c>
      <c r="C92" s="118" t="s">
        <v>1401</v>
      </c>
      <c r="D92" s="19">
        <v>12</v>
      </c>
      <c r="E92" s="60"/>
      <c r="F92" s="22"/>
      <c r="G92" s="23">
        <f>F92*0.9</f>
        <v>0</v>
      </c>
      <c r="H92" s="24">
        <f>F92*0.85</f>
        <v>0</v>
      </c>
      <c r="I92" s="24">
        <f>F92*0.8</f>
        <v>0</v>
      </c>
      <c r="J92" s="34"/>
      <c r="K92" s="33">
        <f>J92*F92</f>
        <v>0</v>
      </c>
      <c r="L92" s="35">
        <f t="shared" si="51"/>
        <v>0</v>
      </c>
      <c r="N92" s="1">
        <f t="shared" si="52"/>
        <v>92</v>
      </c>
      <c r="O92" s="1" t="s">
        <v>2284</v>
      </c>
    </row>
    <row r="93" spans="1:15" x14ac:dyDescent="0.3">
      <c r="A93" s="28">
        <v>13462</v>
      </c>
      <c r="B93" s="29" t="s">
        <v>142</v>
      </c>
      <c r="C93" s="119" t="s">
        <v>1402</v>
      </c>
      <c r="D93" s="29">
        <v>12</v>
      </c>
      <c r="E93" s="59"/>
      <c r="F93" s="31"/>
      <c r="G93" s="32">
        <f>F93*0.9</f>
        <v>0</v>
      </c>
      <c r="H93" s="33">
        <f>F93*0.85</f>
        <v>0</v>
      </c>
      <c r="I93" s="33">
        <f>F93*0.8</f>
        <v>0</v>
      </c>
      <c r="J93" s="34"/>
      <c r="K93" s="33">
        <f>J93*F93</f>
        <v>0</v>
      </c>
      <c r="L93" s="35">
        <f t="shared" si="51"/>
        <v>0</v>
      </c>
      <c r="N93" s="1">
        <f t="shared" si="52"/>
        <v>93</v>
      </c>
      <c r="O93" s="1" t="s">
        <v>2284</v>
      </c>
    </row>
    <row r="94" spans="1:15" x14ac:dyDescent="0.3">
      <c r="A94" s="18"/>
      <c r="B94" s="19"/>
      <c r="C94" s="103" t="s">
        <v>2361</v>
      </c>
      <c r="D94" s="19"/>
      <c r="E94" s="58"/>
      <c r="F94" s="22"/>
      <c r="G94" s="23"/>
      <c r="H94" s="24"/>
      <c r="I94" s="24"/>
      <c r="J94" s="34"/>
      <c r="K94" s="33"/>
      <c r="L94" s="35"/>
      <c r="N94" s="1">
        <f t="shared" si="52"/>
        <v>94</v>
      </c>
      <c r="O94" s="1" t="s">
        <v>2284</v>
      </c>
    </row>
    <row r="95" spans="1:15" x14ac:dyDescent="0.3">
      <c r="A95" s="18">
        <v>14376</v>
      </c>
      <c r="B95" s="19" t="s">
        <v>999</v>
      </c>
      <c r="C95" s="117" t="s">
        <v>2362</v>
      </c>
      <c r="D95" s="19">
        <v>12</v>
      </c>
      <c r="E95" s="58">
        <v>5</v>
      </c>
      <c r="F95" s="22">
        <v>700</v>
      </c>
      <c r="G95" s="23">
        <f t="shared" ref="G95:G118" si="53">F95*0.9</f>
        <v>630</v>
      </c>
      <c r="H95" s="24">
        <f t="shared" ref="H95:H118" si="54">F95*0.85</f>
        <v>595</v>
      </c>
      <c r="I95" s="24">
        <f t="shared" ref="I95:I118" si="55">F95*0.8</f>
        <v>560</v>
      </c>
      <c r="J95" s="34"/>
      <c r="K95" s="33">
        <f t="shared" ref="K95:K103" si="56">J95*F95</f>
        <v>0</v>
      </c>
      <c r="L95" s="35">
        <f>IF($K$124&gt;125000,J95*I95,IF($K$124&gt;55000,J95*H95,IF($K$124&gt;27500,J95*G95,IF($K$124&gt;=0,J95*F95,0))))</f>
        <v>0</v>
      </c>
      <c r="N95" s="1">
        <f t="shared" si="52"/>
        <v>95</v>
      </c>
      <c r="O95" s="1" t="s">
        <v>2284</v>
      </c>
    </row>
    <row r="96" spans="1:15" x14ac:dyDescent="0.3">
      <c r="A96" s="28">
        <v>14377</v>
      </c>
      <c r="B96" s="29" t="s">
        <v>999</v>
      </c>
      <c r="C96" s="116" t="s">
        <v>2363</v>
      </c>
      <c r="D96" s="29">
        <v>12</v>
      </c>
      <c r="E96" s="59"/>
      <c r="F96" s="31"/>
      <c r="G96" s="32">
        <f t="shared" si="53"/>
        <v>0</v>
      </c>
      <c r="H96" s="33">
        <f t="shared" si="54"/>
        <v>0</v>
      </c>
      <c r="I96" s="33">
        <f t="shared" si="55"/>
        <v>0</v>
      </c>
      <c r="J96" s="34"/>
      <c r="K96" s="33">
        <f t="shared" si="56"/>
        <v>0</v>
      </c>
      <c r="L96" s="35">
        <f>IF($K$124&gt;125000,J96*I96,IF($K$124&gt;55000,J96*H96,IF($K$124&gt;27500,J96*G96,IF($K$124&gt;=0,J96*F96,0))))</f>
        <v>0</v>
      </c>
      <c r="N96" s="1">
        <f t="shared" si="52"/>
        <v>96</v>
      </c>
      <c r="O96" s="1" t="s">
        <v>2284</v>
      </c>
    </row>
    <row r="97" spans="1:15" x14ac:dyDescent="0.3">
      <c r="A97" s="18">
        <v>12952</v>
      </c>
      <c r="B97" s="19" t="s">
        <v>999</v>
      </c>
      <c r="C97" s="117" t="s">
        <v>2364</v>
      </c>
      <c r="D97" s="19">
        <v>12</v>
      </c>
      <c r="E97" s="58">
        <v>61</v>
      </c>
      <c r="F97" s="22">
        <v>700</v>
      </c>
      <c r="G97" s="23">
        <f t="shared" si="53"/>
        <v>630</v>
      </c>
      <c r="H97" s="24">
        <f t="shared" si="54"/>
        <v>595</v>
      </c>
      <c r="I97" s="24">
        <f t="shared" si="55"/>
        <v>560</v>
      </c>
      <c r="J97" s="34"/>
      <c r="K97" s="33">
        <f t="shared" si="56"/>
        <v>0</v>
      </c>
      <c r="L97" s="35">
        <f>IF($K$124&gt;125000,J97*I97,IF($K$124&gt;55000,J97*H97,IF($K$124&gt;27500,J97*G97,IF($K$124&gt;=0,J97*F97,0))))</f>
        <v>0</v>
      </c>
      <c r="N97" s="1">
        <f t="shared" si="52"/>
        <v>97</v>
      </c>
      <c r="O97" s="1" t="s">
        <v>2284</v>
      </c>
    </row>
    <row r="98" spans="1:15" x14ac:dyDescent="0.3">
      <c r="A98" s="28">
        <v>12315</v>
      </c>
      <c r="B98" s="29" t="s">
        <v>999</v>
      </c>
      <c r="C98" s="119" t="s">
        <v>2365</v>
      </c>
      <c r="D98" s="29">
        <v>12</v>
      </c>
      <c r="E98" s="59"/>
      <c r="F98" s="31"/>
      <c r="G98" s="32">
        <f t="shared" si="53"/>
        <v>0</v>
      </c>
      <c r="H98" s="33">
        <f t="shared" si="54"/>
        <v>0</v>
      </c>
      <c r="I98" s="33">
        <f t="shared" si="55"/>
        <v>0</v>
      </c>
      <c r="J98" s="34"/>
      <c r="K98" s="33">
        <f t="shared" si="56"/>
        <v>0</v>
      </c>
      <c r="L98" s="35">
        <f>IF($K$124&gt;125000,J98*I98,IF($K$124&gt;55000,J98*H98,IF($K$124&gt;27500,J98*G98,IF($K$124&gt;=0,J98*F98,0))))</f>
        <v>0</v>
      </c>
      <c r="N98" s="1">
        <f t="shared" si="52"/>
        <v>98</v>
      </c>
      <c r="O98" s="1" t="s">
        <v>2284</v>
      </c>
    </row>
    <row r="99" spans="1:15" x14ac:dyDescent="0.3">
      <c r="A99" s="18">
        <v>12950</v>
      </c>
      <c r="B99" s="19" t="s">
        <v>999</v>
      </c>
      <c r="C99" s="117" t="s">
        <v>2366</v>
      </c>
      <c r="D99" s="19">
        <v>12</v>
      </c>
      <c r="E99" s="58"/>
      <c r="F99" s="22"/>
      <c r="G99" s="23">
        <f t="shared" si="53"/>
        <v>0</v>
      </c>
      <c r="H99" s="24">
        <f t="shared" si="54"/>
        <v>0</v>
      </c>
      <c r="I99" s="24">
        <f t="shared" si="55"/>
        <v>0</v>
      </c>
      <c r="J99" s="34"/>
      <c r="K99" s="33">
        <f t="shared" si="56"/>
        <v>0</v>
      </c>
      <c r="L99" s="35">
        <f>IF($K$124&gt;125000,J99*I99,IF($K$124&gt;55000,J99*H99,IF($K$124&gt;27500,J99*G99,IF($K$124&gt;=0,J99*F99,0))))</f>
        <v>0</v>
      </c>
      <c r="N99" s="1">
        <f t="shared" si="52"/>
        <v>99</v>
      </c>
      <c r="O99" s="1" t="s">
        <v>2284</v>
      </c>
    </row>
    <row r="100" spans="1:15" x14ac:dyDescent="0.3">
      <c r="A100" s="28">
        <v>13924</v>
      </c>
      <c r="B100" s="29" t="s">
        <v>999</v>
      </c>
      <c r="C100" s="116" t="s">
        <v>2367</v>
      </c>
      <c r="D100" s="29">
        <v>12</v>
      </c>
      <c r="E100" s="59">
        <v>4</v>
      </c>
      <c r="F100" s="31">
        <v>850</v>
      </c>
      <c r="G100" s="32">
        <v>709.2</v>
      </c>
      <c r="H100" s="33">
        <v>669.8</v>
      </c>
      <c r="I100" s="33">
        <v>630.40000000000009</v>
      </c>
      <c r="J100" s="34"/>
      <c r="K100" s="33">
        <v>0</v>
      </c>
      <c r="L100" s="35">
        <v>0</v>
      </c>
      <c r="N100" s="1">
        <f t="shared" si="52"/>
        <v>100</v>
      </c>
      <c r="O100" s="1" t="s">
        <v>2284</v>
      </c>
    </row>
    <row r="101" spans="1:15" x14ac:dyDescent="0.3">
      <c r="A101" s="18">
        <v>12736</v>
      </c>
      <c r="B101" s="19" t="s">
        <v>999</v>
      </c>
      <c r="C101" s="117" t="s">
        <v>2368</v>
      </c>
      <c r="D101" s="19">
        <v>12</v>
      </c>
      <c r="E101" s="58">
        <v>24</v>
      </c>
      <c r="F101" s="22">
        <v>800</v>
      </c>
      <c r="G101" s="23">
        <f t="shared" si="53"/>
        <v>720</v>
      </c>
      <c r="H101" s="24">
        <f t="shared" si="54"/>
        <v>680</v>
      </c>
      <c r="I101" s="24">
        <f t="shared" si="55"/>
        <v>640</v>
      </c>
      <c r="J101" s="34"/>
      <c r="K101" s="33">
        <f t="shared" si="56"/>
        <v>0</v>
      </c>
      <c r="L101" s="35">
        <f t="shared" ref="L101:L118" si="57">IF($K$124&gt;125000,J101*I101,IF($K$124&gt;55000,J101*H101,IF($K$124&gt;27500,J101*G101,IF($K$124&gt;=0,J101*F101,0))))</f>
        <v>0</v>
      </c>
      <c r="N101" s="1">
        <f t="shared" si="52"/>
        <v>101</v>
      </c>
      <c r="O101" s="1" t="s">
        <v>2284</v>
      </c>
    </row>
    <row r="102" spans="1:15" x14ac:dyDescent="0.3">
      <c r="A102" s="28">
        <v>12316</v>
      </c>
      <c r="B102" s="29" t="s">
        <v>999</v>
      </c>
      <c r="C102" s="119" t="s">
        <v>2369</v>
      </c>
      <c r="D102" s="29">
        <v>12</v>
      </c>
      <c r="E102" s="59">
        <v>11</v>
      </c>
      <c r="F102" s="31">
        <v>800</v>
      </c>
      <c r="G102" s="32">
        <f t="shared" si="53"/>
        <v>720</v>
      </c>
      <c r="H102" s="33">
        <f t="shared" si="54"/>
        <v>680</v>
      </c>
      <c r="I102" s="33">
        <f t="shared" si="55"/>
        <v>640</v>
      </c>
      <c r="J102" s="34"/>
      <c r="K102" s="33">
        <f t="shared" si="56"/>
        <v>0</v>
      </c>
      <c r="L102" s="35">
        <f t="shared" si="57"/>
        <v>0</v>
      </c>
      <c r="N102" s="1">
        <f t="shared" si="52"/>
        <v>102</v>
      </c>
      <c r="O102" s="1" t="s">
        <v>2284</v>
      </c>
    </row>
    <row r="103" spans="1:15" x14ac:dyDescent="0.3">
      <c r="A103" s="18">
        <v>12732</v>
      </c>
      <c r="B103" s="19" t="s">
        <v>999</v>
      </c>
      <c r="C103" s="118" t="s">
        <v>2370</v>
      </c>
      <c r="D103" s="19">
        <v>12</v>
      </c>
      <c r="E103" s="60"/>
      <c r="F103" s="22"/>
      <c r="G103" s="23">
        <f t="shared" si="53"/>
        <v>0</v>
      </c>
      <c r="H103" s="24">
        <f t="shared" si="54"/>
        <v>0</v>
      </c>
      <c r="I103" s="24">
        <f t="shared" si="55"/>
        <v>0</v>
      </c>
      <c r="J103" s="34"/>
      <c r="K103" s="33">
        <f t="shared" si="56"/>
        <v>0</v>
      </c>
      <c r="L103" s="35">
        <f t="shared" si="57"/>
        <v>0</v>
      </c>
      <c r="N103" s="1">
        <f t="shared" si="52"/>
        <v>103</v>
      </c>
      <c r="O103" s="1" t="s">
        <v>2284</v>
      </c>
    </row>
    <row r="104" spans="1:15" x14ac:dyDescent="0.3">
      <c r="A104" s="18">
        <v>13933</v>
      </c>
      <c r="B104" s="19" t="s">
        <v>999</v>
      </c>
      <c r="C104" s="117" t="s">
        <v>1403</v>
      </c>
      <c r="D104" s="19">
        <v>12</v>
      </c>
      <c r="E104" s="58">
        <v>8</v>
      </c>
      <c r="F104" s="22">
        <v>700</v>
      </c>
      <c r="G104" s="23">
        <f t="shared" si="53"/>
        <v>630</v>
      </c>
      <c r="H104" s="24">
        <f t="shared" si="54"/>
        <v>595</v>
      </c>
      <c r="I104" s="24">
        <f t="shared" si="55"/>
        <v>560</v>
      </c>
      <c r="J104" s="34"/>
      <c r="K104" s="33">
        <f t="shared" si="17"/>
        <v>0</v>
      </c>
      <c r="L104" s="35">
        <f t="shared" si="57"/>
        <v>0</v>
      </c>
      <c r="N104" s="1">
        <f t="shared" si="52"/>
        <v>104</v>
      </c>
      <c r="O104" s="1" t="s">
        <v>2284</v>
      </c>
    </row>
    <row r="105" spans="1:15" x14ac:dyDescent="0.3">
      <c r="A105" s="28">
        <v>13603</v>
      </c>
      <c r="B105" s="29" t="s">
        <v>999</v>
      </c>
      <c r="C105" s="119" t="s">
        <v>1400</v>
      </c>
      <c r="D105" s="29">
        <v>12</v>
      </c>
      <c r="E105" s="59">
        <v>43</v>
      </c>
      <c r="F105" s="31">
        <v>700</v>
      </c>
      <c r="G105" s="32">
        <f t="shared" si="53"/>
        <v>630</v>
      </c>
      <c r="H105" s="33">
        <f t="shared" si="54"/>
        <v>595</v>
      </c>
      <c r="I105" s="33">
        <f t="shared" si="55"/>
        <v>560</v>
      </c>
      <c r="J105" s="34"/>
      <c r="K105" s="33">
        <f t="shared" si="17"/>
        <v>0</v>
      </c>
      <c r="L105" s="35">
        <f t="shared" si="57"/>
        <v>0</v>
      </c>
      <c r="N105" s="1">
        <f t="shared" si="52"/>
        <v>105</v>
      </c>
      <c r="O105" s="1" t="s">
        <v>2284</v>
      </c>
    </row>
    <row r="106" spans="1:15" x14ac:dyDescent="0.3">
      <c r="A106" s="18">
        <v>12957</v>
      </c>
      <c r="B106" s="19" t="s">
        <v>999</v>
      </c>
      <c r="C106" s="117" t="s">
        <v>1413</v>
      </c>
      <c r="D106" s="19">
        <v>12</v>
      </c>
      <c r="E106" s="58">
        <v>1</v>
      </c>
      <c r="F106" s="22">
        <v>850</v>
      </c>
      <c r="G106" s="23">
        <f t="shared" si="53"/>
        <v>765</v>
      </c>
      <c r="H106" s="24">
        <f t="shared" si="54"/>
        <v>722.5</v>
      </c>
      <c r="I106" s="24">
        <f t="shared" si="55"/>
        <v>680</v>
      </c>
      <c r="J106" s="34"/>
      <c r="K106" s="33">
        <f t="shared" si="17"/>
        <v>0</v>
      </c>
      <c r="L106" s="35">
        <f t="shared" si="57"/>
        <v>0</v>
      </c>
      <c r="N106" s="1">
        <f t="shared" si="52"/>
        <v>106</v>
      </c>
      <c r="O106" s="1" t="s">
        <v>2284</v>
      </c>
    </row>
    <row r="107" spans="1:15" x14ac:dyDescent="0.3">
      <c r="A107" s="28">
        <v>12723</v>
      </c>
      <c r="B107" s="29" t="s">
        <v>999</v>
      </c>
      <c r="C107" s="116" t="s">
        <v>1404</v>
      </c>
      <c r="D107" s="29">
        <v>12</v>
      </c>
      <c r="E107" s="59"/>
      <c r="F107" s="31"/>
      <c r="G107" s="32">
        <f t="shared" si="53"/>
        <v>0</v>
      </c>
      <c r="H107" s="33">
        <f t="shared" si="54"/>
        <v>0</v>
      </c>
      <c r="I107" s="33">
        <f t="shared" si="55"/>
        <v>0</v>
      </c>
      <c r="J107" s="34"/>
      <c r="K107" s="33">
        <f t="shared" ref="K107:K118" si="58">J107*F107</f>
        <v>0</v>
      </c>
      <c r="L107" s="35">
        <f t="shared" si="57"/>
        <v>0</v>
      </c>
      <c r="N107" s="1">
        <f t="shared" si="52"/>
        <v>107</v>
      </c>
      <c r="O107" s="1" t="s">
        <v>2284</v>
      </c>
    </row>
    <row r="108" spans="1:15" x14ac:dyDescent="0.3">
      <c r="A108" s="18">
        <v>12738</v>
      </c>
      <c r="B108" s="19" t="s">
        <v>999</v>
      </c>
      <c r="C108" s="117" t="s">
        <v>2371</v>
      </c>
      <c r="D108" s="19">
        <v>12</v>
      </c>
      <c r="E108" s="58"/>
      <c r="F108" s="22"/>
      <c r="G108" s="23">
        <f t="shared" si="53"/>
        <v>0</v>
      </c>
      <c r="H108" s="24">
        <f t="shared" si="54"/>
        <v>0</v>
      </c>
      <c r="I108" s="24">
        <f t="shared" si="55"/>
        <v>0</v>
      </c>
      <c r="J108" s="34"/>
      <c r="K108" s="33">
        <f t="shared" si="58"/>
        <v>0</v>
      </c>
      <c r="L108" s="35">
        <f t="shared" si="57"/>
        <v>0</v>
      </c>
      <c r="N108" s="1">
        <f t="shared" si="52"/>
        <v>108</v>
      </c>
      <c r="O108" s="1" t="s">
        <v>2284</v>
      </c>
    </row>
    <row r="109" spans="1:15" x14ac:dyDescent="0.3">
      <c r="A109" s="28">
        <v>12737</v>
      </c>
      <c r="B109" s="29" t="s">
        <v>999</v>
      </c>
      <c r="C109" s="116" t="s">
        <v>1405</v>
      </c>
      <c r="D109" s="29">
        <v>12</v>
      </c>
      <c r="E109" s="59">
        <v>5</v>
      </c>
      <c r="F109" s="31">
        <v>700</v>
      </c>
      <c r="G109" s="32">
        <f t="shared" si="53"/>
        <v>630</v>
      </c>
      <c r="H109" s="33">
        <f t="shared" si="54"/>
        <v>595</v>
      </c>
      <c r="I109" s="33">
        <f t="shared" si="55"/>
        <v>560</v>
      </c>
      <c r="J109" s="34"/>
      <c r="K109" s="33">
        <f t="shared" si="58"/>
        <v>0</v>
      </c>
      <c r="L109" s="35">
        <f t="shared" si="57"/>
        <v>0</v>
      </c>
      <c r="N109" s="1">
        <f t="shared" si="52"/>
        <v>109</v>
      </c>
      <c r="O109" s="1" t="s">
        <v>2284</v>
      </c>
    </row>
    <row r="110" spans="1:15" x14ac:dyDescent="0.3">
      <c r="A110" s="18">
        <v>12726</v>
      </c>
      <c r="B110" s="19" t="s">
        <v>999</v>
      </c>
      <c r="C110" s="118" t="s">
        <v>1406</v>
      </c>
      <c r="D110" s="19">
        <v>12</v>
      </c>
      <c r="E110" s="60">
        <v>3</v>
      </c>
      <c r="F110" s="22">
        <v>700</v>
      </c>
      <c r="G110" s="23">
        <f t="shared" si="53"/>
        <v>630</v>
      </c>
      <c r="H110" s="24">
        <f t="shared" si="54"/>
        <v>595</v>
      </c>
      <c r="I110" s="24">
        <f t="shared" si="55"/>
        <v>560</v>
      </c>
      <c r="J110" s="34"/>
      <c r="K110" s="33">
        <f t="shared" si="58"/>
        <v>0</v>
      </c>
      <c r="L110" s="35">
        <f t="shared" si="57"/>
        <v>0</v>
      </c>
      <c r="N110" s="1">
        <f t="shared" si="52"/>
        <v>110</v>
      </c>
      <c r="O110" s="1" t="s">
        <v>2284</v>
      </c>
    </row>
    <row r="111" spans="1:15" x14ac:dyDescent="0.3">
      <c r="A111" s="28">
        <v>12314</v>
      </c>
      <c r="B111" s="29" t="s">
        <v>999</v>
      </c>
      <c r="C111" s="116" t="s">
        <v>1407</v>
      </c>
      <c r="D111" s="29">
        <v>12</v>
      </c>
      <c r="E111" s="59"/>
      <c r="F111" s="31"/>
      <c r="G111" s="32">
        <f t="shared" si="53"/>
        <v>0</v>
      </c>
      <c r="H111" s="33">
        <f t="shared" si="54"/>
        <v>0</v>
      </c>
      <c r="I111" s="33">
        <f t="shared" si="55"/>
        <v>0</v>
      </c>
      <c r="J111" s="34"/>
      <c r="K111" s="33">
        <f t="shared" si="58"/>
        <v>0</v>
      </c>
      <c r="L111" s="35">
        <f t="shared" si="57"/>
        <v>0</v>
      </c>
      <c r="N111" s="1">
        <f t="shared" si="52"/>
        <v>111</v>
      </c>
      <c r="O111" s="1" t="s">
        <v>2284</v>
      </c>
    </row>
    <row r="112" spans="1:15" x14ac:dyDescent="0.3">
      <c r="A112" s="18">
        <v>12317</v>
      </c>
      <c r="B112" s="19" t="s">
        <v>999</v>
      </c>
      <c r="C112" s="117" t="s">
        <v>1408</v>
      </c>
      <c r="D112" s="19">
        <v>12</v>
      </c>
      <c r="E112" s="58">
        <v>16</v>
      </c>
      <c r="F112" s="22">
        <v>850</v>
      </c>
      <c r="G112" s="23">
        <f t="shared" si="53"/>
        <v>765</v>
      </c>
      <c r="H112" s="24">
        <f t="shared" si="54"/>
        <v>722.5</v>
      </c>
      <c r="I112" s="24">
        <f t="shared" si="55"/>
        <v>680</v>
      </c>
      <c r="J112" s="34"/>
      <c r="K112" s="33">
        <f t="shared" si="58"/>
        <v>0</v>
      </c>
      <c r="L112" s="35">
        <f t="shared" si="57"/>
        <v>0</v>
      </c>
      <c r="N112" s="1">
        <f t="shared" si="52"/>
        <v>112</v>
      </c>
      <c r="O112" s="1" t="s">
        <v>2284</v>
      </c>
    </row>
    <row r="113" spans="1:15" x14ac:dyDescent="0.3">
      <c r="A113" s="28">
        <v>12725</v>
      </c>
      <c r="B113" s="29" t="s">
        <v>999</v>
      </c>
      <c r="C113" s="116" t="s">
        <v>1409</v>
      </c>
      <c r="D113" s="29">
        <v>12</v>
      </c>
      <c r="E113" s="59"/>
      <c r="F113" s="31"/>
      <c r="G113" s="32">
        <f t="shared" si="53"/>
        <v>0</v>
      </c>
      <c r="H113" s="33">
        <f t="shared" si="54"/>
        <v>0</v>
      </c>
      <c r="I113" s="33">
        <f t="shared" si="55"/>
        <v>0</v>
      </c>
      <c r="J113" s="34"/>
      <c r="K113" s="33">
        <f t="shared" si="58"/>
        <v>0</v>
      </c>
      <c r="L113" s="35">
        <f t="shared" si="57"/>
        <v>0</v>
      </c>
      <c r="N113" s="1">
        <f t="shared" si="52"/>
        <v>113</v>
      </c>
      <c r="O113" s="1" t="s">
        <v>2284</v>
      </c>
    </row>
    <row r="114" spans="1:15" x14ac:dyDescent="0.3">
      <c r="A114" s="18">
        <v>12954</v>
      </c>
      <c r="B114" s="19" t="s">
        <v>999</v>
      </c>
      <c r="C114" s="117" t="s">
        <v>1410</v>
      </c>
      <c r="D114" s="19">
        <v>12</v>
      </c>
      <c r="E114" s="58">
        <v>16</v>
      </c>
      <c r="F114" s="22">
        <v>700</v>
      </c>
      <c r="G114" s="23">
        <f t="shared" si="53"/>
        <v>630</v>
      </c>
      <c r="H114" s="24">
        <f t="shared" si="54"/>
        <v>595</v>
      </c>
      <c r="I114" s="24">
        <f t="shared" si="55"/>
        <v>560</v>
      </c>
      <c r="J114" s="34"/>
      <c r="K114" s="33">
        <f t="shared" si="58"/>
        <v>0</v>
      </c>
      <c r="L114" s="35">
        <f t="shared" si="57"/>
        <v>0</v>
      </c>
      <c r="N114" s="1">
        <f t="shared" si="52"/>
        <v>114</v>
      </c>
      <c r="O114" s="1" t="s">
        <v>2284</v>
      </c>
    </row>
    <row r="115" spans="1:15" x14ac:dyDescent="0.3">
      <c r="A115" s="28">
        <v>13253</v>
      </c>
      <c r="B115" s="29" t="s">
        <v>999</v>
      </c>
      <c r="C115" s="116" t="s">
        <v>2372</v>
      </c>
      <c r="D115" s="29">
        <v>12</v>
      </c>
      <c r="E115" s="59">
        <v>3</v>
      </c>
      <c r="F115" s="31">
        <v>850</v>
      </c>
      <c r="G115" s="32">
        <f t="shared" si="53"/>
        <v>765</v>
      </c>
      <c r="H115" s="33">
        <f t="shared" si="54"/>
        <v>722.5</v>
      </c>
      <c r="I115" s="33">
        <f t="shared" si="55"/>
        <v>680</v>
      </c>
      <c r="J115" s="34"/>
      <c r="K115" s="33">
        <f t="shared" si="58"/>
        <v>0</v>
      </c>
      <c r="L115" s="35">
        <f t="shared" si="57"/>
        <v>0</v>
      </c>
      <c r="N115" s="1">
        <f t="shared" si="52"/>
        <v>115</v>
      </c>
      <c r="O115" s="1" t="s">
        <v>2284</v>
      </c>
    </row>
    <row r="116" spans="1:15" x14ac:dyDescent="0.3">
      <c r="A116" s="18">
        <v>12921</v>
      </c>
      <c r="B116" s="19" t="s">
        <v>999</v>
      </c>
      <c r="C116" s="117" t="s">
        <v>2373</v>
      </c>
      <c r="D116" s="19">
        <v>12</v>
      </c>
      <c r="E116" s="58">
        <v>34</v>
      </c>
      <c r="F116" s="22">
        <v>800</v>
      </c>
      <c r="G116" s="23">
        <f t="shared" si="53"/>
        <v>720</v>
      </c>
      <c r="H116" s="24">
        <f t="shared" si="54"/>
        <v>680</v>
      </c>
      <c r="I116" s="24">
        <f t="shared" si="55"/>
        <v>640</v>
      </c>
      <c r="J116" s="34"/>
      <c r="K116" s="33">
        <f t="shared" si="58"/>
        <v>0</v>
      </c>
      <c r="L116" s="35">
        <f t="shared" si="57"/>
        <v>0</v>
      </c>
      <c r="N116" s="1">
        <f t="shared" si="52"/>
        <v>116</v>
      </c>
      <c r="O116" s="1" t="s">
        <v>2284</v>
      </c>
    </row>
    <row r="117" spans="1:15" x14ac:dyDescent="0.3">
      <c r="A117" s="28">
        <v>12953</v>
      </c>
      <c r="B117" s="29" t="s">
        <v>999</v>
      </c>
      <c r="C117" s="116" t="s">
        <v>1411</v>
      </c>
      <c r="D117" s="29">
        <v>12</v>
      </c>
      <c r="E117" s="59">
        <v>1</v>
      </c>
      <c r="F117" s="31">
        <v>800</v>
      </c>
      <c r="G117" s="32">
        <f t="shared" si="53"/>
        <v>720</v>
      </c>
      <c r="H117" s="33">
        <f t="shared" si="54"/>
        <v>680</v>
      </c>
      <c r="I117" s="33">
        <f t="shared" si="55"/>
        <v>640</v>
      </c>
      <c r="J117" s="34"/>
      <c r="K117" s="33">
        <f t="shared" si="58"/>
        <v>0</v>
      </c>
      <c r="L117" s="35">
        <f t="shared" si="57"/>
        <v>0</v>
      </c>
      <c r="N117" s="1">
        <f t="shared" si="52"/>
        <v>117</v>
      </c>
      <c r="O117" s="1" t="s">
        <v>2284</v>
      </c>
    </row>
    <row r="118" spans="1:15" x14ac:dyDescent="0.3">
      <c r="A118" s="18">
        <v>12724</v>
      </c>
      <c r="B118" s="19" t="s">
        <v>999</v>
      </c>
      <c r="C118" s="117" t="s">
        <v>1412</v>
      </c>
      <c r="D118" s="19">
        <v>12</v>
      </c>
      <c r="E118" s="58"/>
      <c r="F118" s="22"/>
      <c r="G118" s="23">
        <f t="shared" si="53"/>
        <v>0</v>
      </c>
      <c r="H118" s="24">
        <f t="shared" si="54"/>
        <v>0</v>
      </c>
      <c r="I118" s="24">
        <f t="shared" si="55"/>
        <v>0</v>
      </c>
      <c r="J118" s="34"/>
      <c r="K118" s="33">
        <f t="shared" si="58"/>
        <v>0</v>
      </c>
      <c r="L118" s="35">
        <f t="shared" si="57"/>
        <v>0</v>
      </c>
      <c r="N118" s="1">
        <f t="shared" si="52"/>
        <v>118</v>
      </c>
      <c r="O118" s="1" t="s">
        <v>2284</v>
      </c>
    </row>
    <row r="119" spans="1:15" x14ac:dyDescent="0.3">
      <c r="A119" s="18"/>
      <c r="B119" s="19"/>
      <c r="C119" s="103" t="s">
        <v>2374</v>
      </c>
      <c r="D119" s="19"/>
      <c r="E119" s="58"/>
      <c r="F119" s="22"/>
      <c r="G119" s="23"/>
      <c r="H119" s="24"/>
      <c r="I119" s="24"/>
      <c r="J119" s="34"/>
      <c r="K119" s="33"/>
      <c r="L119" s="35"/>
      <c r="N119" s="1">
        <f t="shared" si="52"/>
        <v>119</v>
      </c>
      <c r="O119" s="1" t="s">
        <v>2284</v>
      </c>
    </row>
    <row r="120" spans="1:15" x14ac:dyDescent="0.3">
      <c r="A120" s="28">
        <v>14378</v>
      </c>
      <c r="B120" s="29" t="s">
        <v>2375</v>
      </c>
      <c r="C120" s="119" t="s">
        <v>2376</v>
      </c>
      <c r="D120" s="29">
        <v>1</v>
      </c>
      <c r="E120" s="59">
        <v>8</v>
      </c>
      <c r="F120" s="31">
        <v>950</v>
      </c>
      <c r="G120" s="32">
        <f t="shared" ref="G120:G123" si="59">F120*0.9</f>
        <v>855</v>
      </c>
      <c r="H120" s="33">
        <f t="shared" ref="H120:H123" si="60">F120*0.85</f>
        <v>807.5</v>
      </c>
      <c r="I120" s="33">
        <f t="shared" ref="I120:I123" si="61">F120*0.8</f>
        <v>760</v>
      </c>
      <c r="J120" s="34"/>
      <c r="K120" s="33">
        <f t="shared" ref="K120:K123" si="62">J120*F120</f>
        <v>0</v>
      </c>
      <c r="L120" s="35">
        <f>IF($K$124&gt;125000,J120*I120,IF($K$124&gt;55000,J120*H120,IF($K$124&gt;27500,J120*G120,IF($K$124&gt;=0,J120*F120,0))))</f>
        <v>0</v>
      </c>
      <c r="N120" s="1">
        <f t="shared" si="52"/>
        <v>120</v>
      </c>
      <c r="O120" s="1" t="s">
        <v>2284</v>
      </c>
    </row>
    <row r="121" spans="1:15" x14ac:dyDescent="0.3">
      <c r="A121" s="18">
        <v>14379</v>
      </c>
      <c r="B121" s="19" t="s">
        <v>2375</v>
      </c>
      <c r="C121" s="120" t="s">
        <v>2377</v>
      </c>
      <c r="D121" s="19">
        <v>1</v>
      </c>
      <c r="E121" s="58">
        <v>4</v>
      </c>
      <c r="F121" s="22">
        <v>950</v>
      </c>
      <c r="G121" s="23">
        <f t="shared" si="59"/>
        <v>855</v>
      </c>
      <c r="H121" s="24">
        <f t="shared" si="60"/>
        <v>807.5</v>
      </c>
      <c r="I121" s="24">
        <f t="shared" si="61"/>
        <v>760</v>
      </c>
      <c r="J121" s="34"/>
      <c r="K121" s="33">
        <f t="shared" si="62"/>
        <v>0</v>
      </c>
      <c r="L121" s="35">
        <f>IF($K$124&gt;125000,J121*I121,IF($K$124&gt;55000,J121*H121,IF($K$124&gt;27500,J121*G121,IF($K$124&gt;=0,J121*F121,0))))</f>
        <v>0</v>
      </c>
      <c r="N121" s="1">
        <f t="shared" si="52"/>
        <v>121</v>
      </c>
      <c r="O121" s="1" t="s">
        <v>2284</v>
      </c>
    </row>
    <row r="122" spans="1:15" x14ac:dyDescent="0.3">
      <c r="A122" s="28">
        <v>14380</v>
      </c>
      <c r="B122" s="29" t="s">
        <v>2375</v>
      </c>
      <c r="C122" s="119" t="s">
        <v>2378</v>
      </c>
      <c r="D122" s="29">
        <v>1</v>
      </c>
      <c r="E122" s="59">
        <v>8</v>
      </c>
      <c r="F122" s="31">
        <v>950</v>
      </c>
      <c r="G122" s="32">
        <f t="shared" si="59"/>
        <v>855</v>
      </c>
      <c r="H122" s="33">
        <f t="shared" si="60"/>
        <v>807.5</v>
      </c>
      <c r="I122" s="33">
        <f t="shared" si="61"/>
        <v>760</v>
      </c>
      <c r="J122" s="34"/>
      <c r="K122" s="33">
        <f t="shared" si="62"/>
        <v>0</v>
      </c>
      <c r="L122" s="35">
        <f>IF($K$124&gt;125000,J122*I122,IF($K$124&gt;55000,J122*H122,IF($K$124&gt;27500,J122*G122,IF($K$124&gt;=0,J122*F122,0))))</f>
        <v>0</v>
      </c>
      <c r="N122" s="1">
        <f t="shared" si="52"/>
        <v>122</v>
      </c>
      <c r="O122" s="1" t="s">
        <v>2284</v>
      </c>
    </row>
    <row r="123" spans="1:15" x14ac:dyDescent="0.3">
      <c r="A123" s="18">
        <v>14381</v>
      </c>
      <c r="B123" s="19" t="s">
        <v>2375</v>
      </c>
      <c r="C123" s="76" t="s">
        <v>2379</v>
      </c>
      <c r="D123" s="19">
        <v>1</v>
      </c>
      <c r="E123" s="58">
        <v>5</v>
      </c>
      <c r="F123" s="22">
        <v>950</v>
      </c>
      <c r="G123" s="23">
        <f t="shared" si="59"/>
        <v>855</v>
      </c>
      <c r="H123" s="24">
        <f t="shared" si="60"/>
        <v>807.5</v>
      </c>
      <c r="I123" s="24">
        <f t="shared" si="61"/>
        <v>760</v>
      </c>
      <c r="J123" s="34"/>
      <c r="K123" s="33">
        <f t="shared" si="62"/>
        <v>0</v>
      </c>
      <c r="L123" s="35">
        <f>IF($K$124&gt;125000,J123*I123,IF($K$124&gt;55000,J123*H123,IF($K$124&gt;27500,J123*G123,IF($K$124&gt;=0,J123*F123,0))))</f>
        <v>0</v>
      </c>
      <c r="N123" s="1">
        <f t="shared" si="52"/>
        <v>123</v>
      </c>
      <c r="O123" s="1" t="s">
        <v>2284</v>
      </c>
    </row>
    <row r="124" spans="1:15" ht="15.6" x14ac:dyDescent="0.3">
      <c r="A124" s="7"/>
      <c r="B124" s="5"/>
      <c r="C124" s="9"/>
      <c r="D124" s="5"/>
      <c r="E124" s="61"/>
      <c r="F124" s="84"/>
      <c r="G124" s="85"/>
      <c r="H124" s="86"/>
      <c r="I124" s="86"/>
      <c r="J124" s="86"/>
      <c r="K124" s="3">
        <f>Hemani!K260</f>
        <v>0</v>
      </c>
      <c r="L124" s="87"/>
    </row>
    <row r="125" spans="1:15" x14ac:dyDescent="0.3">
      <c r="K125" s="14">
        <f>SUM(K3:K123)</f>
        <v>0</v>
      </c>
    </row>
  </sheetData>
  <sheetProtection algorithmName="SHA-512" hashValue="tX5tBbYfbv3LK1qWkx7JhhVdA0g6Jqki4GNqKTliGI03BXPADnoEhQZK5ATljhSPlcuhktBElt0PBawYPIwgrA==" saltValue="S72LbeYnlSgQbSqA6CaPqA==" spinCount="100000" sheet="1" objects="1" scenarios="1"/>
  <protectedRanges>
    <protectedRange sqref="M3:M85" name="Диапазон2"/>
    <protectedRange sqref="J3:J123" name="Диапазон1_1"/>
  </protectedRanges>
  <autoFilter ref="J1:J92"/>
  <hyperlinks>
    <hyperlink ref="C7" r:id="rId1"/>
    <hyperlink ref="C8" r:id="rId2"/>
    <hyperlink ref="C9" r:id="rId3"/>
    <hyperlink ref="C10" r:id="rId4"/>
    <hyperlink ref="C11" r:id="rId5"/>
    <hyperlink ref="C13" r:id="rId6"/>
    <hyperlink ref="C15" r:id="rId7"/>
    <hyperlink ref="C16" r:id="rId8"/>
    <hyperlink ref="C17" r:id="rId9"/>
    <hyperlink ref="C18" r:id="rId10"/>
    <hyperlink ref="C19" r:id="rId11"/>
    <hyperlink ref="C21" r:id="rId12"/>
    <hyperlink ref="C28" r:id="rId13"/>
    <hyperlink ref="C29" r:id="rId14"/>
    <hyperlink ref="C36" r:id="rId15"/>
    <hyperlink ref="C37" r:id="rId16"/>
    <hyperlink ref="C40" r:id="rId17"/>
    <hyperlink ref="C41" r:id="rId18"/>
    <hyperlink ref="C50" r:id="rId19"/>
    <hyperlink ref="C52" r:id="rId20"/>
    <hyperlink ref="C60" r:id="rId21"/>
    <hyperlink ref="C61" r:id="rId22"/>
    <hyperlink ref="C63" r:id="rId23"/>
    <hyperlink ref="C64" r:id="rId24"/>
    <hyperlink ref="C77" r:id="rId25" display="Парфюмерная вода Dirham - Дирхам"/>
    <hyperlink ref="C79" r:id="rId26"/>
    <hyperlink ref="C80" r:id="rId27"/>
    <hyperlink ref="C81" r:id="rId28"/>
    <hyperlink ref="C86" r:id="rId29"/>
    <hyperlink ref="C87" r:id="rId30"/>
    <hyperlink ref="C92" r:id="rId31"/>
    <hyperlink ref="C95" r:id="rId32"/>
    <hyperlink ref="C96" r:id="rId33"/>
    <hyperlink ref="C97" r:id="rId34"/>
    <hyperlink ref="C99" r:id="rId35"/>
    <hyperlink ref="C100" r:id="rId36"/>
    <hyperlink ref="C101" r:id="rId37"/>
    <hyperlink ref="C103" r:id="rId38"/>
    <hyperlink ref="C104" r:id="rId39"/>
    <hyperlink ref="C106" r:id="rId40"/>
    <hyperlink ref="C107" r:id="rId41"/>
    <hyperlink ref="C108" r:id="rId42"/>
    <hyperlink ref="C109" r:id="rId43"/>
    <hyperlink ref="C110" r:id="rId44"/>
    <hyperlink ref="C111" r:id="rId45"/>
    <hyperlink ref="C112" r:id="rId46"/>
    <hyperlink ref="C113" r:id="rId47"/>
    <hyperlink ref="C114" r:id="rId48"/>
    <hyperlink ref="C115" r:id="rId49"/>
    <hyperlink ref="C116" r:id="rId50"/>
    <hyperlink ref="C117" r:id="rId51"/>
    <hyperlink ref="C118" r:id="rId52"/>
  </hyperlinks>
  <pageMargins left="0.7" right="0.7" top="0.75" bottom="0.75" header="0.3" footer="0.3"/>
  <pageSetup paperSize="9" orientation="portrait"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Итого</vt:lpstr>
      <vt:lpstr>1c</vt:lpstr>
      <vt:lpstr>Hemani</vt:lpstr>
      <vt:lpstr>RiadAromes</vt:lpstr>
      <vt:lpstr>MalakBIO</vt:lpstr>
      <vt:lpstr>Haramain</vt:lpstr>
      <vt:lpstr>Lattafa</vt:lpstr>
      <vt:lpstr>Junaid</vt:lpstr>
      <vt:lpstr>Zaafaran</vt:lpstr>
      <vt:lpstr>Rasasi</vt:lpstr>
      <vt:lpstr>Artis</vt:lpstr>
      <vt:lpstr>Rehab</vt:lpstr>
      <vt:lpstr>Розлив</vt:lpstr>
      <vt:lpstr>Остальные</vt:lpstr>
      <vt:lpstr>из 1с</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Rust</cp:lastModifiedBy>
  <dcterms:created xsi:type="dcterms:W3CDTF">2011-04-27T09:51:16Z</dcterms:created>
  <dcterms:modified xsi:type="dcterms:W3CDTF">2018-04-17T14:46:05Z</dcterms:modified>
</cp:coreProperties>
</file>