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285" yWindow="-270" windowWidth="18615" windowHeight="9600"/>
  </bookViews>
  <sheets>
    <sheet name="ADULTS" sheetId="2" r:id="rId1"/>
  </sheets>
  <calcPr calcId="152511" refMode="R1C1"/>
</workbook>
</file>

<file path=xl/calcChain.xml><?xml version="1.0" encoding="utf-8"?>
<calcChain xmlns="http://schemas.openxmlformats.org/spreadsheetml/2006/main">
  <c r="K48" i="2" l="1"/>
  <c r="K49" i="2"/>
  <c r="K50" i="2"/>
  <c r="K51" i="2"/>
  <c r="K52" i="2"/>
  <c r="K53" i="2"/>
  <c r="K54" i="2"/>
  <c r="K55" i="2"/>
  <c r="K56" i="2"/>
  <c r="K47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12" i="2"/>
  <c r="W48" i="2" l="1"/>
  <c r="W49" i="2"/>
  <c r="W50" i="2"/>
  <c r="W51" i="2"/>
  <c r="W52" i="2"/>
  <c r="W53" i="2"/>
  <c r="W54" i="2"/>
  <c r="W55" i="2"/>
  <c r="W56" i="2"/>
  <c r="W47" i="2"/>
  <c r="X47" i="2" s="1"/>
  <c r="X55" i="2" l="1"/>
  <c r="X54" i="2"/>
  <c r="V57" i="2" l="1"/>
  <c r="U57" i="2"/>
  <c r="U61" i="2" s="1"/>
  <c r="P57" i="2"/>
  <c r="W30" i="2"/>
  <c r="W12" i="2"/>
  <c r="X12" i="2" s="1"/>
  <c r="W22" i="2" l="1"/>
  <c r="X22" i="2" s="1"/>
  <c r="W15" i="2" l="1"/>
  <c r="X15" i="2" s="1"/>
  <c r="W14" i="2"/>
  <c r="X14" i="2" s="1"/>
  <c r="V61" i="2" l="1"/>
  <c r="T57" i="2"/>
  <c r="T61" i="2" s="1"/>
  <c r="S57" i="2"/>
  <c r="R57" i="2"/>
  <c r="Q57" i="2"/>
  <c r="S41" i="2"/>
  <c r="R41" i="2"/>
  <c r="Q41" i="2"/>
  <c r="P41" i="2"/>
  <c r="O41" i="2"/>
  <c r="O61" i="2" s="1"/>
  <c r="N41" i="2"/>
  <c r="N61" i="2" s="1"/>
  <c r="M41" i="2"/>
  <c r="M61" i="2" s="1"/>
  <c r="Q61" i="2" l="1"/>
  <c r="P61" i="2"/>
  <c r="R61" i="2"/>
  <c r="S61" i="2"/>
  <c r="X56" i="2"/>
  <c r="X53" i="2"/>
  <c r="X52" i="2"/>
  <c r="X51" i="2"/>
  <c r="X50" i="2"/>
  <c r="X49" i="2"/>
  <c r="X48" i="2"/>
  <c r="W40" i="2"/>
  <c r="X40" i="2" s="1"/>
  <c r="W39" i="2"/>
  <c r="X39" i="2" s="1"/>
  <c r="W38" i="2"/>
  <c r="X38" i="2" s="1"/>
  <c r="W37" i="2"/>
  <c r="X37" i="2" s="1"/>
  <c r="W36" i="2"/>
  <c r="X36" i="2" s="1"/>
  <c r="W35" i="2"/>
  <c r="X35" i="2" s="1"/>
  <c r="W34" i="2"/>
  <c r="X34" i="2" s="1"/>
  <c r="W33" i="2"/>
  <c r="X33" i="2" s="1"/>
  <c r="X30" i="2"/>
  <c r="W29" i="2"/>
  <c r="X29" i="2" s="1"/>
  <c r="W28" i="2"/>
  <c r="X28" i="2" s="1"/>
  <c r="W27" i="2"/>
  <c r="X27" i="2" s="1"/>
  <c r="W26" i="2"/>
  <c r="X26" i="2" s="1"/>
  <c r="W25" i="2"/>
  <c r="X25" i="2" s="1"/>
  <c r="W24" i="2"/>
  <c r="X24" i="2" s="1"/>
  <c r="W23" i="2"/>
  <c r="X23" i="2" s="1"/>
  <c r="W21" i="2"/>
  <c r="X21" i="2" s="1"/>
  <c r="W20" i="2"/>
  <c r="X20" i="2" s="1"/>
  <c r="W19" i="2"/>
  <c r="X19" i="2" s="1"/>
  <c r="W18" i="2"/>
  <c r="X18" i="2" s="1"/>
  <c r="W17" i="2"/>
  <c r="X17" i="2" s="1"/>
  <c r="W16" i="2"/>
  <c r="X16" i="2" s="1"/>
  <c r="W13" i="2"/>
  <c r="X13" i="2" s="1"/>
  <c r="X58" i="2" l="1"/>
  <c r="W58" i="2"/>
  <c r="X42" i="2"/>
  <c r="W42" i="2"/>
  <c r="W60" i="2" l="1"/>
  <c r="X60" i="2"/>
</calcChain>
</file>

<file path=xl/sharedStrings.xml><?xml version="1.0" encoding="utf-8"?>
<sst xmlns="http://schemas.openxmlformats.org/spreadsheetml/2006/main" count="338" uniqueCount="101">
  <si>
    <t xml:space="preserve">Фото </t>
  </si>
  <si>
    <t>Наимено-   вание</t>
  </si>
  <si>
    <t>Аптикул</t>
  </si>
  <si>
    <t>Цвет</t>
  </si>
  <si>
    <t>Размер-   ный ряд</t>
  </si>
  <si>
    <t>Цена опт, euro</t>
  </si>
  <si>
    <t>РРЦ, euro</t>
  </si>
  <si>
    <t>КОЛ-ВО  ПАР</t>
  </si>
  <si>
    <t>СУММА, евро</t>
  </si>
  <si>
    <t>черный балтико</t>
  </si>
  <si>
    <t>синий динамик</t>
  </si>
  <si>
    <t>36-42</t>
  </si>
  <si>
    <t>пельтро балтико</t>
  </si>
  <si>
    <t>сапоги женские</t>
  </si>
  <si>
    <t>ботинки женские</t>
  </si>
  <si>
    <t>ботинки мужские</t>
  </si>
  <si>
    <t>Дата заказа:</t>
  </si>
  <si>
    <t>Юридическое лицо:</t>
  </si>
  <si>
    <t>Название магазина:</t>
  </si>
  <si>
    <t>Количество магазинов:</t>
  </si>
  <si>
    <t>Адрес (а) магазинов</t>
  </si>
  <si>
    <t>Контактная информация</t>
  </si>
  <si>
    <t>Состав верха</t>
  </si>
  <si>
    <t>Состав подкладки</t>
  </si>
  <si>
    <t>Текстильные материалы</t>
  </si>
  <si>
    <t>сапоги мужские</t>
  </si>
  <si>
    <t>Всего заказ JOG DOG FW 16/17:</t>
  </si>
  <si>
    <t>Состав подошвы</t>
  </si>
  <si>
    <t>Полимерный материал</t>
  </si>
  <si>
    <t>SuedeBaltico_Blk</t>
  </si>
  <si>
    <t>черный принт</t>
  </si>
  <si>
    <t>SuedePiedPull_Blk</t>
  </si>
  <si>
    <t>бежевый принт</t>
  </si>
  <si>
    <t>синий бархат</t>
  </si>
  <si>
    <t xml:space="preserve">               Бланк заказа JOG DOG FW 17/18</t>
  </si>
  <si>
    <t>Итого заказ женской обуви :</t>
  </si>
  <si>
    <t>Итого заказ мужской обуви :</t>
  </si>
  <si>
    <t>Мужская обувь  (40-45)</t>
  </si>
  <si>
    <t>Женская обувь (36-42)</t>
  </si>
  <si>
    <t>15001DR</t>
  </si>
  <si>
    <t>15002DR</t>
  </si>
  <si>
    <t>15003DR</t>
  </si>
  <si>
    <t>15004DR</t>
  </si>
  <si>
    <t>15005DR</t>
  </si>
  <si>
    <t>15006DR</t>
  </si>
  <si>
    <t>WELL02DR</t>
  </si>
  <si>
    <t>WELL03DR</t>
  </si>
  <si>
    <t>Цвет  /фабрика</t>
  </si>
  <si>
    <t>SuedePiedPull_BlkTaupe</t>
  </si>
  <si>
    <t>SuedeCiniglia_Blk</t>
  </si>
  <si>
    <t>SuedeCiniglia_Navy</t>
  </si>
  <si>
    <t>SuedeBaltico_Pewter</t>
  </si>
  <si>
    <t>SuedeBaltico_Blk_BlkFur</t>
  </si>
  <si>
    <t>SuedeBaltico_Pewter_NaturalFur</t>
  </si>
  <si>
    <t>Suede_Blk</t>
  </si>
  <si>
    <t>Suede_Brandy</t>
  </si>
  <si>
    <t>Suede_Chrome</t>
  </si>
  <si>
    <t>Suede_Gold</t>
  </si>
  <si>
    <t>Suede_DarkBrown</t>
  </si>
  <si>
    <t>SuedePiedPullRexFur_Blk</t>
  </si>
  <si>
    <t>SuedeDinamicRexFur_Navy</t>
  </si>
  <si>
    <t>SuedeDinamicRexFur_BlkRoute</t>
  </si>
  <si>
    <t>GLOCK07UR</t>
  </si>
  <si>
    <t>GLOCK08UR</t>
  </si>
  <si>
    <t>GLOCK12UR</t>
  </si>
  <si>
    <t>GLOCK13UR</t>
  </si>
  <si>
    <t>40-45</t>
  </si>
  <si>
    <t>черный бархат</t>
  </si>
  <si>
    <t>Кожа</t>
  </si>
  <si>
    <t>золотой</t>
  </si>
  <si>
    <t>черный</t>
  </si>
  <si>
    <t>св.коричневый</t>
  </si>
  <si>
    <t>металл</t>
  </si>
  <si>
    <t>т.коричневый</t>
  </si>
  <si>
    <t>серый динамик</t>
  </si>
  <si>
    <t>Текстильные материалы+Нат.мех рэкс</t>
  </si>
  <si>
    <t>Нат. мех овчина</t>
  </si>
  <si>
    <t>LeatherSuede_Black</t>
  </si>
  <si>
    <t>LeatherSuede_Navy</t>
  </si>
  <si>
    <t>LeatherSuede_Blk</t>
  </si>
  <si>
    <t>LeatherSuede_Brown</t>
  </si>
  <si>
    <t>Leather_Blk</t>
  </si>
  <si>
    <t>SuedeLeather_Blk</t>
  </si>
  <si>
    <t>Leather_Brown</t>
  </si>
  <si>
    <t>SuedeLeather_Navy</t>
  </si>
  <si>
    <t xml:space="preserve">черный </t>
  </si>
  <si>
    <t>синий</t>
  </si>
  <si>
    <t>коричневый</t>
  </si>
  <si>
    <t>черный кожа</t>
  </si>
  <si>
    <t>черный замша</t>
  </si>
  <si>
    <t>коричневый кожа</t>
  </si>
  <si>
    <t>синий замша</t>
  </si>
  <si>
    <t>серый (белая подошва)</t>
  </si>
  <si>
    <t>серый (черная подошва)</t>
  </si>
  <si>
    <t>MonvisoWoolGrey_WhiteSole</t>
  </si>
  <si>
    <t>MonvisoWoolGrey_BlackSole</t>
  </si>
  <si>
    <t>синий (белая подошва)</t>
  </si>
  <si>
    <t>синий (черная подошва)</t>
  </si>
  <si>
    <t>MonvisoWoolBlue_WhiteSole</t>
  </si>
  <si>
    <t>MonvisoWoolBlue_BlackSole</t>
  </si>
  <si>
    <t>15007DR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</si>
</sst>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#,##0\ [$€-1]"/>
  </numFmts>
  <fonts count="14" x14ac:knownFonts="1">
    <font>
      <sz val="11"/>
      <color theme="1"/>
      <name val="Calibri"/>
      <family val="2"/>
      <scheme val="minor"/>
    </font>
    <font>
      <b/>
      <sz val="12"/>
      <color rgb="FF2D22B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b/>
      <sz val="20"/>
      <color theme="0"/>
      <name val="Arial"/>
      <family val="2"/>
      <charset val="204"/>
    </font>
    <font>
      <b/>
      <sz val="20"/>
      <color theme="0"/>
      <name val="Calibri"/>
      <family val="2"/>
      <charset val="204"/>
      <scheme val="minor"/>
    </font>
    <font>
      <b/>
      <sz val="16"/>
      <color theme="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FF0000"/>
      <name val="Calibri"/>
      <family val="2"/>
      <scheme val="minor"/>
    </font>
    <font>
      <b/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5" fillId="0" borderId="0"/>
  </cellStyleXfs>
  <cellXfs count="138">
    <xf numFmtId="0" fontId="0" fillId="0" borderId="0" xfId="0"/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/>
    <xf numFmtId="0" fontId="2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4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7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164" fontId="7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7" fillId="3" borderId="28" xfId="0" applyNumberFormat="1" applyFont="1" applyFill="1" applyBorder="1" applyAlignment="1" applyProtection="1">
      <alignment horizontal="center" vertical="center" wrapText="1"/>
      <protection locked="0" hidden="1"/>
    </xf>
    <xf numFmtId="0" fontId="7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3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0" fillId="0" borderId="0" xfId="0" applyFont="1"/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3" borderId="0" xfId="0" applyFont="1" applyFill="1"/>
    <xf numFmtId="164" fontId="0" fillId="3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" fontId="3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2" fillId="2" borderId="7" xfId="0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32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1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Border="1"/>
    <xf numFmtId="0" fontId="2" fillId="2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1" fontId="1" fillId="0" borderId="35" xfId="0" applyNumberFormat="1" applyFont="1" applyFill="1" applyBorder="1" applyAlignment="1" applyProtection="1">
      <alignment horizontal="center" vertical="center" wrapText="1"/>
      <protection locked="0" hidden="1"/>
    </xf>
    <xf numFmtId="0" fontId="0" fillId="2" borderId="8" xfId="0" applyFill="1" applyBorder="1"/>
    <xf numFmtId="1" fontId="3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" fontId="7" fillId="4" borderId="42" xfId="0" applyNumberFormat="1" applyFont="1" applyFill="1" applyBorder="1" applyAlignment="1" applyProtection="1">
      <alignment horizontal="center" vertical="center" wrapText="1"/>
      <protection locked="0" hidden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1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164" fontId="11" fillId="4" borderId="0" xfId="0" applyNumberFormat="1" applyFont="1" applyFill="1" applyBorder="1" applyAlignment="1" applyProtection="1">
      <alignment horizontal="center" vertical="center" wrapText="1"/>
      <protection locked="0" hidden="1"/>
    </xf>
    <xf numFmtId="164" fontId="11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164" fontId="1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64" fontId="11" fillId="0" borderId="12" xfId="0" applyNumberFormat="1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2" fillId="3" borderId="0" xfId="0" applyNumberFormat="1" applyFont="1" applyFill="1"/>
    <xf numFmtId="164" fontId="12" fillId="0" borderId="0" xfId="0" applyNumberFormat="1" applyFont="1"/>
    <xf numFmtId="1" fontId="7" fillId="4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3" fillId="4" borderId="42" xfId="0" applyNumberFormat="1" applyFont="1" applyFill="1" applyBorder="1" applyAlignment="1" applyProtection="1">
      <alignment horizontal="center" vertical="center" wrapText="1"/>
      <protection locked="0" hidden="1"/>
    </xf>
    <xf numFmtId="1" fontId="0" fillId="2" borderId="8" xfId="0" applyNumberFormat="1" applyFill="1" applyBorder="1"/>
    <xf numFmtId="1" fontId="0" fillId="0" borderId="1" xfId="0" applyNumberFormat="1" applyBorder="1"/>
    <xf numFmtId="1" fontId="8" fillId="4" borderId="34" xfId="0" applyNumberFormat="1" applyFont="1" applyFill="1" applyBorder="1" applyAlignment="1" applyProtection="1">
      <alignment horizontal="center" vertical="center" wrapText="1"/>
      <protection locked="0" hidden="1"/>
    </xf>
    <xf numFmtId="165" fontId="7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 vertical="center" wrapText="1"/>
    </xf>
    <xf numFmtId="165" fontId="0" fillId="3" borderId="0" xfId="0" applyNumberFormat="1" applyFont="1" applyFill="1"/>
    <xf numFmtId="165" fontId="0" fillId="0" borderId="0" xfId="0" applyNumberFormat="1" applyFont="1"/>
    <xf numFmtId="164" fontId="11" fillId="2" borderId="32" xfId="0" applyNumberFormat="1" applyFont="1" applyFill="1" applyBorder="1" applyAlignment="1" applyProtection="1">
      <alignment horizontal="center" vertical="center" wrapText="1"/>
      <protection locked="0" hidden="1"/>
    </xf>
    <xf numFmtId="1" fontId="8" fillId="4" borderId="36" xfId="0" applyNumberFormat="1" applyFont="1" applyFill="1" applyBorder="1" applyAlignment="1" applyProtection="1">
      <alignment horizontal="center" vertical="center" wrapText="1"/>
      <protection locked="0" hidden="1"/>
    </xf>
    <xf numFmtId="1" fontId="8" fillId="4" borderId="37" xfId="0" applyNumberFormat="1" applyFont="1" applyFill="1" applyBorder="1" applyAlignment="1" applyProtection="1">
      <alignment horizontal="center" vertical="center" wrapText="1"/>
      <protection locked="0" hidden="1"/>
    </xf>
    <xf numFmtId="1" fontId="8" fillId="4" borderId="38" xfId="0" applyNumberFormat="1" applyFont="1" applyFill="1" applyBorder="1" applyAlignment="1" applyProtection="1">
      <alignment horizontal="center" vertical="center" wrapText="1"/>
      <protection locked="0" hidden="1"/>
    </xf>
    <xf numFmtId="0" fontId="9" fillId="4" borderId="0" xfId="0" applyFont="1" applyFill="1" applyBorder="1" applyAlignment="1">
      <alignment horizontal="right"/>
    </xf>
    <xf numFmtId="0" fontId="7" fillId="4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7" fillId="4" borderId="42" xfId="0" applyNumberFormat="1" applyFont="1" applyFill="1" applyBorder="1" applyAlignment="1" applyProtection="1">
      <alignment horizontal="center" vertical="center" wrapText="1"/>
      <protection locked="0" hidden="1"/>
    </xf>
    <xf numFmtId="1" fontId="7" fillId="4" borderId="39" xfId="0" applyNumberFormat="1" applyFont="1" applyFill="1" applyBorder="1" applyAlignment="1" applyProtection="1">
      <alignment horizontal="center" vertical="center" wrapText="1"/>
      <protection locked="0" hidden="1"/>
    </xf>
    <xf numFmtId="1" fontId="7" fillId="4" borderId="41" xfId="0" applyNumberFormat="1" applyFont="1" applyFill="1" applyBorder="1" applyAlignment="1" applyProtection="1">
      <alignment horizontal="center" vertical="center" wrapText="1"/>
      <protection locked="0" hidden="1"/>
    </xf>
    <xf numFmtId="165" fontId="7" fillId="4" borderId="26" xfId="0" applyNumberFormat="1" applyFont="1" applyFill="1" applyBorder="1" applyAlignment="1" applyProtection="1">
      <alignment horizontal="center" vertical="center" wrapText="1"/>
      <protection locked="0" hidden="1"/>
    </xf>
    <xf numFmtId="165" fontId="7" fillId="4" borderId="42" xfId="0" applyNumberFormat="1" applyFont="1" applyFill="1" applyBorder="1" applyAlignment="1" applyProtection="1">
      <alignment horizontal="center" vertical="center" wrapText="1"/>
      <protection locked="0" hidden="1"/>
    </xf>
    <xf numFmtId="1" fontId="7" fillId="4" borderId="26" xfId="0" applyNumberFormat="1" applyFont="1" applyFill="1" applyBorder="1" applyAlignment="1" applyProtection="1">
      <alignment horizontal="center" vertical="center" wrapText="1"/>
      <protection locked="0" hidden="1"/>
    </xf>
    <xf numFmtId="1" fontId="7" fillId="4" borderId="42" xfId="0" applyNumberFormat="1" applyFont="1" applyFill="1" applyBorder="1" applyAlignment="1" applyProtection="1">
      <alignment horizontal="center" vertical="center" wrapText="1"/>
      <protection locked="0" hidden="1"/>
    </xf>
    <xf numFmtId="164" fontId="7" fillId="4" borderId="26" xfId="0" applyNumberFormat="1" applyFont="1" applyFill="1" applyBorder="1" applyAlignment="1" applyProtection="1">
      <alignment horizontal="center" vertical="center" wrapText="1"/>
      <protection locked="0" hidden="1"/>
    </xf>
    <xf numFmtId="164" fontId="7" fillId="4" borderId="42" xfId="0" applyNumberFormat="1" applyFont="1" applyFill="1" applyBorder="1" applyAlignment="1" applyProtection="1">
      <alignment horizontal="center" vertical="center" wrapText="1"/>
      <protection locked="0" hidden="1"/>
    </xf>
    <xf numFmtId="1" fontId="1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0" fillId="4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7" fillId="4" borderId="29" xfId="0" applyNumberFormat="1" applyFont="1" applyFill="1" applyBorder="1" applyAlignment="1" applyProtection="1">
      <alignment horizontal="center" vertical="center" wrapText="1"/>
      <protection locked="0" hidden="1"/>
    </xf>
    <xf numFmtId="1" fontId="7" fillId="4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16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0" fillId="0" borderId="33" xfId="0" applyBorder="1" applyAlignment="1"/>
    <xf numFmtId="1" fontId="8" fillId="4" borderId="0" xfId="0" applyNumberFormat="1" applyFont="1" applyFill="1" applyBorder="1" applyAlignment="1" applyProtection="1">
      <alignment horizontal="center" vertical="center" wrapText="1"/>
      <protection locked="0" hidden="1"/>
    </xf>
    <xf numFmtId="164" fontId="7" fillId="4" borderId="40" xfId="0" applyNumberFormat="1" applyFont="1" applyFill="1" applyBorder="1" applyAlignment="1" applyProtection="1">
      <alignment horizontal="center" vertical="center" wrapText="1"/>
      <protection locked="0" hidden="1"/>
    </xf>
    <xf numFmtId="164" fontId="7" fillId="4" borderId="44" xfId="0" applyNumberFormat="1" applyFont="1" applyFill="1" applyBorder="1" applyAlignment="1" applyProtection="1">
      <alignment horizontal="center" vertical="center" wrapText="1"/>
      <protection locked="0" hidden="1"/>
    </xf>
    <xf numFmtId="1" fontId="7" fillId="4" borderId="34" xfId="0" applyNumberFormat="1" applyFont="1" applyFill="1" applyBorder="1" applyAlignment="1" applyProtection="1">
      <alignment horizontal="center" vertical="center" wrapText="1"/>
      <protection locked="0" hidden="1"/>
    </xf>
    <xf numFmtId="1" fontId="7" fillId="4" borderId="43" xfId="0" applyNumberFormat="1" applyFont="1" applyFill="1" applyBorder="1" applyAlignment="1" applyProtection="1">
      <alignment horizontal="center" vertical="center" wrapText="1"/>
      <protection locked="0" hidden="1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1" fontId="8" fillId="4" borderId="49" xfId="0" applyNumberFormat="1" applyFont="1" applyFill="1" applyBorder="1" applyAlignment="1" applyProtection="1">
      <alignment horizontal="center" vertical="center" wrapText="1"/>
      <protection locked="0" hidden="1"/>
    </xf>
    <xf numFmtId="1" fontId="8" fillId="4" borderId="28" xfId="0" applyNumberFormat="1" applyFont="1" applyFill="1" applyBorder="1" applyAlignment="1" applyProtection="1">
      <alignment horizontal="center" vertical="center" wrapText="1"/>
      <protection locked="0" hidden="1"/>
    </xf>
    <xf numFmtId="1" fontId="8" fillId="4" borderId="50" xfId="0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54429</xdr:colOff>
      <xdr:row>11</xdr:row>
      <xdr:rowOff>190499</xdr:rowOff>
    </xdr:from>
    <xdr:to>
      <xdr:col>0</xdr:col>
      <xdr:colOff>966109</xdr:colOff>
      <xdr:row>11</xdr:row>
      <xdr:rowOff>925285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46" t="17313" r="19231" b="4772"/>
        <a:stretch/>
      </xdr:blipFill>
      <xdr:spPr>
        <a:xfrm>
          <a:off x="54429" y="3102428"/>
          <a:ext cx="911680" cy="7347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81643</xdr:rowOff>
    </xdr:from>
    <xdr:to>
      <xdr:col>0</xdr:col>
      <xdr:colOff>1056409</xdr:colOff>
      <xdr:row>12</xdr:row>
      <xdr:rowOff>843643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85" t="21458" r="17690" b="9458"/>
        <a:stretch/>
      </xdr:blipFill>
      <xdr:spPr>
        <a:xfrm>
          <a:off x="0" y="4068536"/>
          <a:ext cx="1056409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40821</xdr:colOff>
      <xdr:row>13</xdr:row>
      <xdr:rowOff>122464</xdr:rowOff>
    </xdr:from>
    <xdr:to>
      <xdr:col>0</xdr:col>
      <xdr:colOff>1035494</xdr:colOff>
      <xdr:row>13</xdr:row>
      <xdr:rowOff>898072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26" t="21458" r="20480" b="9981"/>
        <a:stretch/>
      </xdr:blipFill>
      <xdr:spPr>
        <a:xfrm>
          <a:off x="40821" y="5184321"/>
          <a:ext cx="994673" cy="7756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108857</xdr:rowOff>
    </xdr:from>
    <xdr:to>
      <xdr:col>0</xdr:col>
      <xdr:colOff>1038468</xdr:colOff>
      <xdr:row>14</xdr:row>
      <xdr:rowOff>857250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38" t="21458" r="20131" b="11029"/>
        <a:stretch/>
      </xdr:blipFill>
      <xdr:spPr>
        <a:xfrm>
          <a:off x="0" y="6245678"/>
          <a:ext cx="1038468" cy="748393"/>
        </a:xfrm>
        <a:prstGeom prst="rect">
          <a:avLst/>
        </a:prstGeom>
      </xdr:spPr>
    </xdr:pic>
    <xdr:clientData/>
  </xdr:twoCellAnchor>
  <xdr:twoCellAnchor editAs="oneCell">
    <xdr:from>
      <xdr:col>0</xdr:col>
      <xdr:colOff>13608</xdr:colOff>
      <xdr:row>15</xdr:row>
      <xdr:rowOff>81641</xdr:rowOff>
    </xdr:from>
    <xdr:to>
      <xdr:col>0</xdr:col>
      <xdr:colOff>1064786</xdr:colOff>
      <xdr:row>15</xdr:row>
      <xdr:rowOff>884464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89" t="16224" r="19434" b="11029"/>
        <a:stretch/>
      </xdr:blipFill>
      <xdr:spPr>
        <a:xfrm>
          <a:off x="13608" y="7293427"/>
          <a:ext cx="1051178" cy="8028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68036</xdr:rowOff>
    </xdr:from>
    <xdr:to>
      <xdr:col>0</xdr:col>
      <xdr:colOff>1031781</xdr:colOff>
      <xdr:row>16</xdr:row>
      <xdr:rowOff>898072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31" t="14131" r="18038" b="10505"/>
        <a:stretch/>
      </xdr:blipFill>
      <xdr:spPr>
        <a:xfrm>
          <a:off x="0" y="8354786"/>
          <a:ext cx="1031781" cy="830036"/>
        </a:xfrm>
        <a:prstGeom prst="rect">
          <a:avLst/>
        </a:prstGeom>
      </xdr:spPr>
    </xdr:pic>
    <xdr:clientData/>
  </xdr:twoCellAnchor>
  <xdr:twoCellAnchor editAs="oneCell">
    <xdr:from>
      <xdr:col>0</xdr:col>
      <xdr:colOff>68035</xdr:colOff>
      <xdr:row>17</xdr:row>
      <xdr:rowOff>81645</xdr:rowOff>
    </xdr:from>
    <xdr:to>
      <xdr:col>0</xdr:col>
      <xdr:colOff>1006928</xdr:colOff>
      <xdr:row>17</xdr:row>
      <xdr:rowOff>896432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34" t="9944" r="20480" b="11029"/>
        <a:stretch/>
      </xdr:blipFill>
      <xdr:spPr>
        <a:xfrm>
          <a:off x="68035" y="9443359"/>
          <a:ext cx="938893" cy="8147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81642</xdr:rowOff>
    </xdr:from>
    <xdr:to>
      <xdr:col>0</xdr:col>
      <xdr:colOff>1074965</xdr:colOff>
      <xdr:row>18</xdr:row>
      <xdr:rowOff>1013692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28" t="9420" r="19434" b="12075"/>
        <a:stretch/>
      </xdr:blipFill>
      <xdr:spPr>
        <a:xfrm>
          <a:off x="0" y="10518321"/>
          <a:ext cx="1074965" cy="932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27215</xdr:rowOff>
    </xdr:from>
    <xdr:to>
      <xdr:col>0</xdr:col>
      <xdr:colOff>1055679</xdr:colOff>
      <xdr:row>19</xdr:row>
      <xdr:rowOff>830037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29" t="23551" r="21527" b="9981"/>
        <a:stretch/>
      </xdr:blipFill>
      <xdr:spPr>
        <a:xfrm>
          <a:off x="0" y="11538858"/>
          <a:ext cx="1055679" cy="8028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81642</xdr:rowOff>
    </xdr:from>
    <xdr:to>
      <xdr:col>0</xdr:col>
      <xdr:colOff>1047037</xdr:colOff>
      <xdr:row>22</xdr:row>
      <xdr:rowOff>911677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01" t="22609" r="23549" b="13331"/>
        <a:stretch/>
      </xdr:blipFill>
      <xdr:spPr>
        <a:xfrm>
          <a:off x="0" y="14818178"/>
          <a:ext cx="1047037" cy="83003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20</xdr:row>
      <xdr:rowOff>81641</xdr:rowOff>
    </xdr:from>
    <xdr:to>
      <xdr:col>0</xdr:col>
      <xdr:colOff>1037269</xdr:colOff>
      <xdr:row>20</xdr:row>
      <xdr:rowOff>898072</xdr:rowOff>
    </xdr:to>
    <xdr:pic>
      <xdr:nvPicPr>
        <xdr:cNvPr id="12" name="Рисунок 11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75" t="33495" r="24665" b="2655"/>
        <a:stretch/>
      </xdr:blipFill>
      <xdr:spPr>
        <a:xfrm>
          <a:off x="1" y="12668248"/>
          <a:ext cx="1037268" cy="8164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163286</xdr:rowOff>
    </xdr:from>
    <xdr:to>
      <xdr:col>0</xdr:col>
      <xdr:colOff>1051314</xdr:colOff>
      <xdr:row>21</xdr:row>
      <xdr:rowOff>966108</xdr:rowOff>
    </xdr:to>
    <xdr:pic>
      <xdr:nvPicPr>
        <xdr:cNvPr id="13" name="Рисунок 12"/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26" t="28785" r="21527" b="5272"/>
        <a:stretch/>
      </xdr:blipFill>
      <xdr:spPr>
        <a:xfrm>
          <a:off x="0" y="13824857"/>
          <a:ext cx="1051314" cy="802822"/>
        </a:xfrm>
        <a:prstGeom prst="rect">
          <a:avLst/>
        </a:prstGeom>
      </xdr:spPr>
    </xdr:pic>
    <xdr:clientData/>
  </xdr:twoCellAnchor>
  <xdr:twoCellAnchor editAs="oneCell">
    <xdr:from>
      <xdr:col>0</xdr:col>
      <xdr:colOff>40820</xdr:colOff>
      <xdr:row>23</xdr:row>
      <xdr:rowOff>68036</xdr:rowOff>
    </xdr:from>
    <xdr:to>
      <xdr:col>0</xdr:col>
      <xdr:colOff>979713</xdr:colOff>
      <xdr:row>23</xdr:row>
      <xdr:rowOff>1023694</xdr:rowOff>
    </xdr:to>
    <xdr:pic>
      <xdr:nvPicPr>
        <xdr:cNvPr id="14" name="Рисунок 13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31" t="5757" r="21875" b="4748"/>
        <a:stretch/>
      </xdr:blipFill>
      <xdr:spPr>
        <a:xfrm>
          <a:off x="40820" y="15879536"/>
          <a:ext cx="938893" cy="955658"/>
        </a:xfrm>
        <a:prstGeom prst="rect">
          <a:avLst/>
        </a:prstGeom>
      </xdr:spPr>
    </xdr:pic>
    <xdr:clientData/>
  </xdr:twoCellAnchor>
  <xdr:twoCellAnchor editAs="oneCell">
    <xdr:from>
      <xdr:col>0</xdr:col>
      <xdr:colOff>68036</xdr:colOff>
      <xdr:row>26</xdr:row>
      <xdr:rowOff>81642</xdr:rowOff>
    </xdr:from>
    <xdr:to>
      <xdr:col>0</xdr:col>
      <xdr:colOff>1006929</xdr:colOff>
      <xdr:row>26</xdr:row>
      <xdr:rowOff>1038250</xdr:rowOff>
    </xdr:to>
    <xdr:pic>
      <xdr:nvPicPr>
        <xdr:cNvPr id="15" name="Рисунок 14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2" t="5443" r="21596" b="4119"/>
        <a:stretch/>
      </xdr:blipFill>
      <xdr:spPr>
        <a:xfrm>
          <a:off x="68036" y="19118035"/>
          <a:ext cx="938893" cy="956608"/>
        </a:xfrm>
        <a:prstGeom prst="rect">
          <a:avLst/>
        </a:prstGeom>
      </xdr:spPr>
    </xdr:pic>
    <xdr:clientData/>
  </xdr:twoCellAnchor>
  <xdr:twoCellAnchor editAs="oneCell">
    <xdr:from>
      <xdr:col>0</xdr:col>
      <xdr:colOff>40822</xdr:colOff>
      <xdr:row>25</xdr:row>
      <xdr:rowOff>54429</xdr:rowOff>
    </xdr:from>
    <xdr:to>
      <xdr:col>0</xdr:col>
      <xdr:colOff>907290</xdr:colOff>
      <xdr:row>25</xdr:row>
      <xdr:rowOff>1006929</xdr:rowOff>
    </xdr:to>
    <xdr:pic>
      <xdr:nvPicPr>
        <xdr:cNvPr id="16" name="Рисунок 15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65" t="15701" r="26758" b="3178"/>
        <a:stretch/>
      </xdr:blipFill>
      <xdr:spPr>
        <a:xfrm>
          <a:off x="40822" y="18015858"/>
          <a:ext cx="866468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40821</xdr:colOff>
      <xdr:row>24</xdr:row>
      <xdr:rowOff>40822</xdr:rowOff>
    </xdr:from>
    <xdr:to>
      <xdr:col>0</xdr:col>
      <xdr:colOff>925286</xdr:colOff>
      <xdr:row>24</xdr:row>
      <xdr:rowOff>1001433</xdr:rowOff>
    </xdr:to>
    <xdr:pic>
      <xdr:nvPicPr>
        <xdr:cNvPr id="17" name="Рисунок 16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73" t="9944" r="25363" b="4224"/>
        <a:stretch/>
      </xdr:blipFill>
      <xdr:spPr>
        <a:xfrm>
          <a:off x="40821" y="16927286"/>
          <a:ext cx="884465" cy="9606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122466</xdr:rowOff>
    </xdr:from>
    <xdr:to>
      <xdr:col>0</xdr:col>
      <xdr:colOff>1072240</xdr:colOff>
      <xdr:row>27</xdr:row>
      <xdr:rowOff>884464</xdr:rowOff>
    </xdr:to>
    <xdr:pic>
      <xdr:nvPicPr>
        <xdr:cNvPr id="18" name="Рисунок 17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52" t="14131" r="17340" b="12598"/>
        <a:stretch/>
      </xdr:blipFill>
      <xdr:spPr>
        <a:xfrm>
          <a:off x="0" y="20233823"/>
          <a:ext cx="1072240" cy="761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108859</xdr:rowOff>
    </xdr:from>
    <xdr:to>
      <xdr:col>0</xdr:col>
      <xdr:colOff>1058952</xdr:colOff>
      <xdr:row>28</xdr:row>
      <xdr:rowOff>843643</xdr:rowOff>
    </xdr:to>
    <xdr:pic>
      <xdr:nvPicPr>
        <xdr:cNvPr id="19" name="Рисунок 18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51" t="15701" r="17690" b="13123"/>
        <a:stretch/>
      </xdr:blipFill>
      <xdr:spPr>
        <a:xfrm>
          <a:off x="0" y="21295180"/>
          <a:ext cx="1058952" cy="734784"/>
        </a:xfrm>
        <a:prstGeom prst="rect">
          <a:avLst/>
        </a:prstGeom>
      </xdr:spPr>
    </xdr:pic>
    <xdr:clientData/>
  </xdr:twoCellAnchor>
  <xdr:twoCellAnchor editAs="oneCell">
    <xdr:from>
      <xdr:col>0</xdr:col>
      <xdr:colOff>68036</xdr:colOff>
      <xdr:row>29</xdr:row>
      <xdr:rowOff>163286</xdr:rowOff>
    </xdr:from>
    <xdr:to>
      <xdr:col>0</xdr:col>
      <xdr:colOff>1052417</xdr:colOff>
      <xdr:row>29</xdr:row>
      <xdr:rowOff>884464</xdr:rowOff>
    </xdr:to>
    <xdr:pic>
      <xdr:nvPicPr>
        <xdr:cNvPr id="20" name="Рисунок 19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41" t="16748" r="18038" b="11551"/>
        <a:stretch/>
      </xdr:blipFill>
      <xdr:spPr>
        <a:xfrm>
          <a:off x="68036" y="22424572"/>
          <a:ext cx="984381" cy="72117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32</xdr:row>
      <xdr:rowOff>204108</xdr:rowOff>
    </xdr:from>
    <xdr:to>
      <xdr:col>0</xdr:col>
      <xdr:colOff>995930</xdr:colOff>
      <xdr:row>32</xdr:row>
      <xdr:rowOff>843644</xdr:rowOff>
    </xdr:to>
    <xdr:pic>
      <xdr:nvPicPr>
        <xdr:cNvPr id="21" name="Рисунок 20"/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73" t="24598" r="19085" b="12598"/>
        <a:stretch/>
      </xdr:blipFill>
      <xdr:spPr>
        <a:xfrm>
          <a:off x="95250" y="23540358"/>
          <a:ext cx="900680" cy="6395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190499</xdr:rowOff>
    </xdr:from>
    <xdr:to>
      <xdr:col>0</xdr:col>
      <xdr:colOff>1006929</xdr:colOff>
      <xdr:row>34</xdr:row>
      <xdr:rowOff>908080</xdr:rowOff>
    </xdr:to>
    <xdr:pic>
      <xdr:nvPicPr>
        <xdr:cNvPr id="22" name="Рисунок 21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26" t="24598" r="18387" b="10505"/>
        <a:stretch/>
      </xdr:blipFill>
      <xdr:spPr>
        <a:xfrm>
          <a:off x="0" y="25676678"/>
          <a:ext cx="1006929" cy="717581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</xdr:colOff>
      <xdr:row>35</xdr:row>
      <xdr:rowOff>163286</xdr:rowOff>
    </xdr:from>
    <xdr:to>
      <xdr:col>0</xdr:col>
      <xdr:colOff>1038168</xdr:colOff>
      <xdr:row>35</xdr:row>
      <xdr:rowOff>816430</xdr:rowOff>
    </xdr:to>
    <xdr:pic>
      <xdr:nvPicPr>
        <xdr:cNvPr id="23" name="Рисунок 22"/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29" t="27738" r="17690" b="12075"/>
        <a:stretch/>
      </xdr:blipFill>
      <xdr:spPr>
        <a:xfrm>
          <a:off x="27214" y="26724429"/>
          <a:ext cx="1010954" cy="6531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217715</xdr:rowOff>
    </xdr:from>
    <xdr:to>
      <xdr:col>0</xdr:col>
      <xdr:colOff>1047972</xdr:colOff>
      <xdr:row>33</xdr:row>
      <xdr:rowOff>952500</xdr:rowOff>
    </xdr:to>
    <xdr:pic>
      <xdr:nvPicPr>
        <xdr:cNvPr id="24" name="Рисунок 23"/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29" t="24598" r="19084" b="11551"/>
        <a:stretch/>
      </xdr:blipFill>
      <xdr:spPr>
        <a:xfrm>
          <a:off x="0" y="24628929"/>
          <a:ext cx="1047972" cy="7347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27216</xdr:rowOff>
    </xdr:from>
    <xdr:to>
      <xdr:col>0</xdr:col>
      <xdr:colOff>730845</xdr:colOff>
      <xdr:row>37</xdr:row>
      <xdr:rowOff>1030696</xdr:rowOff>
    </xdr:to>
    <xdr:pic>
      <xdr:nvPicPr>
        <xdr:cNvPr id="25" name="Рисунок 24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07" t="5145" r="27455"/>
        <a:stretch/>
      </xdr:blipFill>
      <xdr:spPr>
        <a:xfrm>
          <a:off x="0" y="28738287"/>
          <a:ext cx="730845" cy="1003480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39</xdr:row>
      <xdr:rowOff>40821</xdr:rowOff>
    </xdr:from>
    <xdr:to>
      <xdr:col>0</xdr:col>
      <xdr:colOff>898071</xdr:colOff>
      <xdr:row>39</xdr:row>
      <xdr:rowOff>1044301</xdr:rowOff>
    </xdr:to>
    <xdr:pic>
      <xdr:nvPicPr>
        <xdr:cNvPr id="26" name="Рисунок 25"/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58" t="5145" r="30127"/>
        <a:stretch/>
      </xdr:blipFill>
      <xdr:spPr>
        <a:xfrm>
          <a:off x="204107" y="30901821"/>
          <a:ext cx="693964" cy="10034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27216</xdr:rowOff>
    </xdr:from>
    <xdr:to>
      <xdr:col>0</xdr:col>
      <xdr:colOff>802822</xdr:colOff>
      <xdr:row>38</xdr:row>
      <xdr:rowOff>1018286</xdr:rowOff>
    </xdr:to>
    <xdr:pic>
      <xdr:nvPicPr>
        <xdr:cNvPr id="27" name="Рисунок 26"/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61" r="23967" b="6318"/>
        <a:stretch/>
      </xdr:blipFill>
      <xdr:spPr>
        <a:xfrm>
          <a:off x="0" y="29813252"/>
          <a:ext cx="802822" cy="9910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68036</xdr:rowOff>
    </xdr:from>
    <xdr:to>
      <xdr:col>0</xdr:col>
      <xdr:colOff>758528</xdr:colOff>
      <xdr:row>36</xdr:row>
      <xdr:rowOff>1057909</xdr:rowOff>
    </xdr:to>
    <xdr:pic>
      <xdr:nvPicPr>
        <xdr:cNvPr id="28" name="Рисунок 27"/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60" t="6431" r="26759"/>
        <a:stretch/>
      </xdr:blipFill>
      <xdr:spPr>
        <a:xfrm>
          <a:off x="0" y="27704143"/>
          <a:ext cx="758528" cy="989873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46</xdr:row>
      <xdr:rowOff>258537</xdr:rowOff>
    </xdr:from>
    <xdr:to>
      <xdr:col>0</xdr:col>
      <xdr:colOff>1069955</xdr:colOff>
      <xdr:row>46</xdr:row>
      <xdr:rowOff>789214</xdr:rowOff>
    </xdr:to>
    <xdr:pic>
      <xdr:nvPicPr>
        <xdr:cNvPr id="29" name="Рисунок 28"/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00" t="32448" r="12110" b="12075"/>
        <a:stretch/>
      </xdr:blipFill>
      <xdr:spPr>
        <a:xfrm>
          <a:off x="13607" y="33827358"/>
          <a:ext cx="1056348" cy="5306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305133</xdr:rowOff>
    </xdr:from>
    <xdr:to>
      <xdr:col>0</xdr:col>
      <xdr:colOff>1071368</xdr:colOff>
      <xdr:row>47</xdr:row>
      <xdr:rowOff>870855</xdr:rowOff>
    </xdr:to>
    <xdr:pic>
      <xdr:nvPicPr>
        <xdr:cNvPr id="30" name="Рисунок 29"/>
        <xdr:cNvPicPr>
          <a:picLocks noChangeAspect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49" t="30355" r="10714" b="10504"/>
        <a:stretch/>
      </xdr:blipFill>
      <xdr:spPr>
        <a:xfrm>
          <a:off x="0" y="34948919"/>
          <a:ext cx="1071368" cy="5657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149678</xdr:rowOff>
    </xdr:from>
    <xdr:to>
      <xdr:col>0</xdr:col>
      <xdr:colOff>1048005</xdr:colOff>
      <xdr:row>48</xdr:row>
      <xdr:rowOff>707571</xdr:rowOff>
    </xdr:to>
    <xdr:pic>
      <xdr:nvPicPr>
        <xdr:cNvPr id="31" name="Рисунок 30"/>
        <xdr:cNvPicPr>
          <a:picLocks noChangeAspect="1"/>
        </xdr:cNvPicPr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39" t="29293" r="12639" b="11041"/>
        <a:stretch/>
      </xdr:blipFill>
      <xdr:spPr>
        <a:xfrm>
          <a:off x="0" y="35868428"/>
          <a:ext cx="1048005" cy="557893"/>
        </a:xfrm>
        <a:prstGeom prst="rect">
          <a:avLst/>
        </a:prstGeom>
      </xdr:spPr>
    </xdr:pic>
    <xdr:clientData/>
  </xdr:twoCellAnchor>
  <xdr:twoCellAnchor editAs="oneCell">
    <xdr:from>
      <xdr:col>0</xdr:col>
      <xdr:colOff>13608</xdr:colOff>
      <xdr:row>49</xdr:row>
      <xdr:rowOff>190500</xdr:rowOff>
    </xdr:from>
    <xdr:to>
      <xdr:col>1</xdr:col>
      <xdr:colOff>4326</xdr:colOff>
      <xdr:row>49</xdr:row>
      <xdr:rowOff>717110</xdr:rowOff>
    </xdr:to>
    <xdr:pic>
      <xdr:nvPicPr>
        <xdr:cNvPr id="64" name="Рисунок 63"/>
        <xdr:cNvPicPr>
          <a:picLocks noChangeAspect="1"/>
        </xdr:cNvPicPr>
      </xdr:nvPicPr>
      <xdr:blipFill rotWithShape="1"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45" t="34542" r="12459" b="12598"/>
        <a:stretch/>
      </xdr:blipFill>
      <xdr:spPr>
        <a:xfrm>
          <a:off x="13608" y="36984214"/>
          <a:ext cx="1079289" cy="5266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136071</xdr:rowOff>
    </xdr:from>
    <xdr:to>
      <xdr:col>0</xdr:col>
      <xdr:colOff>1044385</xdr:colOff>
      <xdr:row>50</xdr:row>
      <xdr:rowOff>663383</xdr:rowOff>
    </xdr:to>
    <xdr:pic>
      <xdr:nvPicPr>
        <xdr:cNvPr id="65" name="Рисунок 64"/>
        <xdr:cNvPicPr>
          <a:picLocks noChangeAspect="1"/>
        </xdr:cNvPicPr>
      </xdr:nvPicPr>
      <xdr:blipFill rotWithShape="1"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46" t="34018" r="13504" b="12075"/>
        <a:stretch/>
      </xdr:blipFill>
      <xdr:spPr>
        <a:xfrm>
          <a:off x="0" y="38004750"/>
          <a:ext cx="1044385" cy="5273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231320</xdr:rowOff>
    </xdr:from>
    <xdr:to>
      <xdr:col>0</xdr:col>
      <xdr:colOff>1059744</xdr:colOff>
      <xdr:row>51</xdr:row>
      <xdr:rowOff>748393</xdr:rowOff>
    </xdr:to>
    <xdr:pic>
      <xdr:nvPicPr>
        <xdr:cNvPr id="66" name="Рисунок 65"/>
        <xdr:cNvPicPr>
          <a:picLocks noChangeAspect="1"/>
        </xdr:cNvPicPr>
      </xdr:nvPicPr>
      <xdr:blipFill rotWithShape="1"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97" t="33496" r="12807" b="13645"/>
        <a:stretch/>
      </xdr:blipFill>
      <xdr:spPr>
        <a:xfrm>
          <a:off x="0" y="39174963"/>
          <a:ext cx="1059744" cy="517073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136071</xdr:colOff>
      <xdr:row>52</xdr:row>
      <xdr:rowOff>176893</xdr:rowOff>
    </xdr:from>
    <xdr:to>
      <xdr:col>0</xdr:col>
      <xdr:colOff>976590</xdr:colOff>
      <xdr:row>52</xdr:row>
      <xdr:rowOff>851450</xdr:rowOff>
    </xdr:to>
    <xdr:pic>
      <xdr:nvPicPr>
        <xdr:cNvPr id="67" name="Рисунок 66"/>
        <xdr:cNvPicPr>
          <a:picLocks noChangeAspect="1"/>
        </xdr:cNvPicPr>
      </xdr:nvPicPr>
      <xdr:blipFill rotWithShape="1"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19" t="22504" r="22224" b="11551"/>
        <a:stretch/>
      </xdr:blipFill>
      <xdr:spPr>
        <a:xfrm>
          <a:off x="136071" y="40195500"/>
          <a:ext cx="840519" cy="674557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136071</xdr:colOff>
      <xdr:row>53</xdr:row>
      <xdr:rowOff>149679</xdr:rowOff>
    </xdr:from>
    <xdr:to>
      <xdr:col>0</xdr:col>
      <xdr:colOff>976591</xdr:colOff>
      <xdr:row>53</xdr:row>
      <xdr:rowOff>797468</xdr:rowOff>
    </xdr:to>
    <xdr:pic>
      <xdr:nvPicPr>
        <xdr:cNvPr id="68" name="Рисунок 67"/>
        <xdr:cNvPicPr>
          <a:picLocks noChangeAspect="1"/>
        </xdr:cNvPicPr>
      </xdr:nvPicPr>
      <xdr:blipFill rotWithShape="1"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72" t="23552" r="23270" b="13122"/>
        <a:stretch/>
      </xdr:blipFill>
      <xdr:spPr>
        <a:xfrm>
          <a:off x="136071" y="41243250"/>
          <a:ext cx="840520" cy="64778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55</xdr:row>
      <xdr:rowOff>217714</xdr:rowOff>
    </xdr:from>
    <xdr:to>
      <xdr:col>0</xdr:col>
      <xdr:colOff>1014960</xdr:colOff>
      <xdr:row>55</xdr:row>
      <xdr:rowOff>870857</xdr:rowOff>
    </xdr:to>
    <xdr:pic>
      <xdr:nvPicPr>
        <xdr:cNvPr id="69" name="Рисунок 68"/>
        <xdr:cNvPicPr>
          <a:picLocks noChangeAspect="1"/>
        </xdr:cNvPicPr>
      </xdr:nvPicPr>
      <xdr:blipFill rotWithShape="1"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19" t="23551" r="23270" b="12599"/>
        <a:stretch/>
      </xdr:blipFill>
      <xdr:spPr>
        <a:xfrm>
          <a:off x="190501" y="43461214"/>
          <a:ext cx="824459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176893</xdr:colOff>
      <xdr:row>54</xdr:row>
      <xdr:rowOff>190500</xdr:rowOff>
    </xdr:from>
    <xdr:to>
      <xdr:col>0</xdr:col>
      <xdr:colOff>1022766</xdr:colOff>
      <xdr:row>54</xdr:row>
      <xdr:rowOff>848996</xdr:rowOff>
    </xdr:to>
    <xdr:pic>
      <xdr:nvPicPr>
        <xdr:cNvPr id="70" name="Рисунок 69"/>
        <xdr:cNvPicPr>
          <a:picLocks noChangeAspect="1"/>
        </xdr:cNvPicPr>
      </xdr:nvPicPr>
      <xdr:blipFill rotWithShape="1"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70" t="23551" r="22224" b="12076"/>
        <a:stretch/>
      </xdr:blipFill>
      <xdr:spPr>
        <a:xfrm>
          <a:off x="176893" y="42359036"/>
          <a:ext cx="845873" cy="658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62"/>
  <sheetViews>
    <sheetView tabSelected="1" zoomScale="70" zoomScaleNormal="70" workbookViewId="0">
      <selection activeCell="K47" sqref="K47:K56"/>
    </sheetView>
  </sheetViews>
  <sheetFormatPr defaultRowHeight="15" x14ac:dyDescent="0.25"/>
  <cols>
    <col min="1" max="1" width="16.28515625" customWidth="1"/>
    <col min="2" max="2" width="11.5703125" customWidth="1"/>
    <col min="3" max="3" width="9.5703125" customWidth="1"/>
    <col min="4" max="6" width="13" customWidth="1"/>
    <col min="7" max="8" width="14" customWidth="1"/>
    <col min="9" max="9" width="9.28515625" style="33"/>
    <col min="10" max="10" width="10.140625" style="32" hidden="1" customWidth="1"/>
    <col min="11" max="11" width="10.140625" style="32" customWidth="1"/>
    <col min="12" max="12" width="11.42578125" style="88" bestFit="1" customWidth="1"/>
    <col min="13" max="22" width="5.28515625" customWidth="1"/>
    <col min="24" max="24" width="12.28515625" style="77" customWidth="1"/>
  </cols>
  <sheetData>
    <row r="1" spans="1:25" ht="15.75" thickBot="1" x14ac:dyDescent="0.3">
      <c r="A1" s="116" t="s">
        <v>16</v>
      </c>
      <c r="B1" s="117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2"/>
    </row>
    <row r="2" spans="1:25" ht="15.75" thickBot="1" x14ac:dyDescent="0.3">
      <c r="A2" s="116" t="s">
        <v>17</v>
      </c>
      <c r="B2" s="117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2"/>
    </row>
    <row r="3" spans="1:25" ht="15.75" thickBot="1" x14ac:dyDescent="0.3">
      <c r="A3" s="116" t="s">
        <v>18</v>
      </c>
      <c r="B3" s="117"/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2"/>
    </row>
    <row r="4" spans="1:25" ht="15.75" thickBot="1" x14ac:dyDescent="0.3">
      <c r="A4" s="116" t="s">
        <v>19</v>
      </c>
      <c r="B4" s="117"/>
      <c r="C4" s="110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25" ht="21" customHeight="1" thickBot="1" x14ac:dyDescent="0.3">
      <c r="A5" s="116" t="s">
        <v>20</v>
      </c>
      <c r="B5" s="117"/>
      <c r="C5" s="110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2"/>
    </row>
    <row r="6" spans="1:25" ht="23.25" customHeight="1" thickBot="1" x14ac:dyDescent="0.3">
      <c r="A6" s="108" t="s">
        <v>21</v>
      </c>
      <c r="B6" s="109"/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5"/>
    </row>
    <row r="7" spans="1:25" ht="28.5" customHeight="1" x14ac:dyDescent="0.25">
      <c r="A7" s="90" t="s">
        <v>34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2"/>
    </row>
    <row r="8" spans="1:25" ht="24" customHeight="1" x14ac:dyDescent="0.25">
      <c r="A8" s="96" t="s">
        <v>0</v>
      </c>
      <c r="B8" s="100" t="s">
        <v>1</v>
      </c>
      <c r="C8" s="100" t="s">
        <v>2</v>
      </c>
      <c r="D8" s="100" t="s">
        <v>3</v>
      </c>
      <c r="E8" s="124" t="s">
        <v>47</v>
      </c>
      <c r="F8" s="100" t="s">
        <v>22</v>
      </c>
      <c r="G8" s="100" t="s">
        <v>23</v>
      </c>
      <c r="H8" s="124" t="s">
        <v>27</v>
      </c>
      <c r="I8" s="100" t="s">
        <v>4</v>
      </c>
      <c r="J8" s="102" t="s">
        <v>5</v>
      </c>
      <c r="K8" s="102" t="s">
        <v>5</v>
      </c>
      <c r="L8" s="98" t="s">
        <v>6</v>
      </c>
      <c r="M8" s="106"/>
      <c r="N8" s="107"/>
      <c r="O8" s="107"/>
      <c r="P8" s="107"/>
      <c r="Q8" s="107"/>
      <c r="R8" s="107"/>
      <c r="S8" s="107"/>
      <c r="T8" s="107"/>
      <c r="U8" s="107"/>
      <c r="V8" s="107"/>
      <c r="W8" s="94" t="s">
        <v>7</v>
      </c>
      <c r="X8" s="122" t="s">
        <v>8</v>
      </c>
      <c r="Y8" s="57"/>
    </row>
    <row r="9" spans="1:25" ht="25.5" customHeight="1" thickBot="1" x14ac:dyDescent="0.3">
      <c r="A9" s="97"/>
      <c r="B9" s="101"/>
      <c r="C9" s="101"/>
      <c r="D9" s="101"/>
      <c r="E9" s="125"/>
      <c r="F9" s="101"/>
      <c r="G9" s="101"/>
      <c r="H9" s="125"/>
      <c r="I9" s="101"/>
      <c r="J9" s="103"/>
      <c r="K9" s="103"/>
      <c r="L9" s="99"/>
      <c r="M9" s="67">
        <v>36</v>
      </c>
      <c r="N9" s="67">
        <v>37</v>
      </c>
      <c r="O9" s="67">
        <v>38</v>
      </c>
      <c r="P9" s="67">
        <v>39</v>
      </c>
      <c r="Q9" s="67">
        <v>40</v>
      </c>
      <c r="R9" s="67">
        <v>41</v>
      </c>
      <c r="S9" s="67">
        <v>42</v>
      </c>
      <c r="T9" s="67">
        <v>43</v>
      </c>
      <c r="U9" s="67">
        <v>44</v>
      </c>
      <c r="V9" s="67">
        <v>45</v>
      </c>
      <c r="W9" s="95"/>
      <c r="X9" s="123"/>
    </row>
    <row r="10" spans="1:25" ht="16.5" customHeigh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4"/>
      <c r="K10" s="24"/>
      <c r="L10" s="8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6"/>
      <c r="X10" s="69"/>
    </row>
    <row r="11" spans="1:25" ht="25.5" customHeight="1" thickBot="1" x14ac:dyDescent="0.3">
      <c r="A11" s="105" t="s">
        <v>38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</row>
    <row r="12" spans="1:25" ht="85.15" customHeight="1" thickBot="1" x14ac:dyDescent="0.3">
      <c r="A12" s="6"/>
      <c r="B12" s="7" t="s">
        <v>14</v>
      </c>
      <c r="C12" s="18" t="s">
        <v>39</v>
      </c>
      <c r="D12" s="19" t="s">
        <v>30</v>
      </c>
      <c r="E12" s="17" t="s">
        <v>31</v>
      </c>
      <c r="F12" s="17" t="s">
        <v>24</v>
      </c>
      <c r="G12" s="17" t="s">
        <v>24</v>
      </c>
      <c r="H12" s="17" t="s">
        <v>28</v>
      </c>
      <c r="I12" s="35" t="s">
        <v>11</v>
      </c>
      <c r="J12" s="68">
        <v>92.5</v>
      </c>
      <c r="K12" s="68">
        <f>J12*0.07+J12</f>
        <v>98.974999999999994</v>
      </c>
      <c r="L12" s="84">
        <v>203.39999999999998</v>
      </c>
      <c r="M12" s="9"/>
      <c r="N12" s="1"/>
      <c r="O12" s="1"/>
      <c r="P12" s="1"/>
      <c r="Q12" s="1"/>
      <c r="R12" s="1"/>
      <c r="S12" s="2"/>
      <c r="T12" s="104"/>
      <c r="U12" s="104"/>
      <c r="V12" s="104"/>
      <c r="W12" s="48">
        <f t="shared" ref="W12:W30" si="0">M12+N12+O12+P12+Q12+R12+S12</f>
        <v>0</v>
      </c>
      <c r="X12" s="71">
        <f t="shared" ref="X12:X30" si="1">W12*J12</f>
        <v>0</v>
      </c>
    </row>
    <row r="13" spans="1:25" ht="85.15" customHeight="1" thickBot="1" x14ac:dyDescent="0.3">
      <c r="A13" s="6"/>
      <c r="B13" s="7" t="s">
        <v>14</v>
      </c>
      <c r="C13" s="18" t="s">
        <v>39</v>
      </c>
      <c r="D13" s="19" t="s">
        <v>32</v>
      </c>
      <c r="E13" s="17" t="s">
        <v>48</v>
      </c>
      <c r="F13" s="17" t="s">
        <v>24</v>
      </c>
      <c r="G13" s="17" t="s">
        <v>24</v>
      </c>
      <c r="H13" s="17" t="s">
        <v>28</v>
      </c>
      <c r="I13" s="35" t="s">
        <v>11</v>
      </c>
      <c r="J13" s="68">
        <v>92.5</v>
      </c>
      <c r="K13" s="68">
        <f t="shared" ref="K13:K40" si="2">J13*0.07+J13</f>
        <v>98.974999999999994</v>
      </c>
      <c r="L13" s="84">
        <v>203.39999999999998</v>
      </c>
      <c r="M13" s="9"/>
      <c r="N13" s="1"/>
      <c r="O13" s="1"/>
      <c r="P13" s="1"/>
      <c r="Q13" s="1"/>
      <c r="R13" s="1"/>
      <c r="S13" s="2"/>
      <c r="T13" s="104"/>
      <c r="U13" s="104"/>
      <c r="V13" s="104"/>
      <c r="W13" s="48">
        <f t="shared" si="0"/>
        <v>0</v>
      </c>
      <c r="X13" s="71">
        <f t="shared" si="1"/>
        <v>0</v>
      </c>
    </row>
    <row r="14" spans="1:25" ht="85.15" customHeight="1" thickBot="1" x14ac:dyDescent="0.3">
      <c r="A14" s="6"/>
      <c r="B14" s="7" t="s">
        <v>14</v>
      </c>
      <c r="C14" s="18" t="s">
        <v>39</v>
      </c>
      <c r="D14" s="19" t="s">
        <v>67</v>
      </c>
      <c r="E14" s="17" t="s">
        <v>49</v>
      </c>
      <c r="F14" s="17" t="s">
        <v>24</v>
      </c>
      <c r="G14" s="17" t="s">
        <v>24</v>
      </c>
      <c r="H14" s="17" t="s">
        <v>28</v>
      </c>
      <c r="I14" s="35" t="s">
        <v>11</v>
      </c>
      <c r="J14" s="68">
        <v>100.5</v>
      </c>
      <c r="K14" s="68">
        <f t="shared" si="2"/>
        <v>107.535</v>
      </c>
      <c r="L14" s="84">
        <v>220.79999999999998</v>
      </c>
      <c r="M14" s="9"/>
      <c r="N14" s="1"/>
      <c r="O14" s="1"/>
      <c r="P14" s="1"/>
      <c r="Q14" s="1"/>
      <c r="R14" s="1"/>
      <c r="S14" s="2"/>
      <c r="T14" s="104"/>
      <c r="U14" s="104"/>
      <c r="V14" s="104"/>
      <c r="W14" s="48">
        <f t="shared" si="0"/>
        <v>0</v>
      </c>
      <c r="X14" s="71">
        <f t="shared" si="1"/>
        <v>0</v>
      </c>
    </row>
    <row r="15" spans="1:25" ht="85.15" customHeight="1" thickBot="1" x14ac:dyDescent="0.3">
      <c r="A15" s="6"/>
      <c r="B15" s="7" t="s">
        <v>14</v>
      </c>
      <c r="C15" s="18" t="s">
        <v>39</v>
      </c>
      <c r="D15" s="19" t="s">
        <v>33</v>
      </c>
      <c r="E15" s="17" t="s">
        <v>50</v>
      </c>
      <c r="F15" s="17" t="s">
        <v>24</v>
      </c>
      <c r="G15" s="17" t="s">
        <v>24</v>
      </c>
      <c r="H15" s="17" t="s">
        <v>28</v>
      </c>
      <c r="I15" s="35" t="s">
        <v>11</v>
      </c>
      <c r="J15" s="68">
        <v>100.5</v>
      </c>
      <c r="K15" s="68">
        <f t="shared" si="2"/>
        <v>107.535</v>
      </c>
      <c r="L15" s="84">
        <v>220.79999999999998</v>
      </c>
      <c r="M15" s="9"/>
      <c r="N15" s="1"/>
      <c r="O15" s="1"/>
      <c r="P15" s="1"/>
      <c r="Q15" s="1"/>
      <c r="R15" s="1"/>
      <c r="S15" s="2"/>
      <c r="T15" s="104"/>
      <c r="U15" s="104"/>
      <c r="V15" s="104"/>
      <c r="W15" s="48">
        <f t="shared" si="0"/>
        <v>0</v>
      </c>
      <c r="X15" s="71">
        <f t="shared" si="1"/>
        <v>0</v>
      </c>
    </row>
    <row r="16" spans="1:25" ht="85.15" customHeight="1" thickBot="1" x14ac:dyDescent="0.3">
      <c r="A16" s="6"/>
      <c r="B16" s="7" t="s">
        <v>14</v>
      </c>
      <c r="C16" s="18" t="s">
        <v>40</v>
      </c>
      <c r="D16" s="19" t="s">
        <v>9</v>
      </c>
      <c r="E16" s="17" t="s">
        <v>29</v>
      </c>
      <c r="F16" s="17" t="s">
        <v>24</v>
      </c>
      <c r="G16" s="17" t="s">
        <v>24</v>
      </c>
      <c r="H16" s="17" t="s">
        <v>28</v>
      </c>
      <c r="I16" s="35" t="s">
        <v>11</v>
      </c>
      <c r="J16" s="68">
        <v>81.5</v>
      </c>
      <c r="K16" s="68">
        <f t="shared" si="2"/>
        <v>87.204999999999998</v>
      </c>
      <c r="L16" s="84">
        <v>179.39999999999998</v>
      </c>
      <c r="M16" s="9"/>
      <c r="N16" s="1"/>
      <c r="O16" s="1"/>
      <c r="P16" s="1"/>
      <c r="Q16" s="1"/>
      <c r="R16" s="1"/>
      <c r="S16" s="2"/>
      <c r="T16" s="104"/>
      <c r="U16" s="104"/>
      <c r="V16" s="104"/>
      <c r="W16" s="48">
        <f t="shared" si="0"/>
        <v>0</v>
      </c>
      <c r="X16" s="71">
        <f t="shared" si="1"/>
        <v>0</v>
      </c>
    </row>
    <row r="17" spans="1:24" ht="85.15" customHeight="1" thickBot="1" x14ac:dyDescent="0.3">
      <c r="A17" s="6"/>
      <c r="B17" s="7" t="s">
        <v>14</v>
      </c>
      <c r="C17" s="18" t="s">
        <v>40</v>
      </c>
      <c r="D17" s="19" t="s">
        <v>12</v>
      </c>
      <c r="E17" s="17" t="s">
        <v>51</v>
      </c>
      <c r="F17" s="17" t="s">
        <v>24</v>
      </c>
      <c r="G17" s="17" t="s">
        <v>24</v>
      </c>
      <c r="H17" s="17" t="s">
        <v>28</v>
      </c>
      <c r="I17" s="35" t="s">
        <v>11</v>
      </c>
      <c r="J17" s="68">
        <v>81.5</v>
      </c>
      <c r="K17" s="68">
        <f t="shared" si="2"/>
        <v>87.204999999999998</v>
      </c>
      <c r="L17" s="84">
        <v>179.39999999999998</v>
      </c>
      <c r="M17" s="9"/>
      <c r="N17" s="1"/>
      <c r="O17" s="1"/>
      <c r="P17" s="1"/>
      <c r="Q17" s="1"/>
      <c r="R17" s="1"/>
      <c r="S17" s="2"/>
      <c r="T17" s="104"/>
      <c r="U17" s="104"/>
      <c r="V17" s="104"/>
      <c r="W17" s="48">
        <f t="shared" si="0"/>
        <v>0</v>
      </c>
      <c r="X17" s="71">
        <f t="shared" si="1"/>
        <v>0</v>
      </c>
    </row>
    <row r="18" spans="1:24" ht="85.15" customHeight="1" thickBot="1" x14ac:dyDescent="0.3">
      <c r="A18" s="6"/>
      <c r="B18" s="7" t="s">
        <v>14</v>
      </c>
      <c r="C18" s="18" t="s">
        <v>41</v>
      </c>
      <c r="D18" s="19" t="s">
        <v>9</v>
      </c>
      <c r="E18" s="17" t="s">
        <v>52</v>
      </c>
      <c r="F18" s="17" t="s">
        <v>24</v>
      </c>
      <c r="G18" s="17" t="s">
        <v>24</v>
      </c>
      <c r="H18" s="17" t="s">
        <v>28</v>
      </c>
      <c r="I18" s="35" t="s">
        <v>11</v>
      </c>
      <c r="J18" s="68">
        <v>180</v>
      </c>
      <c r="K18" s="68">
        <f t="shared" si="2"/>
        <v>192.6</v>
      </c>
      <c r="L18" s="84">
        <v>396</v>
      </c>
      <c r="M18" s="9"/>
      <c r="N18" s="1"/>
      <c r="O18" s="1"/>
      <c r="P18" s="1"/>
      <c r="Q18" s="1"/>
      <c r="R18" s="1"/>
      <c r="S18" s="2"/>
      <c r="T18" s="104"/>
      <c r="U18" s="104"/>
      <c r="V18" s="104"/>
      <c r="W18" s="48">
        <f t="shared" si="0"/>
        <v>0</v>
      </c>
      <c r="X18" s="71">
        <f t="shared" si="1"/>
        <v>0</v>
      </c>
    </row>
    <row r="19" spans="1:24" ht="85.15" customHeight="1" thickBot="1" x14ac:dyDescent="0.3">
      <c r="A19" s="6"/>
      <c r="B19" s="7" t="s">
        <v>14</v>
      </c>
      <c r="C19" s="18" t="s">
        <v>41</v>
      </c>
      <c r="D19" s="19" t="s">
        <v>12</v>
      </c>
      <c r="E19" s="17" t="s">
        <v>53</v>
      </c>
      <c r="F19" s="17" t="s">
        <v>24</v>
      </c>
      <c r="G19" s="17" t="s">
        <v>24</v>
      </c>
      <c r="H19" s="17" t="s">
        <v>28</v>
      </c>
      <c r="I19" s="35" t="s">
        <v>11</v>
      </c>
      <c r="J19" s="68">
        <v>169</v>
      </c>
      <c r="K19" s="68">
        <f t="shared" si="2"/>
        <v>180.83</v>
      </c>
      <c r="L19" s="84">
        <v>372</v>
      </c>
      <c r="M19" s="9"/>
      <c r="N19" s="1"/>
      <c r="O19" s="1"/>
      <c r="P19" s="1"/>
      <c r="Q19" s="1"/>
      <c r="R19" s="1"/>
      <c r="S19" s="2"/>
      <c r="T19" s="104"/>
      <c r="U19" s="104"/>
      <c r="V19" s="104"/>
      <c r="W19" s="48">
        <f t="shared" si="0"/>
        <v>0</v>
      </c>
      <c r="X19" s="71">
        <f t="shared" si="1"/>
        <v>0</v>
      </c>
    </row>
    <row r="20" spans="1:24" ht="85.15" customHeight="1" thickBot="1" x14ac:dyDescent="0.3">
      <c r="A20" s="6"/>
      <c r="B20" s="7" t="s">
        <v>13</v>
      </c>
      <c r="C20" s="18" t="s">
        <v>42</v>
      </c>
      <c r="D20" s="19" t="s">
        <v>70</v>
      </c>
      <c r="E20" s="17" t="s">
        <v>54</v>
      </c>
      <c r="F20" s="17" t="s">
        <v>68</v>
      </c>
      <c r="G20" s="17" t="s">
        <v>76</v>
      </c>
      <c r="H20" s="17" t="s">
        <v>28</v>
      </c>
      <c r="I20" s="35" t="s">
        <v>11</v>
      </c>
      <c r="J20" s="68">
        <v>97</v>
      </c>
      <c r="K20" s="68">
        <f t="shared" si="2"/>
        <v>103.79</v>
      </c>
      <c r="L20" s="84">
        <v>213.45000000000002</v>
      </c>
      <c r="M20" s="9"/>
      <c r="N20" s="1"/>
      <c r="O20" s="1"/>
      <c r="P20" s="1"/>
      <c r="Q20" s="1"/>
      <c r="R20" s="1"/>
      <c r="S20" s="2"/>
      <c r="T20" s="104"/>
      <c r="U20" s="104"/>
      <c r="V20" s="104"/>
      <c r="W20" s="48">
        <f t="shared" si="0"/>
        <v>0</v>
      </c>
      <c r="X20" s="71">
        <f t="shared" si="1"/>
        <v>0</v>
      </c>
    </row>
    <row r="21" spans="1:24" ht="85.15" customHeight="1" thickBot="1" x14ac:dyDescent="0.3">
      <c r="A21" s="6"/>
      <c r="B21" s="7" t="s">
        <v>13</v>
      </c>
      <c r="C21" s="18" t="s">
        <v>42</v>
      </c>
      <c r="D21" s="19" t="s">
        <v>71</v>
      </c>
      <c r="E21" s="17" t="s">
        <v>55</v>
      </c>
      <c r="F21" s="17" t="s">
        <v>68</v>
      </c>
      <c r="G21" s="17" t="s">
        <v>76</v>
      </c>
      <c r="H21" s="17" t="s">
        <v>28</v>
      </c>
      <c r="I21" s="35" t="s">
        <v>11</v>
      </c>
      <c r="J21" s="68">
        <v>97</v>
      </c>
      <c r="K21" s="68">
        <f t="shared" si="2"/>
        <v>103.79</v>
      </c>
      <c r="L21" s="84">
        <v>213.45000000000002</v>
      </c>
      <c r="M21" s="9"/>
      <c r="N21" s="1"/>
      <c r="O21" s="1"/>
      <c r="P21" s="1"/>
      <c r="Q21" s="1"/>
      <c r="R21" s="1"/>
      <c r="S21" s="2"/>
      <c r="T21" s="104"/>
      <c r="U21" s="104"/>
      <c r="V21" s="104"/>
      <c r="W21" s="48">
        <f t="shared" si="0"/>
        <v>0</v>
      </c>
      <c r="X21" s="71">
        <f t="shared" si="1"/>
        <v>0</v>
      </c>
    </row>
    <row r="22" spans="1:24" ht="85.15" customHeight="1" thickBot="1" x14ac:dyDescent="0.3">
      <c r="A22" s="6"/>
      <c r="B22" s="7" t="s">
        <v>13</v>
      </c>
      <c r="C22" s="18" t="s">
        <v>42</v>
      </c>
      <c r="D22" s="19" t="s">
        <v>72</v>
      </c>
      <c r="E22" s="17" t="s">
        <v>56</v>
      </c>
      <c r="F22" s="17" t="s">
        <v>68</v>
      </c>
      <c r="G22" s="17" t="s">
        <v>76</v>
      </c>
      <c r="H22" s="17" t="s">
        <v>28</v>
      </c>
      <c r="I22" s="35" t="s">
        <v>11</v>
      </c>
      <c r="J22" s="68">
        <v>99.5</v>
      </c>
      <c r="K22" s="68">
        <f t="shared" si="2"/>
        <v>106.465</v>
      </c>
      <c r="L22" s="84">
        <v>219</v>
      </c>
      <c r="M22" s="9"/>
      <c r="N22" s="1"/>
      <c r="O22" s="1"/>
      <c r="P22" s="1"/>
      <c r="Q22" s="1"/>
      <c r="R22" s="1"/>
      <c r="S22" s="2"/>
      <c r="T22" s="104"/>
      <c r="U22" s="104"/>
      <c r="V22" s="104"/>
      <c r="W22" s="48">
        <f t="shared" si="0"/>
        <v>0</v>
      </c>
      <c r="X22" s="71">
        <f t="shared" si="1"/>
        <v>0</v>
      </c>
    </row>
    <row r="23" spans="1:24" ht="85.15" customHeight="1" thickBot="1" x14ac:dyDescent="0.3">
      <c r="A23" s="6"/>
      <c r="B23" s="7" t="s">
        <v>13</v>
      </c>
      <c r="C23" s="18" t="s">
        <v>42</v>
      </c>
      <c r="D23" s="19" t="s">
        <v>69</v>
      </c>
      <c r="E23" s="17" t="s">
        <v>57</v>
      </c>
      <c r="F23" s="17" t="s">
        <v>68</v>
      </c>
      <c r="G23" s="17" t="s">
        <v>76</v>
      </c>
      <c r="H23" s="17" t="s">
        <v>28</v>
      </c>
      <c r="I23" s="35" t="s">
        <v>11</v>
      </c>
      <c r="J23" s="68">
        <v>99.5</v>
      </c>
      <c r="K23" s="68">
        <f t="shared" si="2"/>
        <v>106.465</v>
      </c>
      <c r="L23" s="84">
        <v>219</v>
      </c>
      <c r="M23" s="9"/>
      <c r="N23" s="1"/>
      <c r="O23" s="1"/>
      <c r="P23" s="1"/>
      <c r="Q23" s="1"/>
      <c r="R23" s="1"/>
      <c r="S23" s="2"/>
      <c r="T23" s="104"/>
      <c r="U23" s="104"/>
      <c r="V23" s="104"/>
      <c r="W23" s="48">
        <f t="shared" si="0"/>
        <v>0</v>
      </c>
      <c r="X23" s="71">
        <f t="shared" si="1"/>
        <v>0</v>
      </c>
    </row>
    <row r="24" spans="1:24" ht="85.15" customHeight="1" thickBot="1" x14ac:dyDescent="0.3">
      <c r="A24" s="47"/>
      <c r="B24" s="7" t="s">
        <v>13</v>
      </c>
      <c r="C24" s="18" t="s">
        <v>43</v>
      </c>
      <c r="D24" s="19" t="s">
        <v>70</v>
      </c>
      <c r="E24" s="20" t="s">
        <v>54</v>
      </c>
      <c r="F24" s="17" t="s">
        <v>68</v>
      </c>
      <c r="G24" s="20" t="s">
        <v>76</v>
      </c>
      <c r="H24" s="20" t="s">
        <v>28</v>
      </c>
      <c r="I24" s="37" t="s">
        <v>11</v>
      </c>
      <c r="J24" s="68">
        <v>118</v>
      </c>
      <c r="K24" s="68">
        <f t="shared" si="2"/>
        <v>126.26</v>
      </c>
      <c r="L24" s="84">
        <v>259.20000000000005</v>
      </c>
      <c r="M24" s="9"/>
      <c r="N24" s="1"/>
      <c r="O24" s="1"/>
      <c r="P24" s="1"/>
      <c r="Q24" s="1"/>
      <c r="R24" s="1"/>
      <c r="S24" s="2"/>
      <c r="T24" s="104"/>
      <c r="U24" s="104"/>
      <c r="V24" s="104"/>
      <c r="W24" s="48">
        <f t="shared" si="0"/>
        <v>0</v>
      </c>
      <c r="X24" s="71">
        <f t="shared" si="1"/>
        <v>0</v>
      </c>
    </row>
    <row r="25" spans="1:24" ht="85.15" customHeight="1" thickBot="1" x14ac:dyDescent="0.3">
      <c r="A25" s="10"/>
      <c r="B25" s="11" t="s">
        <v>13</v>
      </c>
      <c r="C25" s="15" t="s">
        <v>43</v>
      </c>
      <c r="D25" s="16" t="s">
        <v>73</v>
      </c>
      <c r="E25" s="17" t="s">
        <v>58</v>
      </c>
      <c r="F25" s="17" t="s">
        <v>68</v>
      </c>
      <c r="G25" s="17" t="s">
        <v>76</v>
      </c>
      <c r="H25" s="17" t="s">
        <v>28</v>
      </c>
      <c r="I25" s="34" t="s">
        <v>11</v>
      </c>
      <c r="J25" s="68">
        <v>118</v>
      </c>
      <c r="K25" s="68">
        <f t="shared" si="2"/>
        <v>126.26</v>
      </c>
      <c r="L25" s="85">
        <v>259.20000000000005</v>
      </c>
      <c r="M25" s="12"/>
      <c r="N25" s="13"/>
      <c r="O25" s="13"/>
      <c r="P25" s="13"/>
      <c r="Q25" s="13"/>
      <c r="R25" s="13"/>
      <c r="S25" s="14"/>
      <c r="T25" s="104"/>
      <c r="U25" s="104"/>
      <c r="V25" s="104"/>
      <c r="W25" s="48">
        <f t="shared" si="0"/>
        <v>0</v>
      </c>
      <c r="X25" s="71">
        <f t="shared" si="1"/>
        <v>0</v>
      </c>
    </row>
    <row r="26" spans="1:24" ht="85.15" customHeight="1" thickBot="1" x14ac:dyDescent="0.3">
      <c r="A26" s="6"/>
      <c r="B26" s="7" t="s">
        <v>14</v>
      </c>
      <c r="C26" s="18" t="s">
        <v>43</v>
      </c>
      <c r="D26" s="19" t="s">
        <v>72</v>
      </c>
      <c r="E26" s="17" t="s">
        <v>56</v>
      </c>
      <c r="F26" s="17" t="s">
        <v>68</v>
      </c>
      <c r="G26" s="17" t="s">
        <v>76</v>
      </c>
      <c r="H26" s="17" t="s">
        <v>28</v>
      </c>
      <c r="I26" s="35" t="s">
        <v>11</v>
      </c>
      <c r="J26" s="68">
        <v>122</v>
      </c>
      <c r="K26" s="68">
        <f t="shared" si="2"/>
        <v>130.54</v>
      </c>
      <c r="L26" s="84">
        <v>268.64999999999998</v>
      </c>
      <c r="M26" s="9"/>
      <c r="N26" s="1"/>
      <c r="O26" s="1"/>
      <c r="P26" s="1"/>
      <c r="Q26" s="1"/>
      <c r="R26" s="1"/>
      <c r="S26" s="2"/>
      <c r="T26" s="104"/>
      <c r="U26" s="104"/>
      <c r="V26" s="104"/>
      <c r="W26" s="48">
        <f t="shared" si="0"/>
        <v>0</v>
      </c>
      <c r="X26" s="71">
        <f t="shared" si="1"/>
        <v>0</v>
      </c>
    </row>
    <row r="27" spans="1:24" ht="85.15" customHeight="1" thickBot="1" x14ac:dyDescent="0.3">
      <c r="A27" s="6"/>
      <c r="B27" s="7" t="s">
        <v>14</v>
      </c>
      <c r="C27" s="18" t="s">
        <v>43</v>
      </c>
      <c r="D27" s="19" t="s">
        <v>69</v>
      </c>
      <c r="E27" s="17" t="s">
        <v>57</v>
      </c>
      <c r="F27" s="17" t="s">
        <v>68</v>
      </c>
      <c r="G27" s="17" t="s">
        <v>76</v>
      </c>
      <c r="H27" s="17" t="s">
        <v>28</v>
      </c>
      <c r="I27" s="35" t="s">
        <v>11</v>
      </c>
      <c r="J27" s="68">
        <v>122</v>
      </c>
      <c r="K27" s="68">
        <f t="shared" si="2"/>
        <v>130.54</v>
      </c>
      <c r="L27" s="84">
        <v>268.64999999999998</v>
      </c>
      <c r="M27" s="9"/>
      <c r="N27" s="1"/>
      <c r="O27" s="1"/>
      <c r="P27" s="1"/>
      <c r="Q27" s="1"/>
      <c r="R27" s="1"/>
      <c r="S27" s="2"/>
      <c r="T27" s="104"/>
      <c r="U27" s="104"/>
      <c r="V27" s="104"/>
      <c r="W27" s="48">
        <f t="shared" si="0"/>
        <v>0</v>
      </c>
      <c r="X27" s="71">
        <f t="shared" si="1"/>
        <v>0</v>
      </c>
    </row>
    <row r="28" spans="1:24" ht="85.15" customHeight="1" thickBot="1" x14ac:dyDescent="0.3">
      <c r="A28" s="6"/>
      <c r="B28" s="7" t="s">
        <v>14</v>
      </c>
      <c r="C28" s="18" t="s">
        <v>44</v>
      </c>
      <c r="D28" s="19" t="s">
        <v>30</v>
      </c>
      <c r="E28" s="17" t="s">
        <v>59</v>
      </c>
      <c r="F28" s="17" t="s">
        <v>75</v>
      </c>
      <c r="G28" s="17" t="s">
        <v>24</v>
      </c>
      <c r="H28" s="17" t="s">
        <v>28</v>
      </c>
      <c r="I28" s="35" t="s">
        <v>11</v>
      </c>
      <c r="J28" s="68">
        <v>154</v>
      </c>
      <c r="K28" s="68">
        <f t="shared" si="2"/>
        <v>164.78</v>
      </c>
      <c r="L28" s="84">
        <v>339</v>
      </c>
      <c r="M28" s="9"/>
      <c r="N28" s="1"/>
      <c r="O28" s="1"/>
      <c r="P28" s="1"/>
      <c r="Q28" s="1"/>
      <c r="R28" s="1"/>
      <c r="S28" s="2"/>
      <c r="T28" s="104"/>
      <c r="U28" s="104"/>
      <c r="V28" s="104"/>
      <c r="W28" s="48">
        <f t="shared" si="0"/>
        <v>0</v>
      </c>
      <c r="X28" s="71">
        <f t="shared" si="1"/>
        <v>0</v>
      </c>
    </row>
    <row r="29" spans="1:24" ht="85.15" customHeight="1" thickBot="1" x14ac:dyDescent="0.3">
      <c r="A29" s="6"/>
      <c r="B29" s="7" t="s">
        <v>14</v>
      </c>
      <c r="C29" s="18" t="s">
        <v>44</v>
      </c>
      <c r="D29" s="19" t="s">
        <v>10</v>
      </c>
      <c r="E29" s="17" t="s">
        <v>60</v>
      </c>
      <c r="F29" s="17" t="s">
        <v>75</v>
      </c>
      <c r="G29" s="17" t="s">
        <v>24</v>
      </c>
      <c r="H29" s="17" t="s">
        <v>28</v>
      </c>
      <c r="I29" s="35" t="s">
        <v>11</v>
      </c>
      <c r="J29" s="68">
        <v>151.5</v>
      </c>
      <c r="K29" s="68">
        <f t="shared" si="2"/>
        <v>162.10499999999999</v>
      </c>
      <c r="L29" s="84">
        <v>333</v>
      </c>
      <c r="M29" s="9"/>
      <c r="N29" s="1"/>
      <c r="O29" s="1"/>
      <c r="P29" s="1"/>
      <c r="Q29" s="1"/>
      <c r="R29" s="1"/>
      <c r="S29" s="2"/>
      <c r="T29" s="104"/>
      <c r="U29" s="104"/>
      <c r="V29" s="104"/>
      <c r="W29" s="49">
        <f t="shared" si="0"/>
        <v>0</v>
      </c>
      <c r="X29" s="71">
        <f t="shared" si="1"/>
        <v>0</v>
      </c>
    </row>
    <row r="30" spans="1:24" ht="85.15" customHeight="1" thickBot="1" x14ac:dyDescent="0.3">
      <c r="A30" s="6"/>
      <c r="B30" s="7" t="s">
        <v>14</v>
      </c>
      <c r="C30" s="18" t="s">
        <v>44</v>
      </c>
      <c r="D30" s="19" t="s">
        <v>74</v>
      </c>
      <c r="E30" s="17" t="s">
        <v>61</v>
      </c>
      <c r="F30" s="17" t="s">
        <v>75</v>
      </c>
      <c r="G30" s="17" t="s">
        <v>24</v>
      </c>
      <c r="H30" s="17" t="s">
        <v>28</v>
      </c>
      <c r="I30" s="35" t="s">
        <v>11</v>
      </c>
      <c r="J30" s="68">
        <v>151.5</v>
      </c>
      <c r="K30" s="68">
        <f t="shared" si="2"/>
        <v>162.10499999999999</v>
      </c>
      <c r="L30" s="84">
        <v>333</v>
      </c>
      <c r="M30" s="9"/>
      <c r="N30" s="1"/>
      <c r="O30" s="1"/>
      <c r="P30" s="1"/>
      <c r="Q30" s="1"/>
      <c r="R30" s="1"/>
      <c r="S30" s="2"/>
      <c r="T30" s="104"/>
      <c r="U30" s="104"/>
      <c r="V30" s="104"/>
      <c r="W30" s="50">
        <f t="shared" si="0"/>
        <v>0</v>
      </c>
      <c r="X30" s="89">
        <f t="shared" si="1"/>
        <v>0</v>
      </c>
    </row>
    <row r="31" spans="1:24" ht="85.15" hidden="1" customHeight="1" thickBot="1" x14ac:dyDescent="0.3">
      <c r="A31" s="6"/>
      <c r="B31" s="7" t="s">
        <v>14</v>
      </c>
      <c r="C31" s="18" t="s">
        <v>100</v>
      </c>
      <c r="D31" s="19" t="s">
        <v>70</v>
      </c>
      <c r="E31" s="20" t="s">
        <v>54</v>
      </c>
      <c r="F31" s="17" t="s">
        <v>68</v>
      </c>
      <c r="G31" s="17" t="s">
        <v>76</v>
      </c>
      <c r="H31" s="17" t="s">
        <v>28</v>
      </c>
      <c r="I31" s="35" t="s">
        <v>11</v>
      </c>
      <c r="J31" s="68"/>
      <c r="K31" s="68">
        <f t="shared" si="2"/>
        <v>0</v>
      </c>
      <c r="L31" s="84"/>
      <c r="M31" s="9"/>
      <c r="N31" s="1"/>
      <c r="O31" s="1"/>
      <c r="P31" s="1"/>
      <c r="Q31" s="1"/>
      <c r="R31" s="1"/>
      <c r="S31" s="2"/>
      <c r="T31" s="104"/>
      <c r="U31" s="104"/>
      <c r="V31" s="104"/>
      <c r="W31" s="50"/>
      <c r="X31" s="89"/>
    </row>
    <row r="32" spans="1:24" ht="85.15" hidden="1" customHeight="1" thickBot="1" x14ac:dyDescent="0.3">
      <c r="A32" s="6"/>
      <c r="B32" s="7" t="s">
        <v>14</v>
      </c>
      <c r="C32" s="18" t="s">
        <v>100</v>
      </c>
      <c r="D32" s="19" t="s">
        <v>73</v>
      </c>
      <c r="E32" s="17" t="s">
        <v>58</v>
      </c>
      <c r="F32" s="17" t="s">
        <v>68</v>
      </c>
      <c r="G32" s="17" t="s">
        <v>76</v>
      </c>
      <c r="H32" s="17" t="s">
        <v>28</v>
      </c>
      <c r="I32" s="35" t="s">
        <v>11</v>
      </c>
      <c r="J32" s="68"/>
      <c r="K32" s="68">
        <f t="shared" si="2"/>
        <v>0</v>
      </c>
      <c r="L32" s="84"/>
      <c r="M32" s="9"/>
      <c r="N32" s="1"/>
      <c r="O32" s="1"/>
      <c r="P32" s="1"/>
      <c r="Q32" s="1"/>
      <c r="R32" s="1"/>
      <c r="S32" s="2"/>
      <c r="T32" s="104"/>
      <c r="U32" s="104"/>
      <c r="V32" s="104"/>
      <c r="W32" s="50"/>
      <c r="X32" s="89"/>
    </row>
    <row r="33" spans="1:24" ht="85.15" customHeight="1" thickBot="1" x14ac:dyDescent="0.3">
      <c r="A33" s="6"/>
      <c r="B33" s="7" t="s">
        <v>14</v>
      </c>
      <c r="C33" s="18" t="s">
        <v>45</v>
      </c>
      <c r="D33" s="19" t="s">
        <v>92</v>
      </c>
      <c r="E33" s="17" t="s">
        <v>94</v>
      </c>
      <c r="F33" s="17" t="s">
        <v>24</v>
      </c>
      <c r="G33" s="17" t="s">
        <v>24</v>
      </c>
      <c r="H33" s="17" t="s">
        <v>28</v>
      </c>
      <c r="I33" s="35" t="s">
        <v>11</v>
      </c>
      <c r="J33" s="68">
        <v>86.5</v>
      </c>
      <c r="K33" s="68">
        <f t="shared" si="2"/>
        <v>92.555000000000007</v>
      </c>
      <c r="L33" s="84">
        <v>190.95</v>
      </c>
      <c r="M33" s="9"/>
      <c r="N33" s="1"/>
      <c r="O33" s="1"/>
      <c r="P33" s="1"/>
      <c r="Q33" s="1"/>
      <c r="R33" s="1"/>
      <c r="S33" s="2"/>
      <c r="T33" s="104"/>
      <c r="U33" s="104"/>
      <c r="V33" s="104"/>
      <c r="W33" s="50">
        <f t="shared" ref="W33:W40" si="3">M33+N33+O33+P33+Q33+R33+S33</f>
        <v>0</v>
      </c>
      <c r="X33" s="89">
        <f t="shared" ref="X33:X40" si="4">W33*J33</f>
        <v>0</v>
      </c>
    </row>
    <row r="34" spans="1:24" ht="85.15" customHeight="1" thickBot="1" x14ac:dyDescent="0.3">
      <c r="A34" s="6"/>
      <c r="B34" s="7" t="s">
        <v>14</v>
      </c>
      <c r="C34" s="18" t="s">
        <v>45</v>
      </c>
      <c r="D34" s="19" t="s">
        <v>93</v>
      </c>
      <c r="E34" s="17" t="s">
        <v>95</v>
      </c>
      <c r="F34" s="17" t="s">
        <v>24</v>
      </c>
      <c r="G34" s="17" t="s">
        <v>24</v>
      </c>
      <c r="H34" s="17" t="s">
        <v>28</v>
      </c>
      <c r="I34" s="35" t="s">
        <v>11</v>
      </c>
      <c r="J34" s="68">
        <v>86.5</v>
      </c>
      <c r="K34" s="68">
        <f t="shared" si="2"/>
        <v>92.555000000000007</v>
      </c>
      <c r="L34" s="84">
        <v>190.95</v>
      </c>
      <c r="M34" s="9"/>
      <c r="N34" s="1"/>
      <c r="O34" s="1"/>
      <c r="P34" s="1"/>
      <c r="Q34" s="1"/>
      <c r="R34" s="1"/>
      <c r="S34" s="2"/>
      <c r="T34" s="104"/>
      <c r="U34" s="104"/>
      <c r="V34" s="104"/>
      <c r="W34" s="50">
        <f t="shared" si="3"/>
        <v>0</v>
      </c>
      <c r="X34" s="89">
        <f t="shared" si="4"/>
        <v>0</v>
      </c>
    </row>
    <row r="35" spans="1:24" ht="85.15" customHeight="1" thickBot="1" x14ac:dyDescent="0.3">
      <c r="A35" s="6"/>
      <c r="B35" s="7" t="s">
        <v>14</v>
      </c>
      <c r="C35" s="18" t="s">
        <v>45</v>
      </c>
      <c r="D35" s="19" t="s">
        <v>96</v>
      </c>
      <c r="E35" s="17" t="s">
        <v>98</v>
      </c>
      <c r="F35" s="17" t="s">
        <v>24</v>
      </c>
      <c r="G35" s="17" t="s">
        <v>24</v>
      </c>
      <c r="H35" s="17" t="s">
        <v>28</v>
      </c>
      <c r="I35" s="35" t="s">
        <v>11</v>
      </c>
      <c r="J35" s="68">
        <v>86.5</v>
      </c>
      <c r="K35" s="68">
        <f t="shared" si="2"/>
        <v>92.555000000000007</v>
      </c>
      <c r="L35" s="84">
        <v>190.95</v>
      </c>
      <c r="M35" s="9"/>
      <c r="N35" s="1"/>
      <c r="O35" s="1"/>
      <c r="P35" s="1"/>
      <c r="Q35" s="1"/>
      <c r="R35" s="1"/>
      <c r="S35" s="2"/>
      <c r="T35" s="104"/>
      <c r="U35" s="104"/>
      <c r="V35" s="104"/>
      <c r="W35" s="50">
        <f t="shared" si="3"/>
        <v>0</v>
      </c>
      <c r="X35" s="89">
        <f t="shared" si="4"/>
        <v>0</v>
      </c>
    </row>
    <row r="36" spans="1:24" ht="85.15" customHeight="1" thickBot="1" x14ac:dyDescent="0.3">
      <c r="A36" s="29"/>
      <c r="B36" s="30" t="s">
        <v>14</v>
      </c>
      <c r="C36" s="21" t="s">
        <v>45</v>
      </c>
      <c r="D36" s="31" t="s">
        <v>97</v>
      </c>
      <c r="E36" s="28" t="s">
        <v>99</v>
      </c>
      <c r="F36" s="28" t="s">
        <v>24</v>
      </c>
      <c r="G36" s="28" t="s">
        <v>24</v>
      </c>
      <c r="H36" s="28" t="s">
        <v>28</v>
      </c>
      <c r="I36" s="36" t="s">
        <v>11</v>
      </c>
      <c r="J36" s="68">
        <v>86.5</v>
      </c>
      <c r="K36" s="68">
        <f t="shared" si="2"/>
        <v>92.555000000000007</v>
      </c>
      <c r="L36" s="86">
        <v>190.95</v>
      </c>
      <c r="M36" s="52"/>
      <c r="N36" s="53"/>
      <c r="O36" s="53"/>
      <c r="P36" s="53"/>
      <c r="Q36" s="53"/>
      <c r="R36" s="53"/>
      <c r="S36" s="54"/>
      <c r="T36" s="104"/>
      <c r="U36" s="104"/>
      <c r="V36" s="104"/>
      <c r="W36" s="50">
        <f t="shared" si="3"/>
        <v>0</v>
      </c>
      <c r="X36" s="89">
        <f t="shared" si="4"/>
        <v>0</v>
      </c>
    </row>
    <row r="37" spans="1:24" ht="85.15" customHeight="1" thickBot="1" x14ac:dyDescent="0.3">
      <c r="A37" s="47"/>
      <c r="B37" s="8" t="s">
        <v>14</v>
      </c>
      <c r="C37" s="18" t="s">
        <v>46</v>
      </c>
      <c r="D37" s="19" t="s">
        <v>92</v>
      </c>
      <c r="E37" s="17" t="s">
        <v>94</v>
      </c>
      <c r="F37" s="20" t="s">
        <v>24</v>
      </c>
      <c r="G37" s="20" t="s">
        <v>24</v>
      </c>
      <c r="H37" s="20" t="s">
        <v>28</v>
      </c>
      <c r="I37" s="37" t="s">
        <v>11</v>
      </c>
      <c r="J37" s="68">
        <v>96.5</v>
      </c>
      <c r="K37" s="68">
        <f t="shared" si="2"/>
        <v>103.255</v>
      </c>
      <c r="L37" s="84">
        <v>213</v>
      </c>
      <c r="M37" s="1"/>
      <c r="N37" s="1"/>
      <c r="O37" s="1"/>
      <c r="P37" s="1"/>
      <c r="Q37" s="1"/>
      <c r="R37" s="1"/>
      <c r="S37" s="2"/>
      <c r="T37" s="104"/>
      <c r="U37" s="104"/>
      <c r="V37" s="104"/>
      <c r="W37" s="50">
        <f t="shared" si="3"/>
        <v>0</v>
      </c>
      <c r="X37" s="89">
        <f t="shared" si="4"/>
        <v>0</v>
      </c>
    </row>
    <row r="38" spans="1:24" ht="85.15" customHeight="1" thickBot="1" x14ac:dyDescent="0.3">
      <c r="A38" s="10"/>
      <c r="B38" s="11" t="s">
        <v>14</v>
      </c>
      <c r="C38" s="15" t="s">
        <v>46</v>
      </c>
      <c r="D38" s="19" t="s">
        <v>93</v>
      </c>
      <c r="E38" s="17" t="s">
        <v>95</v>
      </c>
      <c r="F38" s="17" t="s">
        <v>24</v>
      </c>
      <c r="G38" s="17" t="s">
        <v>24</v>
      </c>
      <c r="H38" s="17" t="s">
        <v>28</v>
      </c>
      <c r="I38" s="34" t="s">
        <v>11</v>
      </c>
      <c r="J38" s="68">
        <v>96.5</v>
      </c>
      <c r="K38" s="68">
        <f t="shared" si="2"/>
        <v>103.255</v>
      </c>
      <c r="L38" s="85">
        <v>213</v>
      </c>
      <c r="M38" s="12"/>
      <c r="N38" s="13"/>
      <c r="O38" s="13"/>
      <c r="P38" s="13"/>
      <c r="Q38" s="13"/>
      <c r="R38" s="13"/>
      <c r="S38" s="14"/>
      <c r="T38" s="104"/>
      <c r="U38" s="104"/>
      <c r="V38" s="104"/>
      <c r="W38" s="50">
        <f t="shared" si="3"/>
        <v>0</v>
      </c>
      <c r="X38" s="89">
        <f t="shared" si="4"/>
        <v>0</v>
      </c>
    </row>
    <row r="39" spans="1:24" ht="85.15" customHeight="1" thickBot="1" x14ac:dyDescent="0.3">
      <c r="A39" s="6"/>
      <c r="B39" s="7" t="s">
        <v>14</v>
      </c>
      <c r="C39" s="18" t="s">
        <v>46</v>
      </c>
      <c r="D39" s="19" t="s">
        <v>96</v>
      </c>
      <c r="E39" s="17" t="s">
        <v>98</v>
      </c>
      <c r="F39" s="17" t="s">
        <v>24</v>
      </c>
      <c r="G39" s="17" t="s">
        <v>24</v>
      </c>
      <c r="H39" s="17" t="s">
        <v>28</v>
      </c>
      <c r="I39" s="35" t="s">
        <v>11</v>
      </c>
      <c r="J39" s="68">
        <v>96.5</v>
      </c>
      <c r="K39" s="68">
        <f t="shared" si="2"/>
        <v>103.255</v>
      </c>
      <c r="L39" s="84">
        <v>213</v>
      </c>
      <c r="M39" s="9"/>
      <c r="N39" s="1"/>
      <c r="O39" s="1"/>
      <c r="P39" s="1"/>
      <c r="Q39" s="1"/>
      <c r="R39" s="1"/>
      <c r="S39" s="2"/>
      <c r="T39" s="104"/>
      <c r="U39" s="104"/>
      <c r="V39" s="104"/>
      <c r="W39" s="50">
        <f t="shared" si="3"/>
        <v>0</v>
      </c>
      <c r="X39" s="89">
        <f t="shared" si="4"/>
        <v>0</v>
      </c>
    </row>
    <row r="40" spans="1:24" ht="85.15" customHeight="1" thickBot="1" x14ac:dyDescent="0.3">
      <c r="A40" s="6"/>
      <c r="B40" s="7" t="s">
        <v>14</v>
      </c>
      <c r="C40" s="18" t="s">
        <v>46</v>
      </c>
      <c r="D40" s="31" t="s">
        <v>97</v>
      </c>
      <c r="E40" s="28" t="s">
        <v>99</v>
      </c>
      <c r="F40" s="17" t="s">
        <v>24</v>
      </c>
      <c r="G40" s="17" t="s">
        <v>24</v>
      </c>
      <c r="H40" s="17" t="s">
        <v>28</v>
      </c>
      <c r="I40" s="35" t="s">
        <v>11</v>
      </c>
      <c r="J40" s="68">
        <v>96.5</v>
      </c>
      <c r="K40" s="68">
        <f t="shared" si="2"/>
        <v>103.255</v>
      </c>
      <c r="L40" s="84">
        <v>213</v>
      </c>
      <c r="M40" s="9"/>
      <c r="N40" s="1"/>
      <c r="O40" s="1"/>
      <c r="P40" s="1"/>
      <c r="Q40" s="1"/>
      <c r="R40" s="1"/>
      <c r="S40" s="2"/>
      <c r="T40" s="104"/>
      <c r="U40" s="104"/>
      <c r="V40" s="104"/>
      <c r="W40" s="50">
        <f t="shared" si="3"/>
        <v>0</v>
      </c>
      <c r="X40" s="89">
        <f t="shared" si="4"/>
        <v>0</v>
      </c>
    </row>
    <row r="41" spans="1:24" ht="18.75" customHeight="1" thickBot="1" x14ac:dyDescent="0.3">
      <c r="A41" s="126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8"/>
      <c r="M41" s="3">
        <f t="shared" ref="M41:S41" si="5">SUM(M12:M40)</f>
        <v>0</v>
      </c>
      <c r="N41" s="3">
        <f t="shared" si="5"/>
        <v>0</v>
      </c>
      <c r="O41" s="3">
        <f t="shared" si="5"/>
        <v>0</v>
      </c>
      <c r="P41" s="3">
        <f t="shared" si="5"/>
        <v>0</v>
      </c>
      <c r="Q41" s="3">
        <f t="shared" si="5"/>
        <v>0</v>
      </c>
      <c r="R41" s="3">
        <f t="shared" si="5"/>
        <v>0</v>
      </c>
      <c r="S41" s="51">
        <f t="shared" si="5"/>
        <v>0</v>
      </c>
      <c r="T41" s="55"/>
      <c r="U41" s="56"/>
      <c r="V41" s="56"/>
      <c r="W41" s="4"/>
      <c r="X41" s="72"/>
    </row>
    <row r="42" spans="1:24" ht="25.5" customHeight="1" x14ac:dyDescent="0.4">
      <c r="A42" s="93" t="s">
        <v>35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22">
        <f>SUM(W12:W40)</f>
        <v>0</v>
      </c>
      <c r="X42" s="70">
        <f>SUM(X12:X40)</f>
        <v>0</v>
      </c>
    </row>
    <row r="43" spans="1:24" ht="16.5" customHeight="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4"/>
      <c r="K43" s="24"/>
      <c r="L43" s="83"/>
      <c r="M43" s="23"/>
      <c r="N43" s="23"/>
      <c r="O43" s="23"/>
      <c r="P43" s="23"/>
      <c r="Q43" s="23"/>
      <c r="R43" s="23"/>
      <c r="S43" s="23"/>
      <c r="T43" s="25"/>
      <c r="U43" s="25"/>
      <c r="V43" s="25"/>
      <c r="W43" s="26"/>
      <c r="X43" s="69"/>
    </row>
    <row r="44" spans="1:24" ht="16.5" customHeight="1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4"/>
      <c r="K44" s="24"/>
      <c r="L44" s="83"/>
      <c r="M44" s="23"/>
      <c r="N44" s="23"/>
      <c r="O44" s="23"/>
      <c r="P44" s="23"/>
      <c r="Q44" s="23"/>
      <c r="R44" s="23"/>
      <c r="S44" s="23"/>
      <c r="T44" s="25"/>
      <c r="U44" s="25"/>
      <c r="V44" s="25"/>
      <c r="W44" s="26"/>
      <c r="X44" s="69"/>
    </row>
    <row r="45" spans="1:24" ht="25.5" customHeight="1" x14ac:dyDescent="0.25">
      <c r="A45" s="121" t="s">
        <v>37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</row>
    <row r="46" spans="1:24" ht="25.5" customHeight="1" thickBot="1" x14ac:dyDescent="0.3">
      <c r="A46" s="135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7"/>
      <c r="Q46" s="79">
        <v>40</v>
      </c>
      <c r="R46" s="79">
        <v>41</v>
      </c>
      <c r="S46" s="79">
        <v>42</v>
      </c>
      <c r="T46" s="79">
        <v>43</v>
      </c>
      <c r="U46" s="79">
        <v>44</v>
      </c>
      <c r="V46" s="79">
        <v>45</v>
      </c>
      <c r="W46" s="82"/>
      <c r="X46" s="82"/>
    </row>
    <row r="47" spans="1:24" ht="85.15" customHeight="1" thickBot="1" x14ac:dyDescent="0.3">
      <c r="A47" s="47"/>
      <c r="B47" s="8" t="s">
        <v>15</v>
      </c>
      <c r="C47" s="18" t="s">
        <v>62</v>
      </c>
      <c r="D47" s="19" t="s">
        <v>85</v>
      </c>
      <c r="E47" s="20" t="s">
        <v>77</v>
      </c>
      <c r="F47" s="20" t="s">
        <v>68</v>
      </c>
      <c r="G47" s="20" t="s">
        <v>68</v>
      </c>
      <c r="H47" s="20" t="s">
        <v>28</v>
      </c>
      <c r="I47" s="35" t="s">
        <v>66</v>
      </c>
      <c r="J47" s="68">
        <v>98.5</v>
      </c>
      <c r="K47" s="68">
        <f>J47*0.07+J47</f>
        <v>105.395</v>
      </c>
      <c r="L47" s="84">
        <v>217.20000000000002</v>
      </c>
      <c r="M47" s="129"/>
      <c r="N47" s="130"/>
      <c r="O47" s="130"/>
      <c r="P47" s="131"/>
      <c r="Q47" s="44"/>
      <c r="R47" s="45"/>
      <c r="S47" s="44"/>
      <c r="T47" s="46"/>
      <c r="U47" s="46"/>
      <c r="V47" s="46"/>
      <c r="W47" s="43">
        <f>Q47+R47+S47+T47+U47+V47</f>
        <v>0</v>
      </c>
      <c r="X47" s="73">
        <f t="shared" ref="X47:X56" si="6">W47*J47</f>
        <v>0</v>
      </c>
    </row>
    <row r="48" spans="1:24" ht="85.15" customHeight="1" thickBot="1" x14ac:dyDescent="0.3">
      <c r="A48" s="47"/>
      <c r="B48" s="8" t="s">
        <v>15</v>
      </c>
      <c r="C48" s="18" t="s">
        <v>62</v>
      </c>
      <c r="D48" s="19" t="s">
        <v>86</v>
      </c>
      <c r="E48" s="20" t="s">
        <v>78</v>
      </c>
      <c r="F48" s="20" t="s">
        <v>68</v>
      </c>
      <c r="G48" s="20" t="s">
        <v>68</v>
      </c>
      <c r="H48" s="20" t="s">
        <v>28</v>
      </c>
      <c r="I48" s="37" t="s">
        <v>66</v>
      </c>
      <c r="J48" s="68">
        <v>98.5</v>
      </c>
      <c r="K48" s="68">
        <f t="shared" ref="K48:K56" si="7">J48*0.07+J48</f>
        <v>105.395</v>
      </c>
      <c r="L48" s="84">
        <v>217.20000000000002</v>
      </c>
      <c r="M48" s="129"/>
      <c r="N48" s="130"/>
      <c r="O48" s="130"/>
      <c r="P48" s="131"/>
      <c r="Q48" s="40"/>
      <c r="R48" s="41"/>
      <c r="S48" s="40"/>
      <c r="T48" s="42"/>
      <c r="U48" s="42"/>
      <c r="V48" s="42"/>
      <c r="W48" s="43">
        <f t="shared" ref="W48:W56" si="8">Q48+R48+S48+T48+U48+V48</f>
        <v>0</v>
      </c>
      <c r="X48" s="73">
        <f t="shared" si="6"/>
        <v>0</v>
      </c>
    </row>
    <row r="49" spans="1:24" ht="85.15" customHeight="1" thickBot="1" x14ac:dyDescent="0.3">
      <c r="A49" s="47"/>
      <c r="B49" s="8" t="s">
        <v>15</v>
      </c>
      <c r="C49" s="18" t="s">
        <v>63</v>
      </c>
      <c r="D49" s="19" t="s">
        <v>85</v>
      </c>
      <c r="E49" s="20" t="s">
        <v>79</v>
      </c>
      <c r="F49" s="20" t="s">
        <v>68</v>
      </c>
      <c r="G49" s="20" t="s">
        <v>68</v>
      </c>
      <c r="H49" s="20" t="s">
        <v>28</v>
      </c>
      <c r="I49" s="37" t="s">
        <v>66</v>
      </c>
      <c r="J49" s="68">
        <v>95.5</v>
      </c>
      <c r="K49" s="68">
        <f t="shared" si="7"/>
        <v>102.185</v>
      </c>
      <c r="L49" s="84">
        <v>210.89999999999998</v>
      </c>
      <c r="M49" s="129"/>
      <c r="N49" s="130"/>
      <c r="O49" s="130"/>
      <c r="P49" s="131"/>
      <c r="Q49" s="40"/>
      <c r="R49" s="41"/>
      <c r="S49" s="40"/>
      <c r="T49" s="42"/>
      <c r="U49" s="42"/>
      <c r="V49" s="42"/>
      <c r="W49" s="43">
        <f t="shared" si="8"/>
        <v>0</v>
      </c>
      <c r="X49" s="73">
        <f t="shared" si="6"/>
        <v>0</v>
      </c>
    </row>
    <row r="50" spans="1:24" ht="85.15" customHeight="1" thickBot="1" x14ac:dyDescent="0.3">
      <c r="A50" s="47"/>
      <c r="B50" s="8" t="s">
        <v>25</v>
      </c>
      <c r="C50" s="18" t="s">
        <v>63</v>
      </c>
      <c r="D50" s="18" t="s">
        <v>87</v>
      </c>
      <c r="E50" s="20" t="s">
        <v>80</v>
      </c>
      <c r="F50" s="20" t="s">
        <v>68</v>
      </c>
      <c r="G50" s="20" t="s">
        <v>68</v>
      </c>
      <c r="H50" s="20" t="s">
        <v>28</v>
      </c>
      <c r="I50" s="37" t="s">
        <v>66</v>
      </c>
      <c r="J50" s="68">
        <v>95.5</v>
      </c>
      <c r="K50" s="68">
        <f t="shared" si="7"/>
        <v>102.185</v>
      </c>
      <c r="L50" s="84">
        <v>210.89999999999998</v>
      </c>
      <c r="M50" s="129"/>
      <c r="N50" s="130"/>
      <c r="O50" s="130"/>
      <c r="P50" s="131"/>
      <c r="Q50" s="40"/>
      <c r="R50" s="41"/>
      <c r="S50" s="40"/>
      <c r="T50" s="42"/>
      <c r="U50" s="42"/>
      <c r="V50" s="42"/>
      <c r="W50" s="43">
        <f t="shared" si="8"/>
        <v>0</v>
      </c>
      <c r="X50" s="73">
        <f t="shared" si="6"/>
        <v>0</v>
      </c>
    </row>
    <row r="51" spans="1:24" ht="85.15" customHeight="1" thickBot="1" x14ac:dyDescent="0.3">
      <c r="A51" s="47"/>
      <c r="B51" s="8" t="s">
        <v>25</v>
      </c>
      <c r="C51" s="18" t="s">
        <v>64</v>
      </c>
      <c r="D51" s="19" t="s">
        <v>85</v>
      </c>
      <c r="E51" s="20" t="s">
        <v>79</v>
      </c>
      <c r="F51" s="20" t="s">
        <v>68</v>
      </c>
      <c r="G51" s="20" t="s">
        <v>68</v>
      </c>
      <c r="H51" s="20" t="s">
        <v>28</v>
      </c>
      <c r="I51" s="37" t="s">
        <v>66</v>
      </c>
      <c r="J51" s="68">
        <v>83.5</v>
      </c>
      <c r="K51" s="68">
        <f t="shared" si="7"/>
        <v>89.344999999999999</v>
      </c>
      <c r="L51" s="84">
        <v>183.89999999999998</v>
      </c>
      <c r="M51" s="129"/>
      <c r="N51" s="130"/>
      <c r="O51" s="130"/>
      <c r="P51" s="131"/>
      <c r="Q51" s="40"/>
      <c r="R51" s="41"/>
      <c r="S51" s="40"/>
      <c r="T51" s="42"/>
      <c r="U51" s="42"/>
      <c r="V51" s="42"/>
      <c r="W51" s="43">
        <f t="shared" si="8"/>
        <v>0</v>
      </c>
      <c r="X51" s="73">
        <f t="shared" si="6"/>
        <v>0</v>
      </c>
    </row>
    <row r="52" spans="1:24" ht="85.15" customHeight="1" thickBot="1" x14ac:dyDescent="0.3">
      <c r="A52" s="47"/>
      <c r="B52" s="8" t="s">
        <v>25</v>
      </c>
      <c r="C52" s="18" t="s">
        <v>64</v>
      </c>
      <c r="D52" s="19" t="s">
        <v>86</v>
      </c>
      <c r="E52" s="20" t="s">
        <v>78</v>
      </c>
      <c r="F52" s="20" t="s">
        <v>68</v>
      </c>
      <c r="G52" s="20" t="s">
        <v>68</v>
      </c>
      <c r="H52" s="20" t="s">
        <v>28</v>
      </c>
      <c r="I52" s="37" t="s">
        <v>66</v>
      </c>
      <c r="J52" s="68">
        <v>83.5</v>
      </c>
      <c r="K52" s="68">
        <f t="shared" si="7"/>
        <v>89.344999999999999</v>
      </c>
      <c r="L52" s="84">
        <v>183.89999999999998</v>
      </c>
      <c r="M52" s="129"/>
      <c r="N52" s="130"/>
      <c r="O52" s="130"/>
      <c r="P52" s="131"/>
      <c r="Q52" s="40"/>
      <c r="R52" s="41"/>
      <c r="S52" s="40"/>
      <c r="T52" s="42"/>
      <c r="U52" s="42"/>
      <c r="V52" s="42"/>
      <c r="W52" s="43">
        <f t="shared" si="8"/>
        <v>0</v>
      </c>
      <c r="X52" s="73">
        <f t="shared" si="6"/>
        <v>0</v>
      </c>
    </row>
    <row r="53" spans="1:24" ht="85.15" customHeight="1" thickBot="1" x14ac:dyDescent="0.3">
      <c r="A53" s="47"/>
      <c r="B53" s="8" t="s">
        <v>25</v>
      </c>
      <c r="C53" s="18" t="s">
        <v>65</v>
      </c>
      <c r="D53" s="19" t="s">
        <v>88</v>
      </c>
      <c r="E53" s="20" t="s">
        <v>81</v>
      </c>
      <c r="F53" s="20" t="s">
        <v>68</v>
      </c>
      <c r="G53" s="20" t="s">
        <v>68</v>
      </c>
      <c r="H53" s="20" t="s">
        <v>28</v>
      </c>
      <c r="I53" s="37" t="s">
        <v>66</v>
      </c>
      <c r="J53" s="68">
        <v>101</v>
      </c>
      <c r="K53" s="68">
        <f t="shared" si="7"/>
        <v>108.07</v>
      </c>
      <c r="L53" s="84">
        <v>222.29999999999998</v>
      </c>
      <c r="M53" s="129"/>
      <c r="N53" s="130"/>
      <c r="O53" s="130"/>
      <c r="P53" s="131"/>
      <c r="Q53" s="40"/>
      <c r="R53" s="41"/>
      <c r="S53" s="40"/>
      <c r="T53" s="42"/>
      <c r="U53" s="42"/>
      <c r="V53" s="42"/>
      <c r="W53" s="43">
        <f t="shared" si="8"/>
        <v>0</v>
      </c>
      <c r="X53" s="73">
        <f t="shared" si="6"/>
        <v>0</v>
      </c>
    </row>
    <row r="54" spans="1:24" ht="85.15" customHeight="1" thickBot="1" x14ac:dyDescent="0.3">
      <c r="A54" s="58"/>
      <c r="B54" s="59" t="s">
        <v>25</v>
      </c>
      <c r="C54" s="18" t="s">
        <v>65</v>
      </c>
      <c r="D54" s="31" t="s">
        <v>89</v>
      </c>
      <c r="E54" s="60" t="s">
        <v>82</v>
      </c>
      <c r="F54" s="20" t="s">
        <v>68</v>
      </c>
      <c r="G54" s="20" t="s">
        <v>68</v>
      </c>
      <c r="H54" s="60" t="s">
        <v>28</v>
      </c>
      <c r="I54" s="61" t="s">
        <v>66</v>
      </c>
      <c r="J54" s="68">
        <v>96</v>
      </c>
      <c r="K54" s="68">
        <f t="shared" si="7"/>
        <v>102.72</v>
      </c>
      <c r="L54" s="86">
        <v>211.79999999999998</v>
      </c>
      <c r="M54" s="129"/>
      <c r="N54" s="130"/>
      <c r="O54" s="130"/>
      <c r="P54" s="131"/>
      <c r="Q54" s="62"/>
      <c r="R54" s="63"/>
      <c r="S54" s="62"/>
      <c r="T54" s="64"/>
      <c r="U54" s="64"/>
      <c r="V54" s="64"/>
      <c r="W54" s="43">
        <f t="shared" si="8"/>
        <v>0</v>
      </c>
      <c r="X54" s="74">
        <f t="shared" si="6"/>
        <v>0</v>
      </c>
    </row>
    <row r="55" spans="1:24" ht="85.15" customHeight="1" thickBot="1" x14ac:dyDescent="0.3">
      <c r="A55" s="58"/>
      <c r="B55" s="59" t="s">
        <v>25</v>
      </c>
      <c r="C55" s="18" t="s">
        <v>65</v>
      </c>
      <c r="D55" s="31" t="s">
        <v>90</v>
      </c>
      <c r="E55" s="60" t="s">
        <v>83</v>
      </c>
      <c r="F55" s="20" t="s">
        <v>68</v>
      </c>
      <c r="G55" s="20" t="s">
        <v>68</v>
      </c>
      <c r="H55" s="60" t="s">
        <v>28</v>
      </c>
      <c r="I55" s="61" t="s">
        <v>66</v>
      </c>
      <c r="J55" s="68">
        <v>101</v>
      </c>
      <c r="K55" s="68">
        <f t="shared" si="7"/>
        <v>108.07</v>
      </c>
      <c r="L55" s="86">
        <v>222.29999999999998</v>
      </c>
      <c r="M55" s="129"/>
      <c r="N55" s="130"/>
      <c r="O55" s="130"/>
      <c r="P55" s="131"/>
      <c r="Q55" s="62"/>
      <c r="R55" s="63"/>
      <c r="S55" s="62"/>
      <c r="T55" s="64"/>
      <c r="U55" s="64"/>
      <c r="V55" s="64"/>
      <c r="W55" s="43">
        <f t="shared" si="8"/>
        <v>0</v>
      </c>
      <c r="X55" s="74">
        <f t="shared" si="6"/>
        <v>0</v>
      </c>
    </row>
    <row r="56" spans="1:24" ht="85.15" customHeight="1" thickBot="1" x14ac:dyDescent="0.3">
      <c r="A56" s="58"/>
      <c r="B56" s="59" t="s">
        <v>25</v>
      </c>
      <c r="C56" s="18" t="s">
        <v>65</v>
      </c>
      <c r="D56" s="31" t="s">
        <v>91</v>
      </c>
      <c r="E56" s="60" t="s">
        <v>84</v>
      </c>
      <c r="F56" s="20" t="s">
        <v>68</v>
      </c>
      <c r="G56" s="20" t="s">
        <v>68</v>
      </c>
      <c r="H56" s="60" t="s">
        <v>28</v>
      </c>
      <c r="I56" s="61" t="s">
        <v>66</v>
      </c>
      <c r="J56" s="68">
        <v>96</v>
      </c>
      <c r="K56" s="68">
        <f t="shared" si="7"/>
        <v>102.72</v>
      </c>
      <c r="L56" s="86">
        <v>211.79999999999998</v>
      </c>
      <c r="M56" s="132"/>
      <c r="N56" s="133"/>
      <c r="O56" s="133"/>
      <c r="P56" s="134"/>
      <c r="Q56" s="62"/>
      <c r="R56" s="63"/>
      <c r="S56" s="62"/>
      <c r="T56" s="64"/>
      <c r="U56" s="64"/>
      <c r="V56" s="64"/>
      <c r="W56" s="43">
        <f t="shared" si="8"/>
        <v>0</v>
      </c>
      <c r="X56" s="74">
        <f t="shared" si="6"/>
        <v>0</v>
      </c>
    </row>
    <row r="57" spans="1:24" ht="23.25" customHeight="1" thickBot="1" x14ac:dyDescent="0.3">
      <c r="A57" s="118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20"/>
      <c r="P57" s="65">
        <f>SUM(P47:P56)</f>
        <v>0</v>
      </c>
      <c r="Q57" s="65">
        <f t="shared" ref="Q57:T57" si="9">SUM(Q47:Q56)</f>
        <v>0</v>
      </c>
      <c r="R57" s="65">
        <f t="shared" si="9"/>
        <v>0</v>
      </c>
      <c r="S57" s="65">
        <f t="shared" si="9"/>
        <v>0</v>
      </c>
      <c r="T57" s="65">
        <f t="shared" si="9"/>
        <v>0</v>
      </c>
      <c r="U57" s="80">
        <f>SUM(U47:U56)</f>
        <v>0</v>
      </c>
      <c r="V57" s="80">
        <f>SUM(V47:V56)</f>
        <v>0</v>
      </c>
      <c r="W57" s="66"/>
      <c r="X57" s="75"/>
    </row>
    <row r="58" spans="1:24" ht="25.5" customHeight="1" x14ac:dyDescent="0.4">
      <c r="A58" s="93" t="s">
        <v>36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78">
        <f>SUM(W47:W56)</f>
        <v>0</v>
      </c>
      <c r="X58" s="70">
        <f>SUM(X47:X56)</f>
        <v>0</v>
      </c>
    </row>
    <row r="59" spans="1:24" x14ac:dyDescent="0.25">
      <c r="A59" s="27"/>
      <c r="B59" s="27"/>
      <c r="C59" s="27"/>
      <c r="D59" s="27"/>
      <c r="E59" s="27"/>
      <c r="F59" s="27"/>
      <c r="G59" s="27"/>
      <c r="H59" s="27"/>
      <c r="I59" s="38"/>
      <c r="J59" s="39"/>
      <c r="K59" s="39"/>
      <c r="L59" s="8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76"/>
    </row>
    <row r="60" spans="1:24" ht="25.5" customHeight="1" x14ac:dyDescent="0.4">
      <c r="A60" s="93" t="s">
        <v>26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78">
        <f>W58+W42</f>
        <v>0</v>
      </c>
      <c r="X60" s="70">
        <f>X58+X42</f>
        <v>0</v>
      </c>
    </row>
    <row r="61" spans="1:24" ht="19.5" customHeight="1" x14ac:dyDescent="0.25">
      <c r="M61" s="5">
        <f>M41</f>
        <v>0</v>
      </c>
      <c r="N61" s="5">
        <f>N41</f>
        <v>0</v>
      </c>
      <c r="O61" s="5">
        <f>O41</f>
        <v>0</v>
      </c>
      <c r="P61" s="5">
        <f>P57+P41</f>
        <v>0</v>
      </c>
      <c r="Q61" s="5">
        <f>Q57+Q41</f>
        <v>0</v>
      </c>
      <c r="R61" s="5">
        <f>R57+R41</f>
        <v>0</v>
      </c>
      <c r="S61" s="5">
        <f>S57+S41</f>
        <v>0</v>
      </c>
      <c r="T61" s="5">
        <f>T57</f>
        <v>0</v>
      </c>
      <c r="U61" s="81">
        <f>U57</f>
        <v>0</v>
      </c>
      <c r="V61" s="5">
        <f t="shared" ref="V61" si="10">V57</f>
        <v>0</v>
      </c>
    </row>
    <row r="62" spans="1:24" ht="19.5" customHeight="1" x14ac:dyDescent="0.25">
      <c r="M62" s="5">
        <v>36</v>
      </c>
      <c r="N62" s="5">
        <v>37</v>
      </c>
      <c r="O62" s="5">
        <v>38</v>
      </c>
      <c r="P62" s="5">
        <v>39</v>
      </c>
      <c r="Q62" s="5">
        <v>40</v>
      </c>
      <c r="R62" s="5">
        <v>41</v>
      </c>
      <c r="S62" s="5">
        <v>42</v>
      </c>
      <c r="T62" s="5">
        <v>43</v>
      </c>
      <c r="U62" s="5">
        <v>44</v>
      </c>
      <c r="V62" s="5">
        <v>45</v>
      </c>
    </row>
  </sheetData>
  <mergeCells count="38">
    <mergeCell ref="A57:O57"/>
    <mergeCell ref="A45:X45"/>
    <mergeCell ref="X8:X9"/>
    <mergeCell ref="H8:H9"/>
    <mergeCell ref="E8:E9"/>
    <mergeCell ref="A41:L41"/>
    <mergeCell ref="A42:V42"/>
    <mergeCell ref="M47:P56"/>
    <mergeCell ref="A46:P46"/>
    <mergeCell ref="K8:K9"/>
    <mergeCell ref="A6:B6"/>
    <mergeCell ref="C1:X1"/>
    <mergeCell ref="C2:X2"/>
    <mergeCell ref="C3:X3"/>
    <mergeCell ref="C4:X4"/>
    <mergeCell ref="C5:X5"/>
    <mergeCell ref="C6:X6"/>
    <mergeCell ref="A1:B1"/>
    <mergeCell ref="A2:B2"/>
    <mergeCell ref="A3:B3"/>
    <mergeCell ref="A4:B4"/>
    <mergeCell ref="A5:B5"/>
    <mergeCell ref="A7:X7"/>
    <mergeCell ref="A60:V60"/>
    <mergeCell ref="W8:W9"/>
    <mergeCell ref="A8:A9"/>
    <mergeCell ref="L8:L9"/>
    <mergeCell ref="B8:B9"/>
    <mergeCell ref="C8:C9"/>
    <mergeCell ref="D8:D9"/>
    <mergeCell ref="I8:I9"/>
    <mergeCell ref="J8:J9"/>
    <mergeCell ref="F8:F9"/>
    <mergeCell ref="G8:G9"/>
    <mergeCell ref="T12:V40"/>
    <mergeCell ref="A11:X11"/>
    <mergeCell ref="M8:V8"/>
    <mergeCell ref="A58:V5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ADULTS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2017-07-04T10:05:26Z</dcterms:modified>
</cp:coreProperties>
</file>