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tabRatio="929" activeTab="1"/>
  </bookViews>
  <sheets>
    <sheet name="Кухня МОНС NEW" sheetId="1" r:id="rId1"/>
    <sheet name="Кухня Бронкс NEW" sheetId="2" r:id="rId2"/>
    <sheet name="Столешницы" sheetId="3" r:id="rId3"/>
  </sheets>
  <definedNames/>
  <calcPr fullCalcOnLoad="1" refMode="R1C1"/>
</workbook>
</file>

<file path=xl/sharedStrings.xml><?xml version="1.0" encoding="utf-8"?>
<sst xmlns="http://schemas.openxmlformats.org/spreadsheetml/2006/main" count="461" uniqueCount="197">
  <si>
    <t>А 20</t>
  </si>
  <si>
    <t>модуль</t>
  </si>
  <si>
    <t>А50</t>
  </si>
  <si>
    <t>НБ20</t>
  </si>
  <si>
    <t>Н40</t>
  </si>
  <si>
    <t>Н41</t>
  </si>
  <si>
    <t>Н42</t>
  </si>
  <si>
    <t>Н43</t>
  </si>
  <si>
    <t>А 30</t>
  </si>
  <si>
    <t>А 40</t>
  </si>
  <si>
    <t>А 80</t>
  </si>
  <si>
    <t>А45</t>
  </si>
  <si>
    <t>А60</t>
  </si>
  <si>
    <t xml:space="preserve"> АГ60</t>
  </si>
  <si>
    <t xml:space="preserve"> АГ80</t>
  </si>
  <si>
    <t xml:space="preserve">  АГВ60</t>
  </si>
  <si>
    <t xml:space="preserve"> АГВ80</t>
  </si>
  <si>
    <t xml:space="preserve"> ПГ50</t>
  </si>
  <si>
    <t xml:space="preserve"> ПГ60</t>
  </si>
  <si>
    <t>АУ60</t>
  </si>
  <si>
    <t>Н50</t>
  </si>
  <si>
    <t>Н60</t>
  </si>
  <si>
    <t>Н62</t>
  </si>
  <si>
    <t>Н63</t>
  </si>
  <si>
    <t>Н80</t>
  </si>
  <si>
    <t>Н82</t>
  </si>
  <si>
    <t>Н83</t>
  </si>
  <si>
    <t>НТС30</t>
  </si>
  <si>
    <t>НУ100</t>
  </si>
  <si>
    <t>ПМ45</t>
  </si>
  <si>
    <t>ПМ60</t>
  </si>
  <si>
    <t>П60</t>
  </si>
  <si>
    <t>Н30</t>
  </si>
  <si>
    <t>кол-во</t>
  </si>
  <si>
    <t>сумма опт</t>
  </si>
  <si>
    <t>сумма роз-ца</t>
  </si>
  <si>
    <t>итого</t>
  </si>
  <si>
    <t>опт</t>
  </si>
  <si>
    <t>розница</t>
  </si>
  <si>
    <t>СТ 1,2</t>
  </si>
  <si>
    <t>СТ 1,4</t>
  </si>
  <si>
    <t>СТ 1,5</t>
  </si>
  <si>
    <t>СТ 1,6</t>
  </si>
  <si>
    <t>СТ 1,8</t>
  </si>
  <si>
    <t>СТ 100</t>
  </si>
  <si>
    <t>СТ 2,0</t>
  </si>
  <si>
    <t>СТ 2,4</t>
  </si>
  <si>
    <t xml:space="preserve">СТТ 30 лев/прав. </t>
  </si>
  <si>
    <t>АТ 30</t>
  </si>
  <si>
    <t>размер</t>
  </si>
  <si>
    <t>200*720*308</t>
  </si>
  <si>
    <t>300*720*308</t>
  </si>
  <si>
    <t>400*720*308</t>
  </si>
  <si>
    <t>450*720*308</t>
  </si>
  <si>
    <t>500*720*308</t>
  </si>
  <si>
    <t>600*720*308</t>
  </si>
  <si>
    <t>800*720*308</t>
  </si>
  <si>
    <t>500*360*308</t>
  </si>
  <si>
    <t>600*360*308</t>
  </si>
  <si>
    <t>600/600*720*600</t>
  </si>
  <si>
    <t>200*850*600</t>
  </si>
  <si>
    <t>300*850*600</t>
  </si>
  <si>
    <t>400*850*600</t>
  </si>
  <si>
    <t>500*850*600</t>
  </si>
  <si>
    <t>600*850*600</t>
  </si>
  <si>
    <t>800*850*600</t>
  </si>
  <si>
    <t>1000*850*600</t>
  </si>
  <si>
    <t>450*720*16</t>
  </si>
  <si>
    <t>цвет фасада</t>
  </si>
  <si>
    <t>600*2150*550 ниша   568*608*550</t>
  </si>
  <si>
    <t>СТ 20</t>
  </si>
  <si>
    <t>СТ 30</t>
  </si>
  <si>
    <t>СТ 40</t>
  </si>
  <si>
    <t>СТ 50</t>
  </si>
  <si>
    <t>СТ 60</t>
  </si>
  <si>
    <t>СТ 80</t>
  </si>
  <si>
    <t>Столешницы комплектуются отдельно!</t>
  </si>
  <si>
    <t>В прайсе указана рекомендованая розничная цена!</t>
  </si>
  <si>
    <r>
      <t xml:space="preserve">Фурнитура ТМ </t>
    </r>
    <r>
      <rPr>
        <u val="single"/>
        <sz val="11"/>
        <color indexed="8"/>
        <rFont val="Times New Roman"/>
        <family val="1"/>
      </rPr>
      <t>"Boyard"</t>
    </r>
  </si>
  <si>
    <r>
      <t xml:space="preserve">Материал корпуса </t>
    </r>
    <r>
      <rPr>
        <u val="single"/>
        <sz val="11"/>
        <color indexed="8"/>
        <rFont val="Times New Roman"/>
        <family val="1"/>
      </rPr>
      <t xml:space="preserve">ЛДСП Lamarty </t>
    </r>
  </si>
  <si>
    <t>корпус</t>
  </si>
  <si>
    <t>фасад</t>
  </si>
  <si>
    <t>600*720*16</t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</si>
  <si>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белый</t>
    </r>
  </si>
  <si>
    <t>П 1 планка д/угловых столешниц НУ100 алюминий</t>
  </si>
  <si>
    <t>БРОНКС</t>
  </si>
  <si>
    <t xml:space="preserve">Новое направление уже популярно во всем мире.Изысканное сочетание цветов
«БЕТОН», «ОКСИД» "ДОЛОМИТ".Интегрированная фрезерованная ручка                      </t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</si>
  <si>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 xml:space="preserve">МДФ </t>
    </r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</si>
  <si>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белый/</t>
    </r>
    <r>
      <rPr>
        <b/>
        <sz val="11"/>
        <color indexed="8"/>
        <rFont val="Times New Roman"/>
        <family val="1"/>
      </rPr>
      <t>фасад МДФбетон,оксид,доломит</t>
    </r>
  </si>
  <si>
    <t>АУ 60</t>
  </si>
  <si>
    <t>200*720*300</t>
  </si>
  <si>
    <t>Цоколь 2,5 "Бронкс/Фиджи evo"</t>
  </si>
  <si>
    <t xml:space="preserve">2500*96*16 </t>
  </si>
  <si>
    <t>МДФ бетон,оксид,доломит</t>
  </si>
  <si>
    <t xml:space="preserve"> ПГ80</t>
  </si>
  <si>
    <t>800*360*308</t>
  </si>
  <si>
    <t xml:space="preserve"> ПГВ 80</t>
  </si>
  <si>
    <t xml:space="preserve"> ПГВ 60</t>
  </si>
  <si>
    <t>Н 45</t>
  </si>
  <si>
    <t>450*850*600</t>
  </si>
  <si>
    <t>Н67 (Н60к+НП60ф)</t>
  </si>
  <si>
    <t>НД61</t>
  </si>
  <si>
    <t>А61(А60к+АП60ф)</t>
  </si>
  <si>
    <t>ПЯ 62</t>
  </si>
  <si>
    <t>ПЯ 63</t>
  </si>
  <si>
    <t>МДФ бетон,оксид,доломит,кварц</t>
  </si>
  <si>
    <t>ТА "Бронкс evo"                         (торцевая фальшь панель на верхний модуль)</t>
  </si>
  <si>
    <t xml:space="preserve"> 288*720*16</t>
  </si>
  <si>
    <t>ТН "Бронкс evo"                       (торцевая фальшь панель на нижний модуль)</t>
  </si>
  <si>
    <t>550*720*16</t>
  </si>
  <si>
    <t>П14</t>
  </si>
  <si>
    <t xml:space="preserve">600*1430*570 </t>
  </si>
  <si>
    <t>ПЯ 14</t>
  </si>
  <si>
    <t>БВ63</t>
  </si>
  <si>
    <t xml:space="preserve">600*720*426 </t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</si>
  <si>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юкон/</t>
    </r>
    <r>
      <rPr>
        <b/>
        <sz val="11"/>
        <color indexed="8"/>
        <rFont val="Times New Roman"/>
        <family val="1"/>
      </rPr>
      <t xml:space="preserve">фасад </t>
    </r>
    <r>
      <rPr>
        <sz val="11"/>
        <color indexed="8"/>
        <rFont val="Times New Roman"/>
        <family val="1"/>
      </rPr>
      <t>МДФ бетон,оксид,доломит</t>
    </r>
  </si>
  <si>
    <t>БВ83</t>
  </si>
  <si>
    <t xml:space="preserve">800*720*426 </t>
  </si>
  <si>
    <r>
      <rPr>
        <b/>
        <sz val="11"/>
        <color indexed="8"/>
        <rFont val="Times New Roman"/>
        <family val="1"/>
      </rPr>
      <t xml:space="preserve">фасад </t>
    </r>
    <r>
      <rPr>
        <sz val="11"/>
        <color indexed="8"/>
        <rFont val="Times New Roman"/>
        <family val="1"/>
      </rPr>
      <t>МДФбетон,оксид,доломит</t>
    </r>
  </si>
  <si>
    <t>АМВ 40</t>
  </si>
  <si>
    <t>400*720*292</t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</si>
  <si>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юкон/</t>
    </r>
    <r>
      <rPr>
        <b/>
        <sz val="11"/>
        <color indexed="8"/>
        <rFont val="Times New Roman"/>
        <family val="1"/>
      </rPr>
      <t>фасад</t>
    </r>
    <r>
      <rPr>
        <sz val="11"/>
        <color indexed="8"/>
        <rFont val="Times New Roman"/>
        <family val="1"/>
      </rPr>
      <t xml:space="preserve"> в рамке металл,черный </t>
    </r>
  </si>
  <si>
    <t>АМВ 60</t>
  </si>
  <si>
    <t>600*720*292</t>
  </si>
  <si>
    <t>НТ 20</t>
  </si>
  <si>
    <t>ТНТС "Бронкс evo"                       (торцевая фальшь панель на нижний модуль НТС 30)</t>
  </si>
  <si>
    <t>ТПГ "Бронкс evo"                       (торцевая фальшь панель на  модуль ПГ50/60/80,ПГВ60/80)</t>
  </si>
  <si>
    <t>16*720*282</t>
  </si>
  <si>
    <t>16*360*288</t>
  </si>
  <si>
    <t>Сп 25                       (стеновая панель)</t>
  </si>
  <si>
    <t>2500*575*5</t>
  </si>
  <si>
    <r>
      <t>столешницы</t>
    </r>
    <r>
      <rPr>
        <b/>
        <u val="single"/>
        <sz val="14"/>
        <color indexed="8"/>
        <rFont val="Times New Roman"/>
        <family val="1"/>
      </rPr>
      <t xml:space="preserve"> цвет Антарес 28 мм</t>
    </r>
  </si>
  <si>
    <t>МОНС</t>
  </si>
  <si>
    <r>
      <t xml:space="preserve">Материал фасада </t>
    </r>
    <r>
      <rPr>
        <u val="single"/>
        <sz val="11"/>
        <color indexed="8"/>
        <rFont val="Times New Roman"/>
        <family val="1"/>
      </rPr>
      <t>МДФ матовый</t>
    </r>
  </si>
  <si>
    <t xml:space="preserve">                    </t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</si>
  <si>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белый/</t>
    </r>
    <r>
      <rPr>
        <b/>
        <sz val="11"/>
        <color indexed="8"/>
        <rFont val="Times New Roman"/>
        <family val="1"/>
      </rPr>
      <t xml:space="preserve">фасад МДФ </t>
    </r>
    <r>
      <rPr>
        <sz val="11"/>
        <color indexed="8"/>
        <rFont val="Times New Roman"/>
        <family val="1"/>
      </rPr>
      <t>Белый,Графит,Индиго</t>
    </r>
  </si>
  <si>
    <r>
      <rPr>
        <b/>
        <sz val="11"/>
        <color indexed="8"/>
        <rFont val="Times New Roman"/>
        <family val="1"/>
      </rPr>
      <t xml:space="preserve">корпус </t>
    </r>
    <r>
      <rPr>
        <sz val="11"/>
        <color indexed="8"/>
        <rFont val="Times New Roman"/>
        <family val="1"/>
      </rPr>
      <t>юкон/</t>
    </r>
    <r>
      <rPr>
        <b/>
        <sz val="11"/>
        <color indexed="8"/>
        <rFont val="Times New Roman"/>
        <family val="1"/>
      </rPr>
      <t xml:space="preserve">фасад МДФ </t>
    </r>
    <r>
      <rPr>
        <sz val="11"/>
        <color indexed="8"/>
        <rFont val="Times New Roman"/>
        <family val="1"/>
      </rPr>
      <t>Белый,Графит,Индиго</t>
    </r>
  </si>
  <si>
    <r>
      <t xml:space="preserve">корпус </t>
    </r>
    <r>
      <rPr>
        <sz val="11"/>
        <color indexed="8"/>
        <rFont val="Times New Roman"/>
        <family val="1"/>
      </rPr>
      <t>белый</t>
    </r>
    <r>
      <rPr>
        <b/>
        <sz val="11"/>
        <color indexed="8"/>
        <rFont val="Times New Roman"/>
        <family val="1"/>
      </rPr>
      <t xml:space="preserve">/фасад МДФ </t>
    </r>
    <r>
      <rPr>
        <sz val="11"/>
        <color indexed="8"/>
        <rFont val="Times New Roman"/>
        <family val="1"/>
      </rPr>
      <t>Белый,Графит,Индиго</t>
    </r>
  </si>
  <si>
    <t>Цоколь 2,5 "Монс evo"</t>
  </si>
  <si>
    <t>МДФ  Белый,графит ,индиго</t>
  </si>
  <si>
    <t>200*720*550</t>
  </si>
  <si>
    <t>БВ63 (Н63корпус/БВ63/Н63 фасад)</t>
  </si>
  <si>
    <t>БВ83 (Н83корпус/БВ83/Н83 фасад)</t>
  </si>
  <si>
    <t>ТН ЛДСП                (торцевая фальшь панель на нижний модуль)</t>
  </si>
  <si>
    <t>Белый</t>
  </si>
  <si>
    <t>Корпус:А60 Фасад:АП60/НП60</t>
  </si>
  <si>
    <t>А61</t>
  </si>
  <si>
    <t>Корпус:Н60 Фасад:АП60/НП60</t>
  </si>
  <si>
    <t xml:space="preserve">Н67 </t>
  </si>
  <si>
    <t>200*912*308</t>
  </si>
  <si>
    <t>300*912*308</t>
  </si>
  <si>
    <t>А 920</t>
  </si>
  <si>
    <t>А 930</t>
  </si>
  <si>
    <t>А 940</t>
  </si>
  <si>
    <t>400*912*308</t>
  </si>
  <si>
    <t>А 945</t>
  </si>
  <si>
    <t>450*912*308</t>
  </si>
  <si>
    <t>А 950</t>
  </si>
  <si>
    <t>500*912*308</t>
  </si>
  <si>
    <t>А 960</t>
  </si>
  <si>
    <t>600*912*308</t>
  </si>
  <si>
    <t>А 980</t>
  </si>
  <si>
    <t>800*912*308</t>
  </si>
  <si>
    <t>Корпус:А960 Фасад:АП960</t>
  </si>
  <si>
    <t>АВ 940</t>
  </si>
  <si>
    <t>АВ 980</t>
  </si>
  <si>
    <t>АУ 960</t>
  </si>
  <si>
    <t>600/600*912*600</t>
  </si>
  <si>
    <t xml:space="preserve"> АПГ60</t>
  </si>
  <si>
    <t>600*528*300</t>
  </si>
  <si>
    <t>ТА "Монс evo"                         (торцевая фальшь панель на верхний модуль)</t>
  </si>
  <si>
    <t xml:space="preserve"> 288*908*16</t>
  </si>
  <si>
    <t>МДФ Белый,Графит,Индиго</t>
  </si>
  <si>
    <t>ТПГ "Монс evo"                       (торцевая фальшь панель на  модуль ПГ50/60/80,ПГВ60/80)</t>
  </si>
  <si>
    <t>ТНТС "Монс evo"                       (торцевая фальшь панель на нижний модуль НТС 30)</t>
  </si>
  <si>
    <t>ТН "Монс evo"                       (торцевая фальшь панель на нижний модуль)</t>
  </si>
  <si>
    <t>АВ 40</t>
  </si>
  <si>
    <t>ТА9 "Монс evo"                         (торцевая фальшь панель на верхний модуль)</t>
  </si>
  <si>
    <t xml:space="preserve">Корпус:Н63  2 536 р        +            БВ63   1362 р                 Фасад:Н63 1253 р           </t>
  </si>
  <si>
    <t xml:space="preserve">Корпус:Н83  2 915 р        +            БВ83   1531 р                 Фасад:Н83 1670 р           </t>
  </si>
  <si>
    <t>Корпус:П60  3465 р   Фасад:АП60/НП60   2 шт (1 шт 1356 р)</t>
  </si>
  <si>
    <r>
      <t xml:space="preserve">Корпус:П60 </t>
    </r>
    <r>
      <rPr>
        <b/>
        <i/>
        <sz val="11"/>
        <color indexed="8"/>
        <rFont val="Calibri"/>
        <family val="2"/>
      </rPr>
      <t xml:space="preserve">3465 р  </t>
    </r>
    <r>
      <rPr>
        <b/>
        <sz val="11"/>
        <color indexed="8"/>
        <rFont val="Calibri"/>
        <family val="2"/>
      </rPr>
      <t xml:space="preserve">    +ПЯ62  </t>
    </r>
    <r>
      <rPr>
        <b/>
        <i/>
        <sz val="11"/>
        <color indexed="8"/>
        <rFont val="Calibri"/>
        <family val="2"/>
      </rPr>
      <t xml:space="preserve">1493 р   </t>
    </r>
    <r>
      <rPr>
        <b/>
        <sz val="11"/>
        <color indexed="8"/>
        <rFont val="Calibri"/>
        <family val="2"/>
      </rPr>
      <t xml:space="preserve"> Фасад:     АП60/НП60  </t>
    </r>
    <r>
      <rPr>
        <b/>
        <i/>
        <sz val="11"/>
        <color indexed="8"/>
        <rFont val="Calibri"/>
        <family val="2"/>
      </rPr>
      <t xml:space="preserve">1356 р   </t>
    </r>
    <r>
      <rPr>
        <b/>
        <sz val="11"/>
        <color indexed="8"/>
        <rFont val="Calibri"/>
        <family val="2"/>
      </rPr>
      <t xml:space="preserve">     +Н62 </t>
    </r>
    <r>
      <rPr>
        <b/>
        <i/>
        <sz val="11"/>
        <color indexed="8"/>
        <rFont val="Calibri"/>
        <family val="2"/>
      </rPr>
      <t>1253 р</t>
    </r>
  </si>
  <si>
    <r>
      <t xml:space="preserve">Корпус:П60 </t>
    </r>
    <r>
      <rPr>
        <b/>
        <i/>
        <sz val="11"/>
        <color indexed="8"/>
        <rFont val="Calibri"/>
        <family val="2"/>
      </rPr>
      <t xml:space="preserve">3465 р  </t>
    </r>
    <r>
      <rPr>
        <b/>
        <sz val="11"/>
        <color indexed="8"/>
        <rFont val="Calibri"/>
        <family val="2"/>
      </rPr>
      <t xml:space="preserve">    +ПЯ63  </t>
    </r>
    <r>
      <rPr>
        <b/>
        <i/>
        <sz val="11"/>
        <color indexed="8"/>
        <rFont val="Calibri"/>
        <family val="2"/>
      </rPr>
      <t xml:space="preserve">1909 р   </t>
    </r>
    <r>
      <rPr>
        <b/>
        <sz val="11"/>
        <color indexed="8"/>
        <rFont val="Calibri"/>
        <family val="2"/>
      </rPr>
      <t xml:space="preserve"> Фасад:     АП60/НП60  </t>
    </r>
    <r>
      <rPr>
        <b/>
        <i/>
        <sz val="11"/>
        <color indexed="8"/>
        <rFont val="Calibri"/>
        <family val="2"/>
      </rPr>
      <t xml:space="preserve">1356 р   </t>
    </r>
    <r>
      <rPr>
        <b/>
        <sz val="11"/>
        <color indexed="8"/>
        <rFont val="Calibri"/>
        <family val="2"/>
      </rPr>
      <t xml:space="preserve">     +Н63 </t>
    </r>
    <r>
      <rPr>
        <b/>
        <i/>
        <sz val="11"/>
        <color indexed="8"/>
        <rFont val="Calibri"/>
        <family val="2"/>
      </rPr>
      <t>1253 р</t>
    </r>
  </si>
  <si>
    <r>
      <t xml:space="preserve">Корпус:П14 Фасад:ПС60  </t>
    </r>
    <r>
      <rPr>
        <b/>
        <i/>
        <sz val="11"/>
        <color indexed="8"/>
        <rFont val="Calibri"/>
        <family val="2"/>
      </rPr>
      <t xml:space="preserve">1292 р </t>
    </r>
    <r>
      <rPr>
        <b/>
        <sz val="11"/>
        <color indexed="8"/>
        <rFont val="Calibri"/>
        <family val="2"/>
      </rPr>
      <t>+АП60/НП60 1356 р</t>
    </r>
  </si>
  <si>
    <r>
      <t xml:space="preserve">Корпус:П14 </t>
    </r>
    <r>
      <rPr>
        <b/>
        <i/>
        <sz val="11"/>
        <color indexed="8"/>
        <rFont val="Calibri"/>
        <family val="2"/>
      </rPr>
      <t xml:space="preserve">2999 р    </t>
    </r>
    <r>
      <rPr>
        <b/>
        <sz val="11"/>
        <color indexed="8"/>
        <rFont val="Calibri"/>
        <family val="2"/>
      </rPr>
      <t xml:space="preserve">   +ПЯ62  </t>
    </r>
    <r>
      <rPr>
        <b/>
        <i/>
        <sz val="11"/>
        <color indexed="8"/>
        <rFont val="Calibri"/>
        <family val="2"/>
      </rPr>
      <t xml:space="preserve">1493 р </t>
    </r>
    <r>
      <rPr>
        <b/>
        <sz val="11"/>
        <color indexed="8"/>
        <rFont val="Calibri"/>
        <family val="2"/>
      </rPr>
      <t xml:space="preserve">     Фасад:Н62 </t>
    </r>
    <r>
      <rPr>
        <b/>
        <i/>
        <sz val="11"/>
        <color indexed="8"/>
        <rFont val="Calibri"/>
        <family val="2"/>
      </rPr>
      <t>1253 р</t>
    </r>
  </si>
  <si>
    <t>Корпус:НТ20 Фасад:НБ20</t>
  </si>
  <si>
    <r>
      <t xml:space="preserve">цена опт </t>
    </r>
    <r>
      <rPr>
        <b/>
        <sz val="12"/>
        <color indexed="8"/>
        <rFont val="Times New Roman"/>
        <family val="1"/>
      </rPr>
      <t>(фасад+корпус)</t>
    </r>
  </si>
  <si>
    <t xml:space="preserve">цена розница   (фасад+корпус) </t>
  </si>
  <si>
    <t>СТ 1,3</t>
  </si>
  <si>
    <t>СТ 1,7</t>
  </si>
  <si>
    <t>СТ 2,1</t>
  </si>
  <si>
    <t>СТ 2,2</t>
  </si>
  <si>
    <t>СТ 70</t>
  </si>
  <si>
    <t>СТ 1,1</t>
  </si>
  <si>
    <t>СТ 1,9</t>
  </si>
  <si>
    <t>СТ 2,3</t>
  </si>
  <si>
    <t>СТ 45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</si>
</sst>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\ &quot;₽&quot;"/>
    <numFmt numFmtId="167" formatCode="#,##0\ &quot;₽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\ &quot;₽&quot;_-;\-* #,##0\ &quot;₽&quot;_-;_-* &quot;-&quot;??\ &quot;₽&quot;_-;_-@_-"/>
    <numFmt numFmtId="174" formatCode="#,##0.0\ &quot;₽&quot;"/>
    <numFmt numFmtId="175" formatCode="_-* #,##0.000\ _₽_-;\-* #,##0.000\ _₽_-;_-* &quot;-&quot;??\ _₽_-;_-@_-"/>
    <numFmt numFmtId="17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20"/>
      <color theme="1"/>
      <name val="Calibri"/>
      <family val="2"/>
    </font>
    <font>
      <i/>
      <sz val="20"/>
      <color theme="1"/>
      <name val="Calibri"/>
      <family val="2"/>
    </font>
    <font>
      <b/>
      <sz val="11"/>
      <color rgb="FF3333FF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/>
      <top/>
      <bottom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/>
      <top style="dotted"/>
      <bottom/>
    </border>
    <border>
      <left/>
      <right style="dotted"/>
      <top style="dotted"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2" fillId="0" borderId="0" xfId="0" applyFont="1" applyAlignment="1">
      <alignment horizontal="center" vertical="distributed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167" fontId="5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distributed" wrapText="1"/>
    </xf>
    <xf numFmtId="0" fontId="52" fillId="0" borderId="10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/>
    </xf>
    <xf numFmtId="167" fontId="53" fillId="34" borderId="23" xfId="0" applyNumberFormat="1" applyFont="1" applyFill="1" applyBorder="1" applyAlignment="1">
      <alignment horizontal="center" vertical="center" wrapText="1"/>
    </xf>
    <xf numFmtId="167" fontId="52" fillId="34" borderId="20" xfId="0" applyNumberFormat="1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167" fontId="53" fillId="34" borderId="25" xfId="0" applyNumberFormat="1" applyFont="1" applyFill="1" applyBorder="1" applyAlignment="1">
      <alignment horizontal="center" vertical="center"/>
    </xf>
    <xf numFmtId="167" fontId="53" fillId="34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34" borderId="0" xfId="0" applyFont="1" applyFill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7" fontId="52" fillId="34" borderId="23" xfId="0" applyNumberFormat="1" applyFont="1" applyFill="1" applyBorder="1" applyAlignment="1">
      <alignment horizontal="center" vertical="center" wrapText="1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167" fontId="53" fillId="34" borderId="19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0" xfId="0" applyFont="1" applyAlignment="1">
      <alignment horizontal="center" vertical="distributed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167" fontId="53" fillId="34" borderId="19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0" fillId="0" borderId="0" xfId="0" applyAlignment="1">
      <alignment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67" fontId="5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2" fillId="0" borderId="28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67" fontId="53" fillId="34" borderId="23" xfId="0" applyNumberFormat="1" applyFont="1" applyFill="1" applyBorder="1" applyAlignment="1">
      <alignment horizontal="center" vertical="center" wrapText="1"/>
    </xf>
    <xf numFmtId="167" fontId="52" fillId="34" borderId="20" xfId="0" applyNumberFormat="1" applyFont="1" applyFill="1" applyBorder="1" applyAlignment="1">
      <alignment horizontal="center" vertical="center" wrapText="1"/>
    </xf>
    <xf numFmtId="167" fontId="53" fillId="34" borderId="25" xfId="0" applyNumberFormat="1" applyFont="1" applyFill="1" applyBorder="1" applyAlignment="1">
      <alignment horizontal="center" vertical="center"/>
    </xf>
    <xf numFmtId="167" fontId="53" fillId="34" borderId="2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167" fontId="53" fillId="34" borderId="19" xfId="0" applyNumberFormat="1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167" fontId="52" fillId="34" borderId="23" xfId="0" applyNumberFormat="1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distributed" wrapText="1"/>
    </xf>
    <xf numFmtId="0" fontId="0" fillId="0" borderId="0" xfId="0" applyAlignment="1">
      <alignment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7" fontId="53" fillId="34" borderId="23" xfId="0" applyNumberFormat="1" applyFont="1" applyFill="1" applyBorder="1" applyAlignment="1">
      <alignment horizontal="center" vertical="center" wrapText="1"/>
    </xf>
    <xf numFmtId="167" fontId="52" fillId="34" borderId="2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167" fontId="52" fillId="34" borderId="23" xfId="0" applyNumberFormat="1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7" fontId="52" fillId="35" borderId="32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167" fontId="52" fillId="34" borderId="2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52" fillId="0" borderId="0" xfId="0" applyFont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167" fontId="53" fillId="34" borderId="23" xfId="0" applyNumberFormat="1" applyFont="1" applyFill="1" applyBorder="1" applyAlignment="1">
      <alignment horizontal="center" vertical="center" wrapText="1"/>
    </xf>
    <xf numFmtId="167" fontId="52" fillId="34" borderId="20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167" fontId="53" fillId="34" borderId="30" xfId="0" applyNumberFormat="1" applyFont="1" applyFill="1" applyBorder="1" applyAlignment="1">
      <alignment horizontal="center" vertical="center" wrapText="1"/>
    </xf>
    <xf numFmtId="167" fontId="53" fillId="34" borderId="31" xfId="0" applyNumberFormat="1" applyFont="1" applyFill="1" applyBorder="1" applyAlignment="1">
      <alignment horizontal="center" vertical="center" wrapText="1"/>
    </xf>
    <xf numFmtId="167" fontId="52" fillId="34" borderId="32" xfId="0" applyNumberFormat="1" applyFont="1" applyFill="1" applyBorder="1" applyAlignment="1">
      <alignment horizontal="center" vertical="center" wrapText="1"/>
    </xf>
    <xf numFmtId="167" fontId="53" fillId="0" borderId="24" xfId="0" applyNumberFormat="1" applyFont="1" applyBorder="1" applyAlignment="1">
      <alignment horizontal="center" vertical="center" wrapText="1"/>
    </xf>
    <xf numFmtId="167" fontId="53" fillId="0" borderId="23" xfId="0" applyNumberFormat="1" applyFont="1" applyBorder="1" applyAlignment="1">
      <alignment horizontal="center" vertical="center" wrapText="1"/>
    </xf>
    <xf numFmtId="167" fontId="52" fillId="0" borderId="20" xfId="0" applyNumberFormat="1" applyFont="1" applyBorder="1" applyAlignment="1">
      <alignment horizontal="center" vertical="center" wrapText="1"/>
    </xf>
    <xf numFmtId="167" fontId="53" fillId="34" borderId="25" xfId="0" applyNumberFormat="1" applyFont="1" applyFill="1" applyBorder="1" applyAlignment="1">
      <alignment horizontal="center" vertical="center"/>
    </xf>
    <xf numFmtId="167" fontId="53" fillId="34" borderId="29" xfId="0" applyNumberFormat="1" applyFont="1" applyFill="1" applyBorder="1" applyAlignment="1">
      <alignment horizontal="center" vertical="center"/>
    </xf>
    <xf numFmtId="167" fontId="53" fillId="0" borderId="25" xfId="0" applyNumberFormat="1" applyFont="1" applyBorder="1" applyAlignment="1">
      <alignment horizontal="center" vertical="center"/>
    </xf>
    <xf numFmtId="167" fontId="53" fillId="0" borderId="29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" fontId="52" fillId="36" borderId="30" xfId="0" applyNumberFormat="1" applyFont="1" applyFill="1" applyBorder="1" applyAlignment="1">
      <alignment horizontal="center" vertical="center" wrapText="1"/>
    </xf>
    <xf numFmtId="1" fontId="52" fillId="36" borderId="31" xfId="0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2" fillId="36" borderId="32" xfId="0" applyNumberFormat="1" applyFont="1" applyFill="1" applyBorder="1" applyAlignment="1">
      <alignment horizontal="center" vertical="center" wrapText="1"/>
    </xf>
    <xf numFmtId="0" fontId="52" fillId="36" borderId="35" xfId="0" applyFont="1" applyFill="1" applyBorder="1" applyAlignment="1">
      <alignment horizontal="center" vertical="center"/>
    </xf>
    <xf numFmtId="0" fontId="52" fillId="36" borderId="36" xfId="0" applyFont="1" applyFill="1" applyBorder="1" applyAlignment="1">
      <alignment horizontal="center" vertical="center"/>
    </xf>
    <xf numFmtId="0" fontId="52" fillId="36" borderId="37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0" fontId="52" fillId="36" borderId="19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52" fillId="36" borderId="20" xfId="0" applyFont="1" applyFill="1" applyBorder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167" fontId="53" fillId="34" borderId="30" xfId="0" applyNumberFormat="1" applyFont="1" applyFill="1" applyBorder="1" applyAlignment="1">
      <alignment horizontal="center" vertical="center"/>
    </xf>
    <xf numFmtId="167" fontId="53" fillId="34" borderId="31" xfId="0" applyNumberFormat="1" applyFont="1" applyFill="1" applyBorder="1" applyAlignment="1">
      <alignment horizontal="center" vertical="center"/>
    </xf>
    <xf numFmtId="167" fontId="53" fillId="34" borderId="32" xfId="0" applyNumberFormat="1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167" fontId="53" fillId="0" borderId="30" xfId="0" applyNumberFormat="1" applyFont="1" applyBorder="1" applyAlignment="1">
      <alignment horizontal="center" vertical="center" wrapText="1"/>
    </xf>
    <xf numFmtId="167" fontId="53" fillId="0" borderId="31" xfId="0" applyNumberFormat="1" applyFont="1" applyBorder="1" applyAlignment="1">
      <alignment horizontal="center" vertical="center" wrapText="1"/>
    </xf>
    <xf numFmtId="167" fontId="53" fillId="0" borderId="32" xfId="0" applyNumberFormat="1" applyFont="1" applyBorder="1" applyAlignment="1">
      <alignment horizontal="center" vertical="center" wrapText="1"/>
    </xf>
    <xf numFmtId="167" fontId="53" fillId="34" borderId="32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167" fontId="52" fillId="0" borderId="23" xfId="0" applyNumberFormat="1" applyFont="1" applyBorder="1" applyAlignment="1">
      <alignment horizontal="center" vertical="center" wrapText="1"/>
    </xf>
    <xf numFmtId="167" fontId="53" fillId="0" borderId="30" xfId="0" applyNumberFormat="1" applyFont="1" applyBorder="1" applyAlignment="1">
      <alignment horizontal="center" vertical="center"/>
    </xf>
    <xf numFmtId="167" fontId="53" fillId="0" borderId="31" xfId="0" applyNumberFormat="1" applyFont="1" applyBorder="1" applyAlignment="1">
      <alignment horizontal="center" vertical="center"/>
    </xf>
    <xf numFmtId="167" fontId="53" fillId="0" borderId="32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67" fontId="53" fillId="34" borderId="21" xfId="0" applyNumberFormat="1" applyFont="1" applyFill="1" applyBorder="1" applyAlignment="1">
      <alignment horizontal="center" vertical="center"/>
    </xf>
    <xf numFmtId="167" fontId="53" fillId="34" borderId="18" xfId="0" applyNumberFormat="1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1" fontId="52" fillId="0" borderId="30" xfId="0" applyNumberFormat="1" applyFont="1" applyBorder="1" applyAlignment="1">
      <alignment horizontal="center" vertical="center" wrapText="1"/>
    </xf>
    <xf numFmtId="1" fontId="52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7" fontId="52" fillId="34" borderId="3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7" fontId="53" fillId="0" borderId="20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167" fontId="53" fillId="0" borderId="21" xfId="0" applyNumberFormat="1" applyFont="1" applyBorder="1" applyAlignment="1">
      <alignment horizontal="center" vertical="center"/>
    </xf>
    <xf numFmtId="167" fontId="53" fillId="0" borderId="18" xfId="0" applyNumberFormat="1" applyFont="1" applyBorder="1" applyAlignment="1">
      <alignment horizontal="center" vertical="center"/>
    </xf>
    <xf numFmtId="167" fontId="53" fillId="0" borderId="19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167" fontId="52" fillId="34" borderId="23" xfId="0" applyNumberFormat="1" applyFont="1" applyFill="1" applyBorder="1" applyAlignment="1">
      <alignment horizontal="center" vertical="center" wrapText="1"/>
    </xf>
    <xf numFmtId="167" fontId="52" fillId="0" borderId="31" xfId="0" applyNumberFormat="1" applyFont="1" applyBorder="1" applyAlignment="1">
      <alignment horizontal="center" vertical="center" wrapText="1"/>
    </xf>
    <xf numFmtId="167" fontId="52" fillId="0" borderId="32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167" fontId="53" fillId="34" borderId="19" xfId="0" applyNumberFormat="1" applyFont="1" applyFill="1" applyBorder="1" applyAlignment="1">
      <alignment horizontal="center" vertical="center"/>
    </xf>
    <xf numFmtId="1" fontId="52" fillId="0" borderId="32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Alignment="1">
      <alignment vertical="distributed" wrapText="1"/>
    </xf>
    <xf numFmtId="167" fontId="53" fillId="34" borderId="50" xfId="0" applyNumberFormat="1" applyFont="1" applyFill="1" applyBorder="1" applyAlignment="1">
      <alignment horizontal="center" vertical="center"/>
    </xf>
    <xf numFmtId="167" fontId="53" fillId="0" borderId="5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419100</xdr:colOff>
      <xdr:row>5</xdr:row>
      <xdr:rowOff>76200</xdr:rowOff>
    </xdr:to>
    <xdr:pic>
      <xdr:nvPicPr>
        <xdr:cNvPr id="1" name="Рисунок 36" descr="Картинки по запросу логотип леко мебель пенз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524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78DF7"/>
  </sheetPr>
  <dimension ref="A2:P553"/>
  <sheetViews>
    <sheetView zoomScalePageLayoutView="0" workbookViewId="0" topLeftCell="A1">
      <selection activeCell="S21" sqref="S21"/>
    </sheetView>
  </sheetViews>
  <sheetFormatPr defaultColWidth="9.140625" defaultRowHeight="15"/>
  <cols>
    <col min="1" max="2" width="9.140625" style="61" customWidth="1"/>
    <col min="3" max="3" width="7.421875" style="61" customWidth="1"/>
    <col min="4" max="4" width="18.140625" style="61" customWidth="1"/>
    <col min="5" max="5" width="14.8515625" style="61" customWidth="1"/>
    <col min="6" max="7" width="10.7109375" style="61" customWidth="1"/>
    <col min="8" max="8" width="10.8515625" style="61" customWidth="1"/>
    <col min="9" max="9" width="12.8515625" style="61" customWidth="1"/>
    <col min="10" max="10" width="10.28125" style="61" hidden="1" customWidth="1"/>
    <col min="11" max="12" width="11.28125" style="61" hidden="1" customWidth="1"/>
    <col min="13" max="13" width="11.8515625" style="61" hidden="1" customWidth="1"/>
  </cols>
  <sheetData>
    <row r="1" ht="15"/>
    <row r="2" spans="4:13" ht="26.25">
      <c r="D2" s="279" t="s">
        <v>132</v>
      </c>
      <c r="E2" s="280"/>
      <c r="F2" s="280"/>
      <c r="G2" s="280"/>
      <c r="H2" s="280"/>
      <c r="I2" s="280"/>
      <c r="J2" s="280"/>
      <c r="K2" s="280"/>
      <c r="L2" s="280"/>
      <c r="M2" s="280"/>
    </row>
    <row r="3" spans="4:13" ht="15">
      <c r="D3" s="156" t="s">
        <v>79</v>
      </c>
      <c r="E3" s="156"/>
      <c r="F3" s="156"/>
      <c r="G3" s="156"/>
      <c r="H3" s="156"/>
      <c r="I3" s="156"/>
      <c r="J3" s="156"/>
      <c r="K3" s="156"/>
      <c r="L3" s="156"/>
      <c r="M3" s="156"/>
    </row>
    <row r="4" spans="4:13" ht="15">
      <c r="D4" s="156" t="s">
        <v>133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4:13" ht="15">
      <c r="D5" s="156" t="s">
        <v>78</v>
      </c>
      <c r="E5" s="156"/>
      <c r="F5" s="156"/>
      <c r="G5" s="156"/>
      <c r="H5" s="156"/>
      <c r="I5" s="156"/>
      <c r="J5" s="156"/>
      <c r="K5" s="156"/>
      <c r="L5" s="156"/>
      <c r="M5" s="156"/>
    </row>
    <row r="6" spans="4:13" ht="15">
      <c r="D6" s="281" t="s">
        <v>134</v>
      </c>
      <c r="E6" s="281"/>
      <c r="F6" s="281"/>
      <c r="G6" s="281"/>
      <c r="H6" s="281"/>
      <c r="I6" s="281"/>
      <c r="J6" s="281"/>
      <c r="K6" s="281"/>
      <c r="L6" s="281"/>
      <c r="M6" s="281"/>
    </row>
    <row r="7" spans="4:13" ht="15">
      <c r="D7" s="281"/>
      <c r="E7" s="281"/>
      <c r="F7" s="281"/>
      <c r="G7" s="281"/>
      <c r="H7" s="281"/>
      <c r="I7" s="281"/>
      <c r="J7" s="281"/>
      <c r="K7" s="281"/>
      <c r="L7" s="281"/>
      <c r="M7" s="281"/>
    </row>
    <row r="8" spans="4:13" ht="15"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15">
      <c r="A9" s="282" t="s">
        <v>76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</row>
    <row r="10" spans="1:13" ht="15">
      <c r="A10" s="283" t="s">
        <v>77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15.75" thickBot="1">
      <c r="A11" s="3"/>
      <c r="B11" s="3"/>
      <c r="H11" s="113"/>
      <c r="I11" s="113"/>
      <c r="J11" s="113"/>
      <c r="K11" s="113"/>
      <c r="L11" s="113"/>
      <c r="M11" s="113"/>
    </row>
    <row r="12" spans="3:13" ht="15.75" thickTop="1"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"/>
    </row>
    <row r="13" spans="1:13" ht="3" customHeight="1">
      <c r="A13" s="7"/>
      <c r="M13" s="9"/>
    </row>
    <row r="14" spans="1:13" ht="15" hidden="1">
      <c r="A14" s="7"/>
      <c r="M14" s="9"/>
    </row>
    <row r="15" spans="1:13" ht="15" hidden="1">
      <c r="A15" s="7"/>
      <c r="M15" s="9"/>
    </row>
    <row r="16" spans="1:13" ht="15" hidden="1">
      <c r="A16" s="7"/>
      <c r="M16" s="9"/>
    </row>
    <row r="17" spans="1:13" ht="15" hidden="1">
      <c r="A17" s="7"/>
      <c r="M17" s="9"/>
    </row>
    <row r="18" spans="1:13" ht="15" hidden="1">
      <c r="A18" s="7"/>
      <c r="M18" s="9"/>
    </row>
    <row r="19" spans="1:13" ht="15" hidden="1">
      <c r="A19" s="10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2"/>
    </row>
    <row r="20" spans="1:13" ht="18.75">
      <c r="A20" s="284" t="s">
        <v>1</v>
      </c>
      <c r="B20" s="285"/>
      <c r="C20" s="285"/>
      <c r="D20" s="286" t="s">
        <v>49</v>
      </c>
      <c r="E20" s="287" t="s">
        <v>68</v>
      </c>
      <c r="F20" s="287" t="s">
        <v>80</v>
      </c>
      <c r="G20" s="287" t="s">
        <v>81</v>
      </c>
      <c r="H20" s="288" t="s">
        <v>186</v>
      </c>
      <c r="I20" s="160" t="s">
        <v>187</v>
      </c>
      <c r="J20" s="290" t="s">
        <v>33</v>
      </c>
      <c r="K20" s="292" t="s">
        <v>34</v>
      </c>
      <c r="L20" s="110"/>
      <c r="M20" s="294" t="s">
        <v>35</v>
      </c>
    </row>
    <row r="21" spans="1:13" ht="45" customHeight="1">
      <c r="A21" s="157"/>
      <c r="B21" s="158"/>
      <c r="C21" s="158"/>
      <c r="D21" s="159"/>
      <c r="E21" s="161"/>
      <c r="F21" s="161"/>
      <c r="G21" s="161"/>
      <c r="H21" s="289"/>
      <c r="I21" s="161"/>
      <c r="J21" s="291"/>
      <c r="K21" s="293"/>
      <c r="L21" s="111"/>
      <c r="M21" s="295"/>
    </row>
    <row r="22" spans="1:13" ht="19.5" customHeight="1">
      <c r="A22" s="13"/>
      <c r="B22" s="60"/>
      <c r="C22" s="60"/>
      <c r="D22" s="168" t="s">
        <v>50</v>
      </c>
      <c r="E22" s="225" t="s">
        <v>135</v>
      </c>
      <c r="F22" s="187">
        <v>592</v>
      </c>
      <c r="G22" s="187">
        <v>480</v>
      </c>
      <c r="H22" s="172">
        <f>F22+G22</f>
        <v>1072</v>
      </c>
      <c r="I22" s="175">
        <f>H22+H22*40%</f>
        <v>1500.8</v>
      </c>
      <c r="J22" s="164">
        <v>1</v>
      </c>
      <c r="K22" s="162">
        <f>H22*J22</f>
        <v>1072</v>
      </c>
      <c r="L22" s="94"/>
      <c r="M22" s="222">
        <f>I22*J22</f>
        <v>1500.8</v>
      </c>
    </row>
    <row r="23" spans="1:13" ht="19.5" customHeight="1">
      <c r="A23" s="13"/>
      <c r="B23" s="15"/>
      <c r="C23" s="60"/>
      <c r="D23" s="168"/>
      <c r="E23" s="168"/>
      <c r="F23" s="188"/>
      <c r="G23" s="188"/>
      <c r="H23" s="172"/>
      <c r="I23" s="175"/>
      <c r="J23" s="164"/>
      <c r="K23" s="162"/>
      <c r="L23" s="94"/>
      <c r="M23" s="222"/>
    </row>
    <row r="24" spans="1:13" ht="19.5" customHeight="1">
      <c r="A24" s="13"/>
      <c r="B24" s="60"/>
      <c r="C24" s="60"/>
      <c r="D24" s="168"/>
      <c r="E24" s="168"/>
      <c r="F24" s="188"/>
      <c r="G24" s="188"/>
      <c r="H24" s="241"/>
      <c r="I24" s="227"/>
      <c r="J24" s="183"/>
      <c r="K24" s="296"/>
      <c r="L24" s="109"/>
      <c r="M24" s="297"/>
    </row>
    <row r="25" spans="1:13" ht="19.5" customHeight="1">
      <c r="A25" s="13"/>
      <c r="B25" s="60"/>
      <c r="C25" s="60"/>
      <c r="D25" s="168"/>
      <c r="E25" s="168"/>
      <c r="F25" s="188"/>
      <c r="G25" s="188"/>
      <c r="H25" s="241"/>
      <c r="I25" s="227"/>
      <c r="J25" s="183"/>
      <c r="K25" s="296"/>
      <c r="L25" s="109"/>
      <c r="M25" s="297"/>
    </row>
    <row r="26" spans="1:13" s="147" customFormat="1" ht="19.5" customHeight="1">
      <c r="A26" s="13"/>
      <c r="B26" s="60"/>
      <c r="C26" s="60"/>
      <c r="D26" s="168"/>
      <c r="E26" s="168"/>
      <c r="F26" s="188"/>
      <c r="G26" s="188"/>
      <c r="H26" s="241"/>
      <c r="I26" s="227"/>
      <c r="J26" s="183"/>
      <c r="K26" s="296"/>
      <c r="L26" s="151"/>
      <c r="M26" s="297"/>
    </row>
    <row r="27" spans="1:13" ht="19.5" customHeight="1">
      <c r="A27" s="13"/>
      <c r="B27" s="60"/>
      <c r="C27" s="60"/>
      <c r="D27" s="168"/>
      <c r="E27" s="168"/>
      <c r="F27" s="188"/>
      <c r="G27" s="188"/>
      <c r="H27" s="241"/>
      <c r="I27" s="227"/>
      <c r="J27" s="183"/>
      <c r="K27" s="296"/>
      <c r="L27" s="109"/>
      <c r="M27" s="297"/>
    </row>
    <row r="28" spans="1:13" ht="19.5" customHeight="1">
      <c r="A28" s="106"/>
      <c r="B28" s="112" t="s">
        <v>0</v>
      </c>
      <c r="C28" s="18"/>
      <c r="D28" s="169"/>
      <c r="E28" s="169"/>
      <c r="F28" s="196"/>
      <c r="G28" s="196"/>
      <c r="H28" s="173"/>
      <c r="I28" s="176"/>
      <c r="J28" s="165"/>
      <c r="K28" s="163"/>
      <c r="L28" s="95"/>
      <c r="M28" s="298"/>
    </row>
    <row r="29" spans="1:13" s="120" customFormat="1" ht="19.5" customHeight="1">
      <c r="A29" s="13"/>
      <c r="B29" s="60"/>
      <c r="C29" s="60"/>
      <c r="D29" s="246" t="s">
        <v>149</v>
      </c>
      <c r="E29" s="225" t="s">
        <v>135</v>
      </c>
      <c r="F29" s="187">
        <v>965</v>
      </c>
      <c r="G29" s="187">
        <v>656</v>
      </c>
      <c r="H29" s="172">
        <f>F29+G29</f>
        <v>1621</v>
      </c>
      <c r="I29" s="175">
        <f>H29+H29*40%</f>
        <v>2269.4</v>
      </c>
      <c r="J29" s="164">
        <v>1</v>
      </c>
      <c r="K29" s="162">
        <f>H29*J29</f>
        <v>1621</v>
      </c>
      <c r="L29" s="121"/>
      <c r="M29" s="222">
        <f>I29*J29</f>
        <v>2269.4</v>
      </c>
    </row>
    <row r="30" spans="1:13" s="120" customFormat="1" ht="19.5" customHeight="1">
      <c r="A30" s="13"/>
      <c r="B30" s="15"/>
      <c r="C30" s="60"/>
      <c r="D30" s="246"/>
      <c r="E30" s="168"/>
      <c r="F30" s="188"/>
      <c r="G30" s="188"/>
      <c r="H30" s="172"/>
      <c r="I30" s="175"/>
      <c r="J30" s="164"/>
      <c r="K30" s="162"/>
      <c r="L30" s="121"/>
      <c r="M30" s="222"/>
    </row>
    <row r="31" spans="1:13" s="120" customFormat="1" ht="19.5" customHeight="1">
      <c r="A31" s="13"/>
      <c r="B31" s="60"/>
      <c r="C31" s="60"/>
      <c r="D31" s="246"/>
      <c r="E31" s="168"/>
      <c r="F31" s="188"/>
      <c r="G31" s="188"/>
      <c r="H31" s="241"/>
      <c r="I31" s="227"/>
      <c r="J31" s="183"/>
      <c r="K31" s="296"/>
      <c r="L31" s="129"/>
      <c r="M31" s="297"/>
    </row>
    <row r="32" spans="1:13" s="120" customFormat="1" ht="19.5" customHeight="1">
      <c r="A32" s="13"/>
      <c r="B32" s="60"/>
      <c r="C32" s="60"/>
      <c r="D32" s="246"/>
      <c r="E32" s="168"/>
      <c r="F32" s="188"/>
      <c r="G32" s="188"/>
      <c r="H32" s="241"/>
      <c r="I32" s="227"/>
      <c r="J32" s="183"/>
      <c r="K32" s="296"/>
      <c r="L32" s="129"/>
      <c r="M32" s="297"/>
    </row>
    <row r="33" spans="1:13" s="147" customFormat="1" ht="19.5" customHeight="1">
      <c r="A33" s="13"/>
      <c r="B33" s="60"/>
      <c r="C33" s="60"/>
      <c r="D33" s="246"/>
      <c r="E33" s="168"/>
      <c r="F33" s="188"/>
      <c r="G33" s="188"/>
      <c r="H33" s="241"/>
      <c r="I33" s="227"/>
      <c r="J33" s="183"/>
      <c r="K33" s="296"/>
      <c r="L33" s="151"/>
      <c r="M33" s="297"/>
    </row>
    <row r="34" spans="1:13" s="120" customFormat="1" ht="19.5" customHeight="1">
      <c r="A34" s="13"/>
      <c r="B34" s="60"/>
      <c r="C34" s="60"/>
      <c r="D34" s="246"/>
      <c r="E34" s="168"/>
      <c r="F34" s="188"/>
      <c r="G34" s="188"/>
      <c r="H34" s="241"/>
      <c r="I34" s="227"/>
      <c r="J34" s="183"/>
      <c r="K34" s="296"/>
      <c r="L34" s="129"/>
      <c r="M34" s="297"/>
    </row>
    <row r="35" spans="1:13" s="120" customFormat="1" ht="19.5" customHeight="1">
      <c r="A35" s="130"/>
      <c r="B35" s="132" t="s">
        <v>151</v>
      </c>
      <c r="C35" s="18"/>
      <c r="D35" s="247"/>
      <c r="E35" s="169"/>
      <c r="F35" s="196"/>
      <c r="G35" s="196"/>
      <c r="H35" s="173"/>
      <c r="I35" s="176"/>
      <c r="J35" s="165"/>
      <c r="K35" s="163"/>
      <c r="L35" s="122"/>
      <c r="M35" s="298"/>
    </row>
    <row r="36" spans="1:13" ht="19.5" customHeight="1">
      <c r="A36" s="19"/>
      <c r="B36" s="20"/>
      <c r="C36" s="20"/>
      <c r="D36" s="212" t="s">
        <v>51</v>
      </c>
      <c r="E36" s="225" t="s">
        <v>135</v>
      </c>
      <c r="F36" s="187">
        <v>670</v>
      </c>
      <c r="G36" s="187">
        <v>647</v>
      </c>
      <c r="H36" s="171">
        <f>F36+G36</f>
        <v>1317</v>
      </c>
      <c r="I36" s="174">
        <f>H36+H36*40%</f>
        <v>1843.8000000000002</v>
      </c>
      <c r="J36" s="218">
        <v>1</v>
      </c>
      <c r="K36" s="215">
        <f>H36*J36</f>
        <v>1317</v>
      </c>
      <c r="L36" s="102"/>
      <c r="M36" s="228">
        <f>I36*J36</f>
        <v>1843.8000000000002</v>
      </c>
    </row>
    <row r="37" spans="1:13" ht="19.5" customHeight="1">
      <c r="A37" s="13"/>
      <c r="B37" s="15"/>
      <c r="C37" s="60"/>
      <c r="D37" s="213"/>
      <c r="E37" s="168"/>
      <c r="F37" s="226"/>
      <c r="G37" s="226"/>
      <c r="H37" s="172"/>
      <c r="I37" s="175"/>
      <c r="J37" s="219"/>
      <c r="K37" s="216"/>
      <c r="L37" s="103"/>
      <c r="M37" s="229"/>
    </row>
    <row r="38" spans="1:13" ht="19.5" customHeight="1">
      <c r="A38" s="13"/>
      <c r="B38" s="60"/>
      <c r="C38" s="60"/>
      <c r="D38" s="213"/>
      <c r="E38" s="168"/>
      <c r="F38" s="226"/>
      <c r="G38" s="226"/>
      <c r="H38" s="241"/>
      <c r="I38" s="227"/>
      <c r="J38" s="219"/>
      <c r="K38" s="216"/>
      <c r="L38" s="103"/>
      <c r="M38" s="229"/>
    </row>
    <row r="39" spans="1:13" ht="19.5" customHeight="1">
      <c r="A39" s="13"/>
      <c r="B39" s="60"/>
      <c r="C39" s="60"/>
      <c r="D39" s="213"/>
      <c r="E39" s="168"/>
      <c r="F39" s="226"/>
      <c r="G39" s="226"/>
      <c r="H39" s="241"/>
      <c r="I39" s="227"/>
      <c r="J39" s="219"/>
      <c r="K39" s="216"/>
      <c r="L39" s="103"/>
      <c r="M39" s="229"/>
    </row>
    <row r="40" spans="1:13" s="147" customFormat="1" ht="19.5" customHeight="1">
      <c r="A40" s="13"/>
      <c r="B40" s="60"/>
      <c r="C40" s="60"/>
      <c r="D40" s="213"/>
      <c r="E40" s="168"/>
      <c r="F40" s="226"/>
      <c r="G40" s="226"/>
      <c r="H40" s="241"/>
      <c r="I40" s="227"/>
      <c r="J40" s="219"/>
      <c r="K40" s="216"/>
      <c r="L40" s="148"/>
      <c r="M40" s="229"/>
    </row>
    <row r="41" spans="1:13" ht="19.5" customHeight="1">
      <c r="A41" s="13"/>
      <c r="B41" s="60"/>
      <c r="C41" s="60"/>
      <c r="D41" s="213"/>
      <c r="E41" s="168"/>
      <c r="F41" s="226"/>
      <c r="G41" s="226"/>
      <c r="H41" s="241"/>
      <c r="I41" s="227"/>
      <c r="J41" s="219"/>
      <c r="K41" s="216"/>
      <c r="L41" s="103"/>
      <c r="M41" s="229"/>
    </row>
    <row r="42" spans="1:13" ht="19.5" customHeight="1">
      <c r="A42" s="106"/>
      <c r="B42" s="99" t="s">
        <v>8</v>
      </c>
      <c r="C42" s="15"/>
      <c r="D42" s="214"/>
      <c r="E42" s="169"/>
      <c r="F42" s="189"/>
      <c r="G42" s="189"/>
      <c r="H42" s="173"/>
      <c r="I42" s="176"/>
      <c r="J42" s="220"/>
      <c r="K42" s="217"/>
      <c r="L42" s="104"/>
      <c r="M42" s="230"/>
    </row>
    <row r="43" spans="1:13" s="120" customFormat="1" ht="19.5" customHeight="1">
      <c r="A43" s="19"/>
      <c r="B43" s="20"/>
      <c r="C43" s="20"/>
      <c r="D43" s="218" t="s">
        <v>150</v>
      </c>
      <c r="E43" s="225" t="s">
        <v>135</v>
      </c>
      <c r="F43" s="187">
        <v>1088</v>
      </c>
      <c r="G43" s="187">
        <v>947</v>
      </c>
      <c r="H43" s="171">
        <f>F43+G43</f>
        <v>2035</v>
      </c>
      <c r="I43" s="174">
        <f>H43+H43*40%</f>
        <v>2849</v>
      </c>
      <c r="J43" s="218">
        <v>1</v>
      </c>
      <c r="K43" s="215">
        <f>H43*J43</f>
        <v>2035</v>
      </c>
      <c r="L43" s="126"/>
      <c r="M43" s="228">
        <f>I43*J43</f>
        <v>2849</v>
      </c>
    </row>
    <row r="44" spans="1:13" s="120" customFormat="1" ht="19.5" customHeight="1">
      <c r="A44" s="13"/>
      <c r="B44" s="15"/>
      <c r="C44" s="60"/>
      <c r="D44" s="219"/>
      <c r="E44" s="168"/>
      <c r="F44" s="226"/>
      <c r="G44" s="226"/>
      <c r="H44" s="172"/>
      <c r="I44" s="175"/>
      <c r="J44" s="219"/>
      <c r="K44" s="216"/>
      <c r="L44" s="127"/>
      <c r="M44" s="229"/>
    </row>
    <row r="45" spans="1:13" s="120" customFormat="1" ht="19.5" customHeight="1">
      <c r="A45" s="13"/>
      <c r="B45" s="60"/>
      <c r="C45" s="60"/>
      <c r="D45" s="219"/>
      <c r="E45" s="168"/>
      <c r="F45" s="226"/>
      <c r="G45" s="226"/>
      <c r="H45" s="241"/>
      <c r="I45" s="227"/>
      <c r="J45" s="219"/>
      <c r="K45" s="216"/>
      <c r="L45" s="127"/>
      <c r="M45" s="229"/>
    </row>
    <row r="46" spans="1:13" s="120" customFormat="1" ht="19.5" customHeight="1">
      <c r="A46" s="13"/>
      <c r="B46" s="60"/>
      <c r="C46" s="60"/>
      <c r="D46" s="219"/>
      <c r="E46" s="168"/>
      <c r="F46" s="226"/>
      <c r="G46" s="226"/>
      <c r="H46" s="241"/>
      <c r="I46" s="227"/>
      <c r="J46" s="219"/>
      <c r="K46" s="216"/>
      <c r="L46" s="127"/>
      <c r="M46" s="229"/>
    </row>
    <row r="47" spans="1:13" s="120" customFormat="1" ht="19.5" customHeight="1">
      <c r="A47" s="13"/>
      <c r="B47" s="60"/>
      <c r="C47" s="60"/>
      <c r="D47" s="219"/>
      <c r="E47" s="168"/>
      <c r="F47" s="226"/>
      <c r="G47" s="226"/>
      <c r="H47" s="241"/>
      <c r="I47" s="227"/>
      <c r="J47" s="219"/>
      <c r="K47" s="216"/>
      <c r="L47" s="127"/>
      <c r="M47" s="229"/>
    </row>
    <row r="48" spans="1:13" s="120" customFormat="1" ht="19.5" customHeight="1">
      <c r="A48" s="130"/>
      <c r="B48" s="131" t="s">
        <v>152</v>
      </c>
      <c r="C48" s="15"/>
      <c r="D48" s="220"/>
      <c r="E48" s="169"/>
      <c r="F48" s="189"/>
      <c r="G48" s="189"/>
      <c r="H48" s="173"/>
      <c r="I48" s="176"/>
      <c r="J48" s="220"/>
      <c r="K48" s="217"/>
      <c r="L48" s="128"/>
      <c r="M48" s="230"/>
    </row>
    <row r="49" spans="1:13" s="120" customFormat="1" ht="19.5" customHeight="1">
      <c r="A49" s="19"/>
      <c r="B49" s="20"/>
      <c r="C49" s="20"/>
      <c r="D49" s="212" t="s">
        <v>52</v>
      </c>
      <c r="E49" s="225" t="s">
        <v>135</v>
      </c>
      <c r="F49" s="187">
        <v>788</v>
      </c>
      <c r="G49" s="187">
        <v>835</v>
      </c>
      <c r="H49" s="171">
        <f>F49+G49</f>
        <v>1623</v>
      </c>
      <c r="I49" s="174">
        <f>H49+H49*40%</f>
        <v>2272.2</v>
      </c>
      <c r="J49" s="218">
        <v>1</v>
      </c>
      <c r="K49" s="215">
        <f>H49*J49</f>
        <v>1623</v>
      </c>
      <c r="L49" s="126"/>
      <c r="M49" s="228">
        <f>I49*J49</f>
        <v>2272.2</v>
      </c>
    </row>
    <row r="50" spans="1:13" s="120" customFormat="1" ht="19.5" customHeight="1">
      <c r="A50" s="13"/>
      <c r="B50" s="15"/>
      <c r="C50" s="60"/>
      <c r="D50" s="213"/>
      <c r="E50" s="168"/>
      <c r="F50" s="188"/>
      <c r="G50" s="188"/>
      <c r="H50" s="172"/>
      <c r="I50" s="175"/>
      <c r="J50" s="219"/>
      <c r="K50" s="216"/>
      <c r="L50" s="127"/>
      <c r="M50" s="229"/>
    </row>
    <row r="51" spans="1:13" s="120" customFormat="1" ht="19.5" customHeight="1">
      <c r="A51" s="13"/>
      <c r="B51" s="60"/>
      <c r="C51" s="60"/>
      <c r="D51" s="213"/>
      <c r="E51" s="168"/>
      <c r="F51" s="188"/>
      <c r="G51" s="188"/>
      <c r="H51" s="241"/>
      <c r="I51" s="227"/>
      <c r="J51" s="219"/>
      <c r="K51" s="216"/>
      <c r="L51" s="127"/>
      <c r="M51" s="229"/>
    </row>
    <row r="52" spans="1:13" s="120" customFormat="1" ht="19.5" customHeight="1">
      <c r="A52" s="13"/>
      <c r="B52" s="60"/>
      <c r="C52" s="60"/>
      <c r="D52" s="213"/>
      <c r="E52" s="168"/>
      <c r="F52" s="188"/>
      <c r="G52" s="188"/>
      <c r="H52" s="241"/>
      <c r="I52" s="227"/>
      <c r="J52" s="219"/>
      <c r="K52" s="216"/>
      <c r="L52" s="127"/>
      <c r="M52" s="229"/>
    </row>
    <row r="53" spans="1:13" s="120" customFormat="1" ht="19.5" customHeight="1">
      <c r="A53" s="13"/>
      <c r="B53" s="60"/>
      <c r="C53" s="60"/>
      <c r="D53" s="213"/>
      <c r="E53" s="168"/>
      <c r="F53" s="188"/>
      <c r="G53" s="188"/>
      <c r="H53" s="241"/>
      <c r="I53" s="227"/>
      <c r="J53" s="219"/>
      <c r="K53" s="216"/>
      <c r="L53" s="127"/>
      <c r="M53" s="229"/>
    </row>
    <row r="54" spans="1:13" s="120" customFormat="1" ht="19.5" customHeight="1">
      <c r="A54" s="130"/>
      <c r="B54" s="123" t="s">
        <v>9</v>
      </c>
      <c r="C54" s="15"/>
      <c r="D54" s="214"/>
      <c r="E54" s="169"/>
      <c r="F54" s="189"/>
      <c r="G54" s="189"/>
      <c r="H54" s="173"/>
      <c r="I54" s="176"/>
      <c r="J54" s="220"/>
      <c r="K54" s="217"/>
      <c r="L54" s="128"/>
      <c r="M54" s="230"/>
    </row>
    <row r="55" spans="1:13" s="134" customFormat="1" ht="19.5" customHeight="1">
      <c r="A55" s="19"/>
      <c r="B55" s="20"/>
      <c r="C55" s="20"/>
      <c r="D55" s="212" t="s">
        <v>52</v>
      </c>
      <c r="E55" s="225" t="s">
        <v>135</v>
      </c>
      <c r="F55" s="187">
        <v>788</v>
      </c>
      <c r="G55" s="187">
        <v>1743</v>
      </c>
      <c r="H55" s="171">
        <f>F55+G55</f>
        <v>2531</v>
      </c>
      <c r="I55" s="174">
        <f>H55+H55*40%</f>
        <v>3543.4</v>
      </c>
      <c r="J55" s="218">
        <v>1</v>
      </c>
      <c r="K55" s="215">
        <f>H55*J55</f>
        <v>2531</v>
      </c>
      <c r="L55" s="137"/>
      <c r="M55" s="228">
        <f>I55*J55</f>
        <v>3543.4</v>
      </c>
    </row>
    <row r="56" spans="1:13" s="134" customFormat="1" ht="19.5" customHeight="1">
      <c r="A56" s="13"/>
      <c r="B56" s="15"/>
      <c r="C56" s="60"/>
      <c r="D56" s="213"/>
      <c r="E56" s="168"/>
      <c r="F56" s="188"/>
      <c r="G56" s="188"/>
      <c r="H56" s="172"/>
      <c r="I56" s="175"/>
      <c r="J56" s="219"/>
      <c r="K56" s="216"/>
      <c r="L56" s="138"/>
      <c r="M56" s="229"/>
    </row>
    <row r="57" spans="1:13" s="134" customFormat="1" ht="19.5" customHeight="1">
      <c r="A57" s="13"/>
      <c r="B57" s="60"/>
      <c r="C57" s="60"/>
      <c r="D57" s="213"/>
      <c r="E57" s="168"/>
      <c r="F57" s="188"/>
      <c r="G57" s="188"/>
      <c r="H57" s="241"/>
      <c r="I57" s="227"/>
      <c r="J57" s="219"/>
      <c r="K57" s="216"/>
      <c r="L57" s="138"/>
      <c r="M57" s="229"/>
    </row>
    <row r="58" spans="1:13" s="134" customFormat="1" ht="19.5" customHeight="1">
      <c r="A58" s="13"/>
      <c r="B58" s="60"/>
      <c r="C58" s="60"/>
      <c r="D58" s="213"/>
      <c r="E58" s="168"/>
      <c r="F58" s="188"/>
      <c r="G58" s="188"/>
      <c r="H58" s="241"/>
      <c r="I58" s="227"/>
      <c r="J58" s="219"/>
      <c r="K58" s="216"/>
      <c r="L58" s="138"/>
      <c r="M58" s="229"/>
    </row>
    <row r="59" spans="1:13" s="134" customFormat="1" ht="19.5" customHeight="1">
      <c r="A59" s="13"/>
      <c r="B59" s="60"/>
      <c r="C59" s="60"/>
      <c r="D59" s="213"/>
      <c r="E59" s="168"/>
      <c r="F59" s="188"/>
      <c r="G59" s="188"/>
      <c r="H59" s="241"/>
      <c r="I59" s="227"/>
      <c r="J59" s="219"/>
      <c r="K59" s="216"/>
      <c r="L59" s="138"/>
      <c r="M59" s="229"/>
    </row>
    <row r="60" spans="1:13" s="134" customFormat="1" ht="19.5" customHeight="1">
      <c r="A60" s="136"/>
      <c r="B60" s="135" t="s">
        <v>176</v>
      </c>
      <c r="C60" s="15"/>
      <c r="D60" s="214"/>
      <c r="E60" s="169"/>
      <c r="F60" s="189"/>
      <c r="G60" s="189"/>
      <c r="H60" s="173"/>
      <c r="I60" s="176"/>
      <c r="J60" s="220"/>
      <c r="K60" s="217"/>
      <c r="L60" s="139"/>
      <c r="M60" s="230"/>
    </row>
    <row r="61" spans="1:13" s="120" customFormat="1" ht="19.5" customHeight="1">
      <c r="A61" s="19"/>
      <c r="B61" s="20"/>
      <c r="C61" s="20"/>
      <c r="D61" s="218" t="s">
        <v>154</v>
      </c>
      <c r="E61" s="225" t="s">
        <v>135</v>
      </c>
      <c r="F61" s="187">
        <v>1227</v>
      </c>
      <c r="G61" s="187">
        <v>1245</v>
      </c>
      <c r="H61" s="171">
        <f>F61+G61</f>
        <v>2472</v>
      </c>
      <c r="I61" s="174">
        <f>H61+H61*40%</f>
        <v>3460.8</v>
      </c>
      <c r="J61" s="218">
        <v>1</v>
      </c>
      <c r="K61" s="215">
        <f>H61*J61</f>
        <v>2472</v>
      </c>
      <c r="L61" s="126"/>
      <c r="M61" s="228">
        <f>I61*J61</f>
        <v>3460.8</v>
      </c>
    </row>
    <row r="62" spans="1:13" s="120" customFormat="1" ht="19.5" customHeight="1">
      <c r="A62" s="13"/>
      <c r="B62" s="15"/>
      <c r="C62" s="60"/>
      <c r="D62" s="219"/>
      <c r="E62" s="168"/>
      <c r="F62" s="188"/>
      <c r="G62" s="188"/>
      <c r="H62" s="172"/>
      <c r="I62" s="175"/>
      <c r="J62" s="219"/>
      <c r="K62" s="216"/>
      <c r="L62" s="127"/>
      <c r="M62" s="229"/>
    </row>
    <row r="63" spans="1:13" s="120" customFormat="1" ht="19.5" customHeight="1">
      <c r="A63" s="13"/>
      <c r="B63" s="60"/>
      <c r="C63" s="60"/>
      <c r="D63" s="219"/>
      <c r="E63" s="168"/>
      <c r="F63" s="188"/>
      <c r="G63" s="188"/>
      <c r="H63" s="241"/>
      <c r="I63" s="227"/>
      <c r="J63" s="219"/>
      <c r="K63" s="216"/>
      <c r="L63" s="127"/>
      <c r="M63" s="229"/>
    </row>
    <row r="64" spans="1:13" s="120" customFormat="1" ht="19.5" customHeight="1">
      <c r="A64" s="13"/>
      <c r="B64" s="60"/>
      <c r="C64" s="60"/>
      <c r="D64" s="219"/>
      <c r="E64" s="168"/>
      <c r="F64" s="188"/>
      <c r="G64" s="188"/>
      <c r="H64" s="241"/>
      <c r="I64" s="227"/>
      <c r="J64" s="219"/>
      <c r="K64" s="216"/>
      <c r="L64" s="127"/>
      <c r="M64" s="229"/>
    </row>
    <row r="65" spans="1:13" s="120" customFormat="1" ht="19.5" customHeight="1">
      <c r="A65" s="13"/>
      <c r="B65" s="60"/>
      <c r="C65" s="60"/>
      <c r="D65" s="219"/>
      <c r="E65" s="168"/>
      <c r="F65" s="188"/>
      <c r="G65" s="188"/>
      <c r="H65" s="241"/>
      <c r="I65" s="227"/>
      <c r="J65" s="219"/>
      <c r="K65" s="216"/>
      <c r="L65" s="127"/>
      <c r="M65" s="229"/>
    </row>
    <row r="66" spans="1:13" s="120" customFormat="1" ht="19.5" customHeight="1">
      <c r="A66" s="130"/>
      <c r="B66" s="131" t="s">
        <v>153</v>
      </c>
      <c r="C66" s="15"/>
      <c r="D66" s="220"/>
      <c r="E66" s="169"/>
      <c r="F66" s="189"/>
      <c r="G66" s="189"/>
      <c r="H66" s="173"/>
      <c r="I66" s="176"/>
      <c r="J66" s="220"/>
      <c r="K66" s="217"/>
      <c r="L66" s="128"/>
      <c r="M66" s="230"/>
    </row>
    <row r="67" spans="1:13" s="120" customFormat="1" ht="19.5" customHeight="1">
      <c r="A67" s="19"/>
      <c r="B67" s="20"/>
      <c r="C67" s="20"/>
      <c r="D67" s="218"/>
      <c r="E67" s="225" t="s">
        <v>135</v>
      </c>
      <c r="F67" s="187">
        <v>1227</v>
      </c>
      <c r="G67" s="187">
        <v>2295</v>
      </c>
      <c r="H67" s="171">
        <f>F67+G67</f>
        <v>3522</v>
      </c>
      <c r="I67" s="174">
        <f>H67+H67*40%</f>
        <v>4930.8</v>
      </c>
      <c r="J67" s="218">
        <v>1</v>
      </c>
      <c r="K67" s="215">
        <f>H67*J67</f>
        <v>3522</v>
      </c>
      <c r="L67" s="126"/>
      <c r="M67" s="228">
        <f>I67*J67</f>
        <v>4930.8</v>
      </c>
    </row>
    <row r="68" spans="1:13" s="120" customFormat="1" ht="19.5" customHeight="1">
      <c r="A68" s="13"/>
      <c r="B68" s="133"/>
      <c r="C68" s="60"/>
      <c r="D68" s="219"/>
      <c r="E68" s="168"/>
      <c r="F68" s="188"/>
      <c r="G68" s="188"/>
      <c r="H68" s="172"/>
      <c r="I68" s="175"/>
      <c r="J68" s="219"/>
      <c r="K68" s="216"/>
      <c r="L68" s="127"/>
      <c r="M68" s="229"/>
    </row>
    <row r="69" spans="1:13" s="120" customFormat="1" ht="19.5" customHeight="1">
      <c r="A69" s="13"/>
      <c r="B69" s="60"/>
      <c r="C69" s="60"/>
      <c r="D69" s="219"/>
      <c r="E69" s="168"/>
      <c r="F69" s="188"/>
      <c r="G69" s="188"/>
      <c r="H69" s="241"/>
      <c r="I69" s="227"/>
      <c r="J69" s="219"/>
      <c r="K69" s="216"/>
      <c r="L69" s="127"/>
      <c r="M69" s="229"/>
    </row>
    <row r="70" spans="1:13" s="120" customFormat="1" ht="19.5" customHeight="1">
      <c r="A70" s="13"/>
      <c r="B70" s="60"/>
      <c r="C70" s="60"/>
      <c r="D70" s="219"/>
      <c r="E70" s="168"/>
      <c r="F70" s="188"/>
      <c r="G70" s="188"/>
      <c r="H70" s="241"/>
      <c r="I70" s="227"/>
      <c r="J70" s="219"/>
      <c r="K70" s="216"/>
      <c r="L70" s="127"/>
      <c r="M70" s="229"/>
    </row>
    <row r="71" spans="1:13" s="120" customFormat="1" ht="19.5" customHeight="1">
      <c r="A71" s="13"/>
      <c r="B71" s="60"/>
      <c r="C71" s="60"/>
      <c r="D71" s="219"/>
      <c r="E71" s="168"/>
      <c r="F71" s="188"/>
      <c r="G71" s="188"/>
      <c r="H71" s="241"/>
      <c r="I71" s="227"/>
      <c r="J71" s="219"/>
      <c r="K71" s="216"/>
      <c r="L71" s="127"/>
      <c r="M71" s="229"/>
    </row>
    <row r="72" spans="1:13" s="120" customFormat="1" ht="19.5" customHeight="1">
      <c r="A72" s="130"/>
      <c r="B72" s="131" t="s">
        <v>164</v>
      </c>
      <c r="C72" s="15"/>
      <c r="D72" s="220"/>
      <c r="E72" s="169"/>
      <c r="F72" s="189"/>
      <c r="G72" s="189"/>
      <c r="H72" s="173"/>
      <c r="I72" s="176"/>
      <c r="J72" s="220"/>
      <c r="K72" s="217"/>
      <c r="L72" s="128"/>
      <c r="M72" s="230"/>
    </row>
    <row r="73" spans="1:13" s="120" customFormat="1" ht="19.5" customHeight="1">
      <c r="A73" s="19"/>
      <c r="B73" s="20"/>
      <c r="C73" s="20"/>
      <c r="D73" s="212" t="s">
        <v>120</v>
      </c>
      <c r="E73" s="225" t="s">
        <v>121</v>
      </c>
      <c r="F73" s="187">
        <v>1247</v>
      </c>
      <c r="G73" s="187">
        <v>2597</v>
      </c>
      <c r="H73" s="171">
        <f>F73+G73</f>
        <v>3844</v>
      </c>
      <c r="I73" s="174">
        <f>H73+H73*40%</f>
        <v>5381.6</v>
      </c>
      <c r="J73" s="218">
        <v>1</v>
      </c>
      <c r="K73" s="215">
        <f>H73*J73</f>
        <v>3844</v>
      </c>
      <c r="L73" s="126"/>
      <c r="M73" s="228">
        <f>I73*J73</f>
        <v>5381.6</v>
      </c>
    </row>
    <row r="74" spans="1:13" s="120" customFormat="1" ht="19.5" customHeight="1">
      <c r="A74" s="13"/>
      <c r="B74" s="15"/>
      <c r="C74" s="60"/>
      <c r="D74" s="213"/>
      <c r="E74" s="168"/>
      <c r="F74" s="226"/>
      <c r="G74" s="226"/>
      <c r="H74" s="172"/>
      <c r="I74" s="175"/>
      <c r="J74" s="219"/>
      <c r="K74" s="216"/>
      <c r="L74" s="127"/>
      <c r="M74" s="229"/>
    </row>
    <row r="75" spans="1:13" s="120" customFormat="1" ht="19.5" customHeight="1">
      <c r="A75" s="13"/>
      <c r="B75" s="60"/>
      <c r="C75" s="60"/>
      <c r="D75" s="213"/>
      <c r="E75" s="168"/>
      <c r="F75" s="226"/>
      <c r="G75" s="226"/>
      <c r="H75" s="241"/>
      <c r="I75" s="227"/>
      <c r="J75" s="219"/>
      <c r="K75" s="216"/>
      <c r="L75" s="127"/>
      <c r="M75" s="229"/>
    </row>
    <row r="76" spans="1:13" s="120" customFormat="1" ht="19.5" customHeight="1">
      <c r="A76" s="13"/>
      <c r="B76" s="60"/>
      <c r="C76" s="60"/>
      <c r="D76" s="213"/>
      <c r="E76" s="168"/>
      <c r="F76" s="226"/>
      <c r="G76" s="226"/>
      <c r="H76" s="241"/>
      <c r="I76" s="227"/>
      <c r="J76" s="219"/>
      <c r="K76" s="216"/>
      <c r="L76" s="127"/>
      <c r="M76" s="229"/>
    </row>
    <row r="77" spans="1:13" s="147" customFormat="1" ht="19.5" customHeight="1">
      <c r="A77" s="13"/>
      <c r="B77" s="60"/>
      <c r="C77" s="60"/>
      <c r="D77" s="213"/>
      <c r="E77" s="168"/>
      <c r="F77" s="226"/>
      <c r="G77" s="226"/>
      <c r="H77" s="241"/>
      <c r="I77" s="227"/>
      <c r="J77" s="219"/>
      <c r="K77" s="216"/>
      <c r="L77" s="148"/>
      <c r="M77" s="229"/>
    </row>
    <row r="78" spans="1:13" s="120" customFormat="1" ht="20.25" customHeight="1">
      <c r="A78" s="130"/>
      <c r="B78" s="123" t="s">
        <v>119</v>
      </c>
      <c r="C78" s="15"/>
      <c r="D78" s="214"/>
      <c r="E78" s="169"/>
      <c r="F78" s="189"/>
      <c r="G78" s="189"/>
      <c r="H78" s="173"/>
      <c r="I78" s="176"/>
      <c r="J78" s="220"/>
      <c r="K78" s="217"/>
      <c r="L78" s="128"/>
      <c r="M78" s="230"/>
    </row>
    <row r="79" spans="1:13" s="120" customFormat="1" ht="19.5" customHeight="1">
      <c r="A79" s="19"/>
      <c r="B79" s="20"/>
      <c r="C79" s="20"/>
      <c r="D79" s="212" t="s">
        <v>123</v>
      </c>
      <c r="E79" s="225" t="s">
        <v>135</v>
      </c>
      <c r="F79" s="187">
        <v>1650</v>
      </c>
      <c r="G79" s="187">
        <v>3369</v>
      </c>
      <c r="H79" s="171">
        <f>F79+G79</f>
        <v>5019</v>
      </c>
      <c r="I79" s="221">
        <f>H79+H79*40%</f>
        <v>7026.6</v>
      </c>
      <c r="J79" s="218">
        <v>1</v>
      </c>
      <c r="K79" s="215">
        <f>H79*J79</f>
        <v>5019</v>
      </c>
      <c r="L79" s="126"/>
      <c r="M79" s="228">
        <f>I79*J79</f>
        <v>7026.6</v>
      </c>
    </row>
    <row r="80" spans="1:15" s="120" customFormat="1" ht="19.5" customHeight="1">
      <c r="A80" s="13"/>
      <c r="B80" s="15"/>
      <c r="C80" s="60"/>
      <c r="D80" s="213"/>
      <c r="E80" s="242"/>
      <c r="F80" s="226"/>
      <c r="G80" s="226"/>
      <c r="H80" s="172"/>
      <c r="I80" s="222"/>
      <c r="J80" s="219"/>
      <c r="K80" s="216"/>
      <c r="L80" s="127"/>
      <c r="M80" s="229"/>
      <c r="N80"/>
      <c r="O80"/>
    </row>
    <row r="81" spans="1:15" s="120" customFormat="1" ht="19.5" customHeight="1">
      <c r="A81" s="13"/>
      <c r="B81" s="60"/>
      <c r="C81" s="60"/>
      <c r="D81" s="213"/>
      <c r="E81" s="242"/>
      <c r="F81" s="226"/>
      <c r="G81" s="226"/>
      <c r="H81" s="172"/>
      <c r="I81" s="222"/>
      <c r="J81" s="219"/>
      <c r="K81" s="216"/>
      <c r="L81" s="127"/>
      <c r="M81" s="229"/>
      <c r="N81"/>
      <c r="O81"/>
    </row>
    <row r="82" spans="1:15" s="120" customFormat="1" ht="19.5" customHeight="1">
      <c r="A82" s="13"/>
      <c r="B82" s="60"/>
      <c r="C82" s="60"/>
      <c r="D82" s="213"/>
      <c r="E82" s="242"/>
      <c r="F82" s="226"/>
      <c r="G82" s="226"/>
      <c r="H82" s="172"/>
      <c r="I82" s="222"/>
      <c r="J82" s="219"/>
      <c r="K82" s="216"/>
      <c r="L82" s="127"/>
      <c r="M82" s="229"/>
      <c r="N82"/>
      <c r="O82"/>
    </row>
    <row r="83" spans="1:15" s="120" customFormat="1" ht="19.5" customHeight="1">
      <c r="A83" s="13"/>
      <c r="B83" s="60"/>
      <c r="C83" s="60"/>
      <c r="D83" s="213"/>
      <c r="E83" s="242"/>
      <c r="F83" s="226"/>
      <c r="G83" s="226"/>
      <c r="H83" s="172"/>
      <c r="I83" s="222"/>
      <c r="J83" s="219"/>
      <c r="K83" s="216"/>
      <c r="L83" s="127"/>
      <c r="M83" s="229"/>
      <c r="N83"/>
      <c r="O83"/>
    </row>
    <row r="84" spans="1:15" s="120" customFormat="1" ht="19.5" customHeight="1">
      <c r="A84" s="130"/>
      <c r="B84" s="123" t="s">
        <v>122</v>
      </c>
      <c r="C84" s="15"/>
      <c r="D84" s="214"/>
      <c r="E84" s="243"/>
      <c r="F84" s="189"/>
      <c r="G84" s="189"/>
      <c r="H84" s="224"/>
      <c r="I84" s="223"/>
      <c r="J84" s="220"/>
      <c r="K84" s="217"/>
      <c r="L84" s="128"/>
      <c r="M84" s="230"/>
      <c r="N84"/>
      <c r="O84"/>
    </row>
    <row r="85" spans="1:15" s="120" customFormat="1" ht="19.5" customHeight="1">
      <c r="A85" s="19"/>
      <c r="B85" s="20"/>
      <c r="C85" s="20"/>
      <c r="D85" s="212" t="s">
        <v>53</v>
      </c>
      <c r="E85" s="225" t="s">
        <v>135</v>
      </c>
      <c r="F85" s="187">
        <v>830</v>
      </c>
      <c r="G85" s="187">
        <v>1022</v>
      </c>
      <c r="H85" s="171">
        <f>F85+G85</f>
        <v>1852</v>
      </c>
      <c r="I85" s="221">
        <f>H85+H85*40%</f>
        <v>2592.8</v>
      </c>
      <c r="J85" s="218">
        <v>1</v>
      </c>
      <c r="K85" s="215">
        <f>H85*J85</f>
        <v>1852</v>
      </c>
      <c r="L85" s="127"/>
      <c r="M85" s="228">
        <f>I85*J85</f>
        <v>2592.8</v>
      </c>
      <c r="N85"/>
      <c r="O85"/>
    </row>
    <row r="86" spans="1:15" s="120" customFormat="1" ht="19.5" customHeight="1">
      <c r="A86" s="13"/>
      <c r="B86" s="15"/>
      <c r="C86" s="60"/>
      <c r="D86" s="213"/>
      <c r="E86" s="242"/>
      <c r="F86" s="188"/>
      <c r="G86" s="188"/>
      <c r="H86" s="172"/>
      <c r="I86" s="222"/>
      <c r="J86" s="219"/>
      <c r="K86" s="216"/>
      <c r="L86" s="127"/>
      <c r="M86" s="229"/>
      <c r="N86"/>
      <c r="O86"/>
    </row>
    <row r="87" spans="1:15" s="120" customFormat="1" ht="19.5" customHeight="1">
      <c r="A87" s="13"/>
      <c r="B87" s="60"/>
      <c r="C87" s="60"/>
      <c r="D87" s="213"/>
      <c r="E87" s="242"/>
      <c r="F87" s="188"/>
      <c r="G87" s="188"/>
      <c r="H87" s="172"/>
      <c r="I87" s="222"/>
      <c r="J87" s="219"/>
      <c r="K87" s="216"/>
      <c r="L87" s="127"/>
      <c r="M87" s="229"/>
      <c r="N87"/>
      <c r="O87"/>
    </row>
    <row r="88" spans="1:15" s="120" customFormat="1" ht="19.5" customHeight="1">
      <c r="A88" s="13"/>
      <c r="B88" s="60"/>
      <c r="C88" s="60"/>
      <c r="D88" s="213"/>
      <c r="E88" s="242"/>
      <c r="F88" s="188"/>
      <c r="G88" s="188"/>
      <c r="H88" s="172"/>
      <c r="I88" s="222"/>
      <c r="J88" s="219"/>
      <c r="K88" s="216"/>
      <c r="L88" s="127"/>
      <c r="M88" s="229"/>
      <c r="N88"/>
      <c r="O88"/>
    </row>
    <row r="89" spans="1:15" s="120" customFormat="1" ht="19.5" customHeight="1">
      <c r="A89" s="13"/>
      <c r="B89" s="60"/>
      <c r="C89" s="60"/>
      <c r="D89" s="213"/>
      <c r="E89" s="242"/>
      <c r="F89" s="188"/>
      <c r="G89" s="188"/>
      <c r="H89" s="172"/>
      <c r="I89" s="222"/>
      <c r="J89" s="219"/>
      <c r="K89" s="216"/>
      <c r="L89" s="127"/>
      <c r="M89" s="229"/>
      <c r="N89"/>
      <c r="O89"/>
    </row>
    <row r="90" spans="1:15" s="120" customFormat="1" ht="19.5" customHeight="1">
      <c r="A90" s="130"/>
      <c r="B90" s="123" t="s">
        <v>11</v>
      </c>
      <c r="C90" s="18"/>
      <c r="D90" s="214"/>
      <c r="E90" s="243"/>
      <c r="F90" s="196"/>
      <c r="G90" s="196"/>
      <c r="H90" s="224"/>
      <c r="I90" s="223"/>
      <c r="J90" s="220"/>
      <c r="K90" s="217"/>
      <c r="L90" s="128"/>
      <c r="M90" s="230"/>
      <c r="N90"/>
      <c r="O90"/>
    </row>
    <row r="91" spans="1:13" s="120" customFormat="1" ht="19.5" customHeight="1">
      <c r="A91" s="19"/>
      <c r="B91" s="20"/>
      <c r="C91" s="20"/>
      <c r="D91" s="218" t="s">
        <v>156</v>
      </c>
      <c r="E91" s="225" t="s">
        <v>135</v>
      </c>
      <c r="F91" s="187">
        <v>1290</v>
      </c>
      <c r="G91" s="187">
        <v>1390</v>
      </c>
      <c r="H91" s="171">
        <f>F91+G91</f>
        <v>2680</v>
      </c>
      <c r="I91" s="221">
        <f>H91+H91*40%</f>
        <v>3752</v>
      </c>
      <c r="J91" s="218">
        <v>1</v>
      </c>
      <c r="K91" s="215">
        <f>H91*J91</f>
        <v>2680</v>
      </c>
      <c r="L91" s="127"/>
      <c r="M91" s="228">
        <f>I91*J91</f>
        <v>3752</v>
      </c>
    </row>
    <row r="92" spans="1:13" s="120" customFormat="1" ht="19.5" customHeight="1">
      <c r="A92" s="13"/>
      <c r="B92" s="15"/>
      <c r="C92" s="60"/>
      <c r="D92" s="219"/>
      <c r="E92" s="242"/>
      <c r="F92" s="188"/>
      <c r="G92" s="188"/>
      <c r="H92" s="172"/>
      <c r="I92" s="222"/>
      <c r="J92" s="219"/>
      <c r="K92" s="216"/>
      <c r="L92" s="127"/>
      <c r="M92" s="229"/>
    </row>
    <row r="93" spans="1:13" s="120" customFormat="1" ht="19.5" customHeight="1">
      <c r="A93" s="13"/>
      <c r="B93" s="60"/>
      <c r="C93" s="60"/>
      <c r="D93" s="219"/>
      <c r="E93" s="242"/>
      <c r="F93" s="188"/>
      <c r="G93" s="188"/>
      <c r="H93" s="172"/>
      <c r="I93" s="222"/>
      <c r="J93" s="219"/>
      <c r="K93" s="216"/>
      <c r="L93" s="127"/>
      <c r="M93" s="229"/>
    </row>
    <row r="94" spans="1:13" s="120" customFormat="1" ht="19.5" customHeight="1">
      <c r="A94" s="13"/>
      <c r="B94" s="60"/>
      <c r="C94" s="60"/>
      <c r="D94" s="219"/>
      <c r="E94" s="242"/>
      <c r="F94" s="188"/>
      <c r="G94" s="188"/>
      <c r="H94" s="172"/>
      <c r="I94" s="222"/>
      <c r="J94" s="219"/>
      <c r="K94" s="216"/>
      <c r="L94" s="127"/>
      <c r="M94" s="229"/>
    </row>
    <row r="95" spans="1:13" s="120" customFormat="1" ht="19.5" customHeight="1">
      <c r="A95" s="13"/>
      <c r="B95" s="60"/>
      <c r="C95" s="60"/>
      <c r="D95" s="219"/>
      <c r="E95" s="242"/>
      <c r="F95" s="188"/>
      <c r="G95" s="188"/>
      <c r="H95" s="172"/>
      <c r="I95" s="222"/>
      <c r="J95" s="219"/>
      <c r="K95" s="216"/>
      <c r="L95" s="127"/>
      <c r="M95" s="229"/>
    </row>
    <row r="96" spans="1:13" s="120" customFormat="1" ht="19.5" customHeight="1">
      <c r="A96" s="130"/>
      <c r="B96" s="131" t="s">
        <v>155</v>
      </c>
      <c r="C96" s="18"/>
      <c r="D96" s="220"/>
      <c r="E96" s="243"/>
      <c r="F96" s="196"/>
      <c r="G96" s="196"/>
      <c r="H96" s="224"/>
      <c r="I96" s="223"/>
      <c r="J96" s="220"/>
      <c r="K96" s="217"/>
      <c r="L96" s="128"/>
      <c r="M96" s="230"/>
    </row>
    <row r="97" spans="1:15" s="120" customFormat="1" ht="19.5" customHeight="1">
      <c r="A97" s="13"/>
      <c r="B97" s="60"/>
      <c r="C97" s="60"/>
      <c r="D97" s="212" t="s">
        <v>54</v>
      </c>
      <c r="E97" s="225" t="s">
        <v>135</v>
      </c>
      <c r="F97" s="187">
        <v>856</v>
      </c>
      <c r="G97" s="187">
        <v>1022</v>
      </c>
      <c r="H97" s="171">
        <f>F97+G97</f>
        <v>1878</v>
      </c>
      <c r="I97" s="174">
        <f>H97+H97*40%</f>
        <v>2629.2</v>
      </c>
      <c r="J97" s="235">
        <v>1</v>
      </c>
      <c r="K97" s="215">
        <f>H97*J97</f>
        <v>1878</v>
      </c>
      <c r="L97" s="126"/>
      <c r="M97" s="228">
        <f>I97*J97</f>
        <v>2629.2</v>
      </c>
      <c r="N97"/>
      <c r="O97"/>
    </row>
    <row r="98" spans="1:13" ht="19.5" customHeight="1">
      <c r="A98" s="13"/>
      <c r="B98" s="15"/>
      <c r="C98" s="60"/>
      <c r="D98" s="213"/>
      <c r="E98" s="168"/>
      <c r="F98" s="226"/>
      <c r="G98" s="226"/>
      <c r="H98" s="172"/>
      <c r="I98" s="175"/>
      <c r="J98" s="236"/>
      <c r="K98" s="216"/>
      <c r="L98" s="103"/>
      <c r="M98" s="229"/>
    </row>
    <row r="99" spans="1:13" ht="19.5" customHeight="1">
      <c r="A99" s="13"/>
      <c r="B99" s="60"/>
      <c r="C99" s="60"/>
      <c r="D99" s="213"/>
      <c r="E99" s="168"/>
      <c r="F99" s="226"/>
      <c r="G99" s="226"/>
      <c r="H99" s="172"/>
      <c r="I99" s="175"/>
      <c r="J99" s="236"/>
      <c r="K99" s="216"/>
      <c r="L99" s="103"/>
      <c r="M99" s="229"/>
    </row>
    <row r="100" spans="1:13" ht="19.5" customHeight="1">
      <c r="A100" s="13"/>
      <c r="B100" s="60"/>
      <c r="C100" s="60"/>
      <c r="D100" s="213"/>
      <c r="E100" s="168"/>
      <c r="F100" s="226"/>
      <c r="G100" s="226"/>
      <c r="H100" s="172"/>
      <c r="I100" s="175"/>
      <c r="J100" s="236"/>
      <c r="K100" s="216"/>
      <c r="L100" s="103"/>
      <c r="M100" s="229"/>
    </row>
    <row r="101" spans="1:13" ht="19.5" customHeight="1">
      <c r="A101" s="13"/>
      <c r="B101" s="60"/>
      <c r="C101" s="60"/>
      <c r="D101" s="213"/>
      <c r="E101" s="168"/>
      <c r="F101" s="226"/>
      <c r="G101" s="226"/>
      <c r="H101" s="172"/>
      <c r="I101" s="175"/>
      <c r="J101" s="236"/>
      <c r="K101" s="216"/>
      <c r="L101" s="103"/>
      <c r="M101" s="229"/>
    </row>
    <row r="102" spans="1:13" ht="19.5" customHeight="1">
      <c r="A102" s="106"/>
      <c r="B102" s="99" t="s">
        <v>2</v>
      </c>
      <c r="C102" s="15"/>
      <c r="D102" s="214"/>
      <c r="E102" s="169"/>
      <c r="F102" s="189"/>
      <c r="G102" s="189"/>
      <c r="H102" s="224"/>
      <c r="I102" s="244"/>
      <c r="J102" s="237"/>
      <c r="K102" s="217"/>
      <c r="L102" s="104"/>
      <c r="M102" s="230"/>
    </row>
    <row r="103" spans="1:13" s="120" customFormat="1" ht="19.5" customHeight="1">
      <c r="A103" s="13"/>
      <c r="B103" s="60"/>
      <c r="C103" s="60"/>
      <c r="D103" s="219" t="s">
        <v>158</v>
      </c>
      <c r="E103" s="225" t="s">
        <v>135</v>
      </c>
      <c r="F103" s="187">
        <v>1356</v>
      </c>
      <c r="G103" s="187">
        <v>1535</v>
      </c>
      <c r="H103" s="171">
        <f>F103+G103</f>
        <v>2891</v>
      </c>
      <c r="I103" s="174">
        <f>H103+H103*40%</f>
        <v>4047.4</v>
      </c>
      <c r="J103" s="235">
        <v>1</v>
      </c>
      <c r="K103" s="215">
        <f>H103*J103</f>
        <v>2891</v>
      </c>
      <c r="L103" s="126"/>
      <c r="M103" s="228">
        <f>I103*J103</f>
        <v>4047.4</v>
      </c>
    </row>
    <row r="104" spans="1:13" s="120" customFormat="1" ht="19.5" customHeight="1">
      <c r="A104" s="13"/>
      <c r="B104" s="15"/>
      <c r="C104" s="60"/>
      <c r="D104" s="219"/>
      <c r="E104" s="168"/>
      <c r="F104" s="226"/>
      <c r="G104" s="226"/>
      <c r="H104" s="172"/>
      <c r="I104" s="175"/>
      <c r="J104" s="236"/>
      <c r="K104" s="216"/>
      <c r="L104" s="127"/>
      <c r="M104" s="229"/>
    </row>
    <row r="105" spans="1:13" s="120" customFormat="1" ht="19.5" customHeight="1">
      <c r="A105" s="13"/>
      <c r="B105" s="60"/>
      <c r="C105" s="60"/>
      <c r="D105" s="219"/>
      <c r="E105" s="168"/>
      <c r="F105" s="226"/>
      <c r="G105" s="226"/>
      <c r="H105" s="172"/>
      <c r="I105" s="175"/>
      <c r="J105" s="236"/>
      <c r="K105" s="216"/>
      <c r="L105" s="127"/>
      <c r="M105" s="229"/>
    </row>
    <row r="106" spans="1:13" s="120" customFormat="1" ht="19.5" customHeight="1">
      <c r="A106" s="13"/>
      <c r="B106" s="60"/>
      <c r="C106" s="60"/>
      <c r="D106" s="219"/>
      <c r="E106" s="168"/>
      <c r="F106" s="226"/>
      <c r="G106" s="226"/>
      <c r="H106" s="172"/>
      <c r="I106" s="175"/>
      <c r="J106" s="236"/>
      <c r="K106" s="216"/>
      <c r="L106" s="127"/>
      <c r="M106" s="229"/>
    </row>
    <row r="107" spans="1:13" s="120" customFormat="1" ht="19.5" customHeight="1">
      <c r="A107" s="13"/>
      <c r="B107" s="60"/>
      <c r="C107" s="60"/>
      <c r="D107" s="219"/>
      <c r="E107" s="168"/>
      <c r="F107" s="226"/>
      <c r="G107" s="226"/>
      <c r="H107" s="172"/>
      <c r="I107" s="175"/>
      <c r="J107" s="236"/>
      <c r="K107" s="216"/>
      <c r="L107" s="127"/>
      <c r="M107" s="229"/>
    </row>
    <row r="108" spans="1:13" s="120" customFormat="1" ht="19.5" customHeight="1">
      <c r="A108" s="130"/>
      <c r="B108" s="131" t="s">
        <v>157</v>
      </c>
      <c r="C108" s="15"/>
      <c r="D108" s="219"/>
      <c r="E108" s="169"/>
      <c r="F108" s="189"/>
      <c r="G108" s="189"/>
      <c r="H108" s="224"/>
      <c r="I108" s="244"/>
      <c r="J108" s="237"/>
      <c r="K108" s="217"/>
      <c r="L108" s="128"/>
      <c r="M108" s="230"/>
    </row>
    <row r="109" spans="1:13" ht="19.5" customHeight="1">
      <c r="A109" s="13"/>
      <c r="B109" s="60"/>
      <c r="C109" s="60"/>
      <c r="D109" s="212" t="s">
        <v>55</v>
      </c>
      <c r="E109" s="225" t="s">
        <v>135</v>
      </c>
      <c r="F109" s="187">
        <v>1019</v>
      </c>
      <c r="G109" s="187">
        <v>1168</v>
      </c>
      <c r="H109" s="171">
        <f>F109+G109</f>
        <v>2187</v>
      </c>
      <c r="I109" s="174">
        <f>H109+H109*40%</f>
        <v>3061.8</v>
      </c>
      <c r="J109" s="236">
        <v>1</v>
      </c>
      <c r="K109" s="216">
        <f>H109*J109</f>
        <v>2187</v>
      </c>
      <c r="L109" s="103"/>
      <c r="M109" s="228">
        <f>I109*J109</f>
        <v>3061.8</v>
      </c>
    </row>
    <row r="110" spans="1:13" ht="19.5" customHeight="1">
      <c r="A110" s="13"/>
      <c r="B110" s="15"/>
      <c r="C110" s="60"/>
      <c r="D110" s="213"/>
      <c r="E110" s="168"/>
      <c r="F110" s="226"/>
      <c r="G110" s="226"/>
      <c r="H110" s="172"/>
      <c r="I110" s="175"/>
      <c r="J110" s="236"/>
      <c r="K110" s="216"/>
      <c r="L110" s="103"/>
      <c r="M110" s="229"/>
    </row>
    <row r="111" spans="1:13" ht="19.5" customHeight="1">
      <c r="A111" s="13"/>
      <c r="B111" s="60"/>
      <c r="C111" s="60"/>
      <c r="D111" s="213"/>
      <c r="E111" s="168"/>
      <c r="F111" s="226"/>
      <c r="G111" s="226"/>
      <c r="H111" s="172"/>
      <c r="I111" s="175"/>
      <c r="J111" s="236"/>
      <c r="K111" s="216"/>
      <c r="L111" s="103"/>
      <c r="M111" s="229"/>
    </row>
    <row r="112" spans="1:13" ht="19.5" customHeight="1">
      <c r="A112" s="13"/>
      <c r="B112" s="60"/>
      <c r="C112" s="60"/>
      <c r="D112" s="213"/>
      <c r="E112" s="168"/>
      <c r="F112" s="226"/>
      <c r="G112" s="226"/>
      <c r="H112" s="172"/>
      <c r="I112" s="175"/>
      <c r="J112" s="236"/>
      <c r="K112" s="216"/>
      <c r="L112" s="103"/>
      <c r="M112" s="229"/>
    </row>
    <row r="113" spans="1:13" ht="19.5" customHeight="1">
      <c r="A113" s="13"/>
      <c r="B113" s="60"/>
      <c r="C113" s="60"/>
      <c r="D113" s="213"/>
      <c r="E113" s="168"/>
      <c r="F113" s="226"/>
      <c r="G113" s="226"/>
      <c r="H113" s="172"/>
      <c r="I113" s="175"/>
      <c r="J113" s="236"/>
      <c r="K113" s="216"/>
      <c r="L113" s="103"/>
      <c r="M113" s="229"/>
    </row>
    <row r="114" spans="1:13" ht="19.5" customHeight="1">
      <c r="A114" s="106"/>
      <c r="B114" s="99" t="s">
        <v>12</v>
      </c>
      <c r="C114" s="18"/>
      <c r="D114" s="213"/>
      <c r="E114" s="169"/>
      <c r="F114" s="189"/>
      <c r="G114" s="189"/>
      <c r="H114" s="224"/>
      <c r="I114" s="244"/>
      <c r="J114" s="237"/>
      <c r="K114" s="217"/>
      <c r="L114" s="104"/>
      <c r="M114" s="230"/>
    </row>
    <row r="115" spans="1:13" s="120" customFormat="1" ht="19.5" customHeight="1">
      <c r="A115" s="13"/>
      <c r="B115" s="60"/>
      <c r="C115" s="60"/>
      <c r="D115" s="218" t="s">
        <v>160</v>
      </c>
      <c r="E115" s="225" t="s">
        <v>135</v>
      </c>
      <c r="F115" s="187">
        <v>1554</v>
      </c>
      <c r="G115" s="187">
        <v>1832</v>
      </c>
      <c r="H115" s="171">
        <f>F115+G115</f>
        <v>3386</v>
      </c>
      <c r="I115" s="174">
        <f>H115+H115*40%</f>
        <v>4740.4</v>
      </c>
      <c r="J115" s="236">
        <v>1</v>
      </c>
      <c r="K115" s="216">
        <f>H115*J115</f>
        <v>3386</v>
      </c>
      <c r="L115" s="127"/>
      <c r="M115" s="228">
        <f>I115*J115</f>
        <v>4740.4</v>
      </c>
    </row>
    <row r="116" spans="1:13" s="120" customFormat="1" ht="19.5" customHeight="1">
      <c r="A116" s="13"/>
      <c r="B116" s="15"/>
      <c r="C116" s="60"/>
      <c r="D116" s="219"/>
      <c r="E116" s="168"/>
      <c r="F116" s="226"/>
      <c r="G116" s="226"/>
      <c r="H116" s="172"/>
      <c r="I116" s="175"/>
      <c r="J116" s="236"/>
      <c r="K116" s="216"/>
      <c r="L116" s="127"/>
      <c r="M116" s="229"/>
    </row>
    <row r="117" spans="1:13" s="120" customFormat="1" ht="19.5" customHeight="1">
      <c r="A117" s="13"/>
      <c r="B117" s="60"/>
      <c r="C117" s="60"/>
      <c r="D117" s="219"/>
      <c r="E117" s="168"/>
      <c r="F117" s="226"/>
      <c r="G117" s="226"/>
      <c r="H117" s="172"/>
      <c r="I117" s="175"/>
      <c r="J117" s="236"/>
      <c r="K117" s="216"/>
      <c r="L117" s="127"/>
      <c r="M117" s="229"/>
    </row>
    <row r="118" spans="1:13" s="120" customFormat="1" ht="19.5" customHeight="1">
      <c r="A118" s="13"/>
      <c r="B118" s="60"/>
      <c r="C118" s="60"/>
      <c r="D118" s="219"/>
      <c r="E118" s="168"/>
      <c r="F118" s="226"/>
      <c r="G118" s="226"/>
      <c r="H118" s="172"/>
      <c r="I118" s="175"/>
      <c r="J118" s="236"/>
      <c r="K118" s="216"/>
      <c r="L118" s="127"/>
      <c r="M118" s="229"/>
    </row>
    <row r="119" spans="1:13" s="120" customFormat="1" ht="19.5" customHeight="1">
      <c r="A119" s="13"/>
      <c r="B119" s="60"/>
      <c r="C119" s="60"/>
      <c r="D119" s="219"/>
      <c r="E119" s="168"/>
      <c r="F119" s="226"/>
      <c r="G119" s="226"/>
      <c r="H119" s="172"/>
      <c r="I119" s="175"/>
      <c r="J119" s="236"/>
      <c r="K119" s="216"/>
      <c r="L119" s="127"/>
      <c r="M119" s="229"/>
    </row>
    <row r="120" spans="1:13" s="120" customFormat="1" ht="19.5" customHeight="1">
      <c r="A120" s="130"/>
      <c r="B120" s="131" t="s">
        <v>159</v>
      </c>
      <c r="C120" s="18"/>
      <c r="D120" s="219"/>
      <c r="E120" s="169"/>
      <c r="F120" s="189"/>
      <c r="G120" s="189"/>
      <c r="H120" s="224"/>
      <c r="I120" s="244"/>
      <c r="J120" s="237"/>
      <c r="K120" s="217"/>
      <c r="L120" s="128"/>
      <c r="M120" s="230"/>
    </row>
    <row r="121" spans="1:15" ht="19.5" customHeight="1">
      <c r="A121" s="13"/>
      <c r="B121" s="60"/>
      <c r="C121" s="60"/>
      <c r="D121" s="212" t="s">
        <v>55</v>
      </c>
      <c r="E121" s="225" t="s">
        <v>135</v>
      </c>
      <c r="F121" s="187">
        <v>1019</v>
      </c>
      <c r="G121" s="187">
        <v>1168</v>
      </c>
      <c r="H121" s="171">
        <f>F121+G121</f>
        <v>2187</v>
      </c>
      <c r="I121" s="174">
        <f>H121+H121*40%</f>
        <v>3061.8</v>
      </c>
      <c r="J121" s="236">
        <v>1</v>
      </c>
      <c r="K121" s="216">
        <f>H121*J121</f>
        <v>2187</v>
      </c>
      <c r="L121" s="103"/>
      <c r="M121" s="248">
        <f>I121*J121</f>
        <v>3061.8</v>
      </c>
      <c r="N121" s="251" t="s">
        <v>145</v>
      </c>
      <c r="O121" s="252"/>
    </row>
    <row r="122" spans="1:15" ht="19.5" customHeight="1">
      <c r="A122" s="13"/>
      <c r="B122" s="60"/>
      <c r="C122" s="60"/>
      <c r="D122" s="213"/>
      <c r="E122" s="168"/>
      <c r="F122" s="226"/>
      <c r="G122" s="188"/>
      <c r="H122" s="172"/>
      <c r="I122" s="175"/>
      <c r="J122" s="236"/>
      <c r="K122" s="216"/>
      <c r="L122" s="103"/>
      <c r="M122" s="249"/>
      <c r="N122" s="253"/>
      <c r="O122" s="254"/>
    </row>
    <row r="123" spans="1:15" ht="19.5" customHeight="1">
      <c r="A123" s="13"/>
      <c r="B123" s="60"/>
      <c r="C123" s="60"/>
      <c r="D123" s="213"/>
      <c r="E123" s="168"/>
      <c r="F123" s="226"/>
      <c r="G123" s="188"/>
      <c r="H123" s="241"/>
      <c r="I123" s="227"/>
      <c r="J123" s="236"/>
      <c r="K123" s="216"/>
      <c r="L123" s="103"/>
      <c r="M123" s="249"/>
      <c r="N123" s="253"/>
      <c r="O123" s="254"/>
    </row>
    <row r="124" spans="1:15" ht="19.5" customHeight="1">
      <c r="A124" s="13"/>
      <c r="B124" s="60"/>
      <c r="C124" s="60"/>
      <c r="D124" s="213"/>
      <c r="E124" s="168"/>
      <c r="F124" s="226"/>
      <c r="G124" s="188"/>
      <c r="H124" s="241"/>
      <c r="I124" s="227"/>
      <c r="J124" s="236"/>
      <c r="K124" s="216"/>
      <c r="L124" s="103"/>
      <c r="M124" s="249"/>
      <c r="N124" s="253"/>
      <c r="O124" s="254"/>
    </row>
    <row r="125" spans="1:15" ht="19.5" customHeight="1">
      <c r="A125" s="13"/>
      <c r="B125" s="60"/>
      <c r="C125" s="60"/>
      <c r="D125" s="213"/>
      <c r="E125" s="168"/>
      <c r="F125" s="226"/>
      <c r="G125" s="188"/>
      <c r="H125" s="241"/>
      <c r="I125" s="227"/>
      <c r="J125" s="236"/>
      <c r="K125" s="216"/>
      <c r="L125" s="103"/>
      <c r="M125" s="249"/>
      <c r="N125" s="253"/>
      <c r="O125" s="254"/>
    </row>
    <row r="126" spans="1:15" ht="19.5" customHeight="1">
      <c r="A126" s="299" t="s">
        <v>146</v>
      </c>
      <c r="B126" s="300"/>
      <c r="C126" s="301"/>
      <c r="D126" s="213"/>
      <c r="E126" s="169"/>
      <c r="F126" s="189"/>
      <c r="G126" s="189"/>
      <c r="H126" s="173"/>
      <c r="I126" s="176"/>
      <c r="J126" s="237"/>
      <c r="K126" s="217"/>
      <c r="L126" s="104"/>
      <c r="M126" s="250"/>
      <c r="N126" s="255"/>
      <c r="O126" s="256"/>
    </row>
    <row r="127" spans="1:15" s="120" customFormat="1" ht="19.5" customHeight="1">
      <c r="A127" s="13"/>
      <c r="B127" s="60"/>
      <c r="C127" s="60"/>
      <c r="D127" s="218" t="s">
        <v>160</v>
      </c>
      <c r="E127" s="225" t="s">
        <v>135</v>
      </c>
      <c r="F127" s="187">
        <v>1544</v>
      </c>
      <c r="G127" s="187">
        <v>1832</v>
      </c>
      <c r="H127" s="171">
        <f>F127+G127</f>
        <v>3376</v>
      </c>
      <c r="I127" s="174">
        <f>H127+H127*40%</f>
        <v>4726.4</v>
      </c>
      <c r="J127" s="236">
        <v>1</v>
      </c>
      <c r="K127" s="216">
        <f>H127*J127</f>
        <v>3376</v>
      </c>
      <c r="L127" s="127"/>
      <c r="M127" s="248">
        <f>I127*J127</f>
        <v>4726.4</v>
      </c>
      <c r="N127" s="251" t="s">
        <v>163</v>
      </c>
      <c r="O127" s="252"/>
    </row>
    <row r="128" spans="1:15" s="120" customFormat="1" ht="19.5" customHeight="1">
      <c r="A128" s="13"/>
      <c r="B128" s="60"/>
      <c r="C128" s="60"/>
      <c r="D128" s="219"/>
      <c r="E128" s="168"/>
      <c r="F128" s="226"/>
      <c r="G128" s="188"/>
      <c r="H128" s="172"/>
      <c r="I128" s="175"/>
      <c r="J128" s="236"/>
      <c r="K128" s="216"/>
      <c r="L128" s="127"/>
      <c r="M128" s="249"/>
      <c r="N128" s="253"/>
      <c r="O128" s="254"/>
    </row>
    <row r="129" spans="1:15" s="120" customFormat="1" ht="19.5" customHeight="1">
      <c r="A129" s="13"/>
      <c r="B129" s="60"/>
      <c r="C129" s="60"/>
      <c r="D129" s="219"/>
      <c r="E129" s="168"/>
      <c r="F129" s="226"/>
      <c r="G129" s="188"/>
      <c r="H129" s="241"/>
      <c r="I129" s="227"/>
      <c r="J129" s="236"/>
      <c r="K129" s="216"/>
      <c r="L129" s="127"/>
      <c r="M129" s="249"/>
      <c r="N129" s="253"/>
      <c r="O129" s="254"/>
    </row>
    <row r="130" spans="1:15" s="120" customFormat="1" ht="19.5" customHeight="1">
      <c r="A130" s="13"/>
      <c r="B130" s="60"/>
      <c r="C130" s="60"/>
      <c r="D130" s="219"/>
      <c r="E130" s="168"/>
      <c r="F130" s="226"/>
      <c r="G130" s="188"/>
      <c r="H130" s="241"/>
      <c r="I130" s="227"/>
      <c r="J130" s="236"/>
      <c r="K130" s="216"/>
      <c r="L130" s="127"/>
      <c r="M130" s="249"/>
      <c r="N130" s="253"/>
      <c r="O130" s="254"/>
    </row>
    <row r="131" spans="1:15" s="120" customFormat="1" ht="19.5" customHeight="1">
      <c r="A131" s="13"/>
      <c r="B131" s="60"/>
      <c r="C131" s="60"/>
      <c r="D131" s="219"/>
      <c r="E131" s="168"/>
      <c r="F131" s="226"/>
      <c r="G131" s="188"/>
      <c r="H131" s="241"/>
      <c r="I131" s="227"/>
      <c r="J131" s="236"/>
      <c r="K131" s="216"/>
      <c r="L131" s="127"/>
      <c r="M131" s="249"/>
      <c r="N131" s="253"/>
      <c r="O131" s="254"/>
    </row>
    <row r="132" spans="1:15" s="120" customFormat="1" ht="19.5" customHeight="1">
      <c r="A132" s="257" t="s">
        <v>159</v>
      </c>
      <c r="B132" s="258"/>
      <c r="C132" s="259"/>
      <c r="D132" s="219"/>
      <c r="E132" s="169"/>
      <c r="F132" s="189"/>
      <c r="G132" s="189"/>
      <c r="H132" s="173"/>
      <c r="I132" s="176"/>
      <c r="J132" s="237"/>
      <c r="K132" s="217"/>
      <c r="L132" s="128"/>
      <c r="M132" s="250"/>
      <c r="N132" s="255"/>
      <c r="O132" s="256"/>
    </row>
    <row r="133" spans="1:13" ht="19.5" customHeight="1">
      <c r="A133" s="13"/>
      <c r="B133" s="60"/>
      <c r="C133" s="60"/>
      <c r="D133" s="212" t="s">
        <v>56</v>
      </c>
      <c r="E133" s="225" t="s">
        <v>135</v>
      </c>
      <c r="F133" s="187">
        <v>1170</v>
      </c>
      <c r="G133" s="187">
        <v>1502</v>
      </c>
      <c r="H133" s="171">
        <f>F133+G133</f>
        <v>2672</v>
      </c>
      <c r="I133" s="174">
        <f>H133+H133*40%</f>
        <v>3740.8</v>
      </c>
      <c r="J133" s="235">
        <v>1</v>
      </c>
      <c r="K133" s="215">
        <f>H133*J133</f>
        <v>2672</v>
      </c>
      <c r="L133" s="102"/>
      <c r="M133" s="228">
        <f>I133*J133</f>
        <v>3740.8</v>
      </c>
    </row>
    <row r="134" spans="1:13" ht="19.5" customHeight="1">
      <c r="A134" s="13"/>
      <c r="B134" s="15"/>
      <c r="C134" s="60"/>
      <c r="D134" s="213"/>
      <c r="E134" s="168"/>
      <c r="F134" s="226"/>
      <c r="G134" s="226"/>
      <c r="H134" s="172"/>
      <c r="I134" s="175"/>
      <c r="J134" s="236"/>
      <c r="K134" s="216"/>
      <c r="L134" s="103"/>
      <c r="M134" s="229"/>
    </row>
    <row r="135" spans="1:13" ht="19.5" customHeight="1">
      <c r="A135" s="13"/>
      <c r="B135" s="60"/>
      <c r="C135" s="60"/>
      <c r="D135" s="213"/>
      <c r="E135" s="168"/>
      <c r="F135" s="226"/>
      <c r="G135" s="226"/>
      <c r="H135" s="172"/>
      <c r="I135" s="175"/>
      <c r="J135" s="236"/>
      <c r="K135" s="216"/>
      <c r="L135" s="103"/>
      <c r="M135" s="229"/>
    </row>
    <row r="136" spans="1:13" ht="19.5" customHeight="1">
      <c r="A136" s="13"/>
      <c r="B136" s="60"/>
      <c r="C136" s="60"/>
      <c r="D136" s="213"/>
      <c r="E136" s="168"/>
      <c r="F136" s="226"/>
      <c r="G136" s="226"/>
      <c r="H136" s="172"/>
      <c r="I136" s="175"/>
      <c r="J136" s="236"/>
      <c r="K136" s="216"/>
      <c r="L136" s="103"/>
      <c r="M136" s="229"/>
    </row>
    <row r="137" spans="1:13" ht="19.5" customHeight="1">
      <c r="A137" s="13"/>
      <c r="B137" s="60"/>
      <c r="C137" s="60"/>
      <c r="D137" s="213"/>
      <c r="E137" s="168"/>
      <c r="F137" s="226"/>
      <c r="G137" s="226"/>
      <c r="H137" s="172"/>
      <c r="I137" s="175"/>
      <c r="J137" s="236"/>
      <c r="K137" s="216"/>
      <c r="L137" s="103"/>
      <c r="M137" s="229"/>
    </row>
    <row r="138" spans="1:13" ht="19.5" customHeight="1">
      <c r="A138" s="106"/>
      <c r="B138" s="99" t="s">
        <v>10</v>
      </c>
      <c r="C138" s="15"/>
      <c r="D138" s="214"/>
      <c r="E138" s="169"/>
      <c r="F138" s="189"/>
      <c r="G138" s="189"/>
      <c r="H138" s="224"/>
      <c r="I138" s="244"/>
      <c r="J138" s="237"/>
      <c r="K138" s="217"/>
      <c r="L138" s="104"/>
      <c r="M138" s="230"/>
    </row>
    <row r="139" spans="1:13" s="120" customFormat="1" ht="19.5" customHeight="1">
      <c r="A139" s="13"/>
      <c r="B139" s="60"/>
      <c r="C139" s="60"/>
      <c r="D139" s="218" t="s">
        <v>162</v>
      </c>
      <c r="E139" s="225" t="s">
        <v>135</v>
      </c>
      <c r="F139" s="187">
        <v>1827</v>
      </c>
      <c r="G139" s="187">
        <v>2394</v>
      </c>
      <c r="H139" s="171">
        <f>F139+G139</f>
        <v>4221</v>
      </c>
      <c r="I139" s="174">
        <f>H139+H139*40%</f>
        <v>5909.4</v>
      </c>
      <c r="J139" s="235">
        <v>1</v>
      </c>
      <c r="K139" s="215">
        <f>H139*J139</f>
        <v>4221</v>
      </c>
      <c r="L139" s="126"/>
      <c r="M139" s="228">
        <f>I139*J139</f>
        <v>5909.4</v>
      </c>
    </row>
    <row r="140" spans="1:13" s="120" customFormat="1" ht="19.5" customHeight="1">
      <c r="A140" s="13"/>
      <c r="B140" s="15"/>
      <c r="C140" s="60"/>
      <c r="D140" s="219"/>
      <c r="E140" s="168"/>
      <c r="F140" s="226"/>
      <c r="G140" s="226"/>
      <c r="H140" s="172"/>
      <c r="I140" s="175"/>
      <c r="J140" s="236"/>
      <c r="K140" s="216"/>
      <c r="L140" s="127"/>
      <c r="M140" s="229"/>
    </row>
    <row r="141" spans="1:13" s="120" customFormat="1" ht="19.5" customHeight="1">
      <c r="A141" s="13"/>
      <c r="B141" s="60"/>
      <c r="C141" s="60"/>
      <c r="D141" s="219"/>
      <c r="E141" s="168"/>
      <c r="F141" s="226"/>
      <c r="G141" s="226"/>
      <c r="H141" s="172"/>
      <c r="I141" s="175"/>
      <c r="J141" s="236"/>
      <c r="K141" s="216"/>
      <c r="L141" s="127"/>
      <c r="M141" s="229"/>
    </row>
    <row r="142" spans="1:13" s="120" customFormat="1" ht="19.5" customHeight="1">
      <c r="A142" s="13"/>
      <c r="B142" s="60"/>
      <c r="C142" s="60"/>
      <c r="D142" s="219"/>
      <c r="E142" s="168"/>
      <c r="F142" s="226"/>
      <c r="G142" s="226"/>
      <c r="H142" s="172"/>
      <c r="I142" s="175"/>
      <c r="J142" s="236"/>
      <c r="K142" s="216"/>
      <c r="L142" s="127"/>
      <c r="M142" s="229"/>
    </row>
    <row r="143" spans="1:13" s="120" customFormat="1" ht="19.5" customHeight="1">
      <c r="A143" s="13"/>
      <c r="B143" s="60"/>
      <c r="C143" s="60"/>
      <c r="D143" s="219"/>
      <c r="E143" s="168"/>
      <c r="F143" s="226"/>
      <c r="G143" s="226"/>
      <c r="H143" s="172"/>
      <c r="I143" s="175"/>
      <c r="J143" s="236"/>
      <c r="K143" s="216"/>
      <c r="L143" s="127"/>
      <c r="M143" s="229"/>
    </row>
    <row r="144" spans="1:13" s="120" customFormat="1" ht="19.5" customHeight="1">
      <c r="A144" s="130"/>
      <c r="B144" s="131" t="s">
        <v>161</v>
      </c>
      <c r="C144" s="15"/>
      <c r="D144" s="220"/>
      <c r="E144" s="169"/>
      <c r="F144" s="189"/>
      <c r="G144" s="189"/>
      <c r="H144" s="224"/>
      <c r="I144" s="244"/>
      <c r="J144" s="237"/>
      <c r="K144" s="217"/>
      <c r="L144" s="128"/>
      <c r="M144" s="230"/>
    </row>
    <row r="145" spans="1:13" s="120" customFormat="1" ht="19.5" customHeight="1">
      <c r="A145" s="13"/>
      <c r="B145" s="60"/>
      <c r="C145" s="22"/>
      <c r="D145" s="260" t="s">
        <v>162</v>
      </c>
      <c r="E145" s="225" t="s">
        <v>135</v>
      </c>
      <c r="F145" s="187">
        <v>1827</v>
      </c>
      <c r="G145" s="187">
        <v>2394</v>
      </c>
      <c r="H145" s="171">
        <f>F145+G145</f>
        <v>4221</v>
      </c>
      <c r="I145" s="174">
        <f>H145+H145*40%</f>
        <v>5909.4</v>
      </c>
      <c r="J145" s="235">
        <v>1</v>
      </c>
      <c r="K145" s="215">
        <f>H145*J145</f>
        <v>4221</v>
      </c>
      <c r="L145" s="126"/>
      <c r="M145" s="228">
        <f>I145*J145</f>
        <v>5909.4</v>
      </c>
    </row>
    <row r="146" spans="1:13" s="120" customFormat="1" ht="19.5" customHeight="1">
      <c r="A146" s="13"/>
      <c r="B146" s="133"/>
      <c r="C146" s="21"/>
      <c r="D146" s="261"/>
      <c r="E146" s="168"/>
      <c r="F146" s="226"/>
      <c r="G146" s="226"/>
      <c r="H146" s="172"/>
      <c r="I146" s="175"/>
      <c r="J146" s="236"/>
      <c r="K146" s="216"/>
      <c r="L146" s="127"/>
      <c r="M146" s="229"/>
    </row>
    <row r="147" spans="1:13" s="120" customFormat="1" ht="19.5" customHeight="1">
      <c r="A147" s="13"/>
      <c r="B147" s="133"/>
      <c r="C147" s="21"/>
      <c r="D147" s="261"/>
      <c r="E147" s="168"/>
      <c r="F147" s="226"/>
      <c r="G147" s="226"/>
      <c r="H147" s="172"/>
      <c r="I147" s="175"/>
      <c r="J147" s="236"/>
      <c r="K147" s="216"/>
      <c r="L147" s="127"/>
      <c r="M147" s="229"/>
    </row>
    <row r="148" spans="1:13" s="120" customFormat="1" ht="19.5" customHeight="1">
      <c r="A148" s="13"/>
      <c r="B148" s="60"/>
      <c r="C148" s="60"/>
      <c r="D148" s="219"/>
      <c r="E148" s="168"/>
      <c r="F148" s="226"/>
      <c r="G148" s="226"/>
      <c r="H148" s="172"/>
      <c r="I148" s="175"/>
      <c r="J148" s="236"/>
      <c r="K148" s="216"/>
      <c r="L148" s="127"/>
      <c r="M148" s="229"/>
    </row>
    <row r="149" spans="1:13" s="120" customFormat="1" ht="19.5" customHeight="1">
      <c r="A149" s="13"/>
      <c r="B149" s="60"/>
      <c r="C149" s="60"/>
      <c r="D149" s="219"/>
      <c r="E149" s="168"/>
      <c r="F149" s="226"/>
      <c r="G149" s="226"/>
      <c r="H149" s="172"/>
      <c r="I149" s="175"/>
      <c r="J149" s="236"/>
      <c r="K149" s="216"/>
      <c r="L149" s="127"/>
      <c r="M149" s="229"/>
    </row>
    <row r="150" spans="1:13" s="120" customFormat="1" ht="19.5" customHeight="1">
      <c r="A150" s="130"/>
      <c r="B150" s="131" t="s">
        <v>165</v>
      </c>
      <c r="C150" s="15"/>
      <c r="D150" s="220"/>
      <c r="E150" s="169"/>
      <c r="F150" s="189"/>
      <c r="G150" s="189"/>
      <c r="H150" s="224"/>
      <c r="I150" s="244"/>
      <c r="J150" s="237"/>
      <c r="K150" s="217"/>
      <c r="L150" s="128"/>
      <c r="M150" s="230"/>
    </row>
    <row r="151" spans="1:13" ht="19.5" customHeight="1">
      <c r="A151" s="13"/>
      <c r="B151" s="60"/>
      <c r="C151" s="60"/>
      <c r="D151" s="212" t="s">
        <v>55</v>
      </c>
      <c r="E151" s="225" t="s">
        <v>135</v>
      </c>
      <c r="F151" s="187">
        <v>1350</v>
      </c>
      <c r="G151" s="187">
        <v>1168</v>
      </c>
      <c r="H151" s="171">
        <f>F151+G151</f>
        <v>2518</v>
      </c>
      <c r="I151" s="174">
        <f>H151+H151*40%</f>
        <v>3525.2</v>
      </c>
      <c r="J151" s="236">
        <v>1</v>
      </c>
      <c r="K151" s="215">
        <f>H151*J151</f>
        <v>2518</v>
      </c>
      <c r="L151" s="102"/>
      <c r="M151" s="228">
        <f>I151*J151</f>
        <v>3525.2</v>
      </c>
    </row>
    <row r="152" spans="1:13" ht="19.5" customHeight="1">
      <c r="A152" s="13"/>
      <c r="B152" s="60"/>
      <c r="C152" s="60"/>
      <c r="D152" s="213"/>
      <c r="E152" s="168"/>
      <c r="F152" s="188"/>
      <c r="G152" s="188"/>
      <c r="H152" s="172"/>
      <c r="I152" s="175"/>
      <c r="J152" s="236"/>
      <c r="K152" s="216"/>
      <c r="L152" s="103"/>
      <c r="M152" s="229"/>
    </row>
    <row r="153" spans="1:13" ht="19.5" customHeight="1">
      <c r="A153" s="13"/>
      <c r="B153" s="15"/>
      <c r="C153" s="60"/>
      <c r="D153" s="213"/>
      <c r="E153" s="168"/>
      <c r="F153" s="226"/>
      <c r="G153" s="226"/>
      <c r="H153" s="172"/>
      <c r="I153" s="175"/>
      <c r="J153" s="236"/>
      <c r="K153" s="216"/>
      <c r="L153" s="103"/>
      <c r="M153" s="229"/>
    </row>
    <row r="154" spans="1:13" ht="19.5" customHeight="1">
      <c r="A154" s="13"/>
      <c r="B154" s="60"/>
      <c r="C154" s="60"/>
      <c r="D154" s="213"/>
      <c r="E154" s="168"/>
      <c r="F154" s="226"/>
      <c r="G154" s="226"/>
      <c r="H154" s="172"/>
      <c r="I154" s="175"/>
      <c r="J154" s="236"/>
      <c r="K154" s="216"/>
      <c r="L154" s="103"/>
      <c r="M154" s="229"/>
    </row>
    <row r="155" spans="1:13" ht="19.5" customHeight="1">
      <c r="A155" s="13"/>
      <c r="B155" s="60"/>
      <c r="C155" s="60"/>
      <c r="D155" s="213"/>
      <c r="E155" s="168"/>
      <c r="F155" s="226"/>
      <c r="G155" s="226"/>
      <c r="H155" s="172"/>
      <c r="I155" s="175"/>
      <c r="J155" s="236"/>
      <c r="K155" s="216"/>
      <c r="L155" s="103"/>
      <c r="M155" s="229"/>
    </row>
    <row r="156" spans="1:13" ht="19.5" customHeight="1">
      <c r="A156" s="106"/>
      <c r="B156" s="99" t="s">
        <v>13</v>
      </c>
      <c r="C156" s="18"/>
      <c r="D156" s="214"/>
      <c r="E156" s="169"/>
      <c r="F156" s="189"/>
      <c r="G156" s="189"/>
      <c r="H156" s="224"/>
      <c r="I156" s="244"/>
      <c r="J156" s="237"/>
      <c r="K156" s="217"/>
      <c r="L156" s="104"/>
      <c r="M156" s="230"/>
    </row>
    <row r="157" spans="1:13" ht="19.5" customHeight="1">
      <c r="A157" s="13"/>
      <c r="B157" s="60"/>
      <c r="C157" s="60"/>
      <c r="D157" s="212" t="s">
        <v>56</v>
      </c>
      <c r="E157" s="225" t="s">
        <v>135</v>
      </c>
      <c r="F157" s="187">
        <v>1496</v>
      </c>
      <c r="G157" s="187">
        <v>1502</v>
      </c>
      <c r="H157" s="171">
        <f>F157+G157</f>
        <v>2998</v>
      </c>
      <c r="I157" s="174">
        <f>H157+H157*40%</f>
        <v>4197.2</v>
      </c>
      <c r="J157" s="235">
        <v>1</v>
      </c>
      <c r="K157" s="215">
        <f>H157*J157</f>
        <v>2998</v>
      </c>
      <c r="L157" s="102"/>
      <c r="M157" s="228">
        <f>I157*J157</f>
        <v>4197.2</v>
      </c>
    </row>
    <row r="158" spans="1:13" ht="19.5" customHeight="1">
      <c r="A158" s="13"/>
      <c r="B158" s="15"/>
      <c r="C158" s="60"/>
      <c r="D158" s="213"/>
      <c r="E158" s="168"/>
      <c r="F158" s="226"/>
      <c r="G158" s="226"/>
      <c r="H158" s="172"/>
      <c r="I158" s="175"/>
      <c r="J158" s="236"/>
      <c r="K158" s="216"/>
      <c r="L158" s="103"/>
      <c r="M158" s="229"/>
    </row>
    <row r="159" spans="1:13" ht="19.5" customHeight="1">
      <c r="A159" s="13"/>
      <c r="B159" s="60"/>
      <c r="C159" s="60"/>
      <c r="D159" s="213"/>
      <c r="E159" s="168"/>
      <c r="F159" s="226"/>
      <c r="G159" s="226"/>
      <c r="H159" s="172"/>
      <c r="I159" s="175"/>
      <c r="J159" s="236"/>
      <c r="K159" s="216"/>
      <c r="L159" s="103"/>
      <c r="M159" s="229"/>
    </row>
    <row r="160" spans="1:13" ht="19.5" customHeight="1">
      <c r="A160" s="13"/>
      <c r="B160" s="60"/>
      <c r="C160" s="60"/>
      <c r="D160" s="213"/>
      <c r="E160" s="168"/>
      <c r="F160" s="226"/>
      <c r="G160" s="226"/>
      <c r="H160" s="172"/>
      <c r="I160" s="175"/>
      <c r="J160" s="236"/>
      <c r="K160" s="216"/>
      <c r="L160" s="103"/>
      <c r="M160" s="229"/>
    </row>
    <row r="161" spans="1:13" ht="19.5" customHeight="1">
      <c r="A161" s="13"/>
      <c r="B161" s="60"/>
      <c r="C161" s="60"/>
      <c r="D161" s="213"/>
      <c r="E161" s="168"/>
      <c r="F161" s="226"/>
      <c r="G161" s="226"/>
      <c r="H161" s="172"/>
      <c r="I161" s="175"/>
      <c r="J161" s="236"/>
      <c r="K161" s="216"/>
      <c r="L161" s="103"/>
      <c r="M161" s="229"/>
    </row>
    <row r="162" spans="1:13" ht="19.5" customHeight="1">
      <c r="A162" s="106"/>
      <c r="B162" s="99" t="s">
        <v>14</v>
      </c>
      <c r="C162" s="18"/>
      <c r="D162" s="214"/>
      <c r="E162" s="169"/>
      <c r="F162" s="189"/>
      <c r="G162" s="189"/>
      <c r="H162" s="224"/>
      <c r="I162" s="244"/>
      <c r="J162" s="237"/>
      <c r="K162" s="217"/>
      <c r="L162" s="104"/>
      <c r="M162" s="230"/>
    </row>
    <row r="163" spans="1:13" ht="19.5" customHeight="1">
      <c r="A163" s="13"/>
      <c r="B163" s="60"/>
      <c r="C163" s="21"/>
      <c r="D163" s="213" t="s">
        <v>55</v>
      </c>
      <c r="E163" s="225" t="s">
        <v>135</v>
      </c>
      <c r="F163" s="187">
        <v>1350</v>
      </c>
      <c r="G163" s="187">
        <v>2274</v>
      </c>
      <c r="H163" s="171">
        <f>F163+G163</f>
        <v>3624</v>
      </c>
      <c r="I163" s="174">
        <f>H163+H163*40%</f>
        <v>5073.6</v>
      </c>
      <c r="J163" s="218">
        <v>1</v>
      </c>
      <c r="K163" s="215">
        <f>H163*J163</f>
        <v>3624</v>
      </c>
      <c r="L163" s="102"/>
      <c r="M163" s="228">
        <f>I163*J163</f>
        <v>5073.6</v>
      </c>
    </row>
    <row r="164" spans="1:13" ht="19.5" customHeight="1">
      <c r="A164" s="13"/>
      <c r="B164" s="60"/>
      <c r="C164" s="21"/>
      <c r="D164" s="213"/>
      <c r="E164" s="168"/>
      <c r="F164" s="226"/>
      <c r="G164" s="226"/>
      <c r="H164" s="172"/>
      <c r="I164" s="175"/>
      <c r="J164" s="219"/>
      <c r="K164" s="216"/>
      <c r="L164" s="103"/>
      <c r="M164" s="229"/>
    </row>
    <row r="165" spans="1:13" ht="19.5" customHeight="1">
      <c r="A165" s="13"/>
      <c r="B165" s="60"/>
      <c r="C165" s="21"/>
      <c r="D165" s="213"/>
      <c r="E165" s="168"/>
      <c r="F165" s="226"/>
      <c r="G165" s="226"/>
      <c r="H165" s="172"/>
      <c r="I165" s="175"/>
      <c r="J165" s="219"/>
      <c r="K165" s="216"/>
      <c r="L165" s="103"/>
      <c r="M165" s="229"/>
    </row>
    <row r="166" spans="1:13" ht="19.5" customHeight="1">
      <c r="A166" s="13"/>
      <c r="B166" s="60"/>
      <c r="C166" s="21"/>
      <c r="D166" s="213"/>
      <c r="E166" s="168"/>
      <c r="F166" s="226"/>
      <c r="G166" s="226"/>
      <c r="H166" s="172"/>
      <c r="I166" s="175"/>
      <c r="J166" s="219"/>
      <c r="K166" s="216"/>
      <c r="L166" s="103"/>
      <c r="M166" s="229"/>
    </row>
    <row r="167" spans="1:13" ht="19.5" customHeight="1">
      <c r="A167" s="13"/>
      <c r="B167" s="60"/>
      <c r="C167" s="21"/>
      <c r="D167" s="213"/>
      <c r="E167" s="168"/>
      <c r="F167" s="226"/>
      <c r="G167" s="226"/>
      <c r="H167" s="172"/>
      <c r="I167" s="175"/>
      <c r="J167" s="219"/>
      <c r="K167" s="216"/>
      <c r="L167" s="103"/>
      <c r="M167" s="229"/>
    </row>
    <row r="168" spans="1:13" ht="19.5" customHeight="1">
      <c r="A168" s="106"/>
      <c r="B168" s="99" t="s">
        <v>15</v>
      </c>
      <c r="C168" s="18"/>
      <c r="D168" s="214"/>
      <c r="E168" s="169"/>
      <c r="F168" s="189"/>
      <c r="G168" s="189"/>
      <c r="H168" s="224"/>
      <c r="I168" s="244"/>
      <c r="J168" s="220"/>
      <c r="K168" s="217"/>
      <c r="L168" s="104"/>
      <c r="M168" s="230"/>
    </row>
    <row r="169" spans="1:13" ht="19.5" customHeight="1">
      <c r="A169" s="13"/>
      <c r="B169" s="60"/>
      <c r="C169" s="60"/>
      <c r="D169" s="213" t="s">
        <v>56</v>
      </c>
      <c r="E169" s="225" t="s">
        <v>135</v>
      </c>
      <c r="F169" s="187">
        <v>1496</v>
      </c>
      <c r="G169" s="187">
        <v>2167</v>
      </c>
      <c r="H169" s="171">
        <f>F169+G169</f>
        <v>3663</v>
      </c>
      <c r="I169" s="174">
        <f>H169+H169*40%</f>
        <v>5128.2</v>
      </c>
      <c r="J169" s="236">
        <v>1</v>
      </c>
      <c r="K169" s="215">
        <f>H169*J169</f>
        <v>3663</v>
      </c>
      <c r="L169" s="102"/>
      <c r="M169" s="228">
        <f>I169*J169</f>
        <v>5128.2</v>
      </c>
    </row>
    <row r="170" spans="1:13" ht="19.5" customHeight="1">
      <c r="A170" s="13"/>
      <c r="B170" s="60"/>
      <c r="C170" s="60"/>
      <c r="D170" s="213"/>
      <c r="E170" s="168"/>
      <c r="F170" s="226"/>
      <c r="G170" s="226"/>
      <c r="H170" s="172"/>
      <c r="I170" s="175"/>
      <c r="J170" s="236"/>
      <c r="K170" s="216"/>
      <c r="L170" s="103"/>
      <c r="M170" s="229"/>
    </row>
    <row r="171" spans="1:13" ht="19.5" customHeight="1">
      <c r="A171" s="13"/>
      <c r="B171" s="60"/>
      <c r="C171" s="60"/>
      <c r="D171" s="213"/>
      <c r="E171" s="168"/>
      <c r="F171" s="226"/>
      <c r="G171" s="226"/>
      <c r="H171" s="172"/>
      <c r="I171" s="175"/>
      <c r="J171" s="236"/>
      <c r="K171" s="216"/>
      <c r="L171" s="103"/>
      <c r="M171" s="229"/>
    </row>
    <row r="172" spans="1:13" ht="19.5" customHeight="1">
      <c r="A172" s="13"/>
      <c r="B172" s="60"/>
      <c r="C172" s="60"/>
      <c r="D172" s="213"/>
      <c r="E172" s="168"/>
      <c r="F172" s="226"/>
      <c r="G172" s="226"/>
      <c r="H172" s="172"/>
      <c r="I172" s="175"/>
      <c r="J172" s="236"/>
      <c r="K172" s="216"/>
      <c r="L172" s="103"/>
      <c r="M172" s="229"/>
    </row>
    <row r="173" spans="1:13" ht="19.5" customHeight="1">
      <c r="A173" s="13"/>
      <c r="B173" s="60"/>
      <c r="C173" s="60"/>
      <c r="D173" s="213"/>
      <c r="E173" s="168"/>
      <c r="F173" s="226"/>
      <c r="G173" s="226"/>
      <c r="H173" s="172"/>
      <c r="I173" s="175"/>
      <c r="J173" s="236"/>
      <c r="K173" s="216"/>
      <c r="L173" s="103"/>
      <c r="M173" s="229"/>
    </row>
    <row r="174" spans="1:13" ht="19.5" customHeight="1">
      <c r="A174" s="13"/>
      <c r="B174" s="98" t="s">
        <v>16</v>
      </c>
      <c r="C174" s="60"/>
      <c r="D174" s="213"/>
      <c r="E174" s="169"/>
      <c r="F174" s="189"/>
      <c r="G174" s="189"/>
      <c r="H174" s="224"/>
      <c r="I174" s="244"/>
      <c r="J174" s="237"/>
      <c r="K174" s="217"/>
      <c r="L174" s="104"/>
      <c r="M174" s="230"/>
    </row>
    <row r="175" spans="1:13" ht="19.5" customHeight="1">
      <c r="A175" s="19"/>
      <c r="B175" s="20"/>
      <c r="C175" s="22"/>
      <c r="D175" s="302" t="s">
        <v>58</v>
      </c>
      <c r="E175" s="225" t="s">
        <v>135</v>
      </c>
      <c r="F175" s="187">
        <v>766</v>
      </c>
      <c r="G175" s="187">
        <v>1330</v>
      </c>
      <c r="H175" s="171">
        <f>F175+G175</f>
        <v>2096</v>
      </c>
      <c r="I175" s="174">
        <f>H175+H175*40%</f>
        <v>2934.4</v>
      </c>
      <c r="J175" s="235">
        <v>1</v>
      </c>
      <c r="K175" s="215">
        <f>H175*J175</f>
        <v>2096</v>
      </c>
      <c r="L175" s="102"/>
      <c r="M175" s="228">
        <f>I175*J175</f>
        <v>2934.4</v>
      </c>
    </row>
    <row r="176" spans="1:13" ht="19.5" customHeight="1">
      <c r="A176" s="13"/>
      <c r="B176" s="15"/>
      <c r="C176" s="21"/>
      <c r="D176" s="303"/>
      <c r="E176" s="168"/>
      <c r="F176" s="188"/>
      <c r="G176" s="188"/>
      <c r="H176" s="172"/>
      <c r="I176" s="175"/>
      <c r="J176" s="236"/>
      <c r="K176" s="216"/>
      <c r="L176" s="103"/>
      <c r="M176" s="229"/>
    </row>
    <row r="177" spans="1:13" ht="19.5" customHeight="1">
      <c r="A177" s="13"/>
      <c r="B177" s="60"/>
      <c r="C177" s="21"/>
      <c r="D177" s="303"/>
      <c r="E177" s="168"/>
      <c r="F177" s="188"/>
      <c r="G177" s="188"/>
      <c r="H177" s="241"/>
      <c r="I177" s="227"/>
      <c r="J177" s="236"/>
      <c r="K177" s="216"/>
      <c r="L177" s="103"/>
      <c r="M177" s="229"/>
    </row>
    <row r="178" spans="1:13" ht="19.5" customHeight="1">
      <c r="A178" s="13"/>
      <c r="B178" s="60"/>
      <c r="C178" s="21"/>
      <c r="D178" s="303"/>
      <c r="E178" s="168"/>
      <c r="F178" s="188"/>
      <c r="G178" s="188"/>
      <c r="H178" s="241"/>
      <c r="I178" s="227"/>
      <c r="J178" s="236"/>
      <c r="K178" s="216"/>
      <c r="L178" s="103"/>
      <c r="M178" s="229"/>
    </row>
    <row r="179" spans="1:13" ht="19.5" customHeight="1">
      <c r="A179" s="13"/>
      <c r="B179" s="60"/>
      <c r="C179" s="21"/>
      <c r="D179" s="303"/>
      <c r="E179" s="168"/>
      <c r="F179" s="188"/>
      <c r="G179" s="188"/>
      <c r="H179" s="241"/>
      <c r="I179" s="227"/>
      <c r="J179" s="236"/>
      <c r="K179" s="216"/>
      <c r="L179" s="103"/>
      <c r="M179" s="229"/>
    </row>
    <row r="180" spans="1:13" ht="19.5" customHeight="1">
      <c r="A180" s="106"/>
      <c r="B180" s="99" t="s">
        <v>97</v>
      </c>
      <c r="C180" s="18"/>
      <c r="D180" s="304"/>
      <c r="E180" s="169"/>
      <c r="F180" s="189"/>
      <c r="G180" s="189"/>
      <c r="H180" s="173"/>
      <c r="I180" s="176"/>
      <c r="J180" s="237"/>
      <c r="K180" s="217"/>
      <c r="L180" s="104"/>
      <c r="M180" s="230"/>
    </row>
    <row r="181" spans="1:13" ht="19.5" customHeight="1">
      <c r="A181" s="19"/>
      <c r="B181" s="20"/>
      <c r="C181" s="22"/>
      <c r="D181" s="302" t="s">
        <v>95</v>
      </c>
      <c r="E181" s="225" t="s">
        <v>135</v>
      </c>
      <c r="F181" s="187">
        <v>897</v>
      </c>
      <c r="G181" s="187">
        <v>1546</v>
      </c>
      <c r="H181" s="171">
        <f>F181+G181</f>
        <v>2443</v>
      </c>
      <c r="I181" s="174">
        <f>H181+H181*40%</f>
        <v>3420.2</v>
      </c>
      <c r="J181" s="235">
        <v>1</v>
      </c>
      <c r="K181" s="215">
        <f>H181*J181</f>
        <v>2443</v>
      </c>
      <c r="L181" s="102"/>
      <c r="M181" s="228">
        <f>I181*J181</f>
        <v>3420.2</v>
      </c>
    </row>
    <row r="182" spans="1:13" ht="19.5" customHeight="1">
      <c r="A182" s="13"/>
      <c r="B182" s="15"/>
      <c r="C182" s="21"/>
      <c r="D182" s="303"/>
      <c r="E182" s="168"/>
      <c r="F182" s="188"/>
      <c r="G182" s="188"/>
      <c r="H182" s="172"/>
      <c r="I182" s="175"/>
      <c r="J182" s="236"/>
      <c r="K182" s="216"/>
      <c r="L182" s="103"/>
      <c r="M182" s="229"/>
    </row>
    <row r="183" spans="1:13" ht="19.5" customHeight="1">
      <c r="A183" s="13"/>
      <c r="B183" s="60"/>
      <c r="C183" s="21"/>
      <c r="D183" s="303"/>
      <c r="E183" s="168"/>
      <c r="F183" s="188"/>
      <c r="G183" s="188"/>
      <c r="H183" s="241"/>
      <c r="I183" s="227"/>
      <c r="J183" s="236"/>
      <c r="K183" s="216"/>
      <c r="L183" s="103"/>
      <c r="M183" s="229"/>
    </row>
    <row r="184" spans="1:13" ht="19.5" customHeight="1">
      <c r="A184" s="13"/>
      <c r="B184" s="60"/>
      <c r="C184" s="21"/>
      <c r="D184" s="303"/>
      <c r="E184" s="168"/>
      <c r="F184" s="188"/>
      <c r="G184" s="188"/>
      <c r="H184" s="241"/>
      <c r="I184" s="227"/>
      <c r="J184" s="236"/>
      <c r="K184" s="216"/>
      <c r="L184" s="103"/>
      <c r="M184" s="229"/>
    </row>
    <row r="185" spans="1:13" ht="19.5" customHeight="1">
      <c r="A185" s="13"/>
      <c r="B185" s="60"/>
      <c r="C185" s="21"/>
      <c r="D185" s="303"/>
      <c r="E185" s="168"/>
      <c r="F185" s="188"/>
      <c r="G185" s="188"/>
      <c r="H185" s="241"/>
      <c r="I185" s="227"/>
      <c r="J185" s="236"/>
      <c r="K185" s="216"/>
      <c r="L185" s="103"/>
      <c r="M185" s="229"/>
    </row>
    <row r="186" spans="1:13" ht="19.5" customHeight="1">
      <c r="A186" s="106"/>
      <c r="B186" s="99" t="s">
        <v>96</v>
      </c>
      <c r="C186" s="18"/>
      <c r="D186" s="304"/>
      <c r="E186" s="169"/>
      <c r="F186" s="189"/>
      <c r="G186" s="189"/>
      <c r="H186" s="173"/>
      <c r="I186" s="176"/>
      <c r="J186" s="237"/>
      <c r="K186" s="217"/>
      <c r="L186" s="104"/>
      <c r="M186" s="230"/>
    </row>
    <row r="187" spans="1:13" ht="19.5" customHeight="1">
      <c r="A187" s="19"/>
      <c r="B187" s="20"/>
      <c r="C187" s="22"/>
      <c r="D187" s="302" t="s">
        <v>57</v>
      </c>
      <c r="E187" s="225" t="s">
        <v>135</v>
      </c>
      <c r="F187" s="187">
        <v>724</v>
      </c>
      <c r="G187" s="187">
        <v>576</v>
      </c>
      <c r="H187" s="171">
        <f>F187+G187</f>
        <v>1300</v>
      </c>
      <c r="I187" s="174">
        <f>H187+H187*40%</f>
        <v>1820</v>
      </c>
      <c r="J187" s="235">
        <v>1</v>
      </c>
      <c r="K187" s="215">
        <f>H187*J187</f>
        <v>1300</v>
      </c>
      <c r="L187" s="102"/>
      <c r="M187" s="228">
        <f>I187*J187</f>
        <v>1820</v>
      </c>
    </row>
    <row r="188" spans="1:13" ht="19.5" customHeight="1">
      <c r="A188" s="13"/>
      <c r="B188" s="15"/>
      <c r="C188" s="21"/>
      <c r="D188" s="303"/>
      <c r="E188" s="168"/>
      <c r="F188" s="226"/>
      <c r="G188" s="226"/>
      <c r="H188" s="172"/>
      <c r="I188" s="175"/>
      <c r="J188" s="236"/>
      <c r="K188" s="216"/>
      <c r="L188" s="103"/>
      <c r="M188" s="229"/>
    </row>
    <row r="189" spans="1:13" ht="19.5" customHeight="1">
      <c r="A189" s="13"/>
      <c r="B189" s="60"/>
      <c r="C189" s="21"/>
      <c r="D189" s="303"/>
      <c r="E189" s="168"/>
      <c r="F189" s="226"/>
      <c r="G189" s="226"/>
      <c r="H189" s="172"/>
      <c r="I189" s="175"/>
      <c r="J189" s="236"/>
      <c r="K189" s="216"/>
      <c r="L189" s="103"/>
      <c r="M189" s="229"/>
    </row>
    <row r="190" spans="1:13" ht="19.5" customHeight="1">
      <c r="A190" s="13"/>
      <c r="B190" s="60"/>
      <c r="C190" s="21"/>
      <c r="D190" s="303"/>
      <c r="E190" s="168"/>
      <c r="F190" s="226"/>
      <c r="G190" s="226"/>
      <c r="H190" s="172"/>
      <c r="I190" s="175"/>
      <c r="J190" s="236"/>
      <c r="K190" s="216"/>
      <c r="L190" s="103"/>
      <c r="M190" s="229"/>
    </row>
    <row r="191" spans="1:13" ht="19.5" customHeight="1">
      <c r="A191" s="13"/>
      <c r="B191" s="60"/>
      <c r="C191" s="21"/>
      <c r="D191" s="303"/>
      <c r="E191" s="168"/>
      <c r="F191" s="226"/>
      <c r="G191" s="226"/>
      <c r="H191" s="172"/>
      <c r="I191" s="175"/>
      <c r="J191" s="236"/>
      <c r="K191" s="216"/>
      <c r="L191" s="103"/>
      <c r="M191" s="229"/>
    </row>
    <row r="192" spans="1:13" ht="19.5" customHeight="1">
      <c r="A192" s="106"/>
      <c r="B192" s="99" t="s">
        <v>17</v>
      </c>
      <c r="C192" s="18"/>
      <c r="D192" s="304"/>
      <c r="E192" s="169"/>
      <c r="F192" s="189"/>
      <c r="G192" s="189"/>
      <c r="H192" s="224"/>
      <c r="I192" s="244"/>
      <c r="J192" s="237"/>
      <c r="K192" s="217"/>
      <c r="L192" s="104"/>
      <c r="M192" s="230"/>
    </row>
    <row r="193" spans="1:13" ht="19.5" customHeight="1">
      <c r="A193" s="13"/>
      <c r="B193" s="60"/>
      <c r="C193" s="60"/>
      <c r="D193" s="212" t="s">
        <v>58</v>
      </c>
      <c r="E193" s="225" t="s">
        <v>135</v>
      </c>
      <c r="F193" s="187">
        <v>766</v>
      </c>
      <c r="G193" s="187">
        <v>662</v>
      </c>
      <c r="H193" s="171">
        <f>F193+G193</f>
        <v>1428</v>
      </c>
      <c r="I193" s="174">
        <f>H193+H193*40%</f>
        <v>1999.2</v>
      </c>
      <c r="J193" s="235">
        <v>1</v>
      </c>
      <c r="K193" s="215">
        <f>H193*J193</f>
        <v>1428</v>
      </c>
      <c r="L193" s="102"/>
      <c r="M193" s="228">
        <f>I193*J193</f>
        <v>1999.2</v>
      </c>
    </row>
    <row r="194" spans="1:13" ht="19.5" customHeight="1">
      <c r="A194" s="13"/>
      <c r="B194" s="15"/>
      <c r="C194" s="60"/>
      <c r="D194" s="213"/>
      <c r="E194" s="168"/>
      <c r="F194" s="226"/>
      <c r="G194" s="226"/>
      <c r="H194" s="172"/>
      <c r="I194" s="175"/>
      <c r="J194" s="236"/>
      <c r="K194" s="216"/>
      <c r="L194" s="103"/>
      <c r="M194" s="229"/>
    </row>
    <row r="195" spans="1:13" ht="19.5" customHeight="1">
      <c r="A195" s="13"/>
      <c r="B195" s="60"/>
      <c r="C195" s="60"/>
      <c r="D195" s="213"/>
      <c r="E195" s="168"/>
      <c r="F195" s="226"/>
      <c r="G195" s="226"/>
      <c r="H195" s="172"/>
      <c r="I195" s="175"/>
      <c r="J195" s="236"/>
      <c r="K195" s="216"/>
      <c r="L195" s="103"/>
      <c r="M195" s="229"/>
    </row>
    <row r="196" spans="1:13" ht="19.5" customHeight="1">
      <c r="A196" s="13"/>
      <c r="B196" s="60"/>
      <c r="C196" s="60"/>
      <c r="D196" s="213"/>
      <c r="E196" s="168"/>
      <c r="F196" s="226"/>
      <c r="G196" s="226"/>
      <c r="H196" s="172"/>
      <c r="I196" s="175"/>
      <c r="J196" s="236"/>
      <c r="K196" s="216"/>
      <c r="L196" s="103"/>
      <c r="M196" s="229"/>
    </row>
    <row r="197" spans="1:13" ht="19.5" customHeight="1">
      <c r="A197" s="13"/>
      <c r="B197" s="60"/>
      <c r="C197" s="60"/>
      <c r="D197" s="213"/>
      <c r="E197" s="168"/>
      <c r="F197" s="226"/>
      <c r="G197" s="226"/>
      <c r="H197" s="172"/>
      <c r="I197" s="175"/>
      <c r="J197" s="236"/>
      <c r="K197" s="216"/>
      <c r="L197" s="103"/>
      <c r="M197" s="229"/>
    </row>
    <row r="198" spans="1:13" ht="19.5" customHeight="1">
      <c r="A198" s="106"/>
      <c r="B198" s="99" t="s">
        <v>18</v>
      </c>
      <c r="C198" s="15"/>
      <c r="D198" s="214"/>
      <c r="E198" s="169"/>
      <c r="F198" s="189"/>
      <c r="G198" s="189"/>
      <c r="H198" s="224"/>
      <c r="I198" s="244"/>
      <c r="J198" s="237"/>
      <c r="K198" s="217"/>
      <c r="L198" s="104"/>
      <c r="M198" s="230"/>
    </row>
    <row r="199" spans="1:13" s="120" customFormat="1" ht="19.5" customHeight="1">
      <c r="A199" s="13"/>
      <c r="B199" s="60"/>
      <c r="C199" s="60"/>
      <c r="D199" s="212" t="s">
        <v>169</v>
      </c>
      <c r="E199" s="225" t="s">
        <v>135</v>
      </c>
      <c r="F199" s="187">
        <v>1172</v>
      </c>
      <c r="G199" s="187">
        <v>1158</v>
      </c>
      <c r="H199" s="171">
        <f>F199+G199</f>
        <v>2330</v>
      </c>
      <c r="I199" s="174">
        <f>H199+H199*40%</f>
        <v>3262</v>
      </c>
      <c r="J199" s="235">
        <v>1</v>
      </c>
      <c r="K199" s="215">
        <f>H199*J199</f>
        <v>2330</v>
      </c>
      <c r="L199" s="126"/>
      <c r="M199" s="228">
        <f>I199*J199</f>
        <v>3262</v>
      </c>
    </row>
    <row r="200" spans="1:13" s="120" customFormat="1" ht="19.5" customHeight="1">
      <c r="A200" s="13"/>
      <c r="B200" s="133"/>
      <c r="C200" s="60"/>
      <c r="D200" s="213"/>
      <c r="E200" s="168"/>
      <c r="F200" s="226"/>
      <c r="G200" s="226"/>
      <c r="H200" s="172"/>
      <c r="I200" s="175"/>
      <c r="J200" s="236"/>
      <c r="K200" s="216"/>
      <c r="L200" s="127"/>
      <c r="M200" s="229"/>
    </row>
    <row r="201" spans="1:13" s="120" customFormat="1" ht="19.5" customHeight="1">
      <c r="A201" s="13"/>
      <c r="B201" s="133"/>
      <c r="C201" s="60"/>
      <c r="D201" s="213"/>
      <c r="E201" s="168"/>
      <c r="F201" s="226"/>
      <c r="G201" s="226"/>
      <c r="H201" s="172"/>
      <c r="I201" s="175"/>
      <c r="J201" s="236"/>
      <c r="K201" s="216"/>
      <c r="L201" s="127"/>
      <c r="M201" s="229"/>
    </row>
    <row r="202" spans="1:13" s="120" customFormat="1" ht="19.5" customHeight="1">
      <c r="A202" s="13"/>
      <c r="B202" s="60"/>
      <c r="C202" s="60"/>
      <c r="D202" s="213"/>
      <c r="E202" s="168"/>
      <c r="F202" s="226"/>
      <c r="G202" s="226"/>
      <c r="H202" s="172"/>
      <c r="I202" s="175"/>
      <c r="J202" s="236"/>
      <c r="K202" s="216"/>
      <c r="L202" s="127"/>
      <c r="M202" s="229"/>
    </row>
    <row r="203" spans="1:13" s="120" customFormat="1" ht="19.5" customHeight="1">
      <c r="A203" s="13"/>
      <c r="B203" s="60"/>
      <c r="C203" s="60"/>
      <c r="D203" s="213"/>
      <c r="E203" s="168"/>
      <c r="F203" s="226"/>
      <c r="G203" s="226"/>
      <c r="H203" s="172"/>
      <c r="I203" s="175"/>
      <c r="J203" s="236"/>
      <c r="K203" s="216"/>
      <c r="L203" s="127"/>
      <c r="M203" s="229"/>
    </row>
    <row r="204" spans="1:13" s="120" customFormat="1" ht="19.5" customHeight="1">
      <c r="A204" s="130"/>
      <c r="B204" s="123" t="s">
        <v>168</v>
      </c>
      <c r="C204" s="15"/>
      <c r="D204" s="214"/>
      <c r="E204" s="169"/>
      <c r="F204" s="189"/>
      <c r="G204" s="189"/>
      <c r="H204" s="224"/>
      <c r="I204" s="244"/>
      <c r="J204" s="237"/>
      <c r="K204" s="217"/>
      <c r="L204" s="128"/>
      <c r="M204" s="230"/>
    </row>
    <row r="205" spans="1:13" ht="19.5" customHeight="1">
      <c r="A205" s="13"/>
      <c r="B205" s="60"/>
      <c r="C205" s="60"/>
      <c r="D205" s="212" t="s">
        <v>95</v>
      </c>
      <c r="E205" s="225" t="s">
        <v>135</v>
      </c>
      <c r="F205" s="187">
        <v>897</v>
      </c>
      <c r="G205" s="187">
        <v>866</v>
      </c>
      <c r="H205" s="171">
        <f>F205+G205</f>
        <v>1763</v>
      </c>
      <c r="I205" s="174">
        <f>H205+H205*40%</f>
        <v>2468.2</v>
      </c>
      <c r="J205" s="235">
        <v>1</v>
      </c>
      <c r="K205" s="215">
        <f>H205*J205</f>
        <v>1763</v>
      </c>
      <c r="L205" s="102"/>
      <c r="M205" s="228">
        <f>I205*J205</f>
        <v>2468.2</v>
      </c>
    </row>
    <row r="206" spans="1:13" ht="19.5" customHeight="1">
      <c r="A206" s="13"/>
      <c r="B206" s="15"/>
      <c r="C206" s="60"/>
      <c r="D206" s="213"/>
      <c r="E206" s="168"/>
      <c r="F206" s="188"/>
      <c r="G206" s="188"/>
      <c r="H206" s="172"/>
      <c r="I206" s="175"/>
      <c r="J206" s="236"/>
      <c r="K206" s="216"/>
      <c r="L206" s="103"/>
      <c r="M206" s="229"/>
    </row>
    <row r="207" spans="1:13" ht="19.5" customHeight="1">
      <c r="A207" s="13"/>
      <c r="B207" s="60"/>
      <c r="C207" s="60"/>
      <c r="D207" s="213"/>
      <c r="E207" s="168"/>
      <c r="F207" s="188"/>
      <c r="G207" s="188"/>
      <c r="H207" s="241"/>
      <c r="I207" s="227"/>
      <c r="J207" s="236"/>
      <c r="K207" s="216"/>
      <c r="L207" s="103"/>
      <c r="M207" s="229"/>
    </row>
    <row r="208" spans="1:13" ht="19.5" customHeight="1">
      <c r="A208" s="13"/>
      <c r="B208" s="60"/>
      <c r="C208" s="60"/>
      <c r="D208" s="213"/>
      <c r="E208" s="168"/>
      <c r="F208" s="188"/>
      <c r="G208" s="188"/>
      <c r="H208" s="241"/>
      <c r="I208" s="227"/>
      <c r="J208" s="236"/>
      <c r="K208" s="216"/>
      <c r="L208" s="103"/>
      <c r="M208" s="229"/>
    </row>
    <row r="209" spans="1:13" ht="19.5" customHeight="1">
      <c r="A209" s="13"/>
      <c r="B209" s="60"/>
      <c r="C209" s="60"/>
      <c r="D209" s="213"/>
      <c r="E209" s="168"/>
      <c r="F209" s="188"/>
      <c r="G209" s="188"/>
      <c r="H209" s="241"/>
      <c r="I209" s="227"/>
      <c r="J209" s="236"/>
      <c r="K209" s="216"/>
      <c r="L209" s="103"/>
      <c r="M209" s="229"/>
    </row>
    <row r="210" spans="1:13" ht="19.5" customHeight="1">
      <c r="A210" s="106"/>
      <c r="B210" s="99" t="s">
        <v>94</v>
      </c>
      <c r="C210" s="15"/>
      <c r="D210" s="214"/>
      <c r="E210" s="169"/>
      <c r="F210" s="189"/>
      <c r="G210" s="189"/>
      <c r="H210" s="173"/>
      <c r="I210" s="176"/>
      <c r="J210" s="237"/>
      <c r="K210" s="217"/>
      <c r="L210" s="104"/>
      <c r="M210" s="230"/>
    </row>
    <row r="211" spans="1:13" ht="19.5" customHeight="1">
      <c r="A211" s="13"/>
      <c r="B211" s="60"/>
      <c r="C211" s="60"/>
      <c r="D211" s="170" t="s">
        <v>59</v>
      </c>
      <c r="E211" s="225" t="s">
        <v>135</v>
      </c>
      <c r="F211" s="187">
        <v>1367</v>
      </c>
      <c r="G211" s="187">
        <v>868</v>
      </c>
      <c r="H211" s="171">
        <f>F211+G211</f>
        <v>2235</v>
      </c>
      <c r="I211" s="174">
        <f>H211+H211*40%</f>
        <v>3129</v>
      </c>
      <c r="J211" s="218">
        <v>1</v>
      </c>
      <c r="K211" s="215">
        <f>H211*J211</f>
        <v>2235</v>
      </c>
      <c r="L211" s="102"/>
      <c r="M211" s="228">
        <f>I211*J211</f>
        <v>3129</v>
      </c>
    </row>
    <row r="212" spans="1:13" ht="19.5" customHeight="1">
      <c r="A212" s="13"/>
      <c r="B212" s="15"/>
      <c r="C212" s="60"/>
      <c r="D212" s="168"/>
      <c r="E212" s="168"/>
      <c r="F212" s="226"/>
      <c r="G212" s="226"/>
      <c r="H212" s="172"/>
      <c r="I212" s="175"/>
      <c r="J212" s="219"/>
      <c r="K212" s="216"/>
      <c r="L212" s="103"/>
      <c r="M212" s="229"/>
    </row>
    <row r="213" spans="1:13" ht="19.5" customHeight="1">
      <c r="A213" s="13"/>
      <c r="B213" s="60"/>
      <c r="C213" s="60"/>
      <c r="D213" s="168"/>
      <c r="E213" s="168"/>
      <c r="F213" s="226"/>
      <c r="G213" s="226"/>
      <c r="H213" s="172"/>
      <c r="I213" s="175"/>
      <c r="J213" s="219"/>
      <c r="K213" s="216"/>
      <c r="L213" s="103"/>
      <c r="M213" s="229"/>
    </row>
    <row r="214" spans="1:13" ht="19.5" customHeight="1">
      <c r="A214" s="13"/>
      <c r="B214" s="60"/>
      <c r="C214" s="60"/>
      <c r="D214" s="168"/>
      <c r="E214" s="168"/>
      <c r="F214" s="226"/>
      <c r="G214" s="226"/>
      <c r="H214" s="172"/>
      <c r="I214" s="175"/>
      <c r="J214" s="219"/>
      <c r="K214" s="216"/>
      <c r="L214" s="103"/>
      <c r="M214" s="229"/>
    </row>
    <row r="215" spans="1:13" ht="19.5" customHeight="1">
      <c r="A215" s="13"/>
      <c r="B215" s="60"/>
      <c r="C215" s="60"/>
      <c r="D215" s="168"/>
      <c r="E215" s="168"/>
      <c r="F215" s="226"/>
      <c r="G215" s="226"/>
      <c r="H215" s="172"/>
      <c r="I215" s="175"/>
      <c r="J215" s="219"/>
      <c r="K215" s="216"/>
      <c r="L215" s="103"/>
      <c r="M215" s="229"/>
    </row>
    <row r="216" spans="1:13" ht="19.5" customHeight="1">
      <c r="A216" s="106"/>
      <c r="B216" s="99" t="s">
        <v>19</v>
      </c>
      <c r="C216" s="18"/>
      <c r="D216" s="169"/>
      <c r="E216" s="169"/>
      <c r="F216" s="189"/>
      <c r="G216" s="189"/>
      <c r="H216" s="224"/>
      <c r="I216" s="244"/>
      <c r="J216" s="220"/>
      <c r="K216" s="217"/>
      <c r="L216" s="104"/>
      <c r="M216" s="230"/>
    </row>
    <row r="217" spans="1:13" s="120" customFormat="1" ht="19.5" customHeight="1">
      <c r="A217" s="13"/>
      <c r="B217" s="60"/>
      <c r="C217" s="60"/>
      <c r="D217" s="245" t="s">
        <v>167</v>
      </c>
      <c r="E217" s="225" t="s">
        <v>135</v>
      </c>
      <c r="F217" s="187">
        <v>2432</v>
      </c>
      <c r="G217" s="187">
        <v>1298</v>
      </c>
      <c r="H217" s="171">
        <f>F217+G217</f>
        <v>3730</v>
      </c>
      <c r="I217" s="174">
        <f>H217+H217*40%</f>
        <v>5222</v>
      </c>
      <c r="J217" s="218">
        <v>1</v>
      </c>
      <c r="K217" s="215">
        <f>H217*J217</f>
        <v>3730</v>
      </c>
      <c r="L217" s="126"/>
      <c r="M217" s="228">
        <f>I217*J217</f>
        <v>5222</v>
      </c>
    </row>
    <row r="218" spans="1:13" s="120" customFormat="1" ht="19.5" customHeight="1">
      <c r="A218" s="13"/>
      <c r="B218" s="15"/>
      <c r="C218" s="60"/>
      <c r="D218" s="246"/>
      <c r="E218" s="168"/>
      <c r="F218" s="226"/>
      <c r="G218" s="226"/>
      <c r="H218" s="172"/>
      <c r="I218" s="175"/>
      <c r="J218" s="219"/>
      <c r="K218" s="216"/>
      <c r="L218" s="127"/>
      <c r="M218" s="229"/>
    </row>
    <row r="219" spans="1:13" s="120" customFormat="1" ht="19.5" customHeight="1">
      <c r="A219" s="13"/>
      <c r="B219" s="60"/>
      <c r="C219" s="60"/>
      <c r="D219" s="246"/>
      <c r="E219" s="168"/>
      <c r="F219" s="226"/>
      <c r="G219" s="226"/>
      <c r="H219" s="172"/>
      <c r="I219" s="175"/>
      <c r="J219" s="219"/>
      <c r="K219" s="216"/>
      <c r="L219" s="127"/>
      <c r="M219" s="229"/>
    </row>
    <row r="220" spans="1:13" s="120" customFormat="1" ht="19.5" customHeight="1">
      <c r="A220" s="13"/>
      <c r="B220" s="60"/>
      <c r="C220" s="60"/>
      <c r="D220" s="246"/>
      <c r="E220" s="168"/>
      <c r="F220" s="226"/>
      <c r="G220" s="226"/>
      <c r="H220" s="172"/>
      <c r="I220" s="175"/>
      <c r="J220" s="219"/>
      <c r="K220" s="216"/>
      <c r="L220" s="127"/>
      <c r="M220" s="229"/>
    </row>
    <row r="221" spans="1:13" s="120" customFormat="1" ht="19.5" customHeight="1">
      <c r="A221" s="13"/>
      <c r="B221" s="60"/>
      <c r="C221" s="60"/>
      <c r="D221" s="246"/>
      <c r="E221" s="168"/>
      <c r="F221" s="226"/>
      <c r="G221" s="226"/>
      <c r="H221" s="172"/>
      <c r="I221" s="175"/>
      <c r="J221" s="219"/>
      <c r="K221" s="216"/>
      <c r="L221" s="127"/>
      <c r="M221" s="229"/>
    </row>
    <row r="222" spans="1:13" s="120" customFormat="1" ht="19.5" customHeight="1">
      <c r="A222" s="130"/>
      <c r="B222" s="131" t="s">
        <v>166</v>
      </c>
      <c r="C222" s="18"/>
      <c r="D222" s="247"/>
      <c r="E222" s="169"/>
      <c r="F222" s="189"/>
      <c r="G222" s="189"/>
      <c r="H222" s="224"/>
      <c r="I222" s="244"/>
      <c r="J222" s="220"/>
      <c r="K222" s="217"/>
      <c r="L222" s="128"/>
      <c r="M222" s="230"/>
    </row>
    <row r="223" spans="1:13" ht="19.5" customHeight="1">
      <c r="A223" s="23"/>
      <c r="B223" s="24"/>
      <c r="C223" s="25"/>
      <c r="D223" s="302" t="s">
        <v>51</v>
      </c>
      <c r="E223" s="225" t="s">
        <v>135</v>
      </c>
      <c r="F223" s="187">
        <v>564</v>
      </c>
      <c r="G223" s="238">
        <v>0</v>
      </c>
      <c r="H223" s="171">
        <f>F223+G223</f>
        <v>564</v>
      </c>
      <c r="I223" s="174">
        <f>H223+H223*40%</f>
        <v>789.6</v>
      </c>
      <c r="J223" s="236">
        <v>1</v>
      </c>
      <c r="K223" s="215">
        <f>H223*J223</f>
        <v>564</v>
      </c>
      <c r="L223" s="102"/>
      <c r="M223" s="228">
        <f>I223*J223</f>
        <v>789.6</v>
      </c>
    </row>
    <row r="224" spans="1:13" ht="19.5" customHeight="1">
      <c r="A224" s="23"/>
      <c r="B224" s="24"/>
      <c r="C224" s="26"/>
      <c r="D224" s="303"/>
      <c r="E224" s="168"/>
      <c r="F224" s="188"/>
      <c r="G224" s="305"/>
      <c r="H224" s="172"/>
      <c r="I224" s="175"/>
      <c r="J224" s="236"/>
      <c r="K224" s="216"/>
      <c r="L224" s="103"/>
      <c r="M224" s="229"/>
    </row>
    <row r="225" spans="1:13" ht="19.5" customHeight="1">
      <c r="A225" s="23"/>
      <c r="B225" s="24"/>
      <c r="C225" s="26"/>
      <c r="D225" s="303"/>
      <c r="E225" s="168"/>
      <c r="F225" s="188"/>
      <c r="G225" s="305"/>
      <c r="H225" s="172"/>
      <c r="I225" s="175"/>
      <c r="J225" s="236"/>
      <c r="K225" s="216"/>
      <c r="L225" s="103"/>
      <c r="M225" s="229"/>
    </row>
    <row r="226" spans="1:13" ht="19.5" customHeight="1">
      <c r="A226" s="23"/>
      <c r="B226" s="24"/>
      <c r="C226" s="26"/>
      <c r="D226" s="303"/>
      <c r="E226" s="168"/>
      <c r="F226" s="188"/>
      <c r="G226" s="305"/>
      <c r="H226" s="172"/>
      <c r="I226" s="175"/>
      <c r="J226" s="236"/>
      <c r="K226" s="216"/>
      <c r="L226" s="103"/>
      <c r="M226" s="229"/>
    </row>
    <row r="227" spans="1:13" ht="19.5" customHeight="1">
      <c r="A227" s="23"/>
      <c r="B227" s="24"/>
      <c r="C227" s="26"/>
      <c r="D227" s="303"/>
      <c r="E227" s="168"/>
      <c r="F227" s="188"/>
      <c r="G227" s="305"/>
      <c r="H227" s="172"/>
      <c r="I227" s="175"/>
      <c r="J227" s="236"/>
      <c r="K227" s="216"/>
      <c r="L227" s="103"/>
      <c r="M227" s="229"/>
    </row>
    <row r="228" spans="1:13" s="144" customFormat="1" ht="19.5" customHeight="1">
      <c r="A228" s="23"/>
      <c r="B228" s="24"/>
      <c r="C228" s="26"/>
      <c r="D228" s="303"/>
      <c r="E228" s="168"/>
      <c r="F228" s="188"/>
      <c r="G228" s="305"/>
      <c r="H228" s="172"/>
      <c r="I228" s="175"/>
      <c r="J228" s="236"/>
      <c r="K228" s="216"/>
      <c r="L228" s="145"/>
      <c r="M228" s="229"/>
    </row>
    <row r="229" spans="1:13" ht="19.5" customHeight="1">
      <c r="A229" s="27"/>
      <c r="B229" s="2" t="s">
        <v>48</v>
      </c>
      <c r="C229" s="28"/>
      <c r="D229" s="304"/>
      <c r="E229" s="169"/>
      <c r="F229" s="189"/>
      <c r="G229" s="240"/>
      <c r="H229" s="224"/>
      <c r="I229" s="244"/>
      <c r="J229" s="237"/>
      <c r="K229" s="217"/>
      <c r="L229" s="104"/>
      <c r="M229" s="230"/>
    </row>
    <row r="230" spans="1:13" ht="19.5" customHeight="1">
      <c r="A230" s="13"/>
      <c r="B230" s="60"/>
      <c r="C230" s="21"/>
      <c r="D230" s="212" t="s">
        <v>60</v>
      </c>
      <c r="E230" s="225" t="s">
        <v>135</v>
      </c>
      <c r="F230" s="187">
        <v>1422</v>
      </c>
      <c r="G230" s="187">
        <v>543</v>
      </c>
      <c r="H230" s="171">
        <f>F230+G230</f>
        <v>1965</v>
      </c>
      <c r="I230" s="174">
        <f>H230+H230*40%</f>
        <v>2751</v>
      </c>
      <c r="J230" s="235">
        <v>1</v>
      </c>
      <c r="K230" s="215">
        <f>H230*J230</f>
        <v>1965</v>
      </c>
      <c r="L230" s="102"/>
      <c r="M230" s="228">
        <f>I230*J230</f>
        <v>2751</v>
      </c>
    </row>
    <row r="231" spans="1:13" ht="19.5" customHeight="1">
      <c r="A231" s="13"/>
      <c r="B231" s="15"/>
      <c r="C231" s="21"/>
      <c r="D231" s="213"/>
      <c r="E231" s="168"/>
      <c r="F231" s="188"/>
      <c r="G231" s="226"/>
      <c r="H231" s="172"/>
      <c r="I231" s="175"/>
      <c r="J231" s="236"/>
      <c r="K231" s="216"/>
      <c r="L231" s="103"/>
      <c r="M231" s="229"/>
    </row>
    <row r="232" spans="1:13" ht="19.5" customHeight="1">
      <c r="A232" s="13"/>
      <c r="B232" s="60"/>
      <c r="C232" s="21"/>
      <c r="D232" s="213"/>
      <c r="E232" s="168"/>
      <c r="F232" s="188"/>
      <c r="G232" s="226"/>
      <c r="H232" s="172"/>
      <c r="I232" s="175"/>
      <c r="J232" s="236"/>
      <c r="K232" s="216"/>
      <c r="L232" s="103"/>
      <c r="M232" s="229"/>
    </row>
    <row r="233" spans="1:13" ht="19.5" customHeight="1">
      <c r="A233" s="13"/>
      <c r="B233" s="60"/>
      <c r="C233" s="21"/>
      <c r="D233" s="213"/>
      <c r="E233" s="168"/>
      <c r="F233" s="188"/>
      <c r="G233" s="226"/>
      <c r="H233" s="172"/>
      <c r="I233" s="175"/>
      <c r="J233" s="236"/>
      <c r="K233" s="216"/>
      <c r="L233" s="103"/>
      <c r="M233" s="229"/>
    </row>
    <row r="234" spans="1:13" s="144" customFormat="1" ht="19.5" customHeight="1">
      <c r="A234" s="13"/>
      <c r="B234" s="60"/>
      <c r="C234" s="21"/>
      <c r="D234" s="213"/>
      <c r="E234" s="168"/>
      <c r="F234" s="188"/>
      <c r="G234" s="226"/>
      <c r="H234" s="172"/>
      <c r="I234" s="175"/>
      <c r="J234" s="236"/>
      <c r="K234" s="216"/>
      <c r="L234" s="145"/>
      <c r="M234" s="229"/>
    </row>
    <row r="235" spans="1:13" ht="19.5" customHeight="1">
      <c r="A235" s="13"/>
      <c r="B235" s="60"/>
      <c r="C235" s="21"/>
      <c r="D235" s="213"/>
      <c r="E235" s="168"/>
      <c r="F235" s="188"/>
      <c r="G235" s="226"/>
      <c r="H235" s="172"/>
      <c r="I235" s="175"/>
      <c r="J235" s="236"/>
      <c r="K235" s="216"/>
      <c r="L235" s="103"/>
      <c r="M235" s="229"/>
    </row>
    <row r="236" spans="1:13" ht="19.5" customHeight="1">
      <c r="A236" s="106"/>
      <c r="B236" s="99" t="s">
        <v>3</v>
      </c>
      <c r="C236" s="18"/>
      <c r="D236" s="213"/>
      <c r="E236" s="169"/>
      <c r="F236" s="189"/>
      <c r="G236" s="189"/>
      <c r="H236" s="224"/>
      <c r="I236" s="244"/>
      <c r="J236" s="237"/>
      <c r="K236" s="217"/>
      <c r="L236" s="104"/>
      <c r="M236" s="230"/>
    </row>
    <row r="237" spans="1:13" ht="19.5" customHeight="1">
      <c r="A237" s="13"/>
      <c r="B237" s="60"/>
      <c r="C237" s="60"/>
      <c r="D237" s="212" t="s">
        <v>61</v>
      </c>
      <c r="E237" s="225" t="s">
        <v>135</v>
      </c>
      <c r="F237" s="187">
        <v>959</v>
      </c>
      <c r="G237" s="187">
        <v>647</v>
      </c>
      <c r="H237" s="171">
        <f>F237+G237</f>
        <v>1606</v>
      </c>
      <c r="I237" s="221">
        <f>H237+H237*40%</f>
        <v>2248.4</v>
      </c>
      <c r="J237" s="218">
        <v>1</v>
      </c>
      <c r="K237" s="215">
        <f>H237*J237</f>
        <v>1606</v>
      </c>
      <c r="L237" s="100"/>
      <c r="M237" s="228">
        <f>I237*J237</f>
        <v>2248.4</v>
      </c>
    </row>
    <row r="238" spans="1:13" ht="19.5" customHeight="1">
      <c r="A238" s="13"/>
      <c r="B238" s="15"/>
      <c r="C238" s="60"/>
      <c r="D238" s="213"/>
      <c r="E238" s="242"/>
      <c r="F238" s="188"/>
      <c r="G238" s="188"/>
      <c r="H238" s="172"/>
      <c r="I238" s="222"/>
      <c r="J238" s="219"/>
      <c r="K238" s="216"/>
      <c r="L238" s="101"/>
      <c r="M238" s="229"/>
    </row>
    <row r="239" spans="1:13" ht="19.5" customHeight="1">
      <c r="A239" s="13"/>
      <c r="B239" s="60"/>
      <c r="C239" s="60"/>
      <c r="D239" s="213"/>
      <c r="E239" s="242"/>
      <c r="F239" s="188"/>
      <c r="G239" s="188"/>
      <c r="H239" s="172"/>
      <c r="I239" s="222"/>
      <c r="J239" s="219"/>
      <c r="K239" s="216"/>
      <c r="L239" s="101"/>
      <c r="M239" s="229"/>
    </row>
    <row r="240" spans="1:13" ht="19.5" customHeight="1">
      <c r="A240" s="13"/>
      <c r="B240" s="60"/>
      <c r="C240" s="60"/>
      <c r="D240" s="213"/>
      <c r="E240" s="242"/>
      <c r="F240" s="188"/>
      <c r="G240" s="188"/>
      <c r="H240" s="172"/>
      <c r="I240" s="222"/>
      <c r="J240" s="219"/>
      <c r="K240" s="216"/>
      <c r="L240" s="101"/>
      <c r="M240" s="229"/>
    </row>
    <row r="241" spans="1:13" s="144" customFormat="1" ht="19.5" customHeight="1">
      <c r="A241" s="13"/>
      <c r="B241" s="60"/>
      <c r="C241" s="60"/>
      <c r="D241" s="213"/>
      <c r="E241" s="242"/>
      <c r="F241" s="188"/>
      <c r="G241" s="188"/>
      <c r="H241" s="172"/>
      <c r="I241" s="222"/>
      <c r="J241" s="219"/>
      <c r="K241" s="216"/>
      <c r="L241" s="146"/>
      <c r="M241" s="229"/>
    </row>
    <row r="242" spans="1:13" ht="19.5" customHeight="1">
      <c r="A242" s="13"/>
      <c r="B242" s="60"/>
      <c r="C242" s="60"/>
      <c r="D242" s="213"/>
      <c r="E242" s="242"/>
      <c r="F242" s="188"/>
      <c r="G242" s="188"/>
      <c r="H242" s="172"/>
      <c r="I242" s="222"/>
      <c r="J242" s="219"/>
      <c r="K242" s="216"/>
      <c r="L242" s="101"/>
      <c r="M242" s="229"/>
    </row>
    <row r="243" spans="1:13" ht="19.5" customHeight="1">
      <c r="A243" s="13"/>
      <c r="B243" s="98" t="s">
        <v>32</v>
      </c>
      <c r="C243" s="60"/>
      <c r="D243" s="214"/>
      <c r="E243" s="243"/>
      <c r="F243" s="196"/>
      <c r="G243" s="196"/>
      <c r="H243" s="224"/>
      <c r="I243" s="223"/>
      <c r="J243" s="220"/>
      <c r="K243" s="217"/>
      <c r="L243" s="105"/>
      <c r="M243" s="230"/>
    </row>
    <row r="244" spans="1:13" ht="19.5" customHeight="1">
      <c r="A244" s="19"/>
      <c r="B244" s="20"/>
      <c r="C244" s="20"/>
      <c r="D244" s="212" t="s">
        <v>62</v>
      </c>
      <c r="E244" s="225" t="s">
        <v>135</v>
      </c>
      <c r="F244" s="187">
        <v>998</v>
      </c>
      <c r="G244" s="187">
        <v>835</v>
      </c>
      <c r="H244" s="171">
        <f>F244+G244</f>
        <v>1833</v>
      </c>
      <c r="I244" s="174">
        <f>H244+H244*40%</f>
        <v>2566.2</v>
      </c>
      <c r="J244" s="231">
        <v>1</v>
      </c>
      <c r="K244" s="233">
        <f>H244*J244</f>
        <v>1833</v>
      </c>
      <c r="L244" s="100"/>
      <c r="M244" s="228">
        <f>I244*J244</f>
        <v>2566.2</v>
      </c>
    </row>
    <row r="245" spans="1:13" ht="19.5" customHeight="1">
      <c r="A245" s="13"/>
      <c r="B245" s="15"/>
      <c r="C245" s="60"/>
      <c r="D245" s="213"/>
      <c r="E245" s="168"/>
      <c r="F245" s="226"/>
      <c r="G245" s="226"/>
      <c r="H245" s="172"/>
      <c r="I245" s="175"/>
      <c r="J245" s="232"/>
      <c r="K245" s="234"/>
      <c r="L245" s="101"/>
      <c r="M245" s="229"/>
    </row>
    <row r="246" spans="1:13" ht="19.5" customHeight="1">
      <c r="A246" s="13"/>
      <c r="B246" s="60"/>
      <c r="C246" s="60"/>
      <c r="D246" s="213"/>
      <c r="E246" s="168"/>
      <c r="F246" s="226"/>
      <c r="G246" s="226"/>
      <c r="H246" s="172"/>
      <c r="I246" s="175"/>
      <c r="J246" s="232"/>
      <c r="K246" s="234"/>
      <c r="L246" s="101"/>
      <c r="M246" s="229"/>
    </row>
    <row r="247" spans="1:13" ht="19.5" customHeight="1">
      <c r="A247" s="13"/>
      <c r="B247" s="60"/>
      <c r="C247" s="60"/>
      <c r="D247" s="213"/>
      <c r="E247" s="168"/>
      <c r="F247" s="226"/>
      <c r="G247" s="226"/>
      <c r="H247" s="172"/>
      <c r="I247" s="175"/>
      <c r="J247" s="232"/>
      <c r="K247" s="234"/>
      <c r="L247" s="101"/>
      <c r="M247" s="229"/>
    </row>
    <row r="248" spans="1:13" ht="19.5" customHeight="1">
      <c r="A248" s="13"/>
      <c r="B248" s="60"/>
      <c r="C248" s="60"/>
      <c r="D248" s="213"/>
      <c r="E248" s="168"/>
      <c r="F248" s="226"/>
      <c r="G248" s="226"/>
      <c r="H248" s="172"/>
      <c r="I248" s="175"/>
      <c r="J248" s="232"/>
      <c r="K248" s="234"/>
      <c r="L248" s="101"/>
      <c r="M248" s="229"/>
    </row>
    <row r="249" spans="1:13" ht="19.5" customHeight="1">
      <c r="A249" s="106"/>
      <c r="B249" s="99" t="s">
        <v>4</v>
      </c>
      <c r="C249" s="15"/>
      <c r="D249" s="214"/>
      <c r="E249" s="169"/>
      <c r="F249" s="189"/>
      <c r="G249" s="189"/>
      <c r="H249" s="224"/>
      <c r="I249" s="244"/>
      <c r="J249" s="306"/>
      <c r="K249" s="307"/>
      <c r="L249" s="105"/>
      <c r="M249" s="230"/>
    </row>
    <row r="250" spans="1:13" ht="19.5" customHeight="1">
      <c r="A250" s="19"/>
      <c r="B250" s="20"/>
      <c r="C250" s="20"/>
      <c r="D250" s="212" t="s">
        <v>62</v>
      </c>
      <c r="E250" s="225" t="s">
        <v>135</v>
      </c>
      <c r="F250" s="187">
        <v>1418</v>
      </c>
      <c r="G250" s="187">
        <v>1004</v>
      </c>
      <c r="H250" s="171">
        <f>F250+G250</f>
        <v>2422</v>
      </c>
      <c r="I250" s="174">
        <f>H250+H250*40%</f>
        <v>3390.8</v>
      </c>
      <c r="J250" s="231">
        <v>1</v>
      </c>
      <c r="K250" s="233">
        <f>H250*J250</f>
        <v>2422</v>
      </c>
      <c r="L250" s="100"/>
      <c r="M250" s="228">
        <f>I250*J250</f>
        <v>3390.8</v>
      </c>
    </row>
    <row r="251" spans="1:13" ht="19.5" customHeight="1">
      <c r="A251" s="13"/>
      <c r="B251" s="15"/>
      <c r="C251" s="60"/>
      <c r="D251" s="213"/>
      <c r="E251" s="168"/>
      <c r="F251" s="226"/>
      <c r="G251" s="226"/>
      <c r="H251" s="172"/>
      <c r="I251" s="175"/>
      <c r="J251" s="232"/>
      <c r="K251" s="234"/>
      <c r="L251" s="101"/>
      <c r="M251" s="229"/>
    </row>
    <row r="252" spans="1:13" ht="19.5" customHeight="1">
      <c r="A252" s="13"/>
      <c r="B252" s="60"/>
      <c r="C252" s="60"/>
      <c r="D252" s="213"/>
      <c r="E252" s="168"/>
      <c r="F252" s="226"/>
      <c r="G252" s="226"/>
      <c r="H252" s="172"/>
      <c r="I252" s="175"/>
      <c r="J252" s="232"/>
      <c r="K252" s="234"/>
      <c r="L252" s="101"/>
      <c r="M252" s="229"/>
    </row>
    <row r="253" spans="1:13" ht="19.5" customHeight="1">
      <c r="A253" s="13"/>
      <c r="B253" s="60"/>
      <c r="C253" s="60"/>
      <c r="D253" s="213"/>
      <c r="E253" s="168"/>
      <c r="F253" s="226"/>
      <c r="G253" s="226"/>
      <c r="H253" s="172"/>
      <c r="I253" s="175"/>
      <c r="J253" s="232"/>
      <c r="K253" s="234"/>
      <c r="L253" s="101"/>
      <c r="M253" s="229"/>
    </row>
    <row r="254" spans="1:13" ht="19.5" customHeight="1">
      <c r="A254" s="13"/>
      <c r="B254" s="60"/>
      <c r="C254" s="60"/>
      <c r="D254" s="213"/>
      <c r="E254" s="168"/>
      <c r="F254" s="226"/>
      <c r="G254" s="226"/>
      <c r="H254" s="172"/>
      <c r="I254" s="175"/>
      <c r="J254" s="232"/>
      <c r="K254" s="234"/>
      <c r="L254" s="101"/>
      <c r="M254" s="229"/>
    </row>
    <row r="255" spans="1:13" ht="19.5" customHeight="1">
      <c r="A255" s="106"/>
      <c r="B255" s="99" t="s">
        <v>5</v>
      </c>
      <c r="C255" s="15"/>
      <c r="D255" s="213"/>
      <c r="E255" s="169"/>
      <c r="F255" s="189"/>
      <c r="G255" s="189"/>
      <c r="H255" s="224"/>
      <c r="I255" s="244"/>
      <c r="J255" s="306"/>
      <c r="K255" s="307"/>
      <c r="L255" s="105"/>
      <c r="M255" s="230"/>
    </row>
    <row r="256" spans="1:13" ht="19.5" customHeight="1">
      <c r="A256" s="13"/>
      <c r="B256" s="60"/>
      <c r="C256" s="60"/>
      <c r="D256" s="212" t="s">
        <v>62</v>
      </c>
      <c r="E256" s="225" t="s">
        <v>135</v>
      </c>
      <c r="F256" s="187">
        <v>2027</v>
      </c>
      <c r="G256" s="187">
        <v>1004</v>
      </c>
      <c r="H256" s="171">
        <f>F256+G256</f>
        <v>3031</v>
      </c>
      <c r="I256" s="174">
        <f>H256+H256*40%</f>
        <v>4243.4</v>
      </c>
      <c r="J256" s="231">
        <v>1</v>
      </c>
      <c r="K256" s="233">
        <f>H256*J256</f>
        <v>3031</v>
      </c>
      <c r="L256" s="100"/>
      <c r="M256" s="228">
        <f>I256*J256</f>
        <v>4243.4</v>
      </c>
    </row>
    <row r="257" spans="1:13" ht="19.5" customHeight="1">
      <c r="A257" s="13"/>
      <c r="B257" s="15"/>
      <c r="C257" s="60"/>
      <c r="D257" s="213"/>
      <c r="E257" s="168"/>
      <c r="F257" s="226"/>
      <c r="G257" s="226"/>
      <c r="H257" s="172"/>
      <c r="I257" s="175"/>
      <c r="J257" s="232"/>
      <c r="K257" s="234"/>
      <c r="L257" s="101"/>
      <c r="M257" s="229"/>
    </row>
    <row r="258" spans="1:13" ht="19.5" customHeight="1">
      <c r="A258" s="13"/>
      <c r="B258" s="60"/>
      <c r="C258" s="60"/>
      <c r="D258" s="213"/>
      <c r="E258" s="168"/>
      <c r="F258" s="226"/>
      <c r="G258" s="226"/>
      <c r="H258" s="172"/>
      <c r="I258" s="175"/>
      <c r="J258" s="232"/>
      <c r="K258" s="234"/>
      <c r="L258" s="101"/>
      <c r="M258" s="229"/>
    </row>
    <row r="259" spans="1:13" ht="19.5" customHeight="1">
      <c r="A259" s="13"/>
      <c r="B259" s="60"/>
      <c r="C259" s="60"/>
      <c r="D259" s="213"/>
      <c r="E259" s="168"/>
      <c r="F259" s="226"/>
      <c r="G259" s="226"/>
      <c r="H259" s="172"/>
      <c r="I259" s="175"/>
      <c r="J259" s="232"/>
      <c r="K259" s="234"/>
      <c r="L259" s="101"/>
      <c r="M259" s="229"/>
    </row>
    <row r="260" spans="1:13" ht="19.5" customHeight="1">
      <c r="A260" s="13"/>
      <c r="B260" s="60"/>
      <c r="C260" s="60"/>
      <c r="D260" s="213"/>
      <c r="E260" s="168"/>
      <c r="F260" s="226"/>
      <c r="G260" s="226"/>
      <c r="H260" s="172"/>
      <c r="I260" s="175"/>
      <c r="J260" s="232"/>
      <c r="K260" s="234"/>
      <c r="L260" s="101"/>
      <c r="M260" s="229"/>
    </row>
    <row r="261" spans="1:13" ht="19.5" customHeight="1">
      <c r="A261" s="13"/>
      <c r="B261" s="98" t="s">
        <v>6</v>
      </c>
      <c r="C261" s="60"/>
      <c r="D261" s="213"/>
      <c r="E261" s="169"/>
      <c r="F261" s="189"/>
      <c r="G261" s="189"/>
      <c r="H261" s="224"/>
      <c r="I261" s="244"/>
      <c r="J261" s="306"/>
      <c r="K261" s="307"/>
      <c r="L261" s="105"/>
      <c r="M261" s="230"/>
    </row>
    <row r="262" spans="1:13" ht="19.5" customHeight="1">
      <c r="A262" s="19"/>
      <c r="B262" s="20"/>
      <c r="C262" s="20"/>
      <c r="D262" s="212" t="s">
        <v>62</v>
      </c>
      <c r="E262" s="225" t="s">
        <v>135</v>
      </c>
      <c r="F262" s="187">
        <v>2226</v>
      </c>
      <c r="G262" s="187">
        <v>1004</v>
      </c>
      <c r="H262" s="171">
        <f>F262+G262</f>
        <v>3230</v>
      </c>
      <c r="I262" s="174">
        <f>H262+H262*40%</f>
        <v>4522</v>
      </c>
      <c r="J262" s="231">
        <v>1</v>
      </c>
      <c r="K262" s="233">
        <f>H262*J262</f>
        <v>3230</v>
      </c>
      <c r="L262" s="100"/>
      <c r="M262" s="228">
        <f>I262*J262</f>
        <v>4522</v>
      </c>
    </row>
    <row r="263" spans="1:13" ht="19.5" customHeight="1">
      <c r="A263" s="13"/>
      <c r="B263" s="15"/>
      <c r="C263" s="60"/>
      <c r="D263" s="213"/>
      <c r="E263" s="168"/>
      <c r="F263" s="226"/>
      <c r="G263" s="226"/>
      <c r="H263" s="172"/>
      <c r="I263" s="175"/>
      <c r="J263" s="232"/>
      <c r="K263" s="234"/>
      <c r="L263" s="101"/>
      <c r="M263" s="229"/>
    </row>
    <row r="264" spans="1:13" ht="19.5" customHeight="1">
      <c r="A264" s="13"/>
      <c r="B264" s="60"/>
      <c r="C264" s="60"/>
      <c r="D264" s="213"/>
      <c r="E264" s="168"/>
      <c r="F264" s="226"/>
      <c r="G264" s="226"/>
      <c r="H264" s="172"/>
      <c r="I264" s="175"/>
      <c r="J264" s="232"/>
      <c r="K264" s="234"/>
      <c r="L264" s="101"/>
      <c r="M264" s="229"/>
    </row>
    <row r="265" spans="1:13" ht="19.5" customHeight="1">
      <c r="A265" s="13"/>
      <c r="B265" s="60"/>
      <c r="C265" s="60"/>
      <c r="D265" s="213"/>
      <c r="E265" s="168"/>
      <c r="F265" s="226"/>
      <c r="G265" s="226"/>
      <c r="H265" s="172"/>
      <c r="I265" s="175"/>
      <c r="J265" s="232"/>
      <c r="K265" s="234"/>
      <c r="L265" s="101"/>
      <c r="M265" s="229"/>
    </row>
    <row r="266" spans="1:13" ht="19.5" customHeight="1">
      <c r="A266" s="13"/>
      <c r="B266" s="60"/>
      <c r="C266" s="60"/>
      <c r="D266" s="213"/>
      <c r="E266" s="168"/>
      <c r="F266" s="226"/>
      <c r="G266" s="226"/>
      <c r="H266" s="172"/>
      <c r="I266" s="175"/>
      <c r="J266" s="232"/>
      <c r="K266" s="234"/>
      <c r="L266" s="101"/>
      <c r="M266" s="229"/>
    </row>
    <row r="267" spans="1:13" ht="19.5" customHeight="1">
      <c r="A267" s="106"/>
      <c r="B267" s="99" t="s">
        <v>7</v>
      </c>
      <c r="C267" s="15"/>
      <c r="D267" s="214"/>
      <c r="E267" s="169"/>
      <c r="F267" s="189"/>
      <c r="G267" s="189"/>
      <c r="H267" s="224"/>
      <c r="I267" s="244"/>
      <c r="J267" s="306"/>
      <c r="K267" s="307"/>
      <c r="L267" s="105"/>
      <c r="M267" s="230"/>
    </row>
    <row r="268" spans="1:13" ht="19.5" customHeight="1">
      <c r="A268" s="19"/>
      <c r="B268" s="20"/>
      <c r="C268" s="20"/>
      <c r="D268" s="212" t="s">
        <v>99</v>
      </c>
      <c r="E268" s="225" t="s">
        <v>135</v>
      </c>
      <c r="F268" s="187">
        <v>1069</v>
      </c>
      <c r="G268" s="187">
        <v>1022</v>
      </c>
      <c r="H268" s="171">
        <f>F268+G268</f>
        <v>2091</v>
      </c>
      <c r="I268" s="174">
        <f>H268+H268*40%</f>
        <v>2927.4</v>
      </c>
      <c r="J268" s="231">
        <v>1</v>
      </c>
      <c r="K268" s="233">
        <f>H268*J268</f>
        <v>2091</v>
      </c>
      <c r="L268" s="100"/>
      <c r="M268" s="228">
        <f>I268*J268</f>
        <v>2927.4</v>
      </c>
    </row>
    <row r="269" spans="1:13" ht="19.5" customHeight="1">
      <c r="A269" s="13"/>
      <c r="B269" s="15"/>
      <c r="C269" s="60"/>
      <c r="D269" s="213"/>
      <c r="E269" s="168"/>
      <c r="F269" s="188"/>
      <c r="G269" s="188"/>
      <c r="H269" s="172"/>
      <c r="I269" s="175"/>
      <c r="J269" s="232"/>
      <c r="K269" s="234"/>
      <c r="L269" s="101"/>
      <c r="M269" s="229"/>
    </row>
    <row r="270" spans="1:13" ht="19.5" customHeight="1">
      <c r="A270" s="13"/>
      <c r="B270" s="60"/>
      <c r="C270" s="60"/>
      <c r="D270" s="213"/>
      <c r="E270" s="168"/>
      <c r="F270" s="188"/>
      <c r="G270" s="188"/>
      <c r="H270" s="241"/>
      <c r="I270" s="227"/>
      <c r="J270" s="232"/>
      <c r="K270" s="234"/>
      <c r="L270" s="101"/>
      <c r="M270" s="229"/>
    </row>
    <row r="271" spans="1:13" s="147" customFormat="1" ht="19.5" customHeight="1">
      <c r="A271" s="13"/>
      <c r="B271" s="60"/>
      <c r="C271" s="60"/>
      <c r="D271" s="213"/>
      <c r="E271" s="168"/>
      <c r="F271" s="188"/>
      <c r="G271" s="188"/>
      <c r="H271" s="241"/>
      <c r="I271" s="227"/>
      <c r="J271" s="232"/>
      <c r="K271" s="234"/>
      <c r="L271" s="150"/>
      <c r="M271" s="229"/>
    </row>
    <row r="272" spans="1:13" s="147" customFormat="1" ht="19.5" customHeight="1">
      <c r="A272" s="13"/>
      <c r="B272" s="60"/>
      <c r="C272" s="60"/>
      <c r="D272" s="213"/>
      <c r="E272" s="168"/>
      <c r="F272" s="188"/>
      <c r="G272" s="188"/>
      <c r="H272" s="241"/>
      <c r="I272" s="227"/>
      <c r="J272" s="232"/>
      <c r="K272" s="234"/>
      <c r="L272" s="150"/>
      <c r="M272" s="229"/>
    </row>
    <row r="273" spans="1:13" ht="19.5" customHeight="1">
      <c r="A273" s="13"/>
      <c r="B273" s="60"/>
      <c r="C273" s="60"/>
      <c r="D273" s="213"/>
      <c r="E273" s="168"/>
      <c r="F273" s="188"/>
      <c r="G273" s="188"/>
      <c r="H273" s="241"/>
      <c r="I273" s="227"/>
      <c r="J273" s="232"/>
      <c r="K273" s="234"/>
      <c r="L273" s="101"/>
      <c r="M273" s="229"/>
    </row>
    <row r="274" spans="1:13" ht="19.5" customHeight="1">
      <c r="A274" s="106"/>
      <c r="B274" s="99" t="s">
        <v>98</v>
      </c>
      <c r="C274" s="15"/>
      <c r="D274" s="214"/>
      <c r="E274" s="169"/>
      <c r="F274" s="189"/>
      <c r="G274" s="189"/>
      <c r="H274" s="173"/>
      <c r="I274" s="176"/>
      <c r="J274" s="306"/>
      <c r="K274" s="307"/>
      <c r="L274" s="105"/>
      <c r="M274" s="230"/>
    </row>
    <row r="275" spans="1:13" ht="19.5" customHeight="1">
      <c r="A275" s="19"/>
      <c r="B275" s="20"/>
      <c r="C275" s="20"/>
      <c r="D275" s="212" t="s">
        <v>63</v>
      </c>
      <c r="E275" s="225" t="s">
        <v>135</v>
      </c>
      <c r="F275" s="187">
        <v>1109</v>
      </c>
      <c r="G275" s="187">
        <v>1022</v>
      </c>
      <c r="H275" s="171">
        <f>F275+G275</f>
        <v>2131</v>
      </c>
      <c r="I275" s="174">
        <f>H275+H275*40%</f>
        <v>2983.4</v>
      </c>
      <c r="J275" s="231">
        <v>1</v>
      </c>
      <c r="K275" s="233">
        <f>H275*J275</f>
        <v>2131</v>
      </c>
      <c r="L275" s="100"/>
      <c r="M275" s="228">
        <f>I275*J275</f>
        <v>2983.4</v>
      </c>
    </row>
    <row r="276" spans="1:13" ht="19.5" customHeight="1">
      <c r="A276" s="13"/>
      <c r="B276" s="15"/>
      <c r="C276" s="60"/>
      <c r="D276" s="213"/>
      <c r="E276" s="168"/>
      <c r="F276" s="226"/>
      <c r="G276" s="188"/>
      <c r="H276" s="172"/>
      <c r="I276" s="175"/>
      <c r="J276" s="232"/>
      <c r="K276" s="234"/>
      <c r="L276" s="101"/>
      <c r="M276" s="229"/>
    </row>
    <row r="277" spans="1:13" ht="19.5" customHeight="1">
      <c r="A277" s="13"/>
      <c r="B277" s="60"/>
      <c r="C277" s="60"/>
      <c r="D277" s="213"/>
      <c r="E277" s="168"/>
      <c r="F277" s="226"/>
      <c r="G277" s="188"/>
      <c r="H277" s="172"/>
      <c r="I277" s="175"/>
      <c r="J277" s="232"/>
      <c r="K277" s="234"/>
      <c r="L277" s="101"/>
      <c r="M277" s="229"/>
    </row>
    <row r="278" spans="1:13" ht="19.5" customHeight="1">
      <c r="A278" s="13"/>
      <c r="B278" s="60"/>
      <c r="C278" s="60"/>
      <c r="D278" s="213"/>
      <c r="E278" s="168"/>
      <c r="F278" s="226"/>
      <c r="G278" s="188"/>
      <c r="H278" s="172"/>
      <c r="I278" s="175"/>
      <c r="J278" s="232"/>
      <c r="K278" s="234"/>
      <c r="L278" s="101"/>
      <c r="M278" s="229"/>
    </row>
    <row r="279" spans="1:13" s="147" customFormat="1" ht="19.5" customHeight="1">
      <c r="A279" s="13"/>
      <c r="B279" s="60"/>
      <c r="C279" s="60"/>
      <c r="D279" s="213"/>
      <c r="E279" s="168"/>
      <c r="F279" s="226"/>
      <c r="G279" s="188"/>
      <c r="H279" s="172"/>
      <c r="I279" s="175"/>
      <c r="J279" s="232"/>
      <c r="K279" s="234"/>
      <c r="L279" s="150"/>
      <c r="M279" s="229"/>
    </row>
    <row r="280" spans="1:13" ht="19.5" customHeight="1">
      <c r="A280" s="13"/>
      <c r="B280" s="60"/>
      <c r="C280" s="60"/>
      <c r="D280" s="213"/>
      <c r="E280" s="168"/>
      <c r="F280" s="226"/>
      <c r="G280" s="188"/>
      <c r="H280" s="172"/>
      <c r="I280" s="175"/>
      <c r="J280" s="232"/>
      <c r="K280" s="234"/>
      <c r="L280" s="101"/>
      <c r="M280" s="229"/>
    </row>
    <row r="281" spans="1:13" ht="19.5" customHeight="1">
      <c r="A281" s="106"/>
      <c r="B281" s="99" t="s">
        <v>20</v>
      </c>
      <c r="C281" s="15"/>
      <c r="D281" s="214"/>
      <c r="E281" s="169"/>
      <c r="F281" s="189"/>
      <c r="G281" s="189"/>
      <c r="H281" s="224"/>
      <c r="I281" s="244"/>
      <c r="J281" s="306"/>
      <c r="K281" s="307"/>
      <c r="L281" s="105"/>
      <c r="M281" s="230"/>
    </row>
    <row r="282" spans="1:13" ht="19.5" customHeight="1">
      <c r="A282" s="13"/>
      <c r="B282" s="60"/>
      <c r="C282" s="20"/>
      <c r="D282" s="212" t="s">
        <v>64</v>
      </c>
      <c r="E282" s="225" t="s">
        <v>135</v>
      </c>
      <c r="F282" s="187">
        <v>1212</v>
      </c>
      <c r="G282" s="187">
        <v>1168</v>
      </c>
      <c r="H282" s="171">
        <f>F282+G282</f>
        <v>2380</v>
      </c>
      <c r="I282" s="174">
        <f>H282+H282*40%</f>
        <v>3332</v>
      </c>
      <c r="J282" s="231">
        <v>1</v>
      </c>
      <c r="K282" s="233">
        <f>H282*J282</f>
        <v>2380</v>
      </c>
      <c r="L282" s="100"/>
      <c r="M282" s="228">
        <f>I282*J282</f>
        <v>3332</v>
      </c>
    </row>
    <row r="283" spans="1:13" ht="19.5" customHeight="1">
      <c r="A283" s="13"/>
      <c r="B283" s="60"/>
      <c r="C283" s="21"/>
      <c r="D283" s="303"/>
      <c r="E283" s="168"/>
      <c r="F283" s="226"/>
      <c r="G283" s="226"/>
      <c r="H283" s="172"/>
      <c r="I283" s="175"/>
      <c r="J283" s="232"/>
      <c r="K283" s="234"/>
      <c r="L283" s="101"/>
      <c r="M283" s="229"/>
    </row>
    <row r="284" spans="1:13" ht="19.5" customHeight="1">
      <c r="A284" s="13"/>
      <c r="B284" s="60"/>
      <c r="C284" s="21"/>
      <c r="D284" s="303"/>
      <c r="E284" s="168"/>
      <c r="F284" s="226"/>
      <c r="G284" s="226"/>
      <c r="H284" s="172"/>
      <c r="I284" s="175"/>
      <c r="J284" s="232"/>
      <c r="K284" s="234"/>
      <c r="L284" s="101"/>
      <c r="M284" s="229"/>
    </row>
    <row r="285" spans="1:13" ht="19.5" customHeight="1">
      <c r="A285" s="13"/>
      <c r="B285" s="60"/>
      <c r="C285" s="21"/>
      <c r="D285" s="303"/>
      <c r="E285" s="168"/>
      <c r="F285" s="226"/>
      <c r="G285" s="226"/>
      <c r="H285" s="172"/>
      <c r="I285" s="175"/>
      <c r="J285" s="232"/>
      <c r="K285" s="234"/>
      <c r="L285" s="101"/>
      <c r="M285" s="229"/>
    </row>
    <row r="286" spans="1:13" ht="19.5" customHeight="1">
      <c r="A286" s="13"/>
      <c r="B286" s="60"/>
      <c r="C286" s="21"/>
      <c r="D286" s="303"/>
      <c r="E286" s="168"/>
      <c r="F286" s="226"/>
      <c r="G286" s="226"/>
      <c r="H286" s="172"/>
      <c r="I286" s="175"/>
      <c r="J286" s="232"/>
      <c r="K286" s="234"/>
      <c r="L286" s="101"/>
      <c r="M286" s="229"/>
    </row>
    <row r="287" spans="1:13" ht="19.5" customHeight="1">
      <c r="A287" s="106"/>
      <c r="B287" s="99" t="s">
        <v>21</v>
      </c>
      <c r="C287" s="18"/>
      <c r="D287" s="304"/>
      <c r="E287" s="169"/>
      <c r="F287" s="189"/>
      <c r="G287" s="189"/>
      <c r="H287" s="224"/>
      <c r="I287" s="244"/>
      <c r="J287" s="306"/>
      <c r="K287" s="307"/>
      <c r="L287" s="105"/>
      <c r="M287" s="230"/>
    </row>
    <row r="288" spans="1:15" ht="19.5" customHeight="1">
      <c r="A288" s="13"/>
      <c r="B288" s="60"/>
      <c r="C288" s="60"/>
      <c r="D288" s="212" t="s">
        <v>64</v>
      </c>
      <c r="E288" s="225" t="s">
        <v>135</v>
      </c>
      <c r="F288" s="187">
        <v>1212</v>
      </c>
      <c r="G288" s="187">
        <v>1356</v>
      </c>
      <c r="H288" s="171">
        <f>F288+G288</f>
        <v>2568</v>
      </c>
      <c r="I288" s="174">
        <f>H288+H288*40%</f>
        <v>3595.2</v>
      </c>
      <c r="J288" s="231">
        <v>1</v>
      </c>
      <c r="K288" s="233">
        <f>H288*J288</f>
        <v>2568</v>
      </c>
      <c r="L288" s="100"/>
      <c r="M288" s="248">
        <f>I288*J288</f>
        <v>3595.2</v>
      </c>
      <c r="N288" s="251" t="s">
        <v>147</v>
      </c>
      <c r="O288" s="252"/>
    </row>
    <row r="289" spans="1:15" ht="19.5" customHeight="1">
      <c r="A289" s="13"/>
      <c r="B289" s="60"/>
      <c r="C289" s="60"/>
      <c r="D289" s="213"/>
      <c r="E289" s="168"/>
      <c r="F289" s="226"/>
      <c r="G289" s="188"/>
      <c r="H289" s="172"/>
      <c r="I289" s="175"/>
      <c r="J289" s="232"/>
      <c r="K289" s="234"/>
      <c r="L289" s="101"/>
      <c r="M289" s="249"/>
      <c r="N289" s="253"/>
      <c r="O289" s="254"/>
    </row>
    <row r="290" spans="1:15" ht="19.5" customHeight="1">
      <c r="A290" s="13"/>
      <c r="B290" s="60"/>
      <c r="C290" s="21"/>
      <c r="D290" s="303"/>
      <c r="E290" s="168"/>
      <c r="F290" s="226"/>
      <c r="G290" s="188"/>
      <c r="H290" s="241"/>
      <c r="I290" s="227"/>
      <c r="J290" s="232"/>
      <c r="K290" s="234"/>
      <c r="L290" s="101"/>
      <c r="M290" s="249"/>
      <c r="N290" s="253"/>
      <c r="O290" s="254"/>
    </row>
    <row r="291" spans="1:15" ht="19.5" customHeight="1">
      <c r="A291" s="13"/>
      <c r="B291" s="60"/>
      <c r="C291" s="21"/>
      <c r="D291" s="303"/>
      <c r="E291" s="168"/>
      <c r="F291" s="226"/>
      <c r="G291" s="188"/>
      <c r="H291" s="241"/>
      <c r="I291" s="227"/>
      <c r="J291" s="232"/>
      <c r="K291" s="234"/>
      <c r="L291" s="101"/>
      <c r="M291" s="249"/>
      <c r="N291" s="253"/>
      <c r="O291" s="254"/>
    </row>
    <row r="292" spans="1:15" ht="19.5" customHeight="1">
      <c r="A292" s="13"/>
      <c r="B292" s="60"/>
      <c r="C292" s="60"/>
      <c r="D292" s="213"/>
      <c r="E292" s="168"/>
      <c r="F292" s="226"/>
      <c r="G292" s="188"/>
      <c r="H292" s="241"/>
      <c r="I292" s="227"/>
      <c r="J292" s="232"/>
      <c r="K292" s="234"/>
      <c r="L292" s="101"/>
      <c r="M292" s="249"/>
      <c r="N292" s="253"/>
      <c r="O292" s="254"/>
    </row>
    <row r="293" spans="1:15" ht="19.5" customHeight="1">
      <c r="A293" s="306" t="s">
        <v>148</v>
      </c>
      <c r="B293" s="184"/>
      <c r="C293" s="185"/>
      <c r="D293" s="214"/>
      <c r="E293" s="169"/>
      <c r="F293" s="189"/>
      <c r="G293" s="189"/>
      <c r="H293" s="173"/>
      <c r="I293" s="176"/>
      <c r="J293" s="306"/>
      <c r="K293" s="307"/>
      <c r="L293" s="105"/>
      <c r="M293" s="250"/>
      <c r="N293" s="255"/>
      <c r="O293" s="256"/>
    </row>
    <row r="294" spans="1:13" ht="19.5" customHeight="1">
      <c r="A294" s="19"/>
      <c r="B294" s="20"/>
      <c r="C294" s="22"/>
      <c r="D294" s="213" t="s">
        <v>64</v>
      </c>
      <c r="E294" s="225" t="s">
        <v>135</v>
      </c>
      <c r="F294" s="187">
        <v>2176</v>
      </c>
      <c r="G294" s="187">
        <v>1253</v>
      </c>
      <c r="H294" s="171">
        <f>F294+G294</f>
        <v>3429</v>
      </c>
      <c r="I294" s="174">
        <f>H294+H294*40%</f>
        <v>4800.6</v>
      </c>
      <c r="J294" s="231">
        <v>1</v>
      </c>
      <c r="K294" s="233">
        <f>H294*J294</f>
        <v>3429</v>
      </c>
      <c r="L294" s="100"/>
      <c r="M294" s="228">
        <f>I294*J294</f>
        <v>4800.6</v>
      </c>
    </row>
    <row r="295" spans="1:13" ht="19.5" customHeight="1">
      <c r="A295" s="13"/>
      <c r="B295" s="60"/>
      <c r="C295" s="21"/>
      <c r="D295" s="213"/>
      <c r="E295" s="168"/>
      <c r="F295" s="226"/>
      <c r="G295" s="226"/>
      <c r="H295" s="172"/>
      <c r="I295" s="175"/>
      <c r="J295" s="232"/>
      <c r="K295" s="234"/>
      <c r="L295" s="101"/>
      <c r="M295" s="229"/>
    </row>
    <row r="296" spans="1:13" ht="19.5" customHeight="1">
      <c r="A296" s="13"/>
      <c r="B296" s="60"/>
      <c r="C296" s="60"/>
      <c r="D296" s="213"/>
      <c r="E296" s="168"/>
      <c r="F296" s="226"/>
      <c r="G296" s="226"/>
      <c r="H296" s="172"/>
      <c r="I296" s="175"/>
      <c r="J296" s="232"/>
      <c r="K296" s="234"/>
      <c r="L296" s="101"/>
      <c r="M296" s="229"/>
    </row>
    <row r="297" spans="1:13" ht="19.5" customHeight="1">
      <c r="A297" s="13"/>
      <c r="B297" s="60"/>
      <c r="C297" s="60"/>
      <c r="D297" s="213"/>
      <c r="E297" s="168"/>
      <c r="F297" s="226"/>
      <c r="G297" s="226"/>
      <c r="H297" s="172"/>
      <c r="I297" s="175"/>
      <c r="J297" s="232"/>
      <c r="K297" s="234"/>
      <c r="L297" s="101"/>
      <c r="M297" s="229"/>
    </row>
    <row r="298" spans="1:13" ht="19.5" customHeight="1">
      <c r="A298" s="13"/>
      <c r="B298" s="60"/>
      <c r="C298" s="60"/>
      <c r="D298" s="213"/>
      <c r="E298" s="168"/>
      <c r="F298" s="226"/>
      <c r="G298" s="226"/>
      <c r="H298" s="172"/>
      <c r="I298" s="175"/>
      <c r="J298" s="232"/>
      <c r="K298" s="234"/>
      <c r="L298" s="101"/>
      <c r="M298" s="229"/>
    </row>
    <row r="299" spans="1:13" ht="19.5" customHeight="1">
      <c r="A299" s="106"/>
      <c r="B299" s="99" t="s">
        <v>22</v>
      </c>
      <c r="C299" s="18"/>
      <c r="D299" s="214"/>
      <c r="E299" s="169"/>
      <c r="F299" s="189"/>
      <c r="G299" s="189"/>
      <c r="H299" s="224"/>
      <c r="I299" s="244"/>
      <c r="J299" s="306"/>
      <c r="K299" s="307"/>
      <c r="L299" s="105"/>
      <c r="M299" s="230"/>
    </row>
    <row r="300" spans="1:13" ht="19.5" customHeight="1">
      <c r="A300" s="13"/>
      <c r="B300" s="60"/>
      <c r="C300" s="22"/>
      <c r="D300" s="303" t="s">
        <v>64</v>
      </c>
      <c r="E300" s="225" t="s">
        <v>135</v>
      </c>
      <c r="F300" s="187">
        <v>2536</v>
      </c>
      <c r="G300" s="187">
        <v>1253</v>
      </c>
      <c r="H300" s="171">
        <f>F300+G300</f>
        <v>3789</v>
      </c>
      <c r="I300" s="174">
        <f>H300+H300*40%</f>
        <v>5304.6</v>
      </c>
      <c r="J300" s="231">
        <v>1</v>
      </c>
      <c r="K300" s="233">
        <f>H300*J300</f>
        <v>3789</v>
      </c>
      <c r="L300" s="100"/>
      <c r="M300" s="228">
        <f>I300*J300</f>
        <v>5304.6</v>
      </c>
    </row>
    <row r="301" spans="1:13" ht="19.5" customHeight="1">
      <c r="A301" s="13"/>
      <c r="B301" s="15"/>
      <c r="C301" s="21"/>
      <c r="D301" s="303"/>
      <c r="E301" s="168"/>
      <c r="F301" s="226"/>
      <c r="G301" s="226"/>
      <c r="H301" s="172"/>
      <c r="I301" s="175"/>
      <c r="J301" s="232"/>
      <c r="K301" s="234"/>
      <c r="L301" s="101"/>
      <c r="M301" s="229"/>
    </row>
    <row r="302" spans="1:13" ht="19.5" customHeight="1">
      <c r="A302" s="13"/>
      <c r="B302" s="60"/>
      <c r="C302" s="21"/>
      <c r="D302" s="303"/>
      <c r="E302" s="168"/>
      <c r="F302" s="226"/>
      <c r="G302" s="226"/>
      <c r="H302" s="172"/>
      <c r="I302" s="175"/>
      <c r="J302" s="232"/>
      <c r="K302" s="234"/>
      <c r="L302" s="101"/>
      <c r="M302" s="229"/>
    </row>
    <row r="303" spans="1:13" ht="19.5" customHeight="1">
      <c r="A303" s="13"/>
      <c r="B303" s="60"/>
      <c r="C303" s="21"/>
      <c r="D303" s="303"/>
      <c r="E303" s="168"/>
      <c r="F303" s="226"/>
      <c r="G303" s="226"/>
      <c r="H303" s="172"/>
      <c r="I303" s="175"/>
      <c r="J303" s="232"/>
      <c r="K303" s="234"/>
      <c r="L303" s="101"/>
      <c r="M303" s="229"/>
    </row>
    <row r="304" spans="1:13" ht="19.5" customHeight="1">
      <c r="A304" s="13"/>
      <c r="B304" s="60"/>
      <c r="C304" s="21"/>
      <c r="D304" s="303"/>
      <c r="E304" s="168"/>
      <c r="F304" s="226"/>
      <c r="G304" s="226"/>
      <c r="H304" s="172"/>
      <c r="I304" s="175"/>
      <c r="J304" s="232"/>
      <c r="K304" s="234"/>
      <c r="L304" s="101"/>
      <c r="M304" s="229"/>
    </row>
    <row r="305" spans="1:13" ht="19.5" customHeight="1">
      <c r="A305" s="106"/>
      <c r="B305" s="99" t="s">
        <v>23</v>
      </c>
      <c r="C305" s="21"/>
      <c r="D305" s="303"/>
      <c r="E305" s="169"/>
      <c r="F305" s="189"/>
      <c r="G305" s="189"/>
      <c r="H305" s="224"/>
      <c r="I305" s="244"/>
      <c r="J305" s="232"/>
      <c r="K305" s="307"/>
      <c r="L305" s="105"/>
      <c r="M305" s="230"/>
    </row>
    <row r="306" spans="1:13" ht="19.5" customHeight="1">
      <c r="A306" s="13"/>
      <c r="B306" s="20"/>
      <c r="C306" s="22"/>
      <c r="D306" s="302" t="s">
        <v>65</v>
      </c>
      <c r="E306" s="225" t="s">
        <v>135</v>
      </c>
      <c r="F306" s="187">
        <v>1604</v>
      </c>
      <c r="G306" s="187">
        <v>1502</v>
      </c>
      <c r="H306" s="171">
        <f>F306+G306</f>
        <v>3106</v>
      </c>
      <c r="I306" s="174">
        <f>H306+H306*40%</f>
        <v>4348.4</v>
      </c>
      <c r="J306" s="212">
        <v>1</v>
      </c>
      <c r="K306" s="233">
        <f>H306*J306</f>
        <v>3106</v>
      </c>
      <c r="L306" s="100"/>
      <c r="M306" s="228">
        <f>I306*J306</f>
        <v>4348.4</v>
      </c>
    </row>
    <row r="307" spans="1:13" ht="19.5" customHeight="1">
      <c r="A307" s="13"/>
      <c r="B307" s="60"/>
      <c r="C307" s="21"/>
      <c r="D307" s="303"/>
      <c r="E307" s="168"/>
      <c r="F307" s="226"/>
      <c r="G307" s="226"/>
      <c r="H307" s="172"/>
      <c r="I307" s="175"/>
      <c r="J307" s="213"/>
      <c r="K307" s="234"/>
      <c r="L307" s="101"/>
      <c r="M307" s="229"/>
    </row>
    <row r="308" spans="1:13" ht="19.5" customHeight="1">
      <c r="A308" s="13"/>
      <c r="B308" s="60"/>
      <c r="C308" s="60"/>
      <c r="D308" s="303"/>
      <c r="E308" s="168"/>
      <c r="F308" s="226"/>
      <c r="G308" s="226"/>
      <c r="H308" s="172"/>
      <c r="I308" s="175"/>
      <c r="J308" s="213"/>
      <c r="K308" s="234"/>
      <c r="L308" s="101"/>
      <c r="M308" s="229"/>
    </row>
    <row r="309" spans="1:13" ht="19.5" customHeight="1">
      <c r="A309" s="13"/>
      <c r="B309" s="60"/>
      <c r="C309" s="60"/>
      <c r="D309" s="303"/>
      <c r="E309" s="168"/>
      <c r="F309" s="226"/>
      <c r="G309" s="226"/>
      <c r="H309" s="172"/>
      <c r="I309" s="175"/>
      <c r="J309" s="213"/>
      <c r="K309" s="234"/>
      <c r="L309" s="101"/>
      <c r="M309" s="229"/>
    </row>
    <row r="310" spans="1:13" ht="19.5" customHeight="1">
      <c r="A310" s="13"/>
      <c r="B310" s="60"/>
      <c r="C310" s="21"/>
      <c r="D310" s="303"/>
      <c r="E310" s="168"/>
      <c r="F310" s="226"/>
      <c r="G310" s="226"/>
      <c r="H310" s="172"/>
      <c r="I310" s="175"/>
      <c r="J310" s="213"/>
      <c r="K310" s="234"/>
      <c r="L310" s="101"/>
      <c r="M310" s="229"/>
    </row>
    <row r="311" spans="1:13" ht="19.5" customHeight="1">
      <c r="A311" s="106"/>
      <c r="B311" s="99" t="s">
        <v>24</v>
      </c>
      <c r="C311" s="18"/>
      <c r="D311" s="304"/>
      <c r="E311" s="169"/>
      <c r="F311" s="189"/>
      <c r="G311" s="189"/>
      <c r="H311" s="224"/>
      <c r="I311" s="244"/>
      <c r="J311" s="214"/>
      <c r="K311" s="307"/>
      <c r="L311" s="105"/>
      <c r="M311" s="230"/>
    </row>
    <row r="312" spans="1:13" ht="19.5" customHeight="1">
      <c r="A312" s="13"/>
      <c r="B312" s="60"/>
      <c r="C312" s="21"/>
      <c r="D312" s="303" t="s">
        <v>65</v>
      </c>
      <c r="E312" s="225" t="s">
        <v>135</v>
      </c>
      <c r="F312" s="187">
        <v>2520</v>
      </c>
      <c r="G312" s="187">
        <v>1670</v>
      </c>
      <c r="H312" s="171">
        <f>F312+G312</f>
        <v>4190</v>
      </c>
      <c r="I312" s="174">
        <f>H312+H312*40%</f>
        <v>5866</v>
      </c>
      <c r="J312" s="232">
        <v>1</v>
      </c>
      <c r="K312" s="233">
        <f>H312*J312</f>
        <v>4190</v>
      </c>
      <c r="L312" s="100"/>
      <c r="M312" s="228">
        <f>I312*J312</f>
        <v>5866</v>
      </c>
    </row>
    <row r="313" spans="1:13" ht="19.5" customHeight="1">
      <c r="A313" s="13"/>
      <c r="B313" s="15"/>
      <c r="C313" s="21"/>
      <c r="D313" s="303"/>
      <c r="E313" s="168"/>
      <c r="F313" s="226"/>
      <c r="G313" s="226"/>
      <c r="H313" s="172"/>
      <c r="I313" s="175"/>
      <c r="J313" s="232"/>
      <c r="K313" s="234"/>
      <c r="L313" s="101"/>
      <c r="M313" s="229"/>
    </row>
    <row r="314" spans="1:13" ht="19.5" customHeight="1">
      <c r="A314" s="13"/>
      <c r="B314" s="60"/>
      <c r="C314" s="21"/>
      <c r="D314" s="303"/>
      <c r="E314" s="168"/>
      <c r="F314" s="226"/>
      <c r="G314" s="226"/>
      <c r="H314" s="172"/>
      <c r="I314" s="175"/>
      <c r="J314" s="232"/>
      <c r="K314" s="234"/>
      <c r="L314" s="101"/>
      <c r="M314" s="229"/>
    </row>
    <row r="315" spans="1:13" ht="19.5" customHeight="1">
      <c r="A315" s="13"/>
      <c r="B315" s="60"/>
      <c r="C315" s="21"/>
      <c r="D315" s="303"/>
      <c r="E315" s="168"/>
      <c r="F315" s="226"/>
      <c r="G315" s="226"/>
      <c r="H315" s="172"/>
      <c r="I315" s="175"/>
      <c r="J315" s="232"/>
      <c r="K315" s="234"/>
      <c r="L315" s="101"/>
      <c r="M315" s="229"/>
    </row>
    <row r="316" spans="1:13" ht="19.5" customHeight="1">
      <c r="A316" s="13"/>
      <c r="B316" s="60"/>
      <c r="C316" s="21"/>
      <c r="D316" s="303"/>
      <c r="E316" s="168"/>
      <c r="F316" s="226"/>
      <c r="G316" s="226"/>
      <c r="H316" s="172"/>
      <c r="I316" s="175"/>
      <c r="J316" s="232"/>
      <c r="K316" s="234"/>
      <c r="L316" s="101"/>
      <c r="M316" s="229"/>
    </row>
    <row r="317" spans="1:13" ht="19.5" customHeight="1">
      <c r="A317" s="106"/>
      <c r="B317" s="99" t="s">
        <v>25</v>
      </c>
      <c r="C317" s="18"/>
      <c r="D317" s="303"/>
      <c r="E317" s="169"/>
      <c r="F317" s="189"/>
      <c r="G317" s="189"/>
      <c r="H317" s="224"/>
      <c r="I317" s="244"/>
      <c r="J317" s="306"/>
      <c r="K317" s="307"/>
      <c r="L317" s="105"/>
      <c r="M317" s="230"/>
    </row>
    <row r="318" spans="1:13" ht="19.5" customHeight="1">
      <c r="A318" s="13"/>
      <c r="B318" s="20"/>
      <c r="C318" s="21"/>
      <c r="D318" s="302" t="s">
        <v>65</v>
      </c>
      <c r="E318" s="225" t="s">
        <v>135</v>
      </c>
      <c r="F318" s="187">
        <v>2915</v>
      </c>
      <c r="G318" s="187">
        <v>1670</v>
      </c>
      <c r="H318" s="171">
        <f>F318+G318</f>
        <v>4585</v>
      </c>
      <c r="I318" s="174">
        <f>H318+H318*40%</f>
        <v>6419</v>
      </c>
      <c r="J318" s="231">
        <v>1</v>
      </c>
      <c r="K318" s="233">
        <f>H318*J318</f>
        <v>4585</v>
      </c>
      <c r="L318" s="100"/>
      <c r="M318" s="228">
        <f>I318*J318</f>
        <v>6419</v>
      </c>
    </row>
    <row r="319" spans="1:13" ht="19.5" customHeight="1">
      <c r="A319" s="13"/>
      <c r="B319" s="15"/>
      <c r="C319" s="21"/>
      <c r="D319" s="303"/>
      <c r="E319" s="168"/>
      <c r="F319" s="226"/>
      <c r="G319" s="226"/>
      <c r="H319" s="172"/>
      <c r="I319" s="175"/>
      <c r="J319" s="232"/>
      <c r="K319" s="234"/>
      <c r="L319" s="101"/>
      <c r="M319" s="229"/>
    </row>
    <row r="320" spans="1:13" ht="19.5" customHeight="1">
      <c r="A320" s="13"/>
      <c r="B320" s="60"/>
      <c r="C320" s="21"/>
      <c r="D320" s="303"/>
      <c r="E320" s="168"/>
      <c r="F320" s="226"/>
      <c r="G320" s="226"/>
      <c r="H320" s="172"/>
      <c r="I320" s="175"/>
      <c r="J320" s="232"/>
      <c r="K320" s="234"/>
      <c r="L320" s="101"/>
      <c r="M320" s="229"/>
    </row>
    <row r="321" spans="1:13" ht="19.5" customHeight="1">
      <c r="A321" s="13"/>
      <c r="B321" s="60"/>
      <c r="C321" s="21"/>
      <c r="D321" s="303"/>
      <c r="E321" s="168"/>
      <c r="F321" s="226"/>
      <c r="G321" s="226"/>
      <c r="H321" s="172"/>
      <c r="I321" s="175"/>
      <c r="J321" s="232"/>
      <c r="K321" s="234"/>
      <c r="L321" s="101"/>
      <c r="M321" s="229"/>
    </row>
    <row r="322" spans="1:13" ht="19.5" customHeight="1">
      <c r="A322" s="13"/>
      <c r="B322" s="60"/>
      <c r="C322" s="21"/>
      <c r="D322" s="303"/>
      <c r="E322" s="168"/>
      <c r="F322" s="226"/>
      <c r="G322" s="226"/>
      <c r="H322" s="172"/>
      <c r="I322" s="175"/>
      <c r="J322" s="232"/>
      <c r="K322" s="234"/>
      <c r="L322" s="101"/>
      <c r="M322" s="229"/>
    </row>
    <row r="323" spans="1:13" ht="19.5" customHeight="1">
      <c r="A323" s="13"/>
      <c r="B323" s="98" t="s">
        <v>26</v>
      </c>
      <c r="C323" s="21"/>
      <c r="D323" s="303"/>
      <c r="E323" s="169"/>
      <c r="F323" s="189"/>
      <c r="G323" s="189"/>
      <c r="H323" s="224"/>
      <c r="I323" s="244"/>
      <c r="J323" s="306"/>
      <c r="K323" s="307"/>
      <c r="L323" s="105"/>
      <c r="M323" s="230"/>
    </row>
    <row r="324" spans="1:13" ht="19.5" customHeight="1">
      <c r="A324" s="19"/>
      <c r="B324" s="20"/>
      <c r="C324" s="22"/>
      <c r="D324" s="302" t="s">
        <v>64</v>
      </c>
      <c r="E324" s="225" t="s">
        <v>135</v>
      </c>
      <c r="F324" s="187">
        <v>1735</v>
      </c>
      <c r="G324" s="187">
        <v>356</v>
      </c>
      <c r="H324" s="171">
        <f>F324+G324</f>
        <v>2091</v>
      </c>
      <c r="I324" s="174">
        <f>H324+H324*40%</f>
        <v>2927.4</v>
      </c>
      <c r="J324" s="231">
        <v>1</v>
      </c>
      <c r="K324" s="233">
        <f>H324*J324</f>
        <v>2091</v>
      </c>
      <c r="L324" s="100"/>
      <c r="M324" s="228">
        <f>I324*J324</f>
        <v>2927.4</v>
      </c>
    </row>
    <row r="325" spans="1:13" ht="19.5" customHeight="1">
      <c r="A325" s="13"/>
      <c r="B325" s="15"/>
      <c r="C325" s="21"/>
      <c r="D325" s="303"/>
      <c r="E325" s="168"/>
      <c r="F325" s="188"/>
      <c r="G325" s="188"/>
      <c r="H325" s="172"/>
      <c r="I325" s="175"/>
      <c r="J325" s="232"/>
      <c r="K325" s="234"/>
      <c r="L325" s="101"/>
      <c r="M325" s="229"/>
    </row>
    <row r="326" spans="1:13" ht="19.5" customHeight="1">
      <c r="A326" s="13"/>
      <c r="B326" s="60"/>
      <c r="C326" s="21"/>
      <c r="D326" s="303"/>
      <c r="E326" s="168"/>
      <c r="F326" s="188"/>
      <c r="G326" s="188"/>
      <c r="H326" s="241"/>
      <c r="I326" s="227"/>
      <c r="J326" s="232"/>
      <c r="K326" s="234"/>
      <c r="L326" s="101"/>
      <c r="M326" s="229"/>
    </row>
    <row r="327" spans="1:13" ht="19.5" customHeight="1">
      <c r="A327" s="13"/>
      <c r="B327" s="60"/>
      <c r="C327" s="21"/>
      <c r="D327" s="303"/>
      <c r="E327" s="168"/>
      <c r="F327" s="188"/>
      <c r="G327" s="188"/>
      <c r="H327" s="241"/>
      <c r="I327" s="227"/>
      <c r="J327" s="232"/>
      <c r="K327" s="234"/>
      <c r="L327" s="101"/>
      <c r="M327" s="229"/>
    </row>
    <row r="328" spans="1:13" s="144" customFormat="1" ht="19.5" customHeight="1">
      <c r="A328" s="13"/>
      <c r="B328" s="60"/>
      <c r="C328" s="21"/>
      <c r="D328" s="303"/>
      <c r="E328" s="168"/>
      <c r="F328" s="188"/>
      <c r="G328" s="188"/>
      <c r="H328" s="241"/>
      <c r="I328" s="227"/>
      <c r="J328" s="232"/>
      <c r="K328" s="234"/>
      <c r="L328" s="146"/>
      <c r="M328" s="229"/>
    </row>
    <row r="329" spans="1:13" ht="19.5" customHeight="1">
      <c r="A329" s="13"/>
      <c r="B329" s="60"/>
      <c r="C329" s="21"/>
      <c r="D329" s="303"/>
      <c r="E329" s="168"/>
      <c r="F329" s="188"/>
      <c r="G329" s="188"/>
      <c r="H329" s="241"/>
      <c r="I329" s="227"/>
      <c r="J329" s="232"/>
      <c r="K329" s="234"/>
      <c r="L329" s="101"/>
      <c r="M329" s="229"/>
    </row>
    <row r="330" spans="1:13" ht="19.5" customHeight="1">
      <c r="A330" s="106"/>
      <c r="B330" s="99" t="s">
        <v>101</v>
      </c>
      <c r="C330" s="18"/>
      <c r="D330" s="303"/>
      <c r="E330" s="169"/>
      <c r="F330" s="189"/>
      <c r="G330" s="189"/>
      <c r="H330" s="173"/>
      <c r="I330" s="176"/>
      <c r="J330" s="306"/>
      <c r="K330" s="307"/>
      <c r="L330" s="105"/>
      <c r="M330" s="230"/>
    </row>
    <row r="331" spans="1:13" ht="19.5" customHeight="1">
      <c r="A331" s="13"/>
      <c r="B331" s="60"/>
      <c r="C331" s="60"/>
      <c r="D331" s="212" t="s">
        <v>61</v>
      </c>
      <c r="E331" s="225" t="s">
        <v>135</v>
      </c>
      <c r="F331" s="187">
        <v>914</v>
      </c>
      <c r="G331" s="187">
        <v>940</v>
      </c>
      <c r="H331" s="171">
        <f>F331+G331</f>
        <v>1854</v>
      </c>
      <c r="I331" s="174">
        <f>H331+H331*40%</f>
        <v>2595.6</v>
      </c>
      <c r="J331" s="231">
        <v>1</v>
      </c>
      <c r="K331" s="233">
        <f>H331*J331</f>
        <v>1854</v>
      </c>
      <c r="L331" s="100"/>
      <c r="M331" s="228">
        <f>I331*J331</f>
        <v>2595.6</v>
      </c>
    </row>
    <row r="332" spans="1:13" ht="19.5" customHeight="1">
      <c r="A332" s="13"/>
      <c r="B332" s="15"/>
      <c r="C332" s="60"/>
      <c r="D332" s="213"/>
      <c r="E332" s="168"/>
      <c r="F332" s="188"/>
      <c r="G332" s="226"/>
      <c r="H332" s="172"/>
      <c r="I332" s="175"/>
      <c r="J332" s="232"/>
      <c r="K332" s="234"/>
      <c r="L332" s="101"/>
      <c r="M332" s="229"/>
    </row>
    <row r="333" spans="1:13" ht="19.5" customHeight="1">
      <c r="A333" s="13"/>
      <c r="B333" s="60"/>
      <c r="C333" s="60"/>
      <c r="D333" s="213"/>
      <c r="E333" s="168"/>
      <c r="F333" s="188"/>
      <c r="G333" s="226"/>
      <c r="H333" s="172"/>
      <c r="I333" s="175"/>
      <c r="J333" s="232"/>
      <c r="K333" s="234"/>
      <c r="L333" s="101"/>
      <c r="M333" s="229"/>
    </row>
    <row r="334" spans="1:13" ht="19.5" customHeight="1">
      <c r="A334" s="13"/>
      <c r="B334" s="60"/>
      <c r="C334" s="60"/>
      <c r="D334" s="213"/>
      <c r="E334" s="168"/>
      <c r="F334" s="188"/>
      <c r="G334" s="226"/>
      <c r="H334" s="172"/>
      <c r="I334" s="175"/>
      <c r="J334" s="232"/>
      <c r="K334" s="234"/>
      <c r="L334" s="101"/>
      <c r="M334" s="229"/>
    </row>
    <row r="335" spans="1:13" s="144" customFormat="1" ht="19.5" customHeight="1">
      <c r="A335" s="13"/>
      <c r="B335" s="60"/>
      <c r="C335" s="60"/>
      <c r="D335" s="213"/>
      <c r="E335" s="168"/>
      <c r="F335" s="188"/>
      <c r="G335" s="226"/>
      <c r="H335" s="172"/>
      <c r="I335" s="175"/>
      <c r="J335" s="232"/>
      <c r="K335" s="234"/>
      <c r="L335" s="146"/>
      <c r="M335" s="229"/>
    </row>
    <row r="336" spans="1:13" ht="19.5" customHeight="1">
      <c r="A336" s="13"/>
      <c r="B336" s="60"/>
      <c r="C336" s="60"/>
      <c r="D336" s="213"/>
      <c r="E336" s="168"/>
      <c r="F336" s="188"/>
      <c r="G336" s="226"/>
      <c r="H336" s="172"/>
      <c r="I336" s="175"/>
      <c r="J336" s="232"/>
      <c r="K336" s="234"/>
      <c r="L336" s="101"/>
      <c r="M336" s="229"/>
    </row>
    <row r="337" spans="1:13" ht="19.5" customHeight="1">
      <c r="A337" s="13"/>
      <c r="B337" s="98" t="s">
        <v>27</v>
      </c>
      <c r="C337" s="60"/>
      <c r="D337" s="213"/>
      <c r="E337" s="169"/>
      <c r="F337" s="196"/>
      <c r="G337" s="189"/>
      <c r="H337" s="224"/>
      <c r="I337" s="244"/>
      <c r="J337" s="306"/>
      <c r="K337" s="307"/>
      <c r="L337" s="105"/>
      <c r="M337" s="230"/>
    </row>
    <row r="338" spans="1:13" ht="19.5" customHeight="1">
      <c r="A338" s="19"/>
      <c r="B338" s="20"/>
      <c r="C338" s="20"/>
      <c r="D338" s="212" t="s">
        <v>66</v>
      </c>
      <c r="E338" s="225" t="s">
        <v>135</v>
      </c>
      <c r="F338" s="187">
        <v>1264</v>
      </c>
      <c r="G338" s="187">
        <v>1398</v>
      </c>
      <c r="H338" s="171">
        <f>F338+G338</f>
        <v>2662</v>
      </c>
      <c r="I338" s="174">
        <f>H338+H338*40%</f>
        <v>3726.8</v>
      </c>
      <c r="J338" s="231">
        <v>1</v>
      </c>
      <c r="K338" s="233">
        <f>H338*J338</f>
        <v>2662</v>
      </c>
      <c r="L338" s="100"/>
      <c r="M338" s="228">
        <f>I338*J338</f>
        <v>3726.8</v>
      </c>
    </row>
    <row r="339" spans="1:13" ht="19.5" customHeight="1">
      <c r="A339" s="13"/>
      <c r="B339" s="15"/>
      <c r="C339" s="60"/>
      <c r="D339" s="213"/>
      <c r="E339" s="168"/>
      <c r="F339" s="188"/>
      <c r="G339" s="226"/>
      <c r="H339" s="172"/>
      <c r="I339" s="175"/>
      <c r="J339" s="232"/>
      <c r="K339" s="234"/>
      <c r="L339" s="101"/>
      <c r="M339" s="229"/>
    </row>
    <row r="340" spans="1:13" ht="19.5" customHeight="1">
      <c r="A340" s="13"/>
      <c r="B340" s="60"/>
      <c r="C340" s="60"/>
      <c r="D340" s="213"/>
      <c r="E340" s="168"/>
      <c r="F340" s="188"/>
      <c r="G340" s="226"/>
      <c r="H340" s="172"/>
      <c r="I340" s="175"/>
      <c r="J340" s="232"/>
      <c r="K340" s="234"/>
      <c r="L340" s="101"/>
      <c r="M340" s="229"/>
    </row>
    <row r="341" spans="1:13" ht="19.5" customHeight="1">
      <c r="A341" s="13"/>
      <c r="B341" s="60"/>
      <c r="C341" s="60"/>
      <c r="D341" s="213"/>
      <c r="E341" s="168"/>
      <c r="F341" s="188"/>
      <c r="G341" s="226"/>
      <c r="H341" s="172"/>
      <c r="I341" s="175"/>
      <c r="J341" s="232"/>
      <c r="K341" s="234"/>
      <c r="L341" s="101"/>
      <c r="M341" s="229"/>
    </row>
    <row r="342" spans="1:13" s="144" customFormat="1" ht="19.5" customHeight="1">
      <c r="A342" s="13"/>
      <c r="B342" s="60"/>
      <c r="C342" s="60"/>
      <c r="D342" s="213"/>
      <c r="E342" s="168"/>
      <c r="F342" s="188"/>
      <c r="G342" s="226"/>
      <c r="H342" s="172"/>
      <c r="I342" s="175"/>
      <c r="J342" s="232"/>
      <c r="K342" s="234"/>
      <c r="L342" s="146"/>
      <c r="M342" s="229"/>
    </row>
    <row r="343" spans="1:13" ht="19.5" customHeight="1">
      <c r="A343" s="13"/>
      <c r="B343" s="60"/>
      <c r="C343" s="60"/>
      <c r="D343" s="213"/>
      <c r="E343" s="168"/>
      <c r="F343" s="188"/>
      <c r="G343" s="226"/>
      <c r="H343" s="172"/>
      <c r="I343" s="175"/>
      <c r="J343" s="232"/>
      <c r="K343" s="234"/>
      <c r="L343" s="101"/>
      <c r="M343" s="229"/>
    </row>
    <row r="344" spans="1:13" ht="19.5" customHeight="1">
      <c r="A344" s="106"/>
      <c r="B344" s="99" t="s">
        <v>28</v>
      </c>
      <c r="C344" s="15"/>
      <c r="D344" s="214"/>
      <c r="E344" s="169"/>
      <c r="F344" s="189"/>
      <c r="G344" s="189"/>
      <c r="H344" s="224"/>
      <c r="I344" s="244"/>
      <c r="J344" s="306"/>
      <c r="K344" s="307"/>
      <c r="L344" s="105"/>
      <c r="M344" s="230"/>
    </row>
    <row r="345" spans="1:13" ht="19.5" customHeight="1">
      <c r="A345" s="13"/>
      <c r="B345" s="60"/>
      <c r="C345" s="60"/>
      <c r="D345" s="213" t="s">
        <v>67</v>
      </c>
      <c r="E345" s="225" t="s">
        <v>135</v>
      </c>
      <c r="F345" s="238">
        <v>0</v>
      </c>
      <c r="G345" s="187">
        <v>1140</v>
      </c>
      <c r="H345" s="171">
        <f>F345+G345</f>
        <v>1140</v>
      </c>
      <c r="I345" s="174">
        <f>H345+H345*40%</f>
        <v>1596</v>
      </c>
      <c r="J345" s="231">
        <v>1</v>
      </c>
      <c r="K345" s="233">
        <f>H345*J345</f>
        <v>1140</v>
      </c>
      <c r="L345" s="100"/>
      <c r="M345" s="228">
        <f>I345*J345</f>
        <v>1596</v>
      </c>
    </row>
    <row r="346" spans="1:13" ht="19.5" customHeight="1">
      <c r="A346" s="13"/>
      <c r="B346" s="15"/>
      <c r="C346" s="60"/>
      <c r="D346" s="213"/>
      <c r="E346" s="168"/>
      <c r="F346" s="305"/>
      <c r="G346" s="226"/>
      <c r="H346" s="172"/>
      <c r="I346" s="175"/>
      <c r="J346" s="232"/>
      <c r="K346" s="234"/>
      <c r="L346" s="101"/>
      <c r="M346" s="229"/>
    </row>
    <row r="347" spans="1:13" ht="19.5" customHeight="1">
      <c r="A347" s="13"/>
      <c r="B347" s="60"/>
      <c r="C347" s="60"/>
      <c r="D347" s="213"/>
      <c r="E347" s="168"/>
      <c r="F347" s="305"/>
      <c r="G347" s="226"/>
      <c r="H347" s="172"/>
      <c r="I347" s="175"/>
      <c r="J347" s="232"/>
      <c r="K347" s="234"/>
      <c r="L347" s="101"/>
      <c r="M347" s="229"/>
    </row>
    <row r="348" spans="1:13" ht="19.5" customHeight="1">
      <c r="A348" s="13"/>
      <c r="B348" s="60"/>
      <c r="C348" s="60"/>
      <c r="D348" s="213"/>
      <c r="E348" s="168"/>
      <c r="F348" s="305"/>
      <c r="G348" s="226"/>
      <c r="H348" s="172"/>
      <c r="I348" s="175"/>
      <c r="J348" s="232"/>
      <c r="K348" s="234"/>
      <c r="L348" s="101"/>
      <c r="M348" s="229"/>
    </row>
    <row r="349" spans="1:13" s="144" customFormat="1" ht="19.5" customHeight="1">
      <c r="A349" s="13"/>
      <c r="B349" s="60"/>
      <c r="C349" s="60"/>
      <c r="D349" s="213"/>
      <c r="E349" s="168"/>
      <c r="F349" s="305"/>
      <c r="G349" s="226"/>
      <c r="H349" s="172"/>
      <c r="I349" s="175"/>
      <c r="J349" s="232"/>
      <c r="K349" s="234"/>
      <c r="L349" s="146"/>
      <c r="M349" s="229"/>
    </row>
    <row r="350" spans="1:13" ht="19.5" customHeight="1">
      <c r="A350" s="13"/>
      <c r="B350" s="60"/>
      <c r="C350" s="60"/>
      <c r="D350" s="213"/>
      <c r="E350" s="168"/>
      <c r="F350" s="305"/>
      <c r="G350" s="226"/>
      <c r="H350" s="172"/>
      <c r="I350" s="175"/>
      <c r="J350" s="232"/>
      <c r="K350" s="234"/>
      <c r="L350" s="101"/>
      <c r="M350" s="229"/>
    </row>
    <row r="351" spans="1:13" ht="19.5" customHeight="1">
      <c r="A351" s="13"/>
      <c r="B351" s="98" t="s">
        <v>29</v>
      </c>
      <c r="C351" s="60"/>
      <c r="D351" s="213"/>
      <c r="E351" s="169"/>
      <c r="F351" s="240"/>
      <c r="G351" s="189"/>
      <c r="H351" s="224"/>
      <c r="I351" s="244"/>
      <c r="J351" s="306"/>
      <c r="K351" s="307"/>
      <c r="L351" s="105"/>
      <c r="M351" s="230"/>
    </row>
    <row r="352" spans="1:13" ht="19.5" customHeight="1">
      <c r="A352" s="19"/>
      <c r="B352" s="20"/>
      <c r="C352" s="22"/>
      <c r="D352" s="212" t="s">
        <v>82</v>
      </c>
      <c r="E352" s="225" t="s">
        <v>135</v>
      </c>
      <c r="F352" s="238">
        <v>0</v>
      </c>
      <c r="G352" s="187">
        <v>1461</v>
      </c>
      <c r="H352" s="171">
        <f>F352+G352</f>
        <v>1461</v>
      </c>
      <c r="I352" s="174">
        <f>H352+H352*40%</f>
        <v>2045.4</v>
      </c>
      <c r="J352" s="231">
        <v>1</v>
      </c>
      <c r="K352" s="233">
        <f>H352*J352</f>
        <v>1461</v>
      </c>
      <c r="L352" s="100"/>
      <c r="M352" s="228">
        <f>I352*J352</f>
        <v>2045.4</v>
      </c>
    </row>
    <row r="353" spans="1:13" ht="19.5" customHeight="1">
      <c r="A353" s="13"/>
      <c r="B353" s="15"/>
      <c r="C353" s="21"/>
      <c r="D353" s="213"/>
      <c r="E353" s="168"/>
      <c r="F353" s="305"/>
      <c r="G353" s="226"/>
      <c r="H353" s="172"/>
      <c r="I353" s="175"/>
      <c r="J353" s="232"/>
      <c r="K353" s="234"/>
      <c r="L353" s="101"/>
      <c r="M353" s="229"/>
    </row>
    <row r="354" spans="1:13" ht="19.5" customHeight="1">
      <c r="A354" s="13"/>
      <c r="B354" s="60"/>
      <c r="C354" s="21"/>
      <c r="D354" s="213"/>
      <c r="E354" s="168"/>
      <c r="F354" s="305"/>
      <c r="G354" s="226"/>
      <c r="H354" s="172"/>
      <c r="I354" s="175"/>
      <c r="J354" s="232"/>
      <c r="K354" s="234"/>
      <c r="L354" s="101"/>
      <c r="M354" s="229"/>
    </row>
    <row r="355" spans="1:13" ht="19.5" customHeight="1">
      <c r="A355" s="13"/>
      <c r="B355" s="60"/>
      <c r="C355" s="21"/>
      <c r="D355" s="213"/>
      <c r="E355" s="168"/>
      <c r="F355" s="305"/>
      <c r="G355" s="226"/>
      <c r="H355" s="172"/>
      <c r="I355" s="175"/>
      <c r="J355" s="232"/>
      <c r="K355" s="234"/>
      <c r="L355" s="101"/>
      <c r="M355" s="229"/>
    </row>
    <row r="356" spans="1:13" s="144" customFormat="1" ht="19.5" customHeight="1">
      <c r="A356" s="13"/>
      <c r="B356" s="60"/>
      <c r="C356" s="21"/>
      <c r="D356" s="213"/>
      <c r="E356" s="168"/>
      <c r="F356" s="305"/>
      <c r="G356" s="226"/>
      <c r="H356" s="172"/>
      <c r="I356" s="175"/>
      <c r="J356" s="232"/>
      <c r="K356" s="234"/>
      <c r="L356" s="146"/>
      <c r="M356" s="229"/>
    </row>
    <row r="357" spans="1:13" ht="19.5" customHeight="1">
      <c r="A357" s="13"/>
      <c r="B357" s="60"/>
      <c r="C357" s="21"/>
      <c r="D357" s="213"/>
      <c r="E357" s="168"/>
      <c r="F357" s="305"/>
      <c r="G357" s="226"/>
      <c r="H357" s="172"/>
      <c r="I357" s="175"/>
      <c r="J357" s="232"/>
      <c r="K357" s="234"/>
      <c r="L357" s="101"/>
      <c r="M357" s="229"/>
    </row>
    <row r="358" spans="1:13" ht="19.5" customHeight="1">
      <c r="A358" s="106"/>
      <c r="B358" s="99" t="s">
        <v>30</v>
      </c>
      <c r="C358" s="18"/>
      <c r="D358" s="304"/>
      <c r="E358" s="169"/>
      <c r="F358" s="240"/>
      <c r="G358" s="189"/>
      <c r="H358" s="224"/>
      <c r="I358" s="244"/>
      <c r="J358" s="306"/>
      <c r="K358" s="307"/>
      <c r="L358" s="105"/>
      <c r="M358" s="230"/>
    </row>
    <row r="359" spans="1:15" ht="19.5" customHeight="1">
      <c r="A359" s="13"/>
      <c r="B359" s="60"/>
      <c r="C359" s="21"/>
      <c r="D359" s="190" t="s">
        <v>114</v>
      </c>
      <c r="E359" s="225" t="s">
        <v>136</v>
      </c>
      <c r="F359" s="187">
        <v>1362</v>
      </c>
      <c r="G359" s="187">
        <v>1253</v>
      </c>
      <c r="H359" s="171">
        <f>F359+G359</f>
        <v>2615</v>
      </c>
      <c r="I359" s="174">
        <f>H359+H359*40%</f>
        <v>3661</v>
      </c>
      <c r="J359" s="231">
        <v>1</v>
      </c>
      <c r="K359" s="233">
        <f>H359*J359</f>
        <v>2615</v>
      </c>
      <c r="L359" s="100"/>
      <c r="M359" s="248">
        <f>I359*J359</f>
        <v>3661</v>
      </c>
      <c r="N359" s="264" t="s">
        <v>178</v>
      </c>
      <c r="O359" s="265"/>
    </row>
    <row r="360" spans="1:15" ht="19.5" customHeight="1">
      <c r="A360" s="13"/>
      <c r="B360" s="15"/>
      <c r="C360" s="21"/>
      <c r="D360" s="183"/>
      <c r="E360" s="168"/>
      <c r="F360" s="188"/>
      <c r="G360" s="188"/>
      <c r="H360" s="172"/>
      <c r="I360" s="175"/>
      <c r="J360" s="232"/>
      <c r="K360" s="234"/>
      <c r="L360" s="101"/>
      <c r="M360" s="249"/>
      <c r="N360" s="266"/>
      <c r="O360" s="267"/>
    </row>
    <row r="361" spans="1:15" ht="19.5" customHeight="1">
      <c r="A361" s="13"/>
      <c r="B361" s="60"/>
      <c r="C361" s="21"/>
      <c r="D361" s="183"/>
      <c r="E361" s="168"/>
      <c r="F361" s="188"/>
      <c r="G361" s="188"/>
      <c r="H361" s="241"/>
      <c r="I361" s="227"/>
      <c r="J361" s="232"/>
      <c r="K361" s="234"/>
      <c r="L361" s="101"/>
      <c r="M361" s="249"/>
      <c r="N361" s="266"/>
      <c r="O361" s="267"/>
    </row>
    <row r="362" spans="1:15" ht="19.5" customHeight="1">
      <c r="A362" s="13"/>
      <c r="B362" s="60"/>
      <c r="C362" s="21"/>
      <c r="D362" s="183"/>
      <c r="E362" s="168"/>
      <c r="F362" s="188"/>
      <c r="G362" s="188"/>
      <c r="H362" s="241"/>
      <c r="I362" s="227"/>
      <c r="J362" s="232"/>
      <c r="K362" s="234"/>
      <c r="L362" s="101"/>
      <c r="M362" s="249"/>
      <c r="N362" s="266"/>
      <c r="O362" s="267"/>
    </row>
    <row r="363" spans="1:15" s="144" customFormat="1" ht="19.5" customHeight="1">
      <c r="A363" s="13"/>
      <c r="B363" s="60"/>
      <c r="C363" s="21"/>
      <c r="D363" s="183"/>
      <c r="E363" s="168"/>
      <c r="F363" s="188"/>
      <c r="G363" s="188"/>
      <c r="H363" s="241"/>
      <c r="I363" s="227"/>
      <c r="J363" s="232"/>
      <c r="K363" s="234"/>
      <c r="L363" s="146"/>
      <c r="M363" s="249"/>
      <c r="N363" s="266"/>
      <c r="O363" s="267"/>
    </row>
    <row r="364" spans="1:15" ht="19.5" customHeight="1">
      <c r="A364" s="13"/>
      <c r="B364" s="60"/>
      <c r="C364" s="21"/>
      <c r="D364" s="183"/>
      <c r="E364" s="168"/>
      <c r="F364" s="188"/>
      <c r="G364" s="188"/>
      <c r="H364" s="241"/>
      <c r="I364" s="227"/>
      <c r="J364" s="232"/>
      <c r="K364" s="234"/>
      <c r="L364" s="101"/>
      <c r="M364" s="249"/>
      <c r="N364" s="266"/>
      <c r="O364" s="267"/>
    </row>
    <row r="365" spans="1:15" ht="19.5" customHeight="1">
      <c r="A365" s="106"/>
      <c r="B365" s="99" t="s">
        <v>113</v>
      </c>
      <c r="C365" s="18"/>
      <c r="D365" s="165"/>
      <c r="E365" s="169"/>
      <c r="F365" s="189"/>
      <c r="G365" s="189"/>
      <c r="H365" s="173"/>
      <c r="I365" s="176"/>
      <c r="J365" s="232"/>
      <c r="K365" s="234"/>
      <c r="L365" s="101"/>
      <c r="M365" s="249"/>
      <c r="N365" s="268"/>
      <c r="O365" s="269"/>
    </row>
    <row r="366" spans="1:15" ht="19.5" customHeight="1">
      <c r="A366" s="13"/>
      <c r="B366" s="60"/>
      <c r="C366" s="21"/>
      <c r="D366" s="190" t="s">
        <v>117</v>
      </c>
      <c r="E366" s="225" t="s">
        <v>136</v>
      </c>
      <c r="F366" s="187">
        <v>1531</v>
      </c>
      <c r="G366" s="187">
        <v>1670</v>
      </c>
      <c r="H366" s="171">
        <f>F366+G366</f>
        <v>3201</v>
      </c>
      <c r="I366" s="174">
        <f>H366+H366*40%</f>
        <v>4481.4</v>
      </c>
      <c r="J366" s="231">
        <v>1</v>
      </c>
      <c r="K366" s="233">
        <f>H366*J366</f>
        <v>3201</v>
      </c>
      <c r="L366" s="100"/>
      <c r="M366" s="248">
        <f>I366*J366</f>
        <v>4481.4</v>
      </c>
      <c r="N366" s="264" t="s">
        <v>179</v>
      </c>
      <c r="O366" s="265"/>
    </row>
    <row r="367" spans="1:15" ht="19.5" customHeight="1">
      <c r="A367" s="13"/>
      <c r="B367" s="15"/>
      <c r="C367" s="21"/>
      <c r="D367" s="183"/>
      <c r="E367" s="168"/>
      <c r="F367" s="188"/>
      <c r="G367" s="188"/>
      <c r="H367" s="172"/>
      <c r="I367" s="175"/>
      <c r="J367" s="232"/>
      <c r="K367" s="234"/>
      <c r="L367" s="101"/>
      <c r="M367" s="249"/>
      <c r="N367" s="266"/>
      <c r="O367" s="267"/>
    </row>
    <row r="368" spans="1:15" ht="19.5" customHeight="1">
      <c r="A368" s="13"/>
      <c r="B368" s="60"/>
      <c r="C368" s="21"/>
      <c r="D368" s="183"/>
      <c r="E368" s="168"/>
      <c r="F368" s="188"/>
      <c r="G368" s="188"/>
      <c r="H368" s="241"/>
      <c r="I368" s="227"/>
      <c r="J368" s="232"/>
      <c r="K368" s="234"/>
      <c r="L368" s="101"/>
      <c r="M368" s="249"/>
      <c r="N368" s="266"/>
      <c r="O368" s="267"/>
    </row>
    <row r="369" spans="1:15" ht="19.5" customHeight="1">
      <c r="A369" s="13"/>
      <c r="B369" s="60"/>
      <c r="C369" s="21"/>
      <c r="D369" s="183"/>
      <c r="E369" s="168"/>
      <c r="F369" s="188"/>
      <c r="G369" s="188"/>
      <c r="H369" s="241"/>
      <c r="I369" s="227"/>
      <c r="J369" s="232"/>
      <c r="K369" s="234"/>
      <c r="L369" s="101"/>
      <c r="M369" s="249"/>
      <c r="N369" s="266"/>
      <c r="O369" s="267"/>
    </row>
    <row r="370" spans="1:15" s="144" customFormat="1" ht="19.5" customHeight="1">
      <c r="A370" s="13"/>
      <c r="B370" s="60"/>
      <c r="C370" s="21"/>
      <c r="D370" s="183"/>
      <c r="E370" s="168"/>
      <c r="F370" s="188"/>
      <c r="G370" s="188"/>
      <c r="H370" s="241"/>
      <c r="I370" s="227"/>
      <c r="J370" s="232"/>
      <c r="K370" s="234"/>
      <c r="L370" s="146"/>
      <c r="M370" s="249"/>
      <c r="N370" s="266"/>
      <c r="O370" s="267"/>
    </row>
    <row r="371" spans="1:15" ht="19.5" customHeight="1">
      <c r="A371" s="13"/>
      <c r="B371" s="60"/>
      <c r="C371" s="21"/>
      <c r="D371" s="183"/>
      <c r="E371" s="168"/>
      <c r="F371" s="188"/>
      <c r="G371" s="188"/>
      <c r="H371" s="241"/>
      <c r="I371" s="227"/>
      <c r="J371" s="232"/>
      <c r="K371" s="234"/>
      <c r="L371" s="101"/>
      <c r="M371" s="249"/>
      <c r="N371" s="266"/>
      <c r="O371" s="267"/>
    </row>
    <row r="372" spans="1:15" ht="19.5" customHeight="1">
      <c r="A372" s="106"/>
      <c r="B372" s="99" t="s">
        <v>116</v>
      </c>
      <c r="C372" s="18"/>
      <c r="D372" s="165"/>
      <c r="E372" s="169"/>
      <c r="F372" s="189"/>
      <c r="G372" s="189"/>
      <c r="H372" s="173"/>
      <c r="I372" s="176"/>
      <c r="J372" s="232"/>
      <c r="K372" s="234"/>
      <c r="L372" s="101"/>
      <c r="M372" s="249"/>
      <c r="N372" s="268"/>
      <c r="O372" s="269"/>
    </row>
    <row r="373" spans="1:16" ht="19.5" customHeight="1">
      <c r="A373" s="13"/>
      <c r="B373" s="60"/>
      <c r="C373" s="21"/>
      <c r="D373" s="190" t="s">
        <v>117</v>
      </c>
      <c r="E373" s="225" t="s">
        <v>136</v>
      </c>
      <c r="F373" s="187">
        <v>1831</v>
      </c>
      <c r="G373" s="187">
        <v>543</v>
      </c>
      <c r="H373" s="171">
        <f>F373+G373</f>
        <v>2374</v>
      </c>
      <c r="I373" s="174">
        <f>H373+H373*40%</f>
        <v>3323.6</v>
      </c>
      <c r="J373" s="231">
        <v>1</v>
      </c>
      <c r="K373" s="233">
        <f>H373*J373</f>
        <v>2374</v>
      </c>
      <c r="L373" s="100"/>
      <c r="M373" s="228">
        <f>I373*J373</f>
        <v>3323.6</v>
      </c>
      <c r="N373" s="262" t="s">
        <v>185</v>
      </c>
      <c r="O373" s="263"/>
      <c r="P373" s="152"/>
    </row>
    <row r="374" spans="1:16" ht="19.5" customHeight="1">
      <c r="A374" s="13"/>
      <c r="B374" s="15"/>
      <c r="C374" s="21"/>
      <c r="D374" s="183"/>
      <c r="E374" s="168"/>
      <c r="F374" s="188"/>
      <c r="G374" s="188"/>
      <c r="H374" s="172"/>
      <c r="I374" s="175"/>
      <c r="J374" s="232"/>
      <c r="K374" s="234"/>
      <c r="L374" s="101"/>
      <c r="M374" s="229"/>
      <c r="N374" s="262"/>
      <c r="O374" s="263"/>
      <c r="P374" s="152"/>
    </row>
    <row r="375" spans="1:16" ht="19.5" customHeight="1">
      <c r="A375" s="13"/>
      <c r="B375" s="60"/>
      <c r="C375" s="21"/>
      <c r="D375" s="183"/>
      <c r="E375" s="168"/>
      <c r="F375" s="188"/>
      <c r="G375" s="188"/>
      <c r="H375" s="241"/>
      <c r="I375" s="227"/>
      <c r="J375" s="232"/>
      <c r="K375" s="234"/>
      <c r="L375" s="101"/>
      <c r="M375" s="229"/>
      <c r="N375" s="262"/>
      <c r="O375" s="263"/>
      <c r="P375" s="152"/>
    </row>
    <row r="376" spans="1:16" ht="19.5" customHeight="1">
      <c r="A376" s="13"/>
      <c r="B376" s="60"/>
      <c r="C376" s="21"/>
      <c r="D376" s="183"/>
      <c r="E376" s="168"/>
      <c r="F376" s="188"/>
      <c r="G376" s="188"/>
      <c r="H376" s="241"/>
      <c r="I376" s="227"/>
      <c r="J376" s="232"/>
      <c r="K376" s="234"/>
      <c r="L376" s="101"/>
      <c r="M376" s="229"/>
      <c r="N376" s="262"/>
      <c r="O376" s="263"/>
      <c r="P376" s="152"/>
    </row>
    <row r="377" spans="1:16" s="144" customFormat="1" ht="19.5" customHeight="1">
      <c r="A377" s="13"/>
      <c r="B377" s="60"/>
      <c r="C377" s="21"/>
      <c r="D377" s="183"/>
      <c r="E377" s="168"/>
      <c r="F377" s="188"/>
      <c r="G377" s="188"/>
      <c r="H377" s="241"/>
      <c r="I377" s="227"/>
      <c r="J377" s="232"/>
      <c r="K377" s="234"/>
      <c r="L377" s="146"/>
      <c r="M377" s="229"/>
      <c r="N377" s="262"/>
      <c r="O377" s="263"/>
      <c r="P377" s="152"/>
    </row>
    <row r="378" spans="1:16" ht="19.5" customHeight="1">
      <c r="A378" s="13"/>
      <c r="B378" s="60"/>
      <c r="C378" s="21"/>
      <c r="D378" s="183"/>
      <c r="E378" s="168"/>
      <c r="F378" s="188"/>
      <c r="G378" s="188"/>
      <c r="H378" s="241"/>
      <c r="I378" s="227"/>
      <c r="J378" s="232"/>
      <c r="K378" s="234"/>
      <c r="L378" s="101"/>
      <c r="M378" s="229"/>
      <c r="N378" s="262"/>
      <c r="O378" s="263"/>
      <c r="P378" s="152"/>
    </row>
    <row r="379" spans="1:16" ht="19.5" customHeight="1">
      <c r="A379" s="106"/>
      <c r="B379" s="99" t="s">
        <v>124</v>
      </c>
      <c r="C379" s="18"/>
      <c r="D379" s="165"/>
      <c r="E379" s="169"/>
      <c r="F379" s="189"/>
      <c r="G379" s="189"/>
      <c r="H379" s="173"/>
      <c r="I379" s="176"/>
      <c r="J379" s="232"/>
      <c r="K379" s="234"/>
      <c r="L379" s="101"/>
      <c r="M379" s="229"/>
      <c r="N379" s="262"/>
      <c r="O379" s="263"/>
      <c r="P379" s="152"/>
    </row>
    <row r="380" spans="1:16" ht="19.5" customHeight="1">
      <c r="A380" s="13"/>
      <c r="B380" s="60"/>
      <c r="C380" s="21"/>
      <c r="D380" s="190" t="s">
        <v>69</v>
      </c>
      <c r="E380" s="186" t="s">
        <v>137</v>
      </c>
      <c r="F380" s="187">
        <v>3465</v>
      </c>
      <c r="G380" s="187">
        <v>2712</v>
      </c>
      <c r="H380" s="171">
        <f>F380+G380</f>
        <v>6177</v>
      </c>
      <c r="I380" s="174">
        <f>H380+H380*40%</f>
        <v>8647.8</v>
      </c>
      <c r="J380" s="231">
        <v>1</v>
      </c>
      <c r="K380" s="233">
        <f>H380*J380</f>
        <v>6177</v>
      </c>
      <c r="L380" s="100"/>
      <c r="M380" s="248">
        <f>I380*J380</f>
        <v>8647.8</v>
      </c>
      <c r="N380" s="264" t="s">
        <v>180</v>
      </c>
      <c r="O380" s="270"/>
      <c r="P380" s="152"/>
    </row>
    <row r="381" spans="1:16" ht="19.5" customHeight="1">
      <c r="A381" s="13"/>
      <c r="B381" s="15"/>
      <c r="C381" s="21"/>
      <c r="D381" s="183"/>
      <c r="E381" s="168"/>
      <c r="F381" s="188"/>
      <c r="G381" s="226"/>
      <c r="H381" s="172"/>
      <c r="I381" s="175"/>
      <c r="J381" s="232"/>
      <c r="K381" s="234"/>
      <c r="L381" s="101"/>
      <c r="M381" s="249"/>
      <c r="N381" s="266"/>
      <c r="O381" s="271"/>
      <c r="P381" s="152"/>
    </row>
    <row r="382" spans="1:16" ht="19.5" customHeight="1">
      <c r="A382" s="13"/>
      <c r="B382" s="60"/>
      <c r="C382" s="21"/>
      <c r="D382" s="183"/>
      <c r="E382" s="168"/>
      <c r="F382" s="188"/>
      <c r="G382" s="226"/>
      <c r="H382" s="172"/>
      <c r="I382" s="175"/>
      <c r="J382" s="232"/>
      <c r="K382" s="234"/>
      <c r="L382" s="101"/>
      <c r="M382" s="249"/>
      <c r="N382" s="266"/>
      <c r="O382" s="271"/>
      <c r="P382" s="152"/>
    </row>
    <row r="383" spans="1:15" ht="19.5" customHeight="1">
      <c r="A383" s="13"/>
      <c r="B383" s="60"/>
      <c r="C383" s="21"/>
      <c r="D383" s="183"/>
      <c r="E383" s="168"/>
      <c r="F383" s="188"/>
      <c r="G383" s="226"/>
      <c r="H383" s="172"/>
      <c r="I383" s="175"/>
      <c r="J383" s="232"/>
      <c r="K383" s="234"/>
      <c r="L383" s="101"/>
      <c r="M383" s="249"/>
      <c r="N383" s="266"/>
      <c r="O383" s="267"/>
    </row>
    <row r="384" spans="1:15" s="144" customFormat="1" ht="19.5" customHeight="1">
      <c r="A384" s="13"/>
      <c r="B384" s="60"/>
      <c r="C384" s="21"/>
      <c r="D384" s="183"/>
      <c r="E384" s="168"/>
      <c r="F384" s="188"/>
      <c r="G384" s="226"/>
      <c r="H384" s="172"/>
      <c r="I384" s="175"/>
      <c r="J384" s="232"/>
      <c r="K384" s="234"/>
      <c r="L384" s="146"/>
      <c r="M384" s="249"/>
      <c r="N384" s="266"/>
      <c r="O384" s="267"/>
    </row>
    <row r="385" spans="1:15" ht="19.5" customHeight="1">
      <c r="A385" s="13"/>
      <c r="B385" s="60"/>
      <c r="C385" s="21"/>
      <c r="D385" s="183"/>
      <c r="E385" s="168"/>
      <c r="F385" s="188"/>
      <c r="G385" s="226"/>
      <c r="H385" s="172"/>
      <c r="I385" s="175"/>
      <c r="J385" s="232"/>
      <c r="K385" s="234"/>
      <c r="L385" s="101"/>
      <c r="M385" s="249"/>
      <c r="N385" s="266"/>
      <c r="O385" s="267"/>
    </row>
    <row r="386" spans="1:15" ht="19.5" customHeight="1">
      <c r="A386" s="106"/>
      <c r="B386" s="99" t="s">
        <v>31</v>
      </c>
      <c r="C386" s="18"/>
      <c r="D386" s="165"/>
      <c r="E386" s="169"/>
      <c r="F386" s="189"/>
      <c r="G386" s="189"/>
      <c r="H386" s="224"/>
      <c r="I386" s="244"/>
      <c r="J386" s="232"/>
      <c r="K386" s="234"/>
      <c r="L386" s="101"/>
      <c r="M386" s="249"/>
      <c r="N386" s="266"/>
      <c r="O386" s="267"/>
    </row>
    <row r="387" spans="1:15" ht="19.5" customHeight="1">
      <c r="A387" s="13"/>
      <c r="B387" s="60"/>
      <c r="C387" s="21"/>
      <c r="D387" s="190" t="s">
        <v>69</v>
      </c>
      <c r="E387" s="186" t="s">
        <v>137</v>
      </c>
      <c r="F387" s="187">
        <v>3465</v>
      </c>
      <c r="G387" s="187">
        <v>2609</v>
      </c>
      <c r="H387" s="171">
        <f>F387+G387</f>
        <v>6074</v>
      </c>
      <c r="I387" s="174">
        <f>H387+H387*40%</f>
        <v>8503.6</v>
      </c>
      <c r="J387" s="231">
        <v>1</v>
      </c>
      <c r="K387" s="233">
        <f>H387*J387</f>
        <v>6074</v>
      </c>
      <c r="L387" s="100"/>
      <c r="M387" s="248">
        <f>I387*J387</f>
        <v>8503.6</v>
      </c>
      <c r="N387" s="264" t="s">
        <v>181</v>
      </c>
      <c r="O387" s="265"/>
    </row>
    <row r="388" spans="1:15" ht="19.5" customHeight="1">
      <c r="A388" s="13"/>
      <c r="B388" s="15"/>
      <c r="C388" s="21"/>
      <c r="D388" s="183"/>
      <c r="E388" s="168"/>
      <c r="F388" s="188"/>
      <c r="G388" s="188"/>
      <c r="H388" s="172"/>
      <c r="I388" s="175"/>
      <c r="J388" s="232"/>
      <c r="K388" s="234"/>
      <c r="L388" s="101"/>
      <c r="M388" s="249"/>
      <c r="N388" s="266"/>
      <c r="O388" s="267"/>
    </row>
    <row r="389" spans="1:15" ht="19.5" customHeight="1">
      <c r="A389" s="13"/>
      <c r="B389" s="60"/>
      <c r="C389" s="21"/>
      <c r="D389" s="183"/>
      <c r="E389" s="168"/>
      <c r="F389" s="188"/>
      <c r="G389" s="188"/>
      <c r="H389" s="241"/>
      <c r="I389" s="227"/>
      <c r="J389" s="232"/>
      <c r="K389" s="234"/>
      <c r="L389" s="101"/>
      <c r="M389" s="249"/>
      <c r="N389" s="266"/>
      <c r="O389" s="267"/>
    </row>
    <row r="390" spans="1:15" ht="19.5" customHeight="1">
      <c r="A390" s="13"/>
      <c r="B390" s="60"/>
      <c r="C390" s="21"/>
      <c r="D390" s="183"/>
      <c r="E390" s="168"/>
      <c r="F390" s="188"/>
      <c r="G390" s="188"/>
      <c r="H390" s="241"/>
      <c r="I390" s="227"/>
      <c r="J390" s="232"/>
      <c r="K390" s="234"/>
      <c r="L390" s="101"/>
      <c r="M390" s="249"/>
      <c r="N390" s="266"/>
      <c r="O390" s="267"/>
    </row>
    <row r="391" spans="1:15" s="144" customFormat="1" ht="19.5" customHeight="1">
      <c r="A391" s="13"/>
      <c r="B391" s="60"/>
      <c r="C391" s="21"/>
      <c r="D391" s="183"/>
      <c r="E391" s="168"/>
      <c r="F391" s="188"/>
      <c r="G391" s="188"/>
      <c r="H391" s="241"/>
      <c r="I391" s="227"/>
      <c r="J391" s="232"/>
      <c r="K391" s="234"/>
      <c r="L391" s="146"/>
      <c r="M391" s="249"/>
      <c r="N391" s="266"/>
      <c r="O391" s="267"/>
    </row>
    <row r="392" spans="1:15" ht="19.5" customHeight="1">
      <c r="A392" s="13"/>
      <c r="B392" s="60"/>
      <c r="C392" s="21"/>
      <c r="D392" s="183"/>
      <c r="E392" s="168"/>
      <c r="F392" s="188"/>
      <c r="G392" s="188"/>
      <c r="H392" s="241"/>
      <c r="I392" s="227"/>
      <c r="J392" s="232"/>
      <c r="K392" s="234"/>
      <c r="L392" s="101"/>
      <c r="M392" s="249"/>
      <c r="N392" s="266"/>
      <c r="O392" s="267"/>
    </row>
    <row r="393" spans="1:15" ht="19.5" customHeight="1">
      <c r="A393" s="106"/>
      <c r="B393" s="99" t="s">
        <v>103</v>
      </c>
      <c r="C393" s="18"/>
      <c r="D393" s="165"/>
      <c r="E393" s="169"/>
      <c r="F393" s="189"/>
      <c r="G393" s="189"/>
      <c r="H393" s="173"/>
      <c r="I393" s="176"/>
      <c r="J393" s="232"/>
      <c r="K393" s="234"/>
      <c r="L393" s="101"/>
      <c r="M393" s="249"/>
      <c r="N393" s="268"/>
      <c r="O393" s="269"/>
    </row>
    <row r="394" spans="1:15" ht="19.5" customHeight="1">
      <c r="A394" s="13"/>
      <c r="B394" s="60"/>
      <c r="C394" s="21"/>
      <c r="D394" s="183" t="s">
        <v>69</v>
      </c>
      <c r="E394" s="186" t="s">
        <v>137</v>
      </c>
      <c r="F394" s="187">
        <v>3465</v>
      </c>
      <c r="G394" s="187">
        <v>2609</v>
      </c>
      <c r="H394" s="171">
        <f>F394+G394</f>
        <v>6074</v>
      </c>
      <c r="I394" s="174">
        <f>H394+H394*40%</f>
        <v>8503.6</v>
      </c>
      <c r="J394" s="231">
        <v>1</v>
      </c>
      <c r="K394" s="233">
        <f>H394*J394</f>
        <v>6074</v>
      </c>
      <c r="L394" s="100"/>
      <c r="M394" s="248">
        <f>I394*J394</f>
        <v>8503.6</v>
      </c>
      <c r="N394" s="264" t="s">
        <v>182</v>
      </c>
      <c r="O394" s="265"/>
    </row>
    <row r="395" spans="1:15" ht="19.5" customHeight="1">
      <c r="A395" s="13"/>
      <c r="B395" s="15"/>
      <c r="C395" s="21"/>
      <c r="D395" s="183"/>
      <c r="E395" s="168"/>
      <c r="F395" s="188"/>
      <c r="G395" s="188"/>
      <c r="H395" s="172"/>
      <c r="I395" s="175"/>
      <c r="J395" s="232"/>
      <c r="K395" s="234"/>
      <c r="L395" s="101"/>
      <c r="M395" s="249"/>
      <c r="N395" s="266"/>
      <c r="O395" s="267"/>
    </row>
    <row r="396" spans="1:15" ht="19.5" customHeight="1">
      <c r="A396" s="13"/>
      <c r="B396" s="60"/>
      <c r="C396" s="21"/>
      <c r="D396" s="183"/>
      <c r="E396" s="168"/>
      <c r="F396" s="188"/>
      <c r="G396" s="188"/>
      <c r="H396" s="241"/>
      <c r="I396" s="227"/>
      <c r="J396" s="232"/>
      <c r="K396" s="234"/>
      <c r="L396" s="101"/>
      <c r="M396" s="249"/>
      <c r="N396" s="266"/>
      <c r="O396" s="267"/>
    </row>
    <row r="397" spans="1:15" ht="19.5" customHeight="1">
      <c r="A397" s="13"/>
      <c r="B397" s="60"/>
      <c r="C397" s="21"/>
      <c r="D397" s="183"/>
      <c r="E397" s="168"/>
      <c r="F397" s="188"/>
      <c r="G397" s="188"/>
      <c r="H397" s="241"/>
      <c r="I397" s="227"/>
      <c r="J397" s="232"/>
      <c r="K397" s="234"/>
      <c r="L397" s="101"/>
      <c r="M397" s="249"/>
      <c r="N397" s="266"/>
      <c r="O397" s="267"/>
    </row>
    <row r="398" spans="1:15" s="144" customFormat="1" ht="19.5" customHeight="1">
      <c r="A398" s="13"/>
      <c r="B398" s="60"/>
      <c r="C398" s="21"/>
      <c r="D398" s="183"/>
      <c r="E398" s="168"/>
      <c r="F398" s="188"/>
      <c r="G398" s="188"/>
      <c r="H398" s="241"/>
      <c r="I398" s="227"/>
      <c r="J398" s="232"/>
      <c r="K398" s="234"/>
      <c r="L398" s="146"/>
      <c r="M398" s="249"/>
      <c r="N398" s="266"/>
      <c r="O398" s="267"/>
    </row>
    <row r="399" spans="1:15" ht="19.5" customHeight="1">
      <c r="A399" s="13"/>
      <c r="B399" s="60"/>
      <c r="C399" s="21"/>
      <c r="D399" s="183"/>
      <c r="E399" s="168"/>
      <c r="F399" s="188"/>
      <c r="G399" s="188"/>
      <c r="H399" s="241"/>
      <c r="I399" s="227"/>
      <c r="J399" s="232"/>
      <c r="K399" s="234"/>
      <c r="L399" s="101"/>
      <c r="M399" s="249"/>
      <c r="N399" s="266"/>
      <c r="O399" s="267"/>
    </row>
    <row r="400" spans="1:16" ht="19.5" customHeight="1">
      <c r="A400" s="106"/>
      <c r="B400" s="99" t="s">
        <v>104</v>
      </c>
      <c r="C400" s="18"/>
      <c r="D400" s="165"/>
      <c r="E400" s="169"/>
      <c r="F400" s="189"/>
      <c r="G400" s="189"/>
      <c r="H400" s="173"/>
      <c r="I400" s="176"/>
      <c r="J400" s="232"/>
      <c r="K400" s="234"/>
      <c r="L400" s="101"/>
      <c r="M400" s="249"/>
      <c r="N400" s="268"/>
      <c r="O400" s="272"/>
      <c r="P400" s="155"/>
    </row>
    <row r="401" spans="1:16" ht="19.5" customHeight="1">
      <c r="A401" s="13"/>
      <c r="B401" s="60"/>
      <c r="C401" s="21"/>
      <c r="D401" s="190" t="s">
        <v>111</v>
      </c>
      <c r="E401" s="186" t="s">
        <v>137</v>
      </c>
      <c r="F401" s="187">
        <v>2999</v>
      </c>
      <c r="G401" s="187">
        <v>2648</v>
      </c>
      <c r="H401" s="171">
        <f>F401+G401</f>
        <v>5647</v>
      </c>
      <c r="I401" s="174">
        <f>H401+H401*40%</f>
        <v>7905.8</v>
      </c>
      <c r="J401" s="231">
        <v>1</v>
      </c>
      <c r="K401" s="233">
        <f>H401*J401</f>
        <v>5647</v>
      </c>
      <c r="L401" s="100"/>
      <c r="M401" s="228">
        <f>I401*J401</f>
        <v>7905.8</v>
      </c>
      <c r="N401" s="262" t="s">
        <v>183</v>
      </c>
      <c r="O401" s="263"/>
      <c r="P401" s="155"/>
    </row>
    <row r="402" spans="1:16" ht="19.5" customHeight="1">
      <c r="A402" s="13"/>
      <c r="B402" s="15"/>
      <c r="C402" s="21"/>
      <c r="D402" s="183"/>
      <c r="E402" s="168"/>
      <c r="F402" s="188"/>
      <c r="G402" s="188"/>
      <c r="H402" s="172"/>
      <c r="I402" s="175"/>
      <c r="J402" s="232"/>
      <c r="K402" s="234"/>
      <c r="L402" s="101"/>
      <c r="M402" s="229"/>
      <c r="N402" s="262"/>
      <c r="O402" s="263"/>
      <c r="P402" s="155"/>
    </row>
    <row r="403" spans="1:16" ht="19.5" customHeight="1">
      <c r="A403" s="13"/>
      <c r="B403" s="60"/>
      <c r="C403" s="21"/>
      <c r="D403" s="183"/>
      <c r="E403" s="168"/>
      <c r="F403" s="188"/>
      <c r="G403" s="188"/>
      <c r="H403" s="241"/>
      <c r="I403" s="227"/>
      <c r="J403" s="232"/>
      <c r="K403" s="234"/>
      <c r="L403" s="101"/>
      <c r="M403" s="229"/>
      <c r="N403" s="262"/>
      <c r="O403" s="263"/>
      <c r="P403" s="155"/>
    </row>
    <row r="404" spans="1:16" ht="19.5" customHeight="1">
      <c r="A404" s="13"/>
      <c r="B404" s="60"/>
      <c r="C404" s="21"/>
      <c r="D404" s="183"/>
      <c r="E404" s="168"/>
      <c r="F404" s="188"/>
      <c r="G404" s="188"/>
      <c r="H404" s="241"/>
      <c r="I404" s="227"/>
      <c r="J404" s="232"/>
      <c r="K404" s="234"/>
      <c r="L404" s="101"/>
      <c r="M404" s="229"/>
      <c r="N404" s="262"/>
      <c r="O404" s="263"/>
      <c r="P404" s="155"/>
    </row>
    <row r="405" spans="1:16" s="144" customFormat="1" ht="19.5" customHeight="1">
      <c r="A405" s="13"/>
      <c r="B405" s="60"/>
      <c r="C405" s="21"/>
      <c r="D405" s="183"/>
      <c r="E405" s="168"/>
      <c r="F405" s="188"/>
      <c r="G405" s="188"/>
      <c r="H405" s="241"/>
      <c r="I405" s="227"/>
      <c r="J405" s="232"/>
      <c r="K405" s="234"/>
      <c r="L405" s="146"/>
      <c r="M405" s="229"/>
      <c r="N405" s="262"/>
      <c r="O405" s="263"/>
      <c r="P405" s="155"/>
    </row>
    <row r="406" spans="1:16" ht="19.5" customHeight="1">
      <c r="A406" s="13"/>
      <c r="B406" s="60"/>
      <c r="C406" s="21"/>
      <c r="D406" s="183"/>
      <c r="E406" s="168"/>
      <c r="F406" s="188"/>
      <c r="G406" s="188"/>
      <c r="H406" s="241"/>
      <c r="I406" s="227"/>
      <c r="J406" s="232"/>
      <c r="K406" s="234"/>
      <c r="L406" s="101"/>
      <c r="M406" s="229"/>
      <c r="N406" s="262"/>
      <c r="O406" s="263"/>
      <c r="P406" s="155"/>
    </row>
    <row r="407" spans="1:16" ht="19.5" customHeight="1">
      <c r="A407" s="299" t="s">
        <v>110</v>
      </c>
      <c r="B407" s="300"/>
      <c r="C407" s="301"/>
      <c r="D407" s="165"/>
      <c r="E407" s="169"/>
      <c r="F407" s="189"/>
      <c r="G407" s="189"/>
      <c r="H407" s="173"/>
      <c r="I407" s="176"/>
      <c r="J407" s="232"/>
      <c r="K407" s="234"/>
      <c r="L407" s="101"/>
      <c r="M407" s="229"/>
      <c r="N407" s="262"/>
      <c r="O407" s="263"/>
      <c r="P407" s="155"/>
    </row>
    <row r="408" spans="1:15" ht="19.5" customHeight="1">
      <c r="A408" s="13"/>
      <c r="B408" s="60"/>
      <c r="C408" s="21"/>
      <c r="D408" s="190" t="s">
        <v>111</v>
      </c>
      <c r="E408" s="186" t="s">
        <v>137</v>
      </c>
      <c r="F408" s="187">
        <v>2999</v>
      </c>
      <c r="G408" s="187">
        <v>1253</v>
      </c>
      <c r="H408" s="171">
        <f>F408+G408</f>
        <v>4252</v>
      </c>
      <c r="I408" s="174">
        <f>H408+H408*40%</f>
        <v>5952.8</v>
      </c>
      <c r="J408" s="231">
        <v>1</v>
      </c>
      <c r="K408" s="233">
        <f>H408*J408</f>
        <v>4252</v>
      </c>
      <c r="L408" s="100"/>
      <c r="M408" s="248">
        <f>I408*J408</f>
        <v>5952.8</v>
      </c>
      <c r="N408" s="251" t="s">
        <v>184</v>
      </c>
      <c r="O408" s="252"/>
    </row>
    <row r="409" spans="1:15" ht="19.5" customHeight="1">
      <c r="A409" s="13"/>
      <c r="B409" s="15"/>
      <c r="C409" s="21"/>
      <c r="D409" s="183"/>
      <c r="E409" s="168"/>
      <c r="F409" s="188"/>
      <c r="G409" s="188"/>
      <c r="H409" s="172"/>
      <c r="I409" s="175"/>
      <c r="J409" s="232"/>
      <c r="K409" s="234"/>
      <c r="L409" s="101"/>
      <c r="M409" s="249"/>
      <c r="N409" s="253"/>
      <c r="O409" s="254"/>
    </row>
    <row r="410" spans="1:15" ht="19.5" customHeight="1">
      <c r="A410" s="13"/>
      <c r="B410" s="60"/>
      <c r="C410" s="21"/>
      <c r="D410" s="183"/>
      <c r="E410" s="168"/>
      <c r="F410" s="188"/>
      <c r="G410" s="188"/>
      <c r="H410" s="241"/>
      <c r="I410" s="227"/>
      <c r="J410" s="232"/>
      <c r="K410" s="234"/>
      <c r="L410" s="101"/>
      <c r="M410" s="249"/>
      <c r="N410" s="253"/>
      <c r="O410" s="254"/>
    </row>
    <row r="411" spans="1:15" ht="19.5" customHeight="1">
      <c r="A411" s="13"/>
      <c r="B411" s="60"/>
      <c r="C411" s="21"/>
      <c r="D411" s="183"/>
      <c r="E411" s="168"/>
      <c r="F411" s="188"/>
      <c r="G411" s="188"/>
      <c r="H411" s="241"/>
      <c r="I411" s="227"/>
      <c r="J411" s="232"/>
      <c r="K411" s="234"/>
      <c r="L411" s="101"/>
      <c r="M411" s="249"/>
      <c r="N411" s="253"/>
      <c r="O411" s="254"/>
    </row>
    <row r="412" spans="1:15" s="144" customFormat="1" ht="19.5" customHeight="1">
      <c r="A412" s="13"/>
      <c r="B412" s="60"/>
      <c r="C412" s="21"/>
      <c r="D412" s="183"/>
      <c r="E412" s="168"/>
      <c r="F412" s="188"/>
      <c r="G412" s="188"/>
      <c r="H412" s="241"/>
      <c r="I412" s="227"/>
      <c r="J412" s="232"/>
      <c r="K412" s="234"/>
      <c r="L412" s="146"/>
      <c r="M412" s="249"/>
      <c r="N412" s="253"/>
      <c r="O412" s="254"/>
    </row>
    <row r="413" spans="1:15" ht="19.5" customHeight="1">
      <c r="A413" s="13"/>
      <c r="B413" s="60"/>
      <c r="C413" s="21"/>
      <c r="D413" s="183"/>
      <c r="E413" s="168"/>
      <c r="F413" s="188"/>
      <c r="G413" s="188"/>
      <c r="H413" s="241"/>
      <c r="I413" s="227"/>
      <c r="J413" s="232"/>
      <c r="K413" s="234"/>
      <c r="L413" s="101"/>
      <c r="M413" s="249"/>
      <c r="N413" s="253"/>
      <c r="O413" s="254"/>
    </row>
    <row r="414" spans="1:15" ht="19.5" customHeight="1">
      <c r="A414" s="299" t="s">
        <v>112</v>
      </c>
      <c r="B414" s="300"/>
      <c r="C414" s="301"/>
      <c r="D414" s="165"/>
      <c r="E414" s="169"/>
      <c r="F414" s="189"/>
      <c r="G414" s="189"/>
      <c r="H414" s="173"/>
      <c r="I414" s="176"/>
      <c r="J414" s="232"/>
      <c r="K414" s="234"/>
      <c r="L414" s="101"/>
      <c r="M414" s="249"/>
      <c r="N414" s="255"/>
      <c r="O414" s="256"/>
    </row>
    <row r="415" spans="1:13" ht="19.5" customHeight="1">
      <c r="A415" s="273" t="s">
        <v>170</v>
      </c>
      <c r="B415" s="274"/>
      <c r="C415" s="275"/>
      <c r="D415" s="190" t="s">
        <v>107</v>
      </c>
      <c r="E415" s="186" t="s">
        <v>172</v>
      </c>
      <c r="F415" s="238"/>
      <c r="G415" s="187">
        <v>680</v>
      </c>
      <c r="H415" s="171">
        <f>F415+G415</f>
        <v>680</v>
      </c>
      <c r="I415" s="174">
        <f>H415+H415*40%</f>
        <v>952</v>
      </c>
      <c r="J415" s="231">
        <v>1</v>
      </c>
      <c r="K415" s="233" t="e">
        <f>#REF!*J415</f>
        <v>#REF!</v>
      </c>
      <c r="L415" s="100"/>
      <c r="M415" s="228" t="e">
        <f>#REF!*J415</f>
        <v>#REF!</v>
      </c>
    </row>
    <row r="416" spans="1:13" ht="19.5" customHeight="1">
      <c r="A416" s="276"/>
      <c r="B416" s="277"/>
      <c r="C416" s="278"/>
      <c r="D416" s="183"/>
      <c r="E416" s="168"/>
      <c r="F416" s="239"/>
      <c r="G416" s="188"/>
      <c r="H416" s="172"/>
      <c r="I416" s="175"/>
      <c r="J416" s="232"/>
      <c r="K416" s="234"/>
      <c r="L416" s="101"/>
      <c r="M416" s="229"/>
    </row>
    <row r="417" spans="1:13" ht="19.5" customHeight="1">
      <c r="A417" s="276"/>
      <c r="B417" s="277"/>
      <c r="C417" s="278"/>
      <c r="D417" s="183"/>
      <c r="E417" s="168"/>
      <c r="F417" s="239"/>
      <c r="G417" s="188"/>
      <c r="H417" s="241"/>
      <c r="I417" s="227"/>
      <c r="J417" s="232"/>
      <c r="K417" s="234"/>
      <c r="L417" s="101"/>
      <c r="M417" s="229"/>
    </row>
    <row r="418" spans="1:13" ht="19.5" customHeight="1">
      <c r="A418" s="276"/>
      <c r="B418" s="277"/>
      <c r="C418" s="278"/>
      <c r="D418" s="183"/>
      <c r="E418" s="168"/>
      <c r="F418" s="239"/>
      <c r="G418" s="188"/>
      <c r="H418" s="241"/>
      <c r="I418" s="227"/>
      <c r="J418" s="232"/>
      <c r="K418" s="234"/>
      <c r="L418" s="101"/>
      <c r="M418" s="229"/>
    </row>
    <row r="419" spans="1:13" ht="19.5" customHeight="1">
      <c r="A419" s="276"/>
      <c r="B419" s="277"/>
      <c r="C419" s="278"/>
      <c r="D419" s="183"/>
      <c r="E419" s="168"/>
      <c r="F419" s="239"/>
      <c r="G419" s="188"/>
      <c r="H419" s="241"/>
      <c r="I419" s="227"/>
      <c r="J419" s="232"/>
      <c r="K419" s="234"/>
      <c r="L419" s="101"/>
      <c r="M419" s="229"/>
    </row>
    <row r="420" spans="1:13" ht="19.5" customHeight="1">
      <c r="A420" s="276"/>
      <c r="B420" s="277"/>
      <c r="C420" s="278"/>
      <c r="D420" s="183"/>
      <c r="E420" s="168"/>
      <c r="F420" s="239"/>
      <c r="G420" s="188"/>
      <c r="H420" s="241"/>
      <c r="I420" s="227"/>
      <c r="J420" s="232"/>
      <c r="K420" s="234"/>
      <c r="L420" s="101"/>
      <c r="M420" s="229"/>
    </row>
    <row r="421" spans="1:13" ht="19.5" customHeight="1">
      <c r="A421" s="193"/>
      <c r="B421" s="194"/>
      <c r="C421" s="195"/>
      <c r="D421" s="165"/>
      <c r="E421" s="169"/>
      <c r="F421" s="240"/>
      <c r="G421" s="189"/>
      <c r="H421" s="173"/>
      <c r="I421" s="176"/>
      <c r="J421" s="232"/>
      <c r="K421" s="234"/>
      <c r="L421" s="101"/>
      <c r="M421" s="229"/>
    </row>
    <row r="422" spans="1:13" ht="19.5" customHeight="1">
      <c r="A422" s="273" t="s">
        <v>177</v>
      </c>
      <c r="B422" s="274"/>
      <c r="C422" s="275"/>
      <c r="D422" s="190" t="s">
        <v>171</v>
      </c>
      <c r="E422" s="186" t="s">
        <v>172</v>
      </c>
      <c r="F422" s="238"/>
      <c r="G422" s="187">
        <v>968</v>
      </c>
      <c r="H422" s="171">
        <f>F422+G422</f>
        <v>968</v>
      </c>
      <c r="I422" s="174">
        <f>H422+H422*40%</f>
        <v>1355.2</v>
      </c>
      <c r="J422" s="231">
        <v>1</v>
      </c>
      <c r="K422" s="233" t="e">
        <f>#REF!*J422</f>
        <v>#REF!</v>
      </c>
      <c r="L422" s="100"/>
      <c r="M422" s="228" t="e">
        <f>#REF!*J422</f>
        <v>#REF!</v>
      </c>
    </row>
    <row r="423" spans="1:13" ht="19.5" customHeight="1">
      <c r="A423" s="276"/>
      <c r="B423" s="277"/>
      <c r="C423" s="278"/>
      <c r="D423" s="183"/>
      <c r="E423" s="168"/>
      <c r="F423" s="239"/>
      <c r="G423" s="188"/>
      <c r="H423" s="172"/>
      <c r="I423" s="175"/>
      <c r="J423" s="232"/>
      <c r="K423" s="234"/>
      <c r="L423" s="101"/>
      <c r="M423" s="229"/>
    </row>
    <row r="424" spans="1:13" ht="19.5" customHeight="1">
      <c r="A424" s="276"/>
      <c r="B424" s="277"/>
      <c r="C424" s="278"/>
      <c r="D424" s="183"/>
      <c r="E424" s="168"/>
      <c r="F424" s="239"/>
      <c r="G424" s="188"/>
      <c r="H424" s="241"/>
      <c r="I424" s="227"/>
      <c r="J424" s="232"/>
      <c r="K424" s="234"/>
      <c r="L424" s="101"/>
      <c r="M424" s="229"/>
    </row>
    <row r="425" spans="1:13" ht="19.5" customHeight="1">
      <c r="A425" s="276"/>
      <c r="B425" s="277"/>
      <c r="C425" s="278"/>
      <c r="D425" s="183"/>
      <c r="E425" s="168"/>
      <c r="F425" s="239"/>
      <c r="G425" s="188"/>
      <c r="H425" s="241"/>
      <c r="I425" s="227"/>
      <c r="J425" s="232"/>
      <c r="K425" s="234"/>
      <c r="L425" s="101"/>
      <c r="M425" s="229"/>
    </row>
    <row r="426" spans="1:13" ht="19.5" customHeight="1">
      <c r="A426" s="276"/>
      <c r="B426" s="277"/>
      <c r="C426" s="278"/>
      <c r="D426" s="183"/>
      <c r="E426" s="168"/>
      <c r="F426" s="239"/>
      <c r="G426" s="188"/>
      <c r="H426" s="241"/>
      <c r="I426" s="227"/>
      <c r="J426" s="232"/>
      <c r="K426" s="234"/>
      <c r="L426" s="101"/>
      <c r="M426" s="229"/>
    </row>
    <row r="427" spans="1:13" ht="19.5" customHeight="1">
      <c r="A427" s="276"/>
      <c r="B427" s="277"/>
      <c r="C427" s="278"/>
      <c r="D427" s="183"/>
      <c r="E427" s="168"/>
      <c r="F427" s="239"/>
      <c r="G427" s="188"/>
      <c r="H427" s="241"/>
      <c r="I427" s="227"/>
      <c r="J427" s="232"/>
      <c r="K427" s="234"/>
      <c r="L427" s="101"/>
      <c r="M427" s="229"/>
    </row>
    <row r="428" spans="1:13" ht="19.5" customHeight="1">
      <c r="A428" s="193"/>
      <c r="B428" s="194"/>
      <c r="C428" s="195"/>
      <c r="D428" s="165"/>
      <c r="E428" s="169"/>
      <c r="F428" s="240"/>
      <c r="G428" s="189"/>
      <c r="H428" s="173"/>
      <c r="I428" s="176"/>
      <c r="J428" s="232"/>
      <c r="K428" s="234"/>
      <c r="L428" s="101"/>
      <c r="M428" s="229"/>
    </row>
    <row r="429" spans="1:13" ht="19.5" customHeight="1">
      <c r="A429" s="273" t="s">
        <v>175</v>
      </c>
      <c r="B429" s="274"/>
      <c r="C429" s="275"/>
      <c r="D429" s="190" t="s">
        <v>109</v>
      </c>
      <c r="E429" s="186" t="s">
        <v>172</v>
      </c>
      <c r="F429" s="238"/>
      <c r="G429" s="187">
        <v>1315</v>
      </c>
      <c r="H429" s="171">
        <f>F429+G429</f>
        <v>1315</v>
      </c>
      <c r="I429" s="174">
        <f>H429+H429*40%</f>
        <v>1841</v>
      </c>
      <c r="J429" s="231">
        <v>1</v>
      </c>
      <c r="K429" s="233" t="e">
        <f>#REF!*J429</f>
        <v>#REF!</v>
      </c>
      <c r="L429" s="100"/>
      <c r="M429" s="228" t="e">
        <f>#REF!*J429</f>
        <v>#REF!</v>
      </c>
    </row>
    <row r="430" spans="1:13" ht="19.5" customHeight="1">
      <c r="A430" s="276"/>
      <c r="B430" s="277"/>
      <c r="C430" s="278"/>
      <c r="D430" s="183"/>
      <c r="E430" s="168"/>
      <c r="F430" s="239"/>
      <c r="G430" s="188"/>
      <c r="H430" s="172"/>
      <c r="I430" s="175"/>
      <c r="J430" s="232"/>
      <c r="K430" s="234"/>
      <c r="L430" s="101"/>
      <c r="M430" s="229"/>
    </row>
    <row r="431" spans="1:13" ht="19.5" customHeight="1">
      <c r="A431" s="276"/>
      <c r="B431" s="277"/>
      <c r="C431" s="278"/>
      <c r="D431" s="183"/>
      <c r="E431" s="168"/>
      <c r="F431" s="239"/>
      <c r="G431" s="188"/>
      <c r="H431" s="241"/>
      <c r="I431" s="227"/>
      <c r="J431" s="232"/>
      <c r="K431" s="234"/>
      <c r="L431" s="101"/>
      <c r="M431" s="229"/>
    </row>
    <row r="432" spans="1:13" ht="19.5" customHeight="1">
      <c r="A432" s="276"/>
      <c r="B432" s="277"/>
      <c r="C432" s="278"/>
      <c r="D432" s="183"/>
      <c r="E432" s="168"/>
      <c r="F432" s="239"/>
      <c r="G432" s="188"/>
      <c r="H432" s="241"/>
      <c r="I432" s="227"/>
      <c r="J432" s="232"/>
      <c r="K432" s="234"/>
      <c r="L432" s="101"/>
      <c r="M432" s="229"/>
    </row>
    <row r="433" spans="1:13" ht="19.5" customHeight="1">
      <c r="A433" s="276"/>
      <c r="B433" s="277"/>
      <c r="C433" s="278"/>
      <c r="D433" s="183"/>
      <c r="E433" s="168"/>
      <c r="F433" s="239"/>
      <c r="G433" s="188"/>
      <c r="H433" s="241"/>
      <c r="I433" s="227"/>
      <c r="J433" s="232"/>
      <c r="K433" s="234"/>
      <c r="L433" s="101"/>
      <c r="M433" s="229"/>
    </row>
    <row r="434" spans="1:13" ht="19.5" customHeight="1">
      <c r="A434" s="276"/>
      <c r="B434" s="277"/>
      <c r="C434" s="278"/>
      <c r="D434" s="183"/>
      <c r="E434" s="168"/>
      <c r="F434" s="239"/>
      <c r="G434" s="188"/>
      <c r="H434" s="241"/>
      <c r="I434" s="227"/>
      <c r="J434" s="232"/>
      <c r="K434" s="234"/>
      <c r="L434" s="101"/>
      <c r="M434" s="229"/>
    </row>
    <row r="435" spans="1:13" ht="19.5" customHeight="1">
      <c r="A435" s="193"/>
      <c r="B435" s="194"/>
      <c r="C435" s="195"/>
      <c r="D435" s="165"/>
      <c r="E435" s="169"/>
      <c r="F435" s="240"/>
      <c r="G435" s="189"/>
      <c r="H435" s="173"/>
      <c r="I435" s="176"/>
      <c r="J435" s="232"/>
      <c r="K435" s="234"/>
      <c r="L435" s="101"/>
      <c r="M435" s="229"/>
    </row>
    <row r="436" spans="1:13" s="147" customFormat="1" ht="15" customHeight="1">
      <c r="A436" s="273" t="s">
        <v>143</v>
      </c>
      <c r="B436" s="274"/>
      <c r="C436" s="275"/>
      <c r="D436" s="190" t="s">
        <v>109</v>
      </c>
      <c r="E436" s="186" t="s">
        <v>144</v>
      </c>
      <c r="F436" s="238"/>
      <c r="G436" s="187">
        <v>550</v>
      </c>
      <c r="H436" s="171">
        <f>F436+G436</f>
        <v>550</v>
      </c>
      <c r="I436" s="174">
        <f>H436+H436*40%</f>
        <v>770</v>
      </c>
      <c r="J436" s="231">
        <v>1</v>
      </c>
      <c r="K436" s="233">
        <f>H436*J436</f>
        <v>550</v>
      </c>
      <c r="L436" s="149"/>
      <c r="M436" s="228">
        <f>I436*J436</f>
        <v>770</v>
      </c>
    </row>
    <row r="437" spans="1:13" s="147" customFormat="1" ht="15">
      <c r="A437" s="276"/>
      <c r="B437" s="277"/>
      <c r="C437" s="278"/>
      <c r="D437" s="183"/>
      <c r="E437" s="168"/>
      <c r="F437" s="239"/>
      <c r="G437" s="188"/>
      <c r="H437" s="172"/>
      <c r="I437" s="175"/>
      <c r="J437" s="232"/>
      <c r="K437" s="234"/>
      <c r="L437" s="150"/>
      <c r="M437" s="229"/>
    </row>
    <row r="438" spans="1:13" s="147" customFormat="1" ht="15">
      <c r="A438" s="276"/>
      <c r="B438" s="277"/>
      <c r="C438" s="278"/>
      <c r="D438" s="183"/>
      <c r="E438" s="168"/>
      <c r="F438" s="239"/>
      <c r="G438" s="188"/>
      <c r="H438" s="241"/>
      <c r="I438" s="227"/>
      <c r="J438" s="232"/>
      <c r="K438" s="234"/>
      <c r="L438" s="150"/>
      <c r="M438" s="229"/>
    </row>
    <row r="439" spans="1:13" s="147" customFormat="1" ht="15">
      <c r="A439" s="276"/>
      <c r="B439" s="277"/>
      <c r="C439" s="278"/>
      <c r="D439" s="183"/>
      <c r="E439" s="168"/>
      <c r="F439" s="239"/>
      <c r="G439" s="188"/>
      <c r="H439" s="241"/>
      <c r="I439" s="227"/>
      <c r="J439" s="232"/>
      <c r="K439" s="234"/>
      <c r="L439" s="150"/>
      <c r="M439" s="229"/>
    </row>
    <row r="440" spans="1:13" s="147" customFormat="1" ht="15">
      <c r="A440" s="276"/>
      <c r="B440" s="277"/>
      <c r="C440" s="278"/>
      <c r="D440" s="183"/>
      <c r="E440" s="168"/>
      <c r="F440" s="239"/>
      <c r="G440" s="188"/>
      <c r="H440" s="241"/>
      <c r="I440" s="227"/>
      <c r="J440" s="232"/>
      <c r="K440" s="234"/>
      <c r="L440" s="150"/>
      <c r="M440" s="229"/>
    </row>
    <row r="441" spans="1:13" s="147" customFormat="1" ht="15">
      <c r="A441" s="276"/>
      <c r="B441" s="277"/>
      <c r="C441" s="278"/>
      <c r="D441" s="183"/>
      <c r="E441" s="168"/>
      <c r="F441" s="239"/>
      <c r="G441" s="188"/>
      <c r="H441" s="241"/>
      <c r="I441" s="227"/>
      <c r="J441" s="232"/>
      <c r="K441" s="234"/>
      <c r="L441" s="150"/>
      <c r="M441" s="229"/>
    </row>
    <row r="442" spans="1:13" s="147" customFormat="1" ht="15">
      <c r="A442" s="193"/>
      <c r="B442" s="194"/>
      <c r="C442" s="195"/>
      <c r="D442" s="165"/>
      <c r="E442" s="169"/>
      <c r="F442" s="240"/>
      <c r="G442" s="189"/>
      <c r="H442" s="173"/>
      <c r="I442" s="176"/>
      <c r="J442" s="232"/>
      <c r="K442" s="234"/>
      <c r="L442" s="150"/>
      <c r="M442" s="229"/>
    </row>
    <row r="443" spans="1:13" ht="19.5" customHeight="1">
      <c r="A443" s="273" t="s">
        <v>174</v>
      </c>
      <c r="B443" s="274"/>
      <c r="C443" s="275"/>
      <c r="D443" s="190" t="s">
        <v>127</v>
      </c>
      <c r="E443" s="186" t="s">
        <v>172</v>
      </c>
      <c r="F443" s="238"/>
      <c r="G443" s="187">
        <v>653</v>
      </c>
      <c r="H443" s="171">
        <f>F443+G443</f>
        <v>653</v>
      </c>
      <c r="I443" s="174">
        <f>H443+H443*40%</f>
        <v>914.2</v>
      </c>
      <c r="J443" s="231">
        <v>1</v>
      </c>
      <c r="K443" s="233" t="e">
        <f>#REF!*J443</f>
        <v>#REF!</v>
      </c>
      <c r="L443" s="100"/>
      <c r="M443" s="228" t="e">
        <f>#REF!*J443</f>
        <v>#REF!</v>
      </c>
    </row>
    <row r="444" spans="1:13" ht="19.5" customHeight="1">
      <c r="A444" s="276"/>
      <c r="B444" s="277"/>
      <c r="C444" s="278"/>
      <c r="D444" s="183"/>
      <c r="E444" s="168"/>
      <c r="F444" s="239"/>
      <c r="G444" s="188"/>
      <c r="H444" s="172"/>
      <c r="I444" s="175"/>
      <c r="J444" s="232"/>
      <c r="K444" s="234"/>
      <c r="L444" s="101"/>
      <c r="M444" s="229"/>
    </row>
    <row r="445" spans="1:13" ht="19.5" customHeight="1">
      <c r="A445" s="276"/>
      <c r="B445" s="277"/>
      <c r="C445" s="278"/>
      <c r="D445" s="183"/>
      <c r="E445" s="168"/>
      <c r="F445" s="239"/>
      <c r="G445" s="188"/>
      <c r="H445" s="241"/>
      <c r="I445" s="227"/>
      <c r="J445" s="232"/>
      <c r="K445" s="234"/>
      <c r="L445" s="101"/>
      <c r="M445" s="229"/>
    </row>
    <row r="446" spans="1:13" ht="19.5" customHeight="1">
      <c r="A446" s="276"/>
      <c r="B446" s="277"/>
      <c r="C446" s="278"/>
      <c r="D446" s="183"/>
      <c r="E446" s="168"/>
      <c r="F446" s="239"/>
      <c r="G446" s="188"/>
      <c r="H446" s="241"/>
      <c r="I446" s="227"/>
      <c r="J446" s="232"/>
      <c r="K446" s="234"/>
      <c r="L446" s="101"/>
      <c r="M446" s="229"/>
    </row>
    <row r="447" spans="1:13" ht="19.5" customHeight="1">
      <c r="A447" s="276"/>
      <c r="B447" s="277"/>
      <c r="C447" s="278"/>
      <c r="D447" s="183"/>
      <c r="E447" s="168"/>
      <c r="F447" s="239"/>
      <c r="G447" s="188"/>
      <c r="H447" s="241"/>
      <c r="I447" s="227"/>
      <c r="J447" s="232"/>
      <c r="K447" s="234"/>
      <c r="L447" s="101"/>
      <c r="M447" s="229"/>
    </row>
    <row r="448" spans="1:13" ht="19.5" customHeight="1">
      <c r="A448" s="276"/>
      <c r="B448" s="277"/>
      <c r="C448" s="278"/>
      <c r="D448" s="183"/>
      <c r="E448" s="168"/>
      <c r="F448" s="239"/>
      <c r="G448" s="188"/>
      <c r="H448" s="241"/>
      <c r="I448" s="227"/>
      <c r="J448" s="232"/>
      <c r="K448" s="234"/>
      <c r="L448" s="101"/>
      <c r="M448" s="229"/>
    </row>
    <row r="449" spans="1:13" ht="19.5" customHeight="1">
      <c r="A449" s="193"/>
      <c r="B449" s="194"/>
      <c r="C449" s="195"/>
      <c r="D449" s="165"/>
      <c r="E449" s="169"/>
      <c r="F449" s="240"/>
      <c r="G449" s="189"/>
      <c r="H449" s="173"/>
      <c r="I449" s="176"/>
      <c r="J449" s="232"/>
      <c r="K449" s="234"/>
      <c r="L449" s="101"/>
      <c r="M449" s="229"/>
    </row>
    <row r="450" spans="1:13" ht="19.5" customHeight="1">
      <c r="A450" s="273" t="s">
        <v>173</v>
      </c>
      <c r="B450" s="274"/>
      <c r="C450" s="275"/>
      <c r="D450" s="190" t="s">
        <v>128</v>
      </c>
      <c r="E450" s="186" t="s">
        <v>172</v>
      </c>
      <c r="F450" s="238"/>
      <c r="G450" s="187">
        <v>2426</v>
      </c>
      <c r="H450" s="171">
        <f>F450+G450</f>
        <v>2426</v>
      </c>
      <c r="I450" s="174">
        <f>H450+H450*40%</f>
        <v>3396.4</v>
      </c>
      <c r="J450" s="231">
        <v>1</v>
      </c>
      <c r="K450" s="233" t="e">
        <f>#REF!*J450</f>
        <v>#REF!</v>
      </c>
      <c r="L450" s="100"/>
      <c r="M450" s="228" t="e">
        <f>#REF!*J450</f>
        <v>#REF!</v>
      </c>
    </row>
    <row r="451" spans="1:13" ht="19.5" customHeight="1">
      <c r="A451" s="276"/>
      <c r="B451" s="277"/>
      <c r="C451" s="278"/>
      <c r="D451" s="183"/>
      <c r="E451" s="168"/>
      <c r="F451" s="239"/>
      <c r="G451" s="188"/>
      <c r="H451" s="172"/>
      <c r="I451" s="175"/>
      <c r="J451" s="232"/>
      <c r="K451" s="234"/>
      <c r="L451" s="101"/>
      <c r="M451" s="229"/>
    </row>
    <row r="452" spans="1:13" ht="19.5" customHeight="1">
      <c r="A452" s="276"/>
      <c r="B452" s="277"/>
      <c r="C452" s="278"/>
      <c r="D452" s="183"/>
      <c r="E452" s="168"/>
      <c r="F452" s="239"/>
      <c r="G452" s="188"/>
      <c r="H452" s="241"/>
      <c r="I452" s="227"/>
      <c r="J452" s="232"/>
      <c r="K452" s="234"/>
      <c r="L452" s="101"/>
      <c r="M452" s="229"/>
    </row>
    <row r="453" spans="1:13" ht="19.5" customHeight="1">
      <c r="A453" s="276"/>
      <c r="B453" s="277"/>
      <c r="C453" s="278"/>
      <c r="D453" s="183"/>
      <c r="E453" s="168"/>
      <c r="F453" s="239"/>
      <c r="G453" s="188"/>
      <c r="H453" s="241"/>
      <c r="I453" s="227"/>
      <c r="J453" s="232"/>
      <c r="K453" s="234"/>
      <c r="L453" s="101"/>
      <c r="M453" s="229"/>
    </row>
    <row r="454" spans="1:13" ht="19.5" customHeight="1">
      <c r="A454" s="276"/>
      <c r="B454" s="277"/>
      <c r="C454" s="278"/>
      <c r="D454" s="183"/>
      <c r="E454" s="168"/>
      <c r="F454" s="239"/>
      <c r="G454" s="188"/>
      <c r="H454" s="241"/>
      <c r="I454" s="227"/>
      <c r="J454" s="232"/>
      <c r="K454" s="234"/>
      <c r="L454" s="101"/>
      <c r="M454" s="229"/>
    </row>
    <row r="455" spans="1:13" ht="19.5" customHeight="1">
      <c r="A455" s="276"/>
      <c r="B455" s="277"/>
      <c r="C455" s="278"/>
      <c r="D455" s="183"/>
      <c r="E455" s="168"/>
      <c r="F455" s="239"/>
      <c r="G455" s="188"/>
      <c r="H455" s="241"/>
      <c r="I455" s="227"/>
      <c r="J455" s="232"/>
      <c r="K455" s="234"/>
      <c r="L455" s="101"/>
      <c r="M455" s="229"/>
    </row>
    <row r="456" spans="1:13" ht="19.5" customHeight="1">
      <c r="A456" s="193"/>
      <c r="B456" s="194"/>
      <c r="C456" s="195"/>
      <c r="D456" s="165"/>
      <c r="E456" s="169"/>
      <c r="F456" s="240"/>
      <c r="G456" s="189"/>
      <c r="H456" s="173"/>
      <c r="I456" s="176"/>
      <c r="J456" s="232"/>
      <c r="K456" s="234"/>
      <c r="L456" s="101"/>
      <c r="M456" s="229"/>
    </row>
    <row r="457" spans="1:13" ht="19.5" customHeight="1">
      <c r="A457" s="273" t="s">
        <v>138</v>
      </c>
      <c r="B457" s="274"/>
      <c r="C457" s="275"/>
      <c r="D457" s="190" t="s">
        <v>92</v>
      </c>
      <c r="E457" s="186" t="s">
        <v>139</v>
      </c>
      <c r="F457" s="238"/>
      <c r="G457" s="187">
        <v>720</v>
      </c>
      <c r="H457" s="171">
        <f>F457+G457</f>
        <v>720</v>
      </c>
      <c r="I457" s="174">
        <f>H457+H457*40%</f>
        <v>1008</v>
      </c>
      <c r="J457" s="231">
        <v>1</v>
      </c>
      <c r="K457" s="233" t="e">
        <f>#REF!*J457</f>
        <v>#REF!</v>
      </c>
      <c r="L457" s="100"/>
      <c r="M457" s="228" t="e">
        <f>#REF!*J457</f>
        <v>#REF!</v>
      </c>
    </row>
    <row r="458" spans="1:13" ht="19.5" customHeight="1">
      <c r="A458" s="276"/>
      <c r="B458" s="277"/>
      <c r="C458" s="278"/>
      <c r="D458" s="183"/>
      <c r="E458" s="168"/>
      <c r="F458" s="239"/>
      <c r="G458" s="188"/>
      <c r="H458" s="172"/>
      <c r="I458" s="175"/>
      <c r="J458" s="232"/>
      <c r="K458" s="234"/>
      <c r="L458" s="101"/>
      <c r="M458" s="229"/>
    </row>
    <row r="459" spans="1:13" ht="19.5" customHeight="1">
      <c r="A459" s="276"/>
      <c r="B459" s="277"/>
      <c r="C459" s="278"/>
      <c r="D459" s="183"/>
      <c r="E459" s="168"/>
      <c r="F459" s="239"/>
      <c r="G459" s="188"/>
      <c r="H459" s="241"/>
      <c r="I459" s="227"/>
      <c r="J459" s="232"/>
      <c r="K459" s="234"/>
      <c r="L459" s="101"/>
      <c r="M459" s="229"/>
    </row>
    <row r="460" spans="1:13" ht="19.5" customHeight="1">
      <c r="A460" s="276"/>
      <c r="B460" s="277"/>
      <c r="C460" s="278"/>
      <c r="D460" s="183"/>
      <c r="E460" s="168"/>
      <c r="F460" s="239"/>
      <c r="G460" s="188"/>
      <c r="H460" s="241"/>
      <c r="I460" s="227"/>
      <c r="J460" s="232"/>
      <c r="K460" s="234"/>
      <c r="L460" s="101"/>
      <c r="M460" s="229"/>
    </row>
    <row r="461" spans="1:13" ht="19.5" customHeight="1">
      <c r="A461" s="276"/>
      <c r="B461" s="277"/>
      <c r="C461" s="278"/>
      <c r="D461" s="183"/>
      <c r="E461" s="168"/>
      <c r="F461" s="239"/>
      <c r="G461" s="188"/>
      <c r="H461" s="241"/>
      <c r="I461" s="227"/>
      <c r="J461" s="232"/>
      <c r="K461" s="234"/>
      <c r="L461" s="101"/>
      <c r="M461" s="229"/>
    </row>
    <row r="462" spans="1:13" ht="19.5" customHeight="1">
      <c r="A462" s="193"/>
      <c r="B462" s="194"/>
      <c r="C462" s="195"/>
      <c r="D462" s="165"/>
      <c r="E462" s="169"/>
      <c r="F462" s="308"/>
      <c r="G462" s="196"/>
      <c r="H462" s="173"/>
      <c r="I462" s="227"/>
      <c r="J462" s="232"/>
      <c r="K462" s="234"/>
      <c r="L462" s="101"/>
      <c r="M462" s="229"/>
    </row>
    <row r="463" spans="1:13" ht="21.75" customHeight="1">
      <c r="A463" s="60"/>
      <c r="B463" s="60"/>
      <c r="C463" s="60"/>
      <c r="D463" s="60"/>
      <c r="E463" s="60"/>
      <c r="F463" s="60"/>
      <c r="G463" s="60"/>
      <c r="H463" s="60"/>
      <c r="I463" s="22"/>
      <c r="J463" s="232"/>
      <c r="K463" s="234"/>
      <c r="L463" s="101"/>
      <c r="M463" s="229"/>
    </row>
    <row r="464" spans="1:13" s="114" customFormat="1" ht="19.5" customHeight="1">
      <c r="A464" s="60"/>
      <c r="B464" s="60"/>
      <c r="C464" s="60"/>
      <c r="D464" s="60"/>
      <c r="E464" s="60"/>
      <c r="F464" s="60"/>
      <c r="G464" s="60"/>
      <c r="H464" s="60"/>
      <c r="I464" s="21"/>
      <c r="J464" s="231">
        <v>1</v>
      </c>
      <c r="K464" s="233" t="e">
        <f>#REF!*J464</f>
        <v>#REF!</v>
      </c>
      <c r="L464" s="115"/>
      <c r="M464" s="228" t="e">
        <f>#REF!*J464</f>
        <v>#REF!</v>
      </c>
    </row>
    <row r="465" spans="1:13" s="114" customFormat="1" ht="19.5" customHeight="1">
      <c r="A465" s="60"/>
      <c r="B465" s="60"/>
      <c r="C465" s="60"/>
      <c r="D465" s="60"/>
      <c r="E465" s="60"/>
      <c r="F465" s="60"/>
      <c r="G465" s="60"/>
      <c r="H465" s="60"/>
      <c r="I465" s="60"/>
      <c r="J465" s="232"/>
      <c r="K465" s="234"/>
      <c r="L465" s="116"/>
      <c r="M465" s="229"/>
    </row>
    <row r="466" spans="1:13" s="114" customFormat="1" ht="19.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232"/>
      <c r="K466" s="234"/>
      <c r="L466" s="116"/>
      <c r="M466" s="229"/>
    </row>
    <row r="467" spans="1:13" s="114" customFormat="1" ht="19.5" customHeight="1">
      <c r="A467" s="60"/>
      <c r="B467" s="60"/>
      <c r="C467" s="60"/>
      <c r="D467" s="60"/>
      <c r="E467" s="60"/>
      <c r="F467" s="60"/>
      <c r="G467" s="60"/>
      <c r="H467" s="60"/>
      <c r="I467" s="60"/>
      <c r="J467" s="232"/>
      <c r="K467" s="234"/>
      <c r="L467" s="116"/>
      <c r="M467" s="229"/>
    </row>
    <row r="468" spans="1:13" s="114" customFormat="1" ht="19.5" customHeight="1">
      <c r="A468" s="140"/>
      <c r="B468" s="140"/>
      <c r="C468" s="140"/>
      <c r="D468" s="140"/>
      <c r="E468" s="140"/>
      <c r="F468" s="140"/>
      <c r="G468" s="140"/>
      <c r="H468" s="140"/>
      <c r="I468" s="140"/>
      <c r="J468" s="232"/>
      <c r="K468" s="234"/>
      <c r="L468" s="116"/>
      <c r="M468" s="229"/>
    </row>
    <row r="469" spans="1:13" s="114" customFormat="1" ht="19.5" customHeight="1">
      <c r="A469" s="140"/>
      <c r="B469" s="140"/>
      <c r="C469" s="140"/>
      <c r="D469" s="140"/>
      <c r="E469" s="140"/>
      <c r="F469" s="140"/>
      <c r="G469" s="140"/>
      <c r="H469" s="140"/>
      <c r="I469" s="140"/>
      <c r="J469" s="232"/>
      <c r="K469" s="234"/>
      <c r="L469" s="116"/>
      <c r="M469" s="229"/>
    </row>
    <row r="470" spans="1:13" s="114" customFormat="1" ht="27.75" customHeight="1">
      <c r="A470" s="140"/>
      <c r="B470" s="140"/>
      <c r="C470" s="140"/>
      <c r="D470" s="140"/>
      <c r="E470" s="140"/>
      <c r="F470" s="140"/>
      <c r="G470" s="140"/>
      <c r="H470" s="140"/>
      <c r="I470" s="140"/>
      <c r="J470" s="232"/>
      <c r="K470" s="234"/>
      <c r="L470" s="116"/>
      <c r="M470" s="229"/>
    </row>
    <row r="471" spans="1:13" s="114" customFormat="1" ht="19.5" customHeight="1">
      <c r="A471" s="141"/>
      <c r="B471" s="141"/>
      <c r="C471" s="141"/>
      <c r="D471" s="141"/>
      <c r="E471" s="141"/>
      <c r="F471" s="141"/>
      <c r="G471" s="141"/>
      <c r="H471" s="141"/>
      <c r="I471" s="141"/>
      <c r="J471" s="231">
        <v>1</v>
      </c>
      <c r="K471" s="233" t="e">
        <f>#REF!*J471</f>
        <v>#REF!</v>
      </c>
      <c r="L471" s="115"/>
      <c r="M471" s="228" t="e">
        <f>#REF!*J471</f>
        <v>#REF!</v>
      </c>
    </row>
    <row r="472" spans="1:13" s="114" customFormat="1" ht="19.5" customHeight="1">
      <c r="A472" s="141"/>
      <c r="B472" s="141"/>
      <c r="C472" s="141"/>
      <c r="D472" s="141"/>
      <c r="E472" s="141"/>
      <c r="F472" s="141"/>
      <c r="G472" s="141"/>
      <c r="H472" s="141"/>
      <c r="I472" s="141"/>
      <c r="J472" s="232"/>
      <c r="K472" s="234"/>
      <c r="L472" s="116"/>
      <c r="M472" s="229"/>
    </row>
    <row r="473" spans="1:13" s="114" customFormat="1" ht="19.5" customHeight="1">
      <c r="A473" s="141"/>
      <c r="B473" s="141"/>
      <c r="C473" s="141"/>
      <c r="D473" s="141"/>
      <c r="E473" s="141"/>
      <c r="F473" s="141"/>
      <c r="G473" s="141"/>
      <c r="H473" s="141"/>
      <c r="I473" s="141"/>
      <c r="J473" s="232"/>
      <c r="K473" s="234"/>
      <c r="L473" s="116"/>
      <c r="M473" s="229"/>
    </row>
    <row r="474" spans="1:13" s="114" customFormat="1" ht="19.5" customHeight="1">
      <c r="A474" s="141"/>
      <c r="B474" s="141"/>
      <c r="C474" s="141"/>
      <c r="D474" s="141"/>
      <c r="E474" s="141"/>
      <c r="F474" s="141"/>
      <c r="G474" s="141"/>
      <c r="H474" s="141"/>
      <c r="I474" s="141"/>
      <c r="J474" s="232"/>
      <c r="K474" s="234"/>
      <c r="L474" s="116"/>
      <c r="M474" s="229"/>
    </row>
    <row r="475" spans="1:13" s="114" customFormat="1" ht="19.5" customHeight="1">
      <c r="A475" s="141"/>
      <c r="B475" s="141"/>
      <c r="C475" s="141"/>
      <c r="D475" s="141"/>
      <c r="E475" s="141"/>
      <c r="F475" s="141"/>
      <c r="G475" s="141"/>
      <c r="H475" s="141"/>
      <c r="I475" s="141"/>
      <c r="J475" s="232"/>
      <c r="K475" s="234"/>
      <c r="L475" s="116"/>
      <c r="M475" s="229"/>
    </row>
    <row r="476" spans="1:13" s="114" customFormat="1" ht="19.5" customHeight="1">
      <c r="A476" s="141"/>
      <c r="B476" s="141"/>
      <c r="C476" s="141"/>
      <c r="D476" s="141"/>
      <c r="E476" s="141"/>
      <c r="F476" s="141"/>
      <c r="G476" s="141"/>
      <c r="H476" s="141"/>
      <c r="I476" s="141"/>
      <c r="J476" s="232"/>
      <c r="K476" s="234"/>
      <c r="L476" s="116"/>
      <c r="M476" s="229"/>
    </row>
    <row r="477" spans="1:13" s="114" customFormat="1" ht="27.75" customHeight="1">
      <c r="A477" s="141"/>
      <c r="B477" s="141"/>
      <c r="C477" s="141"/>
      <c r="D477" s="141"/>
      <c r="E477" s="141"/>
      <c r="F477" s="141"/>
      <c r="G477" s="141"/>
      <c r="H477" s="141"/>
      <c r="I477" s="141"/>
      <c r="J477" s="232"/>
      <c r="K477" s="234"/>
      <c r="L477" s="116"/>
      <c r="M477" s="229"/>
    </row>
    <row r="478" spans="1:13" s="114" customFormat="1" ht="19.5" customHeight="1">
      <c r="A478" s="141"/>
      <c r="B478" s="141"/>
      <c r="C478" s="141"/>
      <c r="D478" s="141"/>
      <c r="E478" s="141"/>
      <c r="F478" s="141"/>
      <c r="G478" s="141"/>
      <c r="H478" s="141"/>
      <c r="I478" s="141"/>
      <c r="J478" s="212">
        <v>0</v>
      </c>
      <c r="K478" s="215" t="e">
        <f>#REF!*J478</f>
        <v>#REF!</v>
      </c>
      <c r="L478" s="115"/>
      <c r="M478" s="228" t="e">
        <f>#REF!*J478</f>
        <v>#REF!</v>
      </c>
    </row>
    <row r="479" spans="1:13" s="114" customFormat="1" ht="19.5" customHeight="1">
      <c r="A479" s="141"/>
      <c r="B479" s="141"/>
      <c r="C479" s="141"/>
      <c r="D479" s="141"/>
      <c r="E479" s="141"/>
      <c r="F479" s="141"/>
      <c r="G479" s="141"/>
      <c r="H479" s="141"/>
      <c r="I479" s="141"/>
      <c r="J479" s="213"/>
      <c r="K479" s="216"/>
      <c r="L479" s="116"/>
      <c r="M479" s="229"/>
    </row>
    <row r="480" spans="1:13" s="114" customFormat="1" ht="19.5" customHeight="1">
      <c r="A480" s="141"/>
      <c r="B480" s="141"/>
      <c r="C480" s="141"/>
      <c r="D480" s="141"/>
      <c r="E480" s="141"/>
      <c r="F480" s="141"/>
      <c r="G480" s="141"/>
      <c r="H480" s="141"/>
      <c r="I480" s="141"/>
      <c r="J480" s="213"/>
      <c r="K480" s="216"/>
      <c r="L480" s="116"/>
      <c r="M480" s="229"/>
    </row>
    <row r="481" spans="1:13" s="114" customFormat="1" ht="19.5" customHeight="1">
      <c r="A481" s="141"/>
      <c r="B481" s="141"/>
      <c r="C481" s="141"/>
      <c r="D481" s="141"/>
      <c r="E481" s="141"/>
      <c r="F481" s="141"/>
      <c r="G481" s="141"/>
      <c r="H481" s="141"/>
      <c r="I481" s="141"/>
      <c r="J481" s="213"/>
      <c r="K481" s="216"/>
      <c r="L481" s="116"/>
      <c r="M481" s="229"/>
    </row>
    <row r="482" spans="1:13" s="114" customFormat="1" ht="19.5" customHeight="1">
      <c r="A482" s="141"/>
      <c r="B482" s="141"/>
      <c r="C482" s="141"/>
      <c r="D482" s="141"/>
      <c r="E482" s="141"/>
      <c r="F482" s="141"/>
      <c r="G482" s="141"/>
      <c r="H482" s="141"/>
      <c r="I482" s="141"/>
      <c r="J482" s="213"/>
      <c r="K482" s="216"/>
      <c r="L482" s="116"/>
      <c r="M482" s="229"/>
    </row>
    <row r="483" spans="1:13" s="114" customFormat="1" ht="19.5" customHeight="1">
      <c r="A483" s="141"/>
      <c r="B483" s="141"/>
      <c r="C483" s="141"/>
      <c r="D483" s="141"/>
      <c r="E483" s="141"/>
      <c r="F483" s="141"/>
      <c r="G483" s="141"/>
      <c r="H483" s="141"/>
      <c r="I483" s="141"/>
      <c r="J483" s="213"/>
      <c r="K483" s="216"/>
      <c r="L483" s="116"/>
      <c r="M483" s="229"/>
    </row>
    <row r="484" spans="1:13" s="114" customFormat="1" ht="19.5" customHeight="1">
      <c r="A484" s="141"/>
      <c r="B484" s="141"/>
      <c r="C484" s="141"/>
      <c r="D484" s="141"/>
      <c r="E484" s="141"/>
      <c r="F484" s="141"/>
      <c r="G484" s="141"/>
      <c r="H484" s="141"/>
      <c r="I484" s="141"/>
      <c r="J484" s="214"/>
      <c r="K484" s="217"/>
      <c r="L484" s="116"/>
      <c r="M484" s="230"/>
    </row>
    <row r="485" spans="1:13" s="114" customFormat="1" ht="15">
      <c r="A485" s="141"/>
      <c r="B485" s="141"/>
      <c r="C485" s="141"/>
      <c r="D485" s="141"/>
      <c r="E485" s="141"/>
      <c r="F485" s="141"/>
      <c r="G485" s="141"/>
      <c r="H485" s="141"/>
      <c r="I485" s="141"/>
      <c r="J485" s="231">
        <v>1</v>
      </c>
      <c r="K485" s="233">
        <f>H415*J485</f>
        <v>680</v>
      </c>
      <c r="L485" s="115"/>
      <c r="M485" s="228">
        <f>I415*J485</f>
        <v>952</v>
      </c>
    </row>
    <row r="486" spans="1:13" s="114" customFormat="1" ht="15">
      <c r="A486" s="141"/>
      <c r="B486" s="141"/>
      <c r="C486" s="141"/>
      <c r="D486" s="141"/>
      <c r="E486" s="141"/>
      <c r="F486" s="141"/>
      <c r="G486" s="141"/>
      <c r="H486" s="141"/>
      <c r="I486" s="141"/>
      <c r="J486" s="232"/>
      <c r="K486" s="234"/>
      <c r="L486" s="116"/>
      <c r="M486" s="229"/>
    </row>
    <row r="487" spans="1:13" s="114" customFormat="1" ht="15">
      <c r="A487" s="91"/>
      <c r="B487" s="91"/>
      <c r="C487" s="91"/>
      <c r="D487" s="91"/>
      <c r="E487" s="91"/>
      <c r="F487" s="91"/>
      <c r="G487" s="91"/>
      <c r="H487" s="91"/>
      <c r="I487" s="91"/>
      <c r="J487" s="232"/>
      <c r="K487" s="234"/>
      <c r="L487" s="116"/>
      <c r="M487" s="229"/>
    </row>
    <row r="488" spans="1:13" s="114" customFormat="1" ht="15">
      <c r="A488" s="91"/>
      <c r="B488" s="91"/>
      <c r="C488" s="91"/>
      <c r="D488" s="91"/>
      <c r="E488" s="91"/>
      <c r="F488" s="91"/>
      <c r="G488" s="91"/>
      <c r="H488" s="91"/>
      <c r="I488" s="91"/>
      <c r="J488" s="232"/>
      <c r="K488" s="234"/>
      <c r="L488" s="116"/>
      <c r="M488" s="229"/>
    </row>
    <row r="489" spans="1:13" s="114" customFormat="1" ht="15">
      <c r="A489" s="91"/>
      <c r="B489" s="91"/>
      <c r="C489" s="91"/>
      <c r="D489" s="91"/>
      <c r="E489" s="91"/>
      <c r="F489" s="91"/>
      <c r="G489" s="91"/>
      <c r="H489" s="91"/>
      <c r="I489" s="91"/>
      <c r="J489" s="232"/>
      <c r="K489" s="234"/>
      <c r="L489" s="116"/>
      <c r="M489" s="229"/>
    </row>
    <row r="490" spans="1:13" s="114" customFormat="1" ht="15">
      <c r="A490" s="91"/>
      <c r="B490" s="91"/>
      <c r="C490" s="91"/>
      <c r="D490" s="91"/>
      <c r="E490" s="91"/>
      <c r="F490" s="91"/>
      <c r="G490" s="91"/>
      <c r="H490" s="91"/>
      <c r="I490" s="91"/>
      <c r="J490" s="232"/>
      <c r="K490" s="234"/>
      <c r="L490" s="116"/>
      <c r="M490" s="229"/>
    </row>
    <row r="491" spans="1:13" s="114" customFormat="1" ht="15">
      <c r="A491" s="61"/>
      <c r="B491" s="61"/>
      <c r="C491" s="61"/>
      <c r="D491" s="61"/>
      <c r="E491" s="61"/>
      <c r="F491" s="61"/>
      <c r="G491" s="61"/>
      <c r="H491" s="61"/>
      <c r="I491" s="61"/>
      <c r="J491" s="232"/>
      <c r="K491" s="234"/>
      <c r="L491" s="116"/>
      <c r="M491" s="229"/>
    </row>
    <row r="492" spans="1:13" s="120" customFormat="1" ht="1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231">
        <v>1</v>
      </c>
      <c r="K492" s="233">
        <f>H422*J492</f>
        <v>968</v>
      </c>
      <c r="L492" s="124"/>
      <c r="M492" s="228">
        <f>I422*J492</f>
        <v>1355.2</v>
      </c>
    </row>
    <row r="493" spans="1:13" s="120" customFormat="1" ht="15">
      <c r="A493" s="61"/>
      <c r="B493" s="61"/>
      <c r="C493" s="61"/>
      <c r="D493" s="61"/>
      <c r="E493" s="61"/>
      <c r="F493" s="61"/>
      <c r="G493" s="61"/>
      <c r="H493" s="61"/>
      <c r="I493" s="61"/>
      <c r="J493" s="232"/>
      <c r="K493" s="234"/>
      <c r="L493" s="125"/>
      <c r="M493" s="229"/>
    </row>
    <row r="494" spans="1:13" s="120" customFormat="1" ht="15">
      <c r="A494" s="61"/>
      <c r="B494" s="61"/>
      <c r="C494" s="61"/>
      <c r="D494" s="61"/>
      <c r="E494" s="61"/>
      <c r="F494" s="61"/>
      <c r="G494" s="61"/>
      <c r="H494" s="61"/>
      <c r="I494" s="61"/>
      <c r="J494" s="232"/>
      <c r="K494" s="234"/>
      <c r="L494" s="125"/>
      <c r="M494" s="229"/>
    </row>
    <row r="495" spans="1:13" s="120" customFormat="1" ht="15">
      <c r="A495" s="61"/>
      <c r="B495" s="61"/>
      <c r="C495" s="61"/>
      <c r="D495" s="61"/>
      <c r="E495" s="61"/>
      <c r="F495" s="61"/>
      <c r="G495" s="61"/>
      <c r="H495" s="61"/>
      <c r="I495" s="61"/>
      <c r="J495" s="232"/>
      <c r="K495" s="234"/>
      <c r="L495" s="125"/>
      <c r="M495" s="229"/>
    </row>
    <row r="496" spans="1:13" s="120" customFormat="1" ht="15">
      <c r="A496" s="61"/>
      <c r="B496" s="61"/>
      <c r="C496" s="61"/>
      <c r="D496" s="61"/>
      <c r="E496" s="61"/>
      <c r="F496" s="61"/>
      <c r="G496" s="61"/>
      <c r="H496" s="61"/>
      <c r="I496" s="61"/>
      <c r="J496" s="232"/>
      <c r="K496" s="234"/>
      <c r="L496" s="125"/>
      <c r="M496" s="229"/>
    </row>
    <row r="497" spans="1:13" s="120" customFormat="1" ht="15">
      <c r="A497" s="61"/>
      <c r="B497" s="61"/>
      <c r="C497" s="61"/>
      <c r="D497" s="61"/>
      <c r="E497" s="61"/>
      <c r="F497" s="61"/>
      <c r="G497" s="61"/>
      <c r="H497" s="61"/>
      <c r="I497" s="61"/>
      <c r="J497" s="232"/>
      <c r="K497" s="234"/>
      <c r="L497" s="125"/>
      <c r="M497" s="229"/>
    </row>
    <row r="498" spans="1:13" s="120" customFormat="1" ht="15">
      <c r="A498" s="61"/>
      <c r="B498" s="61"/>
      <c r="C498" s="61"/>
      <c r="D498" s="61"/>
      <c r="E498" s="61"/>
      <c r="F498" s="61"/>
      <c r="G498" s="61"/>
      <c r="H498" s="61"/>
      <c r="I498" s="61"/>
      <c r="J498" s="232"/>
      <c r="K498" s="234"/>
      <c r="L498" s="125"/>
      <c r="M498" s="229"/>
    </row>
    <row r="499" spans="1:13" s="114" customFormat="1" ht="1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231">
        <v>1</v>
      </c>
      <c r="K499" s="233">
        <f>H429*J499</f>
        <v>1315</v>
      </c>
      <c r="L499" s="115"/>
      <c r="M499" s="228">
        <f>I429*J499</f>
        <v>1841</v>
      </c>
    </row>
    <row r="500" spans="1:13" s="114" customFormat="1" ht="15">
      <c r="A500" s="61"/>
      <c r="B500" s="61"/>
      <c r="C500" s="61"/>
      <c r="D500" s="61"/>
      <c r="E500" s="61"/>
      <c r="F500" s="61"/>
      <c r="G500" s="61"/>
      <c r="H500" s="61"/>
      <c r="I500" s="61"/>
      <c r="J500" s="232"/>
      <c r="K500" s="234"/>
      <c r="L500" s="116"/>
      <c r="M500" s="229"/>
    </row>
    <row r="501" spans="1:13" s="114" customFormat="1" ht="15">
      <c r="A501" s="61"/>
      <c r="B501" s="61"/>
      <c r="C501" s="61"/>
      <c r="D501" s="61"/>
      <c r="E501" s="61"/>
      <c r="F501" s="61"/>
      <c r="G501" s="61"/>
      <c r="H501" s="61"/>
      <c r="I501" s="61"/>
      <c r="J501" s="232"/>
      <c r="K501" s="234"/>
      <c r="L501" s="116"/>
      <c r="M501" s="229"/>
    </row>
    <row r="502" spans="1:13" s="114" customFormat="1" ht="15">
      <c r="A502" s="61"/>
      <c r="B502" s="61"/>
      <c r="C502" s="61"/>
      <c r="D502" s="61"/>
      <c r="E502" s="61"/>
      <c r="F502" s="61"/>
      <c r="G502" s="61"/>
      <c r="H502" s="61"/>
      <c r="I502" s="61"/>
      <c r="J502" s="232"/>
      <c r="K502" s="234"/>
      <c r="L502" s="116"/>
      <c r="M502" s="229"/>
    </row>
    <row r="503" spans="1:13" s="114" customFormat="1" ht="15">
      <c r="A503" s="61"/>
      <c r="B503" s="61"/>
      <c r="C503" s="61"/>
      <c r="D503" s="61"/>
      <c r="E503" s="61"/>
      <c r="F503" s="61"/>
      <c r="G503" s="61"/>
      <c r="H503" s="61"/>
      <c r="I503" s="61"/>
      <c r="J503" s="232"/>
      <c r="K503" s="234"/>
      <c r="L503" s="116"/>
      <c r="M503" s="229"/>
    </row>
    <row r="504" spans="1:13" s="114" customFormat="1" ht="15">
      <c r="A504" s="61"/>
      <c r="B504" s="61"/>
      <c r="C504" s="61"/>
      <c r="D504" s="61"/>
      <c r="E504" s="61"/>
      <c r="F504" s="61"/>
      <c r="G504" s="61"/>
      <c r="H504" s="61"/>
      <c r="I504" s="61"/>
      <c r="J504" s="232"/>
      <c r="K504" s="234"/>
      <c r="L504" s="116"/>
      <c r="M504" s="229"/>
    </row>
    <row r="505" spans="1:13" s="114" customFormat="1" ht="15">
      <c r="A505" s="61"/>
      <c r="B505" s="61"/>
      <c r="C505" s="61"/>
      <c r="D505" s="61"/>
      <c r="E505" s="61"/>
      <c r="F505" s="61"/>
      <c r="G505" s="61"/>
      <c r="H505" s="61"/>
      <c r="I505" s="61"/>
      <c r="J505" s="232"/>
      <c r="K505" s="234"/>
      <c r="L505" s="116"/>
      <c r="M505" s="229"/>
    </row>
    <row r="506" spans="1:13" s="114" customFormat="1" ht="1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231">
        <v>0</v>
      </c>
      <c r="K506" s="233">
        <f>H443*J506</f>
        <v>0</v>
      </c>
      <c r="L506" s="115"/>
      <c r="M506" s="228">
        <f>I443*J506</f>
        <v>0</v>
      </c>
    </row>
    <row r="507" spans="1:13" s="114" customFormat="1" ht="15">
      <c r="A507" s="61"/>
      <c r="B507" s="61"/>
      <c r="C507" s="61"/>
      <c r="D507" s="61"/>
      <c r="E507" s="61"/>
      <c r="F507" s="61"/>
      <c r="G507" s="61"/>
      <c r="H507" s="61"/>
      <c r="I507" s="61"/>
      <c r="J507" s="232"/>
      <c r="K507" s="234"/>
      <c r="L507" s="116"/>
      <c r="M507" s="229"/>
    </row>
    <row r="508" spans="1:13" s="114" customFormat="1" ht="15">
      <c r="A508" s="61"/>
      <c r="B508" s="61"/>
      <c r="C508" s="61"/>
      <c r="D508" s="61"/>
      <c r="E508" s="61"/>
      <c r="F508" s="61"/>
      <c r="G508" s="61"/>
      <c r="H508" s="61"/>
      <c r="I508" s="61"/>
      <c r="J508" s="232"/>
      <c r="K508" s="234"/>
      <c r="L508" s="116"/>
      <c r="M508" s="229"/>
    </row>
    <row r="509" spans="1:13" s="114" customFormat="1" ht="15">
      <c r="A509" s="61"/>
      <c r="B509" s="61"/>
      <c r="C509" s="61"/>
      <c r="D509" s="61"/>
      <c r="E509" s="61"/>
      <c r="F509" s="61"/>
      <c r="G509" s="61"/>
      <c r="H509" s="61"/>
      <c r="I509" s="61"/>
      <c r="J509" s="232"/>
      <c r="K509" s="234"/>
      <c r="L509" s="116"/>
      <c r="M509" s="229"/>
    </row>
    <row r="510" spans="1:13" s="114" customFormat="1" ht="15">
      <c r="A510" s="61"/>
      <c r="B510" s="61"/>
      <c r="C510" s="61"/>
      <c r="D510" s="61"/>
      <c r="E510" s="61"/>
      <c r="F510" s="61"/>
      <c r="G510" s="61"/>
      <c r="H510" s="61"/>
      <c r="I510" s="61"/>
      <c r="J510" s="232"/>
      <c r="K510" s="234"/>
      <c r="L510" s="116"/>
      <c r="M510" s="229"/>
    </row>
    <row r="511" spans="1:13" s="114" customFormat="1" ht="15">
      <c r="A511" s="61"/>
      <c r="B511" s="61"/>
      <c r="C511" s="61"/>
      <c r="D511" s="61"/>
      <c r="E511" s="61"/>
      <c r="F511" s="61"/>
      <c r="G511" s="61"/>
      <c r="H511" s="61"/>
      <c r="I511" s="61"/>
      <c r="J511" s="232"/>
      <c r="K511" s="234"/>
      <c r="L511" s="116"/>
      <c r="M511" s="229"/>
    </row>
    <row r="512" spans="1:13" s="114" customFormat="1" ht="14.2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232"/>
      <c r="K512" s="234"/>
      <c r="L512" s="116"/>
      <c r="M512" s="229"/>
    </row>
    <row r="513" spans="1:13" s="114" customFormat="1" ht="1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231">
        <v>0</v>
      </c>
      <c r="K513" s="233">
        <f>H450*J513</f>
        <v>0</v>
      </c>
      <c r="L513" s="115"/>
      <c r="M513" s="228">
        <f>I450*J513</f>
        <v>0</v>
      </c>
    </row>
    <row r="514" spans="1:13" s="114" customFormat="1" ht="15">
      <c r="A514" s="61"/>
      <c r="B514" s="61"/>
      <c r="C514" s="61"/>
      <c r="D514" s="61"/>
      <c r="E514" s="61"/>
      <c r="F514" s="61"/>
      <c r="G514" s="61"/>
      <c r="H514" s="61"/>
      <c r="I514" s="61"/>
      <c r="J514" s="232"/>
      <c r="K514" s="234"/>
      <c r="L514" s="116"/>
      <c r="M514" s="229"/>
    </row>
    <row r="515" spans="1:13" s="114" customFormat="1" ht="15">
      <c r="A515" s="61"/>
      <c r="B515" s="61"/>
      <c r="C515" s="61"/>
      <c r="D515" s="61"/>
      <c r="E515" s="61"/>
      <c r="F515" s="61"/>
      <c r="G515" s="61"/>
      <c r="H515" s="61"/>
      <c r="I515" s="61"/>
      <c r="J515" s="232"/>
      <c r="K515" s="234"/>
      <c r="L515" s="116"/>
      <c r="M515" s="229"/>
    </row>
    <row r="516" spans="1:13" s="114" customFormat="1" ht="15">
      <c r="A516" s="61"/>
      <c r="B516" s="61"/>
      <c r="C516" s="61"/>
      <c r="D516" s="61"/>
      <c r="E516" s="61"/>
      <c r="F516" s="61"/>
      <c r="G516" s="61"/>
      <c r="H516" s="61"/>
      <c r="I516" s="61"/>
      <c r="J516" s="232"/>
      <c r="K516" s="234"/>
      <c r="L516" s="116"/>
      <c r="M516" s="229"/>
    </row>
    <row r="517" spans="1:13" s="114" customFormat="1" ht="15">
      <c r="A517" s="61"/>
      <c r="B517" s="61"/>
      <c r="C517" s="61"/>
      <c r="D517" s="61"/>
      <c r="E517" s="61"/>
      <c r="F517" s="61"/>
      <c r="G517" s="61"/>
      <c r="H517" s="61"/>
      <c r="I517" s="61"/>
      <c r="J517" s="232"/>
      <c r="K517" s="234"/>
      <c r="L517" s="116"/>
      <c r="M517" s="229"/>
    </row>
    <row r="518" spans="1:13" s="114" customFormat="1" ht="15">
      <c r="A518" s="61"/>
      <c r="B518" s="61"/>
      <c r="C518" s="61"/>
      <c r="D518" s="61"/>
      <c r="E518" s="61"/>
      <c r="F518" s="61"/>
      <c r="G518" s="61"/>
      <c r="H518" s="61"/>
      <c r="I518" s="61"/>
      <c r="J518" s="232"/>
      <c r="K518" s="234"/>
      <c r="L518" s="116"/>
      <c r="M518" s="229"/>
    </row>
    <row r="519" spans="1:13" s="114" customFormat="1" ht="15">
      <c r="A519" s="61"/>
      <c r="B519" s="61"/>
      <c r="C519" s="61"/>
      <c r="D519" s="61"/>
      <c r="E519" s="61"/>
      <c r="F519" s="61"/>
      <c r="G519" s="61"/>
      <c r="H519" s="61"/>
      <c r="I519" s="61"/>
      <c r="J519" s="232"/>
      <c r="K519" s="234"/>
      <c r="L519" s="116"/>
      <c r="M519" s="229"/>
    </row>
    <row r="520" spans="10:13" ht="19.5" customHeight="1">
      <c r="J520" s="231">
        <v>1</v>
      </c>
      <c r="K520" s="233">
        <f>H457*J520</f>
        <v>720</v>
      </c>
      <c r="L520" s="100"/>
      <c r="M520" s="228">
        <f>I457*J520</f>
        <v>1008</v>
      </c>
    </row>
    <row r="521" spans="10:13" ht="19.5" customHeight="1">
      <c r="J521" s="232"/>
      <c r="K521" s="234"/>
      <c r="L521" s="101"/>
      <c r="M521" s="229"/>
    </row>
    <row r="522" spans="10:13" ht="19.5" customHeight="1">
      <c r="J522" s="232"/>
      <c r="K522" s="234"/>
      <c r="L522" s="101"/>
      <c r="M522" s="229"/>
    </row>
    <row r="523" spans="10:13" ht="19.5" customHeight="1">
      <c r="J523" s="232"/>
      <c r="K523" s="234"/>
      <c r="L523" s="101"/>
      <c r="M523" s="229"/>
    </row>
    <row r="524" spans="10:13" ht="19.5" customHeight="1">
      <c r="J524" s="232"/>
      <c r="K524" s="234"/>
      <c r="L524" s="101"/>
      <c r="M524" s="229"/>
    </row>
    <row r="525" spans="10:13" ht="19.5" customHeight="1" thickBot="1">
      <c r="J525" s="232"/>
      <c r="K525" s="234"/>
      <c r="L525" s="101"/>
      <c r="M525" s="229"/>
    </row>
    <row r="526" spans="10:13" ht="15">
      <c r="J526" s="181" t="s">
        <v>36</v>
      </c>
      <c r="K526" s="177" t="e">
        <f>SUM(K22:L525)</f>
        <v>#REF!</v>
      </c>
      <c r="L526" s="96"/>
      <c r="M526" s="179" t="e">
        <f>SUM(M22:M525)</f>
        <v>#REF!</v>
      </c>
    </row>
    <row r="527" spans="10:13" ht="15.75" thickBot="1">
      <c r="J527" s="167"/>
      <c r="K527" s="178"/>
      <c r="L527" s="97"/>
      <c r="M527" s="180"/>
    </row>
    <row r="528" spans="10:13" ht="15">
      <c r="J528" s="29"/>
      <c r="K528" s="166" t="s">
        <v>37</v>
      </c>
      <c r="L528" s="92"/>
      <c r="M528" s="166" t="s">
        <v>38</v>
      </c>
    </row>
    <row r="529" spans="10:13" ht="15.75" thickBot="1">
      <c r="J529" s="30"/>
      <c r="K529" s="167"/>
      <c r="L529" s="93"/>
      <c r="M529" s="167"/>
    </row>
    <row r="530" spans="10:13" ht="15">
      <c r="J530" s="60"/>
      <c r="K530" s="60"/>
      <c r="L530" s="60"/>
      <c r="M530" s="60"/>
    </row>
    <row r="531" spans="10:13" ht="18.75">
      <c r="J531" s="140"/>
      <c r="K531" s="140"/>
      <c r="L531" s="140"/>
      <c r="M531" s="140"/>
    </row>
    <row r="532" spans="10:13" ht="18.75">
      <c r="J532" s="140"/>
      <c r="K532" s="309"/>
      <c r="L532" s="108"/>
      <c r="M532" s="309"/>
    </row>
    <row r="533" spans="10:13" ht="18.75">
      <c r="J533" s="140"/>
      <c r="K533" s="309"/>
      <c r="L533" s="108"/>
      <c r="M533" s="309"/>
    </row>
    <row r="534" spans="10:13" ht="15">
      <c r="J534" s="141"/>
      <c r="K534" s="90"/>
      <c r="L534" s="90"/>
      <c r="M534" s="90"/>
    </row>
    <row r="535" spans="10:13" ht="15">
      <c r="J535" s="141"/>
      <c r="K535" s="90"/>
      <c r="L535" s="90"/>
      <c r="M535" s="90"/>
    </row>
    <row r="536" spans="10:13" ht="15">
      <c r="J536" s="141"/>
      <c r="K536" s="90"/>
      <c r="L536" s="90"/>
      <c r="M536" s="90"/>
    </row>
    <row r="537" spans="10:13" ht="15">
      <c r="J537" s="141"/>
      <c r="K537" s="90"/>
      <c r="L537" s="90"/>
      <c r="M537" s="90"/>
    </row>
    <row r="538" spans="10:13" ht="15">
      <c r="J538" s="141"/>
      <c r="K538" s="90"/>
      <c r="L538" s="90"/>
      <c r="M538" s="90"/>
    </row>
    <row r="539" spans="10:13" ht="15">
      <c r="J539" s="141"/>
      <c r="K539" s="90"/>
      <c r="L539" s="90"/>
      <c r="M539" s="90"/>
    </row>
    <row r="540" spans="10:13" ht="15">
      <c r="J540" s="141"/>
      <c r="K540" s="90"/>
      <c r="L540" s="90"/>
      <c r="M540" s="90"/>
    </row>
    <row r="541" spans="10:13" ht="15">
      <c r="J541" s="141"/>
      <c r="K541" s="90"/>
      <c r="L541" s="90"/>
      <c r="M541" s="90"/>
    </row>
    <row r="542" spans="10:13" ht="15">
      <c r="J542" s="141"/>
      <c r="K542" s="90"/>
      <c r="L542" s="90"/>
      <c r="M542" s="90"/>
    </row>
    <row r="543" spans="10:13" ht="15">
      <c r="J543" s="141"/>
      <c r="K543" s="90"/>
      <c r="L543" s="90"/>
      <c r="M543" s="90"/>
    </row>
    <row r="544" spans="10:13" ht="15">
      <c r="J544" s="141"/>
      <c r="K544" s="90"/>
      <c r="L544" s="90"/>
      <c r="M544" s="90"/>
    </row>
    <row r="545" spans="10:13" ht="15">
      <c r="J545" s="141"/>
      <c r="K545" s="90"/>
      <c r="L545" s="90"/>
      <c r="M545" s="90"/>
    </row>
    <row r="546" spans="10:13" ht="15">
      <c r="J546" s="141"/>
      <c r="K546" s="90"/>
      <c r="L546" s="90"/>
      <c r="M546" s="90"/>
    </row>
    <row r="547" spans="10:13" ht="15">
      <c r="J547" s="141"/>
      <c r="K547" s="90"/>
      <c r="L547" s="90"/>
      <c r="M547" s="90"/>
    </row>
    <row r="548" spans="10:13" ht="15">
      <c r="J548" s="141"/>
      <c r="K548" s="90"/>
      <c r="L548" s="90"/>
      <c r="M548" s="90"/>
    </row>
    <row r="549" spans="10:13" ht="15">
      <c r="J549" s="141"/>
      <c r="K549" s="90"/>
      <c r="L549" s="90"/>
      <c r="M549" s="90"/>
    </row>
    <row r="550" spans="10:13" ht="15">
      <c r="J550" s="91"/>
      <c r="K550" s="91"/>
      <c r="L550" s="91"/>
      <c r="M550" s="91"/>
    </row>
    <row r="551" spans="10:13" ht="15">
      <c r="J551" s="91"/>
      <c r="K551" s="91"/>
      <c r="L551" s="91"/>
      <c r="M551" s="91"/>
    </row>
    <row r="552" spans="10:13" ht="15">
      <c r="J552" s="91"/>
      <c r="K552" s="91"/>
      <c r="L552" s="91"/>
      <c r="M552" s="91"/>
    </row>
    <row r="553" spans="10:13" ht="15">
      <c r="J553" s="91"/>
      <c r="K553" s="91"/>
      <c r="L553" s="91"/>
      <c r="M553" s="91"/>
    </row>
  </sheetData>
  <sheetProtection/>
  <mergeCells count="695">
    <mergeCell ref="A436:C442"/>
    <mergeCell ref="D436:D442"/>
    <mergeCell ref="E436:E442"/>
    <mergeCell ref="F436:F442"/>
    <mergeCell ref="G436:G442"/>
    <mergeCell ref="H436:H442"/>
    <mergeCell ref="D55:D60"/>
    <mergeCell ref="E55:E60"/>
    <mergeCell ref="F55:F60"/>
    <mergeCell ref="G55:G60"/>
    <mergeCell ref="H55:H60"/>
    <mergeCell ref="I55:I60"/>
    <mergeCell ref="J55:J60"/>
    <mergeCell ref="K55:K60"/>
    <mergeCell ref="M55:M60"/>
    <mergeCell ref="J520:J525"/>
    <mergeCell ref="K520:K525"/>
    <mergeCell ref="M520:M525"/>
    <mergeCell ref="J436:J442"/>
    <mergeCell ref="K436:K442"/>
    <mergeCell ref="M436:M442"/>
    <mergeCell ref="K443:K449"/>
    <mergeCell ref="H457:H462"/>
    <mergeCell ref="K506:K512"/>
    <mergeCell ref="K528:K529"/>
    <mergeCell ref="M528:M529"/>
    <mergeCell ref="K532:K533"/>
    <mergeCell ref="M532:M533"/>
    <mergeCell ref="K513:K519"/>
    <mergeCell ref="M513:M519"/>
    <mergeCell ref="K499:K505"/>
    <mergeCell ref="M499:M505"/>
    <mergeCell ref="M443:M449"/>
    <mergeCell ref="J526:J527"/>
    <mergeCell ref="K526:K527"/>
    <mergeCell ref="M526:M527"/>
    <mergeCell ref="A457:C462"/>
    <mergeCell ref="D457:D462"/>
    <mergeCell ref="E457:E462"/>
    <mergeCell ref="F457:F462"/>
    <mergeCell ref="G457:G462"/>
    <mergeCell ref="J506:J512"/>
    <mergeCell ref="E415:E421"/>
    <mergeCell ref="F415:F421"/>
    <mergeCell ref="K422:K428"/>
    <mergeCell ref="M422:M428"/>
    <mergeCell ref="J429:J435"/>
    <mergeCell ref="K429:K435"/>
    <mergeCell ref="M429:M435"/>
    <mergeCell ref="G415:G421"/>
    <mergeCell ref="H415:H421"/>
    <mergeCell ref="J422:J428"/>
    <mergeCell ref="I408:I414"/>
    <mergeCell ref="J408:J414"/>
    <mergeCell ref="K408:K414"/>
    <mergeCell ref="M408:M414"/>
    <mergeCell ref="A414:C414"/>
    <mergeCell ref="J415:J421"/>
    <mergeCell ref="K415:K421"/>
    <mergeCell ref="M415:M421"/>
    <mergeCell ref="A415:C421"/>
    <mergeCell ref="D415:D421"/>
    <mergeCell ref="A407:C407"/>
    <mergeCell ref="D408:D414"/>
    <mergeCell ref="E408:E414"/>
    <mergeCell ref="F408:F414"/>
    <mergeCell ref="G408:G414"/>
    <mergeCell ref="H408:H414"/>
    <mergeCell ref="M394:M400"/>
    <mergeCell ref="D401:D407"/>
    <mergeCell ref="E401:E407"/>
    <mergeCell ref="F401:F407"/>
    <mergeCell ref="G401:G407"/>
    <mergeCell ref="H401:H407"/>
    <mergeCell ref="I401:I407"/>
    <mergeCell ref="J401:J407"/>
    <mergeCell ref="K401:K407"/>
    <mergeCell ref="M401:M407"/>
    <mergeCell ref="K387:K393"/>
    <mergeCell ref="M387:M393"/>
    <mergeCell ref="D394:D400"/>
    <mergeCell ref="E394:E400"/>
    <mergeCell ref="F394:F400"/>
    <mergeCell ref="G394:G400"/>
    <mergeCell ref="H394:H400"/>
    <mergeCell ref="I394:I400"/>
    <mergeCell ref="J394:J400"/>
    <mergeCell ref="K394:K400"/>
    <mergeCell ref="J380:J386"/>
    <mergeCell ref="K380:K386"/>
    <mergeCell ref="M380:M386"/>
    <mergeCell ref="D387:D393"/>
    <mergeCell ref="E387:E393"/>
    <mergeCell ref="F387:F393"/>
    <mergeCell ref="G387:G393"/>
    <mergeCell ref="H387:H393"/>
    <mergeCell ref="I387:I393"/>
    <mergeCell ref="J387:J393"/>
    <mergeCell ref="D380:D386"/>
    <mergeCell ref="E380:E386"/>
    <mergeCell ref="F380:F386"/>
    <mergeCell ref="G380:G386"/>
    <mergeCell ref="H380:H386"/>
    <mergeCell ref="I380:I386"/>
    <mergeCell ref="M366:M372"/>
    <mergeCell ref="D373:D379"/>
    <mergeCell ref="E373:E379"/>
    <mergeCell ref="F373:F379"/>
    <mergeCell ref="G373:G379"/>
    <mergeCell ref="H373:H379"/>
    <mergeCell ref="I373:I379"/>
    <mergeCell ref="J373:J379"/>
    <mergeCell ref="K373:K379"/>
    <mergeCell ref="M373:M379"/>
    <mergeCell ref="K359:K365"/>
    <mergeCell ref="M359:M365"/>
    <mergeCell ref="D366:D372"/>
    <mergeCell ref="E366:E372"/>
    <mergeCell ref="F366:F372"/>
    <mergeCell ref="G366:G372"/>
    <mergeCell ref="H366:H372"/>
    <mergeCell ref="I366:I372"/>
    <mergeCell ref="J366:J372"/>
    <mergeCell ref="K366:K372"/>
    <mergeCell ref="J352:J358"/>
    <mergeCell ref="K352:K358"/>
    <mergeCell ref="M352:M358"/>
    <mergeCell ref="D359:D365"/>
    <mergeCell ref="E359:E365"/>
    <mergeCell ref="F359:F365"/>
    <mergeCell ref="G359:G365"/>
    <mergeCell ref="H359:H365"/>
    <mergeCell ref="I359:I365"/>
    <mergeCell ref="J359:J365"/>
    <mergeCell ref="D352:D358"/>
    <mergeCell ref="E352:E358"/>
    <mergeCell ref="F352:F358"/>
    <mergeCell ref="G352:G358"/>
    <mergeCell ref="H352:H358"/>
    <mergeCell ref="I352:I358"/>
    <mergeCell ref="M338:M344"/>
    <mergeCell ref="D345:D351"/>
    <mergeCell ref="E345:E351"/>
    <mergeCell ref="F345:F351"/>
    <mergeCell ref="G345:G351"/>
    <mergeCell ref="H345:H351"/>
    <mergeCell ref="I345:I351"/>
    <mergeCell ref="J345:J351"/>
    <mergeCell ref="K345:K351"/>
    <mergeCell ref="M345:M351"/>
    <mergeCell ref="K331:K337"/>
    <mergeCell ref="M331:M337"/>
    <mergeCell ref="D338:D344"/>
    <mergeCell ref="E338:E344"/>
    <mergeCell ref="F338:F344"/>
    <mergeCell ref="G338:G344"/>
    <mergeCell ref="H338:H344"/>
    <mergeCell ref="I338:I344"/>
    <mergeCell ref="J338:J344"/>
    <mergeCell ref="K338:K344"/>
    <mergeCell ref="J324:J330"/>
    <mergeCell ref="K324:K330"/>
    <mergeCell ref="M324:M330"/>
    <mergeCell ref="D331:D337"/>
    <mergeCell ref="E331:E337"/>
    <mergeCell ref="F331:F337"/>
    <mergeCell ref="G331:G337"/>
    <mergeCell ref="H331:H337"/>
    <mergeCell ref="I331:I337"/>
    <mergeCell ref="J331:J337"/>
    <mergeCell ref="D324:D330"/>
    <mergeCell ref="E324:E330"/>
    <mergeCell ref="F324:F330"/>
    <mergeCell ref="G324:G330"/>
    <mergeCell ref="H324:H330"/>
    <mergeCell ref="I324:I330"/>
    <mergeCell ref="M312:M317"/>
    <mergeCell ref="D318:D323"/>
    <mergeCell ref="E318:E323"/>
    <mergeCell ref="F318:F323"/>
    <mergeCell ref="G318:G323"/>
    <mergeCell ref="H318:H323"/>
    <mergeCell ref="I318:I323"/>
    <mergeCell ref="J318:J323"/>
    <mergeCell ref="K318:K323"/>
    <mergeCell ref="M318:M323"/>
    <mergeCell ref="K306:K311"/>
    <mergeCell ref="M306:M311"/>
    <mergeCell ref="D312:D317"/>
    <mergeCell ref="E312:E317"/>
    <mergeCell ref="F312:F317"/>
    <mergeCell ref="G312:G317"/>
    <mergeCell ref="H312:H317"/>
    <mergeCell ref="I312:I317"/>
    <mergeCell ref="J312:J317"/>
    <mergeCell ref="K312:K317"/>
    <mergeCell ref="J300:J305"/>
    <mergeCell ref="K300:K305"/>
    <mergeCell ref="M300:M305"/>
    <mergeCell ref="D306:D311"/>
    <mergeCell ref="E306:E311"/>
    <mergeCell ref="F306:F311"/>
    <mergeCell ref="G306:G311"/>
    <mergeCell ref="H306:H311"/>
    <mergeCell ref="I306:I311"/>
    <mergeCell ref="J306:J311"/>
    <mergeCell ref="I294:I299"/>
    <mergeCell ref="J294:J299"/>
    <mergeCell ref="K294:K299"/>
    <mergeCell ref="M294:M299"/>
    <mergeCell ref="D300:D305"/>
    <mergeCell ref="E300:E305"/>
    <mergeCell ref="F300:F305"/>
    <mergeCell ref="G300:G305"/>
    <mergeCell ref="H300:H305"/>
    <mergeCell ref="I300:I305"/>
    <mergeCell ref="A293:C293"/>
    <mergeCell ref="D294:D299"/>
    <mergeCell ref="E294:E299"/>
    <mergeCell ref="F294:F299"/>
    <mergeCell ref="G294:G299"/>
    <mergeCell ref="H294:H299"/>
    <mergeCell ref="M282:M287"/>
    <mergeCell ref="D288:D293"/>
    <mergeCell ref="E288:E293"/>
    <mergeCell ref="F288:F293"/>
    <mergeCell ref="G288:G293"/>
    <mergeCell ref="H288:H293"/>
    <mergeCell ref="I288:I293"/>
    <mergeCell ref="J288:J293"/>
    <mergeCell ref="K288:K293"/>
    <mergeCell ref="M288:M293"/>
    <mergeCell ref="K275:K281"/>
    <mergeCell ref="M275:M281"/>
    <mergeCell ref="D282:D287"/>
    <mergeCell ref="E282:E287"/>
    <mergeCell ref="F282:F287"/>
    <mergeCell ref="G282:G287"/>
    <mergeCell ref="H282:H287"/>
    <mergeCell ref="I282:I287"/>
    <mergeCell ref="J282:J287"/>
    <mergeCell ref="K282:K287"/>
    <mergeCell ref="J268:J274"/>
    <mergeCell ref="K268:K274"/>
    <mergeCell ref="M268:M274"/>
    <mergeCell ref="D275:D281"/>
    <mergeCell ref="E275:E281"/>
    <mergeCell ref="F275:F281"/>
    <mergeCell ref="G275:G281"/>
    <mergeCell ref="H275:H281"/>
    <mergeCell ref="I275:I281"/>
    <mergeCell ref="J275:J281"/>
    <mergeCell ref="D268:D274"/>
    <mergeCell ref="E268:E274"/>
    <mergeCell ref="F268:F274"/>
    <mergeCell ref="G268:G274"/>
    <mergeCell ref="H268:H274"/>
    <mergeCell ref="I268:I274"/>
    <mergeCell ref="M256:M261"/>
    <mergeCell ref="D262:D267"/>
    <mergeCell ref="E262:E267"/>
    <mergeCell ref="F262:F267"/>
    <mergeCell ref="G262:G267"/>
    <mergeCell ref="H262:H267"/>
    <mergeCell ref="I262:I267"/>
    <mergeCell ref="J262:J267"/>
    <mergeCell ref="K262:K267"/>
    <mergeCell ref="M262:M267"/>
    <mergeCell ref="K250:K255"/>
    <mergeCell ref="M250:M255"/>
    <mergeCell ref="D256:D261"/>
    <mergeCell ref="E256:E261"/>
    <mergeCell ref="F256:F261"/>
    <mergeCell ref="G256:G261"/>
    <mergeCell ref="H256:H261"/>
    <mergeCell ref="I256:I261"/>
    <mergeCell ref="J256:J261"/>
    <mergeCell ref="K256:K261"/>
    <mergeCell ref="J244:J249"/>
    <mergeCell ref="K244:K249"/>
    <mergeCell ref="M244:M249"/>
    <mergeCell ref="D250:D255"/>
    <mergeCell ref="E250:E255"/>
    <mergeCell ref="F250:F255"/>
    <mergeCell ref="G250:G255"/>
    <mergeCell ref="H250:H255"/>
    <mergeCell ref="I250:I255"/>
    <mergeCell ref="J250:J255"/>
    <mergeCell ref="K230:K236"/>
    <mergeCell ref="M230:M236"/>
    <mergeCell ref="K237:K243"/>
    <mergeCell ref="M237:M243"/>
    <mergeCell ref="D244:D249"/>
    <mergeCell ref="E244:E249"/>
    <mergeCell ref="F244:F249"/>
    <mergeCell ref="G244:G249"/>
    <mergeCell ref="H244:H249"/>
    <mergeCell ref="I244:I249"/>
    <mergeCell ref="J223:J229"/>
    <mergeCell ref="K223:K229"/>
    <mergeCell ref="M223:M229"/>
    <mergeCell ref="D230:D236"/>
    <mergeCell ref="E230:E236"/>
    <mergeCell ref="F230:F236"/>
    <mergeCell ref="G230:G236"/>
    <mergeCell ref="H230:H236"/>
    <mergeCell ref="I230:I236"/>
    <mergeCell ref="J230:J236"/>
    <mergeCell ref="D223:D229"/>
    <mergeCell ref="E223:E229"/>
    <mergeCell ref="F223:F229"/>
    <mergeCell ref="G223:G229"/>
    <mergeCell ref="H223:H229"/>
    <mergeCell ref="I223:I229"/>
    <mergeCell ref="M205:M210"/>
    <mergeCell ref="D211:D216"/>
    <mergeCell ref="E211:E216"/>
    <mergeCell ref="F211:F216"/>
    <mergeCell ref="G211:G216"/>
    <mergeCell ref="H211:H216"/>
    <mergeCell ref="I211:I216"/>
    <mergeCell ref="J211:J216"/>
    <mergeCell ref="K211:K216"/>
    <mergeCell ref="M211:M216"/>
    <mergeCell ref="K193:K198"/>
    <mergeCell ref="M193:M198"/>
    <mergeCell ref="D205:D210"/>
    <mergeCell ref="E205:E210"/>
    <mergeCell ref="F205:F210"/>
    <mergeCell ref="G205:G210"/>
    <mergeCell ref="H205:H210"/>
    <mergeCell ref="I205:I210"/>
    <mergeCell ref="J205:J210"/>
    <mergeCell ref="K205:K210"/>
    <mergeCell ref="J187:J192"/>
    <mergeCell ref="K187:K192"/>
    <mergeCell ref="M187:M192"/>
    <mergeCell ref="D193:D198"/>
    <mergeCell ref="E193:E198"/>
    <mergeCell ref="F193:F198"/>
    <mergeCell ref="G193:G198"/>
    <mergeCell ref="H193:H198"/>
    <mergeCell ref="I193:I198"/>
    <mergeCell ref="J193:J198"/>
    <mergeCell ref="D187:D192"/>
    <mergeCell ref="E187:E192"/>
    <mergeCell ref="F187:F192"/>
    <mergeCell ref="G187:G192"/>
    <mergeCell ref="H187:H192"/>
    <mergeCell ref="I187:I192"/>
    <mergeCell ref="M175:M180"/>
    <mergeCell ref="D181:D186"/>
    <mergeCell ref="E181:E186"/>
    <mergeCell ref="F181:F186"/>
    <mergeCell ref="G181:G186"/>
    <mergeCell ref="H181:H186"/>
    <mergeCell ref="I181:I186"/>
    <mergeCell ref="J181:J186"/>
    <mergeCell ref="K181:K186"/>
    <mergeCell ref="M181:M186"/>
    <mergeCell ref="K169:K174"/>
    <mergeCell ref="M169:M174"/>
    <mergeCell ref="D175:D180"/>
    <mergeCell ref="E175:E180"/>
    <mergeCell ref="F175:F180"/>
    <mergeCell ref="G175:G180"/>
    <mergeCell ref="H175:H180"/>
    <mergeCell ref="I175:I180"/>
    <mergeCell ref="J175:J180"/>
    <mergeCell ref="K175:K180"/>
    <mergeCell ref="J163:J168"/>
    <mergeCell ref="K163:K168"/>
    <mergeCell ref="M163:M168"/>
    <mergeCell ref="D169:D174"/>
    <mergeCell ref="E169:E174"/>
    <mergeCell ref="F169:F174"/>
    <mergeCell ref="G169:G174"/>
    <mergeCell ref="H169:H174"/>
    <mergeCell ref="I169:I174"/>
    <mergeCell ref="J169:J174"/>
    <mergeCell ref="D163:D168"/>
    <mergeCell ref="E163:E168"/>
    <mergeCell ref="F163:F168"/>
    <mergeCell ref="G163:G168"/>
    <mergeCell ref="H163:H168"/>
    <mergeCell ref="I163:I168"/>
    <mergeCell ref="D157:D162"/>
    <mergeCell ref="E157:E162"/>
    <mergeCell ref="F157:F162"/>
    <mergeCell ref="G157:G162"/>
    <mergeCell ref="H157:H162"/>
    <mergeCell ref="I157:I162"/>
    <mergeCell ref="K133:K138"/>
    <mergeCell ref="M133:M138"/>
    <mergeCell ref="D151:D156"/>
    <mergeCell ref="E151:E156"/>
    <mergeCell ref="F151:F156"/>
    <mergeCell ref="G151:G156"/>
    <mergeCell ref="H151:H156"/>
    <mergeCell ref="I151:I156"/>
    <mergeCell ref="J151:J156"/>
    <mergeCell ref="K151:K156"/>
    <mergeCell ref="A126:C126"/>
    <mergeCell ref="D133:D138"/>
    <mergeCell ref="E133:E138"/>
    <mergeCell ref="F133:F138"/>
    <mergeCell ref="G133:G138"/>
    <mergeCell ref="H133:H138"/>
    <mergeCell ref="M109:M114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M121:M126"/>
    <mergeCell ref="K97:K102"/>
    <mergeCell ref="M97:M102"/>
    <mergeCell ref="D109:D114"/>
    <mergeCell ref="E109:E114"/>
    <mergeCell ref="F109:F114"/>
    <mergeCell ref="G109:G114"/>
    <mergeCell ref="H109:H114"/>
    <mergeCell ref="I109:I114"/>
    <mergeCell ref="J109:J114"/>
    <mergeCell ref="K109:K114"/>
    <mergeCell ref="J85:J90"/>
    <mergeCell ref="K85:K90"/>
    <mergeCell ref="M85:M90"/>
    <mergeCell ref="D97:D102"/>
    <mergeCell ref="E97:E102"/>
    <mergeCell ref="F97:F102"/>
    <mergeCell ref="G97:G102"/>
    <mergeCell ref="H97:H102"/>
    <mergeCell ref="I97:I102"/>
    <mergeCell ref="J97:J102"/>
    <mergeCell ref="D85:D90"/>
    <mergeCell ref="E85:E90"/>
    <mergeCell ref="F85:F90"/>
    <mergeCell ref="G85:G90"/>
    <mergeCell ref="H85:H90"/>
    <mergeCell ref="I85:I90"/>
    <mergeCell ref="M43:M48"/>
    <mergeCell ref="D79:D84"/>
    <mergeCell ref="E79:E84"/>
    <mergeCell ref="F79:F84"/>
    <mergeCell ref="G79:G84"/>
    <mergeCell ref="H79:H84"/>
    <mergeCell ref="I79:I84"/>
    <mergeCell ref="J79:J84"/>
    <mergeCell ref="K79:K84"/>
    <mergeCell ref="M79:M84"/>
    <mergeCell ref="K36:K42"/>
    <mergeCell ref="M36:M42"/>
    <mergeCell ref="D43:D48"/>
    <mergeCell ref="E43:E48"/>
    <mergeCell ref="F43:F48"/>
    <mergeCell ref="G43:G48"/>
    <mergeCell ref="H43:H48"/>
    <mergeCell ref="I43:I48"/>
    <mergeCell ref="J43:J48"/>
    <mergeCell ref="K43:K48"/>
    <mergeCell ref="J29:J35"/>
    <mergeCell ref="K29:K35"/>
    <mergeCell ref="M29:M35"/>
    <mergeCell ref="D36:D42"/>
    <mergeCell ref="E36:E42"/>
    <mergeCell ref="F36:F42"/>
    <mergeCell ref="G36:G42"/>
    <mergeCell ref="H36:H42"/>
    <mergeCell ref="I36:I42"/>
    <mergeCell ref="J36:J42"/>
    <mergeCell ref="D29:D35"/>
    <mergeCell ref="E29:E35"/>
    <mergeCell ref="F29:F35"/>
    <mergeCell ref="G29:G35"/>
    <mergeCell ref="H29:H35"/>
    <mergeCell ref="I29:I35"/>
    <mergeCell ref="M20:M21"/>
    <mergeCell ref="D22:D28"/>
    <mergeCell ref="E22:E28"/>
    <mergeCell ref="F22:F28"/>
    <mergeCell ref="G22:G28"/>
    <mergeCell ref="H22:H28"/>
    <mergeCell ref="I22:I28"/>
    <mergeCell ref="J22:J28"/>
    <mergeCell ref="K22:K28"/>
    <mergeCell ref="M22:M28"/>
    <mergeCell ref="A10:M10"/>
    <mergeCell ref="A20:C21"/>
    <mergeCell ref="D20:D21"/>
    <mergeCell ref="E20:E21"/>
    <mergeCell ref="F20:F21"/>
    <mergeCell ref="G20:G21"/>
    <mergeCell ref="H20:H21"/>
    <mergeCell ref="I20:I21"/>
    <mergeCell ref="J20:J21"/>
    <mergeCell ref="K20:K21"/>
    <mergeCell ref="D2:M2"/>
    <mergeCell ref="D3:M3"/>
    <mergeCell ref="D4:M4"/>
    <mergeCell ref="D5:M5"/>
    <mergeCell ref="D6:M8"/>
    <mergeCell ref="A9:M9"/>
    <mergeCell ref="A429:C435"/>
    <mergeCell ref="D429:D435"/>
    <mergeCell ref="E429:E435"/>
    <mergeCell ref="F429:F435"/>
    <mergeCell ref="G429:G435"/>
    <mergeCell ref="H429:H435"/>
    <mergeCell ref="A422:C428"/>
    <mergeCell ref="D422:D428"/>
    <mergeCell ref="M506:M512"/>
    <mergeCell ref="I415:I421"/>
    <mergeCell ref="J485:J491"/>
    <mergeCell ref="K485:K491"/>
    <mergeCell ref="M485:M491"/>
    <mergeCell ref="J478:J484"/>
    <mergeCell ref="K478:K484"/>
    <mergeCell ref="M478:M484"/>
    <mergeCell ref="A443:C449"/>
    <mergeCell ref="D443:D449"/>
    <mergeCell ref="E443:E449"/>
    <mergeCell ref="F443:F449"/>
    <mergeCell ref="G443:G449"/>
    <mergeCell ref="H443:H449"/>
    <mergeCell ref="A450:C456"/>
    <mergeCell ref="D450:D456"/>
    <mergeCell ref="E450:E456"/>
    <mergeCell ref="F450:F456"/>
    <mergeCell ref="G450:G456"/>
    <mergeCell ref="H450:H456"/>
    <mergeCell ref="I429:I435"/>
    <mergeCell ref="J499:J505"/>
    <mergeCell ref="I450:I456"/>
    <mergeCell ref="J513:J519"/>
    <mergeCell ref="J471:J477"/>
    <mergeCell ref="J450:J456"/>
    <mergeCell ref="J457:J463"/>
    <mergeCell ref="I457:I462"/>
    <mergeCell ref="J443:J449"/>
    <mergeCell ref="I436:I442"/>
    <mergeCell ref="K471:K477"/>
    <mergeCell ref="M471:M477"/>
    <mergeCell ref="J464:J470"/>
    <mergeCell ref="K464:K470"/>
    <mergeCell ref="M464:M470"/>
    <mergeCell ref="I443:I449"/>
    <mergeCell ref="K450:K456"/>
    <mergeCell ref="M450:M456"/>
    <mergeCell ref="K457:K463"/>
    <mergeCell ref="M457:M463"/>
    <mergeCell ref="N401:O407"/>
    <mergeCell ref="N408:O414"/>
    <mergeCell ref="N121:O126"/>
    <mergeCell ref="N288:O293"/>
    <mergeCell ref="N359:O365"/>
    <mergeCell ref="N366:O372"/>
    <mergeCell ref="N373:O379"/>
    <mergeCell ref="N380:O386"/>
    <mergeCell ref="N387:O393"/>
    <mergeCell ref="N394:O400"/>
    <mergeCell ref="H49:H54"/>
    <mergeCell ref="I49:I54"/>
    <mergeCell ref="J49:J54"/>
    <mergeCell ref="K49:K54"/>
    <mergeCell ref="M49:M54"/>
    <mergeCell ref="D49:D54"/>
    <mergeCell ref="E49:E54"/>
    <mergeCell ref="F49:F54"/>
    <mergeCell ref="G49:G54"/>
    <mergeCell ref="D67:D72"/>
    <mergeCell ref="E67:E72"/>
    <mergeCell ref="F67:F72"/>
    <mergeCell ref="G67:G72"/>
    <mergeCell ref="H67:H72"/>
    <mergeCell ref="I67:I72"/>
    <mergeCell ref="J67:J72"/>
    <mergeCell ref="K67:K72"/>
    <mergeCell ref="M67:M72"/>
    <mergeCell ref="D61:D66"/>
    <mergeCell ref="E61:E66"/>
    <mergeCell ref="F61:F66"/>
    <mergeCell ref="G61:G66"/>
    <mergeCell ref="H61:H66"/>
    <mergeCell ref="I61:I66"/>
    <mergeCell ref="J61:J66"/>
    <mergeCell ref="K61:K66"/>
    <mergeCell ref="M61:M66"/>
    <mergeCell ref="D91:D96"/>
    <mergeCell ref="E91:E96"/>
    <mergeCell ref="F91:F96"/>
    <mergeCell ref="G91:G96"/>
    <mergeCell ref="H91:H96"/>
    <mergeCell ref="I91:I96"/>
    <mergeCell ref="J91:J96"/>
    <mergeCell ref="K91:K96"/>
    <mergeCell ref="M91:M96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M103:M108"/>
    <mergeCell ref="N127:O132"/>
    <mergeCell ref="A132:C132"/>
    <mergeCell ref="D145:D150"/>
    <mergeCell ref="E145:E150"/>
    <mergeCell ref="F145:F150"/>
    <mergeCell ref="G145:G150"/>
    <mergeCell ref="H145:H150"/>
    <mergeCell ref="I145:I150"/>
    <mergeCell ref="J145:J150"/>
    <mergeCell ref="J133:J138"/>
    <mergeCell ref="D115:D120"/>
    <mergeCell ref="E115:E120"/>
    <mergeCell ref="F115:F120"/>
    <mergeCell ref="G115:G120"/>
    <mergeCell ref="H115:H120"/>
    <mergeCell ref="I133:I138"/>
    <mergeCell ref="I127:I132"/>
    <mergeCell ref="D139:D144"/>
    <mergeCell ref="E139:E144"/>
    <mergeCell ref="F139:F144"/>
    <mergeCell ref="G139:G144"/>
    <mergeCell ref="H139:H144"/>
    <mergeCell ref="I139:I144"/>
    <mergeCell ref="J127:J132"/>
    <mergeCell ref="I115:I120"/>
    <mergeCell ref="J115:J120"/>
    <mergeCell ref="K115:K120"/>
    <mergeCell ref="M115:M120"/>
    <mergeCell ref="K127:K132"/>
    <mergeCell ref="M127:M132"/>
    <mergeCell ref="J217:J222"/>
    <mergeCell ref="K217:K222"/>
    <mergeCell ref="J139:J144"/>
    <mergeCell ref="K139:K144"/>
    <mergeCell ref="M139:M144"/>
    <mergeCell ref="D127:D132"/>
    <mergeCell ref="E127:E132"/>
    <mergeCell ref="F127:F132"/>
    <mergeCell ref="G127:G132"/>
    <mergeCell ref="H127:H132"/>
    <mergeCell ref="D217:D222"/>
    <mergeCell ref="E217:E222"/>
    <mergeCell ref="F217:F222"/>
    <mergeCell ref="G217:G222"/>
    <mergeCell ref="H217:H222"/>
    <mergeCell ref="I217:I222"/>
    <mergeCell ref="G199:G204"/>
    <mergeCell ref="H199:H204"/>
    <mergeCell ref="I199:I204"/>
    <mergeCell ref="M199:M204"/>
    <mergeCell ref="K145:K150"/>
    <mergeCell ref="M145:M150"/>
    <mergeCell ref="M151:M156"/>
    <mergeCell ref="J157:J162"/>
    <mergeCell ref="K157:K162"/>
    <mergeCell ref="M157:M162"/>
    <mergeCell ref="E422:E428"/>
    <mergeCell ref="F422:F428"/>
    <mergeCell ref="G422:G428"/>
    <mergeCell ref="H422:H428"/>
    <mergeCell ref="D73:D78"/>
    <mergeCell ref="E73:E78"/>
    <mergeCell ref="F73:F78"/>
    <mergeCell ref="G73:G78"/>
    <mergeCell ref="H73:H78"/>
    <mergeCell ref="E237:E243"/>
    <mergeCell ref="I73:I78"/>
    <mergeCell ref="J73:J78"/>
    <mergeCell ref="K73:K78"/>
    <mergeCell ref="M73:M78"/>
    <mergeCell ref="I422:I428"/>
    <mergeCell ref="J492:J498"/>
    <mergeCell ref="K492:K498"/>
    <mergeCell ref="M492:M498"/>
    <mergeCell ref="M217:M222"/>
    <mergeCell ref="J199:J204"/>
    <mergeCell ref="D237:D243"/>
    <mergeCell ref="K199:K204"/>
    <mergeCell ref="J237:J243"/>
    <mergeCell ref="I237:I243"/>
    <mergeCell ref="H237:H243"/>
    <mergeCell ref="G237:G243"/>
    <mergeCell ref="F237:F243"/>
    <mergeCell ref="D199:D204"/>
    <mergeCell ref="E199:E204"/>
    <mergeCell ref="F199:F204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T563"/>
  <sheetViews>
    <sheetView tabSelected="1" zoomScalePageLayoutView="0" workbookViewId="0" topLeftCell="A1">
      <selection activeCell="Q25" sqref="Q25"/>
    </sheetView>
  </sheetViews>
  <sheetFormatPr defaultColWidth="9.140625" defaultRowHeight="15"/>
  <cols>
    <col min="1" max="2" width="9.140625" style="32" customWidth="1"/>
    <col min="3" max="3" width="7.421875" style="32" customWidth="1"/>
    <col min="4" max="4" width="13.8515625" style="32" customWidth="1"/>
    <col min="5" max="5" width="15.28125" style="32" customWidth="1"/>
    <col min="6" max="7" width="10.7109375" style="55" customWidth="1"/>
    <col min="8" max="8" width="10.8515625" style="32" customWidth="1"/>
    <col min="9" max="9" width="11.8515625" style="32" customWidth="1"/>
    <col min="10" max="10" width="10.28125" style="32" hidden="1" customWidth="1"/>
    <col min="11" max="11" width="11.28125" style="32" hidden="1" customWidth="1"/>
    <col min="12" max="12" width="11.28125" style="42" hidden="1" customWidth="1"/>
    <col min="13" max="13" width="11.8515625" style="32" hidden="1" customWidth="1"/>
  </cols>
  <sheetData>
    <row r="2" spans="4:13" ht="26.25">
      <c r="D2" s="279" t="s">
        <v>85</v>
      </c>
      <c r="E2" s="280"/>
      <c r="F2" s="280"/>
      <c r="G2" s="280"/>
      <c r="H2" s="280"/>
      <c r="I2" s="280"/>
      <c r="J2" s="280"/>
      <c r="K2" s="280"/>
      <c r="L2" s="280"/>
      <c r="M2" s="280"/>
    </row>
    <row r="3" spans="4:13" ht="15">
      <c r="D3" s="156" t="s">
        <v>79</v>
      </c>
      <c r="E3" s="156"/>
      <c r="F3" s="156"/>
      <c r="G3" s="156"/>
      <c r="H3" s="156"/>
      <c r="I3" s="156"/>
      <c r="J3" s="156"/>
      <c r="K3" s="156"/>
      <c r="L3" s="156"/>
      <c r="M3" s="156"/>
    </row>
    <row r="4" spans="4:13" ht="15">
      <c r="D4" s="156" t="s">
        <v>87</v>
      </c>
      <c r="E4" s="156"/>
      <c r="F4" s="156"/>
      <c r="G4" s="156"/>
      <c r="H4" s="156"/>
      <c r="I4" s="156"/>
      <c r="J4" s="156"/>
      <c r="K4" s="156"/>
      <c r="L4" s="156"/>
      <c r="M4" s="156"/>
    </row>
    <row r="5" spans="4:13" ht="15">
      <c r="D5" s="156" t="s">
        <v>78</v>
      </c>
      <c r="E5" s="156"/>
      <c r="F5" s="156"/>
      <c r="G5" s="156"/>
      <c r="H5" s="156"/>
      <c r="I5" s="156"/>
      <c r="J5" s="156"/>
      <c r="K5" s="156"/>
      <c r="L5" s="156"/>
      <c r="M5" s="156"/>
    </row>
    <row r="6" spans="4:13" ht="15">
      <c r="D6" s="310" t="s">
        <v>86</v>
      </c>
      <c r="E6" s="310"/>
      <c r="F6" s="310"/>
      <c r="G6" s="310"/>
      <c r="H6" s="310"/>
      <c r="I6" s="310"/>
      <c r="J6" s="310"/>
      <c r="K6" s="310"/>
      <c r="L6" s="310"/>
      <c r="M6" s="310"/>
    </row>
    <row r="7" spans="4:13" ht="15"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ht="15">
      <c r="A8" s="282" t="s">
        <v>76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</row>
    <row r="9" spans="1:13" ht="15">
      <c r="A9" s="283" t="s">
        <v>77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</row>
    <row r="10" spans="1:13" ht="15.75" thickBot="1">
      <c r="A10" s="3"/>
      <c r="B10" s="3"/>
      <c r="H10" s="34"/>
      <c r="I10" s="34"/>
      <c r="J10" s="34"/>
      <c r="K10" s="34"/>
      <c r="L10" s="54"/>
      <c r="M10" s="4"/>
    </row>
    <row r="11" spans="3:14" ht="15.75" thickTop="1">
      <c r="C11" s="5"/>
      <c r="D11" s="5"/>
      <c r="E11" s="5"/>
      <c r="F11" s="56"/>
      <c r="G11" s="56"/>
      <c r="H11" s="5"/>
      <c r="I11" s="5"/>
      <c r="J11" s="5"/>
      <c r="K11" s="5"/>
      <c r="L11" s="5"/>
      <c r="M11" s="56"/>
      <c r="N11" s="71"/>
    </row>
    <row r="12" spans="1:14" ht="4.5" customHeight="1">
      <c r="A12" s="7"/>
      <c r="B12" s="8"/>
      <c r="C12" s="8"/>
      <c r="D12" s="8"/>
      <c r="E12" s="8"/>
      <c r="F12" s="57"/>
      <c r="G12" s="57"/>
      <c r="H12" s="8"/>
      <c r="I12" s="8"/>
      <c r="J12" s="8"/>
      <c r="K12" s="8"/>
      <c r="L12" s="8"/>
      <c r="M12" s="91"/>
      <c r="N12" s="71"/>
    </row>
    <row r="13" spans="1:14" ht="15" hidden="1">
      <c r="A13" s="7"/>
      <c r="B13" s="8"/>
      <c r="C13" s="8"/>
      <c r="D13" s="8"/>
      <c r="E13" s="8"/>
      <c r="F13" s="57"/>
      <c r="G13" s="57"/>
      <c r="H13" s="8"/>
      <c r="I13" s="8"/>
      <c r="J13" s="8"/>
      <c r="K13" s="8"/>
      <c r="L13" s="8"/>
      <c r="M13" s="91"/>
      <c r="N13" s="71"/>
    </row>
    <row r="14" spans="1:14" ht="15" hidden="1">
      <c r="A14" s="7"/>
      <c r="B14" s="8"/>
      <c r="C14" s="8"/>
      <c r="D14" s="8"/>
      <c r="E14" s="8"/>
      <c r="F14" s="57"/>
      <c r="G14" s="57"/>
      <c r="H14" s="8"/>
      <c r="I14" s="8"/>
      <c r="J14" s="8"/>
      <c r="K14" s="8"/>
      <c r="L14" s="8"/>
      <c r="M14" s="91"/>
      <c r="N14" s="71"/>
    </row>
    <row r="15" spans="1:14" ht="15" hidden="1">
      <c r="A15" s="7"/>
      <c r="B15" s="8"/>
      <c r="C15" s="8"/>
      <c r="D15" s="8"/>
      <c r="E15" s="8"/>
      <c r="F15" s="57"/>
      <c r="G15" s="57"/>
      <c r="H15" s="8"/>
      <c r="I15" s="8"/>
      <c r="J15" s="8"/>
      <c r="K15" s="8"/>
      <c r="L15" s="8"/>
      <c r="M15" s="91"/>
      <c r="N15" s="71"/>
    </row>
    <row r="16" spans="1:14" ht="15" hidden="1">
      <c r="A16" s="7"/>
      <c r="B16" s="8"/>
      <c r="C16" s="8"/>
      <c r="D16" s="8"/>
      <c r="E16" s="8"/>
      <c r="F16" s="57"/>
      <c r="G16" s="57"/>
      <c r="H16" s="8"/>
      <c r="I16" s="8"/>
      <c r="J16" s="8"/>
      <c r="K16" s="8"/>
      <c r="L16" s="8"/>
      <c r="M16" s="91"/>
      <c r="N16" s="71"/>
    </row>
    <row r="17" spans="1:14" ht="15" hidden="1">
      <c r="A17" s="7"/>
      <c r="B17" s="8"/>
      <c r="C17" s="8"/>
      <c r="D17" s="8"/>
      <c r="E17" s="8"/>
      <c r="F17" s="57"/>
      <c r="G17" s="57"/>
      <c r="H17" s="8"/>
      <c r="I17" s="8"/>
      <c r="J17" s="8"/>
      <c r="K17" s="8"/>
      <c r="L17" s="8"/>
      <c r="M17" s="91"/>
      <c r="N17" s="71"/>
    </row>
    <row r="18" spans="1:14" ht="15" hidden="1">
      <c r="A18" s="7"/>
      <c r="B18" s="8"/>
      <c r="C18" s="8"/>
      <c r="D18" s="8"/>
      <c r="E18" s="8"/>
      <c r="F18" s="57"/>
      <c r="G18" s="57"/>
      <c r="H18" s="8"/>
      <c r="I18" s="8"/>
      <c r="J18" s="8"/>
      <c r="K18" s="8"/>
      <c r="L18" s="8"/>
      <c r="M18" s="91"/>
      <c r="N18" s="71"/>
    </row>
    <row r="19" spans="1:14" ht="15" hidden="1">
      <c r="A19" s="7"/>
      <c r="B19" s="8"/>
      <c r="C19" s="8"/>
      <c r="D19" s="8"/>
      <c r="E19" s="8"/>
      <c r="F19" s="57"/>
      <c r="G19" s="57"/>
      <c r="H19" s="8"/>
      <c r="I19" s="8"/>
      <c r="J19" s="8"/>
      <c r="K19" s="8"/>
      <c r="L19" s="8"/>
      <c r="M19" s="91"/>
      <c r="N19" s="71"/>
    </row>
    <row r="20" spans="1:14" ht="15" hidden="1">
      <c r="A20" s="10"/>
      <c r="B20" s="11"/>
      <c r="C20" s="11"/>
      <c r="D20" s="11"/>
      <c r="E20" s="11"/>
      <c r="F20" s="58"/>
      <c r="G20" s="58"/>
      <c r="H20" s="11"/>
      <c r="I20" s="11"/>
      <c r="J20" s="11"/>
      <c r="K20" s="11"/>
      <c r="L20" s="11"/>
      <c r="M20" s="142"/>
      <c r="N20" s="71"/>
    </row>
    <row r="21" spans="1:13" ht="15" customHeight="1">
      <c r="A21" s="284" t="s">
        <v>1</v>
      </c>
      <c r="B21" s="285"/>
      <c r="C21" s="285"/>
      <c r="D21" s="286" t="s">
        <v>49</v>
      </c>
      <c r="E21" s="287" t="s">
        <v>68</v>
      </c>
      <c r="F21" s="287" t="s">
        <v>80</v>
      </c>
      <c r="G21" s="287" t="s">
        <v>81</v>
      </c>
      <c r="H21" s="288" t="s">
        <v>186</v>
      </c>
      <c r="I21" s="160" t="s">
        <v>187</v>
      </c>
      <c r="J21" s="290" t="s">
        <v>33</v>
      </c>
      <c r="K21" s="292" t="s">
        <v>34</v>
      </c>
      <c r="L21" s="43"/>
      <c r="M21" s="294" t="s">
        <v>35</v>
      </c>
    </row>
    <row r="22" spans="1:13" ht="48" customHeight="1">
      <c r="A22" s="157"/>
      <c r="B22" s="158"/>
      <c r="C22" s="158"/>
      <c r="D22" s="159"/>
      <c r="E22" s="161"/>
      <c r="F22" s="161"/>
      <c r="G22" s="161"/>
      <c r="H22" s="289"/>
      <c r="I22" s="161"/>
      <c r="J22" s="291"/>
      <c r="K22" s="293"/>
      <c r="L22" s="44"/>
      <c r="M22" s="295"/>
    </row>
    <row r="23" spans="1:13" ht="19.5" customHeight="1">
      <c r="A23" s="13"/>
      <c r="B23" s="14"/>
      <c r="C23" s="14"/>
      <c r="D23" s="168" t="s">
        <v>90</v>
      </c>
      <c r="E23" s="225" t="s">
        <v>88</v>
      </c>
      <c r="F23" s="187">
        <v>592</v>
      </c>
      <c r="G23" s="187">
        <v>480</v>
      </c>
      <c r="H23" s="172">
        <f>F23+G23</f>
        <v>1072</v>
      </c>
      <c r="I23" s="175">
        <f>H23+H23*40%</f>
        <v>1500.8</v>
      </c>
      <c r="J23" s="164">
        <v>1</v>
      </c>
      <c r="K23" s="162">
        <f>H23*J23</f>
        <v>1072</v>
      </c>
      <c r="L23" s="37"/>
      <c r="M23" s="222">
        <f>I23*J23</f>
        <v>1500.8</v>
      </c>
    </row>
    <row r="24" spans="1:13" ht="19.5" customHeight="1">
      <c r="A24" s="13"/>
      <c r="B24" s="15"/>
      <c r="C24" s="14"/>
      <c r="D24" s="168"/>
      <c r="E24" s="168"/>
      <c r="F24" s="188"/>
      <c r="G24" s="188"/>
      <c r="H24" s="172"/>
      <c r="I24" s="175"/>
      <c r="J24" s="164"/>
      <c r="K24" s="162"/>
      <c r="L24" s="37"/>
      <c r="M24" s="222"/>
    </row>
    <row r="25" spans="1:13" ht="19.5" customHeight="1">
      <c r="A25" s="13"/>
      <c r="B25" s="16"/>
      <c r="C25" s="14"/>
      <c r="D25" s="168"/>
      <c r="E25" s="168"/>
      <c r="F25" s="188"/>
      <c r="G25" s="188"/>
      <c r="H25" s="241"/>
      <c r="I25" s="227"/>
      <c r="J25" s="183"/>
      <c r="K25" s="296"/>
      <c r="L25" s="45"/>
      <c r="M25" s="297"/>
    </row>
    <row r="26" spans="1:13" ht="19.5" customHeight="1">
      <c r="A26" s="13"/>
      <c r="B26" s="16"/>
      <c r="C26" s="14"/>
      <c r="D26" s="168"/>
      <c r="E26" s="168"/>
      <c r="F26" s="188"/>
      <c r="G26" s="188"/>
      <c r="H26" s="241"/>
      <c r="I26" s="227"/>
      <c r="J26" s="183"/>
      <c r="K26" s="296"/>
      <c r="L26" s="45"/>
      <c r="M26" s="297"/>
    </row>
    <row r="27" spans="1:13" ht="19.5" customHeight="1">
      <c r="A27" s="13"/>
      <c r="B27" s="16"/>
      <c r="C27" s="14"/>
      <c r="D27" s="168"/>
      <c r="E27" s="168"/>
      <c r="F27" s="188"/>
      <c r="G27" s="188"/>
      <c r="H27" s="241"/>
      <c r="I27" s="227"/>
      <c r="J27" s="183"/>
      <c r="K27" s="296"/>
      <c r="L27" s="45"/>
      <c r="M27" s="297"/>
    </row>
    <row r="28" spans="1:13" ht="19.5" customHeight="1">
      <c r="A28" s="17"/>
      <c r="B28" s="35" t="s">
        <v>0</v>
      </c>
      <c r="C28" s="18"/>
      <c r="D28" s="169"/>
      <c r="E28" s="169"/>
      <c r="F28" s="196"/>
      <c r="G28" s="196"/>
      <c r="H28" s="173"/>
      <c r="I28" s="176"/>
      <c r="J28" s="165"/>
      <c r="K28" s="163"/>
      <c r="L28" s="38"/>
      <c r="M28" s="298"/>
    </row>
    <row r="29" spans="1:13" ht="19.5" customHeight="1">
      <c r="A29" s="13"/>
      <c r="B29" s="14"/>
      <c r="C29" s="14"/>
      <c r="D29" s="168" t="s">
        <v>51</v>
      </c>
      <c r="E29" s="225" t="s">
        <v>88</v>
      </c>
      <c r="F29" s="187">
        <v>670</v>
      </c>
      <c r="G29" s="187">
        <v>647</v>
      </c>
      <c r="H29" s="172">
        <f>F29+G29</f>
        <v>1317</v>
      </c>
      <c r="I29" s="175">
        <f>H29+H29*40%</f>
        <v>1843.8000000000002</v>
      </c>
      <c r="J29" s="164">
        <v>1</v>
      </c>
      <c r="K29" s="162">
        <f>H29*J29</f>
        <v>1317</v>
      </c>
      <c r="L29" s="37"/>
      <c r="M29" s="175">
        <f>I29*J29</f>
        <v>1843.8000000000002</v>
      </c>
    </row>
    <row r="30" spans="1:13" ht="19.5" customHeight="1">
      <c r="A30" s="13"/>
      <c r="B30" s="15"/>
      <c r="C30" s="14"/>
      <c r="D30" s="168"/>
      <c r="E30" s="168"/>
      <c r="F30" s="188"/>
      <c r="G30" s="188"/>
      <c r="H30" s="172"/>
      <c r="I30" s="175"/>
      <c r="J30" s="164"/>
      <c r="K30" s="162"/>
      <c r="L30" s="37"/>
      <c r="M30" s="175"/>
    </row>
    <row r="31" spans="1:13" ht="19.5" customHeight="1">
      <c r="A31" s="13"/>
      <c r="B31" s="16"/>
      <c r="C31" s="14"/>
      <c r="D31" s="168"/>
      <c r="E31" s="168"/>
      <c r="F31" s="188"/>
      <c r="G31" s="188"/>
      <c r="H31" s="241"/>
      <c r="I31" s="227"/>
      <c r="J31" s="183"/>
      <c r="K31" s="296"/>
      <c r="L31" s="45"/>
      <c r="M31" s="227"/>
    </row>
    <row r="32" spans="1:13" ht="19.5" customHeight="1">
      <c r="A32" s="13"/>
      <c r="B32" s="16"/>
      <c r="C32" s="14"/>
      <c r="D32" s="168"/>
      <c r="E32" s="168"/>
      <c r="F32" s="188"/>
      <c r="G32" s="188"/>
      <c r="H32" s="241"/>
      <c r="I32" s="227"/>
      <c r="J32" s="183"/>
      <c r="K32" s="296"/>
      <c r="L32" s="45"/>
      <c r="M32" s="227"/>
    </row>
    <row r="33" spans="1:13" ht="19.5" customHeight="1">
      <c r="A33" s="13"/>
      <c r="B33" s="16"/>
      <c r="C33" s="14"/>
      <c r="D33" s="168"/>
      <c r="E33" s="168"/>
      <c r="F33" s="188"/>
      <c r="G33" s="188"/>
      <c r="H33" s="241"/>
      <c r="I33" s="227"/>
      <c r="J33" s="183"/>
      <c r="K33" s="296"/>
      <c r="L33" s="45"/>
      <c r="M33" s="227"/>
    </row>
    <row r="34" spans="1:13" ht="19.5" customHeight="1">
      <c r="A34" s="13"/>
      <c r="B34" s="1" t="s">
        <v>8</v>
      </c>
      <c r="C34" s="14"/>
      <c r="D34" s="168"/>
      <c r="E34" s="169"/>
      <c r="F34" s="196"/>
      <c r="G34" s="196"/>
      <c r="H34" s="173"/>
      <c r="I34" s="176"/>
      <c r="J34" s="183"/>
      <c r="K34" s="163"/>
      <c r="L34" s="45"/>
      <c r="M34" s="227"/>
    </row>
    <row r="35" spans="1:13" ht="15" customHeight="1">
      <c r="A35" s="19"/>
      <c r="B35" s="20"/>
      <c r="C35" s="20"/>
      <c r="D35" s="212" t="s">
        <v>52</v>
      </c>
      <c r="E35" s="225" t="s">
        <v>88</v>
      </c>
      <c r="F35" s="187">
        <v>788</v>
      </c>
      <c r="G35" s="187">
        <v>835</v>
      </c>
      <c r="H35" s="171">
        <f>F35+G35</f>
        <v>1623</v>
      </c>
      <c r="I35" s="174">
        <f>H35+H35*40%</f>
        <v>2272.2</v>
      </c>
      <c r="J35" s="218">
        <v>1</v>
      </c>
      <c r="K35" s="215">
        <f>H35*J35</f>
        <v>1623</v>
      </c>
      <c r="L35" s="46"/>
      <c r="M35" s="228">
        <f>I35*J35</f>
        <v>2272.2</v>
      </c>
    </row>
    <row r="36" spans="1:13" ht="15">
      <c r="A36" s="13"/>
      <c r="B36" s="15"/>
      <c r="C36" s="14"/>
      <c r="D36" s="213"/>
      <c r="E36" s="168"/>
      <c r="F36" s="188"/>
      <c r="G36" s="188"/>
      <c r="H36" s="172"/>
      <c r="I36" s="175"/>
      <c r="J36" s="219"/>
      <c r="K36" s="216"/>
      <c r="L36" s="47"/>
      <c r="M36" s="229"/>
    </row>
    <row r="37" spans="1:13" ht="15">
      <c r="A37" s="13"/>
      <c r="B37" s="14"/>
      <c r="C37" s="14"/>
      <c r="D37" s="213"/>
      <c r="E37" s="168"/>
      <c r="F37" s="188"/>
      <c r="G37" s="188"/>
      <c r="H37" s="241"/>
      <c r="I37" s="227"/>
      <c r="J37" s="219"/>
      <c r="K37" s="216"/>
      <c r="L37" s="47"/>
      <c r="M37" s="229"/>
    </row>
    <row r="38" spans="1:13" ht="15">
      <c r="A38" s="13"/>
      <c r="B38" s="14"/>
      <c r="C38" s="14"/>
      <c r="D38" s="213"/>
      <c r="E38" s="168"/>
      <c r="F38" s="188"/>
      <c r="G38" s="188"/>
      <c r="H38" s="241"/>
      <c r="I38" s="227"/>
      <c r="J38" s="219"/>
      <c r="K38" s="216"/>
      <c r="L38" s="47"/>
      <c r="M38" s="229"/>
    </row>
    <row r="39" spans="1:13" ht="15">
      <c r="A39" s="13"/>
      <c r="B39" s="14"/>
      <c r="C39" s="14"/>
      <c r="D39" s="213"/>
      <c r="E39" s="168"/>
      <c r="F39" s="188"/>
      <c r="G39" s="188"/>
      <c r="H39" s="241"/>
      <c r="I39" s="227"/>
      <c r="J39" s="219"/>
      <c r="K39" s="216"/>
      <c r="L39" s="47"/>
      <c r="M39" s="229"/>
    </row>
    <row r="40" spans="1:13" ht="15">
      <c r="A40" s="13"/>
      <c r="B40" s="14"/>
      <c r="C40" s="14"/>
      <c r="D40" s="213"/>
      <c r="E40" s="168"/>
      <c r="F40" s="188"/>
      <c r="G40" s="188"/>
      <c r="H40" s="241"/>
      <c r="I40" s="227"/>
      <c r="J40" s="219"/>
      <c r="K40" s="216"/>
      <c r="L40" s="47"/>
      <c r="M40" s="229"/>
    </row>
    <row r="41" spans="1:13" ht="15">
      <c r="A41" s="17"/>
      <c r="B41" s="33" t="s">
        <v>9</v>
      </c>
      <c r="C41" s="15"/>
      <c r="D41" s="214"/>
      <c r="E41" s="169"/>
      <c r="F41" s="189"/>
      <c r="G41" s="189"/>
      <c r="H41" s="173"/>
      <c r="I41" s="176"/>
      <c r="J41" s="220"/>
      <c r="K41" s="217"/>
      <c r="L41" s="48"/>
      <c r="M41" s="230"/>
    </row>
    <row r="42" spans="1:13" s="81" customFormat="1" ht="19.5" customHeight="1">
      <c r="A42" s="19"/>
      <c r="B42" s="20"/>
      <c r="C42" s="20"/>
      <c r="D42" s="212" t="s">
        <v>120</v>
      </c>
      <c r="E42" s="225" t="s">
        <v>121</v>
      </c>
      <c r="F42" s="187">
        <v>1247</v>
      </c>
      <c r="G42" s="187">
        <v>2597</v>
      </c>
      <c r="H42" s="171">
        <f>F42+G42</f>
        <v>3844</v>
      </c>
      <c r="I42" s="174">
        <f>H42+H42*40%</f>
        <v>5381.6</v>
      </c>
      <c r="J42" s="218">
        <v>1</v>
      </c>
      <c r="K42" s="215">
        <f>H42*J42</f>
        <v>3844</v>
      </c>
      <c r="L42" s="85"/>
      <c r="M42" s="228">
        <f>I42*J42</f>
        <v>5381.6</v>
      </c>
    </row>
    <row r="43" spans="1:13" s="81" customFormat="1" ht="19.5" customHeight="1">
      <c r="A43" s="13"/>
      <c r="B43" s="15"/>
      <c r="C43" s="60"/>
      <c r="D43" s="213"/>
      <c r="E43" s="168"/>
      <c r="F43" s="226"/>
      <c r="G43" s="226"/>
      <c r="H43" s="172"/>
      <c r="I43" s="175"/>
      <c r="J43" s="219"/>
      <c r="K43" s="216"/>
      <c r="L43" s="86"/>
      <c r="M43" s="229"/>
    </row>
    <row r="44" spans="1:13" s="81" customFormat="1" ht="19.5" customHeight="1">
      <c r="A44" s="13"/>
      <c r="B44" s="60"/>
      <c r="C44" s="60"/>
      <c r="D44" s="213"/>
      <c r="E44" s="168"/>
      <c r="F44" s="226"/>
      <c r="G44" s="226"/>
      <c r="H44" s="241"/>
      <c r="I44" s="227"/>
      <c r="J44" s="219"/>
      <c r="K44" s="216"/>
      <c r="L44" s="86"/>
      <c r="M44" s="229"/>
    </row>
    <row r="45" spans="1:13" s="81" customFormat="1" ht="19.5" customHeight="1">
      <c r="A45" s="13"/>
      <c r="B45" s="60"/>
      <c r="C45" s="60"/>
      <c r="D45" s="213"/>
      <c r="E45" s="168"/>
      <c r="F45" s="226"/>
      <c r="G45" s="226"/>
      <c r="H45" s="241"/>
      <c r="I45" s="227"/>
      <c r="J45" s="219"/>
      <c r="K45" s="216"/>
      <c r="L45" s="86"/>
      <c r="M45" s="229"/>
    </row>
    <row r="46" spans="1:13" s="81" customFormat="1" ht="19.5" customHeight="1">
      <c r="A46" s="13"/>
      <c r="B46" s="60"/>
      <c r="C46" s="60"/>
      <c r="D46" s="213"/>
      <c r="E46" s="168"/>
      <c r="F46" s="226"/>
      <c r="G46" s="226"/>
      <c r="H46" s="241"/>
      <c r="I46" s="227"/>
      <c r="J46" s="219"/>
      <c r="K46" s="216"/>
      <c r="L46" s="86"/>
      <c r="M46" s="229"/>
    </row>
    <row r="47" spans="1:13" s="81" customFormat="1" ht="20.25" customHeight="1">
      <c r="A47" s="84"/>
      <c r="B47" s="88" t="s">
        <v>119</v>
      </c>
      <c r="C47" s="15"/>
      <c r="D47" s="214"/>
      <c r="E47" s="169"/>
      <c r="F47" s="189"/>
      <c r="G47" s="189"/>
      <c r="H47" s="173"/>
      <c r="I47" s="176"/>
      <c r="J47" s="220"/>
      <c r="K47" s="217"/>
      <c r="L47" s="87"/>
      <c r="M47" s="230"/>
    </row>
    <row r="48" spans="1:13" s="81" customFormat="1" ht="19.5" customHeight="1">
      <c r="A48" s="19"/>
      <c r="B48" s="20"/>
      <c r="C48" s="20"/>
      <c r="D48" s="212" t="s">
        <v>123</v>
      </c>
      <c r="E48" s="225" t="s">
        <v>121</v>
      </c>
      <c r="F48" s="187">
        <v>1650</v>
      </c>
      <c r="G48" s="187">
        <v>3369</v>
      </c>
      <c r="H48" s="171">
        <f>F48+G48</f>
        <v>5019</v>
      </c>
      <c r="I48" s="174">
        <f>H48+H48*40%</f>
        <v>7026.6</v>
      </c>
      <c r="J48" s="218">
        <v>1</v>
      </c>
      <c r="K48" s="215">
        <f>H48*J48</f>
        <v>5019</v>
      </c>
      <c r="L48" s="85"/>
      <c r="M48" s="228">
        <f>I48*J48</f>
        <v>7026.6</v>
      </c>
    </row>
    <row r="49" spans="1:13" s="81" customFormat="1" ht="19.5" customHeight="1">
      <c r="A49" s="13"/>
      <c r="B49" s="15"/>
      <c r="C49" s="60"/>
      <c r="D49" s="213"/>
      <c r="E49" s="168"/>
      <c r="F49" s="226"/>
      <c r="G49" s="226"/>
      <c r="H49" s="172"/>
      <c r="I49" s="175"/>
      <c r="J49" s="219"/>
      <c r="K49" s="216"/>
      <c r="L49" s="86"/>
      <c r="M49" s="229"/>
    </row>
    <row r="50" spans="1:13" s="81" customFormat="1" ht="19.5" customHeight="1">
      <c r="A50" s="13"/>
      <c r="B50" s="60"/>
      <c r="C50" s="60"/>
      <c r="D50" s="213"/>
      <c r="E50" s="168"/>
      <c r="F50" s="226"/>
      <c r="G50" s="226"/>
      <c r="H50" s="241"/>
      <c r="I50" s="227"/>
      <c r="J50" s="219"/>
      <c r="K50" s="216"/>
      <c r="L50" s="86"/>
      <c r="M50" s="229"/>
    </row>
    <row r="51" spans="1:13" s="81" customFormat="1" ht="19.5" customHeight="1">
      <c r="A51" s="13"/>
      <c r="B51" s="60"/>
      <c r="C51" s="60"/>
      <c r="D51" s="213"/>
      <c r="E51" s="168"/>
      <c r="F51" s="226"/>
      <c r="G51" s="226"/>
      <c r="H51" s="241"/>
      <c r="I51" s="227"/>
      <c r="J51" s="219"/>
      <c r="K51" s="216"/>
      <c r="L51" s="86"/>
      <c r="M51" s="229"/>
    </row>
    <row r="52" spans="1:13" s="81" customFormat="1" ht="19.5" customHeight="1">
      <c r="A52" s="13"/>
      <c r="B52" s="60"/>
      <c r="C52" s="60"/>
      <c r="D52" s="213"/>
      <c r="E52" s="168"/>
      <c r="F52" s="226"/>
      <c r="G52" s="226"/>
      <c r="H52" s="241"/>
      <c r="I52" s="227"/>
      <c r="J52" s="219"/>
      <c r="K52" s="216"/>
      <c r="L52" s="86"/>
      <c r="M52" s="229"/>
    </row>
    <row r="53" spans="1:13" s="81" customFormat="1" ht="20.25" customHeight="1">
      <c r="A53" s="84"/>
      <c r="B53" s="88" t="s">
        <v>122</v>
      </c>
      <c r="C53" s="15"/>
      <c r="D53" s="214"/>
      <c r="E53" s="169"/>
      <c r="F53" s="189"/>
      <c r="G53" s="189"/>
      <c r="H53" s="173"/>
      <c r="I53" s="176"/>
      <c r="J53" s="220"/>
      <c r="K53" s="217"/>
      <c r="L53" s="87"/>
      <c r="M53" s="230"/>
    </row>
    <row r="54" spans="1:13" ht="15" customHeight="1">
      <c r="A54" s="19"/>
      <c r="B54" s="20"/>
      <c r="C54" s="20"/>
      <c r="D54" s="212" t="s">
        <v>53</v>
      </c>
      <c r="E54" s="225" t="s">
        <v>88</v>
      </c>
      <c r="F54" s="187">
        <v>830</v>
      </c>
      <c r="G54" s="187">
        <v>1022</v>
      </c>
      <c r="H54" s="171">
        <f>F54+G54</f>
        <v>1852</v>
      </c>
      <c r="I54" s="174">
        <f>H54+H54*40%</f>
        <v>2592.8</v>
      </c>
      <c r="J54" s="235">
        <v>1</v>
      </c>
      <c r="K54" s="215">
        <f>H54*J54</f>
        <v>1852</v>
      </c>
      <c r="L54" s="46"/>
      <c r="M54" s="228">
        <f>I54*J54</f>
        <v>2592.8</v>
      </c>
    </row>
    <row r="55" spans="1:13" ht="15">
      <c r="A55" s="13"/>
      <c r="B55" s="15"/>
      <c r="C55" s="14"/>
      <c r="D55" s="213"/>
      <c r="E55" s="168"/>
      <c r="F55" s="188"/>
      <c r="G55" s="188"/>
      <c r="H55" s="172"/>
      <c r="I55" s="175"/>
      <c r="J55" s="236"/>
      <c r="K55" s="216"/>
      <c r="L55" s="47"/>
      <c r="M55" s="229"/>
    </row>
    <row r="56" spans="1:13" ht="15">
      <c r="A56" s="13"/>
      <c r="B56" s="14"/>
      <c r="C56" s="14"/>
      <c r="D56" s="213"/>
      <c r="E56" s="168"/>
      <c r="F56" s="188"/>
      <c r="G56" s="188"/>
      <c r="H56" s="241"/>
      <c r="I56" s="227"/>
      <c r="J56" s="236"/>
      <c r="K56" s="216"/>
      <c r="L56" s="47"/>
      <c r="M56" s="229"/>
    </row>
    <row r="57" spans="1:13" ht="15">
      <c r="A57" s="13"/>
      <c r="B57" s="14"/>
      <c r="C57" s="14"/>
      <c r="D57" s="213"/>
      <c r="E57" s="168"/>
      <c r="F57" s="188"/>
      <c r="G57" s="188"/>
      <c r="H57" s="241"/>
      <c r="I57" s="227"/>
      <c r="J57" s="236"/>
      <c r="K57" s="216"/>
      <c r="L57" s="47"/>
      <c r="M57" s="229"/>
    </row>
    <row r="58" spans="1:13" ht="15">
      <c r="A58" s="13"/>
      <c r="B58" s="14"/>
      <c r="C58" s="14"/>
      <c r="D58" s="213"/>
      <c r="E58" s="168"/>
      <c r="F58" s="188"/>
      <c r="G58" s="188"/>
      <c r="H58" s="241"/>
      <c r="I58" s="227"/>
      <c r="J58" s="236"/>
      <c r="K58" s="216"/>
      <c r="L58" s="47"/>
      <c r="M58" s="229"/>
    </row>
    <row r="59" spans="1:13" ht="15">
      <c r="A59" s="13"/>
      <c r="B59" s="14"/>
      <c r="C59" s="14"/>
      <c r="D59" s="213"/>
      <c r="E59" s="168"/>
      <c r="F59" s="188"/>
      <c r="G59" s="188"/>
      <c r="H59" s="241"/>
      <c r="I59" s="227"/>
      <c r="J59" s="236"/>
      <c r="K59" s="216"/>
      <c r="L59" s="47"/>
      <c r="M59" s="229"/>
    </row>
    <row r="60" spans="1:13" ht="15">
      <c r="A60" s="17"/>
      <c r="B60" s="33" t="s">
        <v>11</v>
      </c>
      <c r="C60" s="18"/>
      <c r="D60" s="214"/>
      <c r="E60" s="169"/>
      <c r="F60" s="189"/>
      <c r="G60" s="189"/>
      <c r="H60" s="173"/>
      <c r="I60" s="176"/>
      <c r="J60" s="236"/>
      <c r="K60" s="217"/>
      <c r="L60" s="48"/>
      <c r="M60" s="230"/>
    </row>
    <row r="61" spans="1:13" ht="15" customHeight="1">
      <c r="A61" s="13"/>
      <c r="B61" s="14"/>
      <c r="C61" s="14"/>
      <c r="D61" s="213" t="s">
        <v>54</v>
      </c>
      <c r="E61" s="225" t="s">
        <v>88</v>
      </c>
      <c r="F61" s="187">
        <v>856</v>
      </c>
      <c r="G61" s="187">
        <v>1022</v>
      </c>
      <c r="H61" s="171">
        <f>F61+G61</f>
        <v>1878</v>
      </c>
      <c r="I61" s="174">
        <f>H61+H61*40%</f>
        <v>2629.2</v>
      </c>
      <c r="J61" s="235">
        <v>1</v>
      </c>
      <c r="K61" s="215">
        <f>H61*J61</f>
        <v>1878</v>
      </c>
      <c r="L61" s="46"/>
      <c r="M61" s="228">
        <f>I61*J61</f>
        <v>2629.2</v>
      </c>
    </row>
    <row r="62" spans="1:13" ht="15">
      <c r="A62" s="13"/>
      <c r="B62" s="15"/>
      <c r="C62" s="14"/>
      <c r="D62" s="213"/>
      <c r="E62" s="168"/>
      <c r="F62" s="188"/>
      <c r="G62" s="188"/>
      <c r="H62" s="172"/>
      <c r="I62" s="175"/>
      <c r="J62" s="236"/>
      <c r="K62" s="216"/>
      <c r="L62" s="47"/>
      <c r="M62" s="229"/>
    </row>
    <row r="63" spans="1:13" ht="15">
      <c r="A63" s="13"/>
      <c r="B63" s="14"/>
      <c r="C63" s="14"/>
      <c r="D63" s="213"/>
      <c r="E63" s="168"/>
      <c r="F63" s="188"/>
      <c r="G63" s="188"/>
      <c r="H63" s="241"/>
      <c r="I63" s="227"/>
      <c r="J63" s="236"/>
      <c r="K63" s="216"/>
      <c r="L63" s="47"/>
      <c r="M63" s="229"/>
    </row>
    <row r="64" spans="1:13" ht="15">
      <c r="A64" s="13"/>
      <c r="B64" s="14"/>
      <c r="C64" s="14"/>
      <c r="D64" s="213"/>
      <c r="E64" s="168"/>
      <c r="F64" s="188"/>
      <c r="G64" s="188"/>
      <c r="H64" s="241"/>
      <c r="I64" s="227"/>
      <c r="J64" s="236"/>
      <c r="K64" s="216"/>
      <c r="L64" s="47"/>
      <c r="M64" s="229"/>
    </row>
    <row r="65" spans="1:13" ht="15">
      <c r="A65" s="13"/>
      <c r="B65" s="14"/>
      <c r="C65" s="14"/>
      <c r="D65" s="213"/>
      <c r="E65" s="168"/>
      <c r="F65" s="188"/>
      <c r="G65" s="188"/>
      <c r="H65" s="241"/>
      <c r="I65" s="227"/>
      <c r="J65" s="236"/>
      <c r="K65" s="216"/>
      <c r="L65" s="47"/>
      <c r="M65" s="229"/>
    </row>
    <row r="66" spans="1:13" ht="15">
      <c r="A66" s="13"/>
      <c r="B66" s="14"/>
      <c r="C66" s="14"/>
      <c r="D66" s="213"/>
      <c r="E66" s="168"/>
      <c r="F66" s="188"/>
      <c r="G66" s="188"/>
      <c r="H66" s="241"/>
      <c r="I66" s="227"/>
      <c r="J66" s="236"/>
      <c r="K66" s="216"/>
      <c r="L66" s="47"/>
      <c r="M66" s="229"/>
    </row>
    <row r="67" spans="1:13" ht="15">
      <c r="A67" s="17"/>
      <c r="B67" s="33" t="s">
        <v>2</v>
      </c>
      <c r="C67" s="15"/>
      <c r="D67" s="213"/>
      <c r="E67" s="169"/>
      <c r="F67" s="189"/>
      <c r="G67" s="189"/>
      <c r="H67" s="173"/>
      <c r="I67" s="176"/>
      <c r="J67" s="237"/>
      <c r="K67" s="217"/>
      <c r="L67" s="48"/>
      <c r="M67" s="230"/>
    </row>
    <row r="68" spans="1:13" ht="15" customHeight="1">
      <c r="A68" s="13"/>
      <c r="B68" s="14"/>
      <c r="C68" s="14"/>
      <c r="D68" s="212" t="s">
        <v>55</v>
      </c>
      <c r="E68" s="225" t="s">
        <v>88</v>
      </c>
      <c r="F68" s="187">
        <v>1019</v>
      </c>
      <c r="G68" s="187">
        <v>1168</v>
      </c>
      <c r="H68" s="171">
        <f>F68+G68</f>
        <v>2187</v>
      </c>
      <c r="I68" s="174">
        <f>H68+H68*40%</f>
        <v>3061.8</v>
      </c>
      <c r="J68" s="236">
        <v>1</v>
      </c>
      <c r="K68" s="216">
        <f>H68*J68</f>
        <v>2187</v>
      </c>
      <c r="L68" s="47"/>
      <c r="M68" s="228">
        <f>I68*J68</f>
        <v>3061.8</v>
      </c>
    </row>
    <row r="69" spans="1:13" ht="15">
      <c r="A69" s="13"/>
      <c r="B69" s="15"/>
      <c r="C69" s="14"/>
      <c r="D69" s="213"/>
      <c r="E69" s="168"/>
      <c r="F69" s="188"/>
      <c r="G69" s="188"/>
      <c r="H69" s="172"/>
      <c r="I69" s="175"/>
      <c r="J69" s="236"/>
      <c r="K69" s="216"/>
      <c r="L69" s="47"/>
      <c r="M69" s="229"/>
    </row>
    <row r="70" spans="1:13" ht="15">
      <c r="A70" s="13"/>
      <c r="B70" s="16"/>
      <c r="C70" s="14"/>
      <c r="D70" s="213"/>
      <c r="E70" s="168"/>
      <c r="F70" s="188"/>
      <c r="G70" s="188"/>
      <c r="H70" s="241"/>
      <c r="I70" s="227"/>
      <c r="J70" s="236"/>
      <c r="K70" s="216"/>
      <c r="L70" s="47"/>
      <c r="M70" s="229"/>
    </row>
    <row r="71" spans="1:13" ht="15">
      <c r="A71" s="13"/>
      <c r="B71" s="16"/>
      <c r="C71" s="14"/>
      <c r="D71" s="213"/>
      <c r="E71" s="168"/>
      <c r="F71" s="188"/>
      <c r="G71" s="188"/>
      <c r="H71" s="241"/>
      <c r="I71" s="227"/>
      <c r="J71" s="236"/>
      <c r="K71" s="216"/>
      <c r="L71" s="47"/>
      <c r="M71" s="229"/>
    </row>
    <row r="72" spans="1:13" ht="15">
      <c r="A72" s="13"/>
      <c r="B72" s="16"/>
      <c r="C72" s="14"/>
      <c r="D72" s="213"/>
      <c r="E72" s="168"/>
      <c r="F72" s="188"/>
      <c r="G72" s="188"/>
      <c r="H72" s="241"/>
      <c r="I72" s="227"/>
      <c r="J72" s="236"/>
      <c r="K72" s="216"/>
      <c r="L72" s="47"/>
      <c r="M72" s="229"/>
    </row>
    <row r="73" spans="1:13" ht="15">
      <c r="A73" s="13"/>
      <c r="B73" s="16"/>
      <c r="C73" s="14"/>
      <c r="D73" s="213"/>
      <c r="E73" s="168"/>
      <c r="F73" s="188"/>
      <c r="G73" s="188"/>
      <c r="H73" s="241"/>
      <c r="I73" s="227"/>
      <c r="J73" s="236"/>
      <c r="K73" s="216"/>
      <c r="L73" s="47"/>
      <c r="M73" s="229"/>
    </row>
    <row r="74" spans="1:13" ht="15">
      <c r="A74" s="17"/>
      <c r="B74" s="33" t="s">
        <v>12</v>
      </c>
      <c r="C74" s="18"/>
      <c r="D74" s="213"/>
      <c r="E74" s="169"/>
      <c r="F74" s="189"/>
      <c r="G74" s="189"/>
      <c r="H74" s="173"/>
      <c r="I74" s="176"/>
      <c r="J74" s="237"/>
      <c r="K74" s="217"/>
      <c r="L74" s="48"/>
      <c r="M74" s="230"/>
    </row>
    <row r="75" spans="1:13" s="62" customFormat="1" ht="15" customHeight="1">
      <c r="A75" s="13"/>
      <c r="B75" s="60"/>
      <c r="C75" s="60"/>
      <c r="D75" s="212" t="s">
        <v>55</v>
      </c>
      <c r="E75" s="225" t="s">
        <v>88</v>
      </c>
      <c r="F75" s="187">
        <v>1019</v>
      </c>
      <c r="G75" s="187">
        <v>1356</v>
      </c>
      <c r="H75" s="171">
        <f>F75+G75</f>
        <v>2375</v>
      </c>
      <c r="I75" s="174">
        <f>H75+H75*40%</f>
        <v>3325</v>
      </c>
      <c r="J75" s="236">
        <v>1</v>
      </c>
      <c r="K75" s="216">
        <f>H75*J75</f>
        <v>2375</v>
      </c>
      <c r="L75" s="65"/>
      <c r="M75" s="228">
        <f>I75*J75</f>
        <v>3325</v>
      </c>
    </row>
    <row r="76" spans="1:13" s="62" customFormat="1" ht="15">
      <c r="A76" s="13"/>
      <c r="B76" s="60"/>
      <c r="C76" s="60"/>
      <c r="D76" s="213"/>
      <c r="E76" s="168"/>
      <c r="F76" s="188"/>
      <c r="G76" s="188"/>
      <c r="H76" s="172"/>
      <c r="I76" s="175"/>
      <c r="J76" s="236"/>
      <c r="K76" s="216"/>
      <c r="L76" s="65"/>
      <c r="M76" s="229"/>
    </row>
    <row r="77" spans="1:13" s="62" customFormat="1" ht="15">
      <c r="A77" s="13"/>
      <c r="B77" s="60"/>
      <c r="C77" s="60"/>
      <c r="D77" s="213"/>
      <c r="E77" s="168"/>
      <c r="F77" s="188"/>
      <c r="G77" s="188"/>
      <c r="H77" s="241"/>
      <c r="I77" s="227"/>
      <c r="J77" s="236"/>
      <c r="K77" s="216"/>
      <c r="L77" s="65"/>
      <c r="M77" s="229"/>
    </row>
    <row r="78" spans="1:13" s="62" customFormat="1" ht="15">
      <c r="A78" s="13"/>
      <c r="B78" s="60"/>
      <c r="C78" s="60"/>
      <c r="D78" s="213"/>
      <c r="E78" s="168"/>
      <c r="F78" s="188"/>
      <c r="G78" s="188"/>
      <c r="H78" s="241"/>
      <c r="I78" s="227"/>
      <c r="J78" s="236"/>
      <c r="K78" s="216"/>
      <c r="L78" s="65"/>
      <c r="M78" s="229"/>
    </row>
    <row r="79" spans="1:13" s="62" customFormat="1" ht="15">
      <c r="A79" s="13"/>
      <c r="B79" s="60"/>
      <c r="C79" s="60"/>
      <c r="D79" s="213"/>
      <c r="E79" s="168"/>
      <c r="F79" s="188"/>
      <c r="G79" s="188"/>
      <c r="H79" s="241"/>
      <c r="I79" s="227"/>
      <c r="J79" s="236"/>
      <c r="K79" s="216"/>
      <c r="L79" s="65"/>
      <c r="M79" s="229"/>
    </row>
    <row r="80" spans="1:13" s="62" customFormat="1" ht="15">
      <c r="A80" s="13"/>
      <c r="B80" s="60"/>
      <c r="C80" s="60"/>
      <c r="D80" s="213"/>
      <c r="E80" s="168"/>
      <c r="F80" s="188"/>
      <c r="G80" s="188"/>
      <c r="H80" s="241"/>
      <c r="I80" s="227"/>
      <c r="J80" s="236"/>
      <c r="K80" s="216"/>
      <c r="L80" s="65"/>
      <c r="M80" s="229"/>
    </row>
    <row r="81" spans="1:13" s="62" customFormat="1" ht="15">
      <c r="A81" s="299" t="s">
        <v>102</v>
      </c>
      <c r="B81" s="300"/>
      <c r="C81" s="301"/>
      <c r="D81" s="213"/>
      <c r="E81" s="169"/>
      <c r="F81" s="189"/>
      <c r="G81" s="189"/>
      <c r="H81" s="173"/>
      <c r="I81" s="176"/>
      <c r="J81" s="237"/>
      <c r="K81" s="217"/>
      <c r="L81" s="70"/>
      <c r="M81" s="230"/>
    </row>
    <row r="82" spans="1:13" ht="15" customHeight="1">
      <c r="A82" s="13"/>
      <c r="B82" s="14"/>
      <c r="C82" s="14"/>
      <c r="D82" s="212" t="s">
        <v>56</v>
      </c>
      <c r="E82" s="225" t="s">
        <v>88</v>
      </c>
      <c r="F82" s="187">
        <v>1170</v>
      </c>
      <c r="G82" s="187">
        <v>1502</v>
      </c>
      <c r="H82" s="171">
        <f>F82+G82</f>
        <v>2672</v>
      </c>
      <c r="I82" s="174">
        <f>H82+H82*40%</f>
        <v>3740.8</v>
      </c>
      <c r="J82" s="235">
        <v>1</v>
      </c>
      <c r="K82" s="215">
        <f>H82*J82</f>
        <v>2672</v>
      </c>
      <c r="L82" s="46"/>
      <c r="M82" s="228">
        <f>I82*J82</f>
        <v>3740.8</v>
      </c>
    </row>
    <row r="83" spans="1:13" ht="15">
      <c r="A83" s="13"/>
      <c r="B83" s="15"/>
      <c r="C83" s="14"/>
      <c r="D83" s="213"/>
      <c r="E83" s="168"/>
      <c r="F83" s="188"/>
      <c r="G83" s="188"/>
      <c r="H83" s="172"/>
      <c r="I83" s="175"/>
      <c r="J83" s="236"/>
      <c r="K83" s="216"/>
      <c r="L83" s="47"/>
      <c r="M83" s="229"/>
    </row>
    <row r="84" spans="1:13" ht="15">
      <c r="A84" s="13"/>
      <c r="B84" s="16"/>
      <c r="C84" s="14"/>
      <c r="D84" s="213"/>
      <c r="E84" s="168"/>
      <c r="F84" s="188"/>
      <c r="G84" s="188"/>
      <c r="H84" s="241"/>
      <c r="I84" s="227"/>
      <c r="J84" s="236"/>
      <c r="K84" s="216"/>
      <c r="L84" s="47"/>
      <c r="M84" s="229"/>
    </row>
    <row r="85" spans="1:13" ht="15">
      <c r="A85" s="13"/>
      <c r="B85" s="16"/>
      <c r="C85" s="14"/>
      <c r="D85" s="213"/>
      <c r="E85" s="168"/>
      <c r="F85" s="188"/>
      <c r="G85" s="188"/>
      <c r="H85" s="241"/>
      <c r="I85" s="227"/>
      <c r="J85" s="236"/>
      <c r="K85" s="216"/>
      <c r="L85" s="47"/>
      <c r="M85" s="229"/>
    </row>
    <row r="86" spans="1:13" ht="15">
      <c r="A86" s="13"/>
      <c r="B86" s="16"/>
      <c r="C86" s="14"/>
      <c r="D86" s="213"/>
      <c r="E86" s="168"/>
      <c r="F86" s="188"/>
      <c r="G86" s="188"/>
      <c r="H86" s="241"/>
      <c r="I86" s="227"/>
      <c r="J86" s="236"/>
      <c r="K86" s="216"/>
      <c r="L86" s="47"/>
      <c r="M86" s="229"/>
    </row>
    <row r="87" spans="1:13" ht="15">
      <c r="A87" s="13"/>
      <c r="B87" s="16"/>
      <c r="C87" s="14"/>
      <c r="D87" s="213"/>
      <c r="E87" s="168"/>
      <c r="F87" s="188"/>
      <c r="G87" s="188"/>
      <c r="H87" s="241"/>
      <c r="I87" s="227"/>
      <c r="J87" s="236"/>
      <c r="K87" s="216"/>
      <c r="L87" s="47"/>
      <c r="M87" s="229"/>
    </row>
    <row r="88" spans="1:13" ht="15">
      <c r="A88" s="17"/>
      <c r="B88" s="33" t="s">
        <v>10</v>
      </c>
      <c r="C88" s="15"/>
      <c r="D88" s="214"/>
      <c r="E88" s="169"/>
      <c r="F88" s="189"/>
      <c r="G88" s="189"/>
      <c r="H88" s="173"/>
      <c r="I88" s="176"/>
      <c r="J88" s="237"/>
      <c r="K88" s="217"/>
      <c r="L88" s="48"/>
      <c r="M88" s="230"/>
    </row>
    <row r="89" spans="1:13" ht="15" customHeight="1">
      <c r="A89" s="13"/>
      <c r="B89" s="14"/>
      <c r="C89" s="14"/>
      <c r="D89" s="212" t="s">
        <v>55</v>
      </c>
      <c r="E89" s="225" t="s">
        <v>88</v>
      </c>
      <c r="F89" s="187">
        <v>1350</v>
      </c>
      <c r="G89" s="187">
        <v>1168</v>
      </c>
      <c r="H89" s="171">
        <f>F89+G89</f>
        <v>2518</v>
      </c>
      <c r="I89" s="174">
        <f>H89+H89*40%</f>
        <v>3525.2</v>
      </c>
      <c r="J89" s="236">
        <v>1</v>
      </c>
      <c r="K89" s="215">
        <f>H89*J89</f>
        <v>2518</v>
      </c>
      <c r="L89" s="46"/>
      <c r="M89" s="228">
        <f>I89*J89</f>
        <v>3525.2</v>
      </c>
    </row>
    <row r="90" spans="1:13" ht="15">
      <c r="A90" s="13"/>
      <c r="B90" s="15"/>
      <c r="C90" s="14"/>
      <c r="D90" s="213"/>
      <c r="E90" s="168"/>
      <c r="F90" s="188"/>
      <c r="G90" s="188"/>
      <c r="H90" s="172"/>
      <c r="I90" s="175"/>
      <c r="J90" s="236"/>
      <c r="K90" s="216"/>
      <c r="L90" s="47"/>
      <c r="M90" s="229"/>
    </row>
    <row r="91" spans="1:13" ht="15">
      <c r="A91" s="13"/>
      <c r="B91" s="16"/>
      <c r="C91" s="14"/>
      <c r="D91" s="213"/>
      <c r="E91" s="168"/>
      <c r="F91" s="188"/>
      <c r="G91" s="188"/>
      <c r="H91" s="241"/>
      <c r="I91" s="227"/>
      <c r="J91" s="236"/>
      <c r="K91" s="216"/>
      <c r="L91" s="47"/>
      <c r="M91" s="229"/>
    </row>
    <row r="92" spans="1:13" ht="15">
      <c r="A92" s="13"/>
      <c r="B92" s="16"/>
      <c r="C92" s="14"/>
      <c r="D92" s="213"/>
      <c r="E92" s="168"/>
      <c r="F92" s="188"/>
      <c r="G92" s="188"/>
      <c r="H92" s="241"/>
      <c r="I92" s="227"/>
      <c r="J92" s="236"/>
      <c r="K92" s="216"/>
      <c r="L92" s="47"/>
      <c r="M92" s="229"/>
    </row>
    <row r="93" spans="1:13" ht="15">
      <c r="A93" s="13"/>
      <c r="B93" s="16"/>
      <c r="C93" s="14"/>
      <c r="D93" s="213"/>
      <c r="E93" s="168"/>
      <c r="F93" s="188"/>
      <c r="G93" s="188"/>
      <c r="H93" s="241"/>
      <c r="I93" s="227"/>
      <c r="J93" s="236"/>
      <c r="K93" s="216"/>
      <c r="L93" s="47"/>
      <c r="M93" s="229"/>
    </row>
    <row r="94" spans="1:13" ht="15">
      <c r="A94" s="13"/>
      <c r="B94" s="16"/>
      <c r="C94" s="14"/>
      <c r="D94" s="213"/>
      <c r="E94" s="168"/>
      <c r="F94" s="188"/>
      <c r="G94" s="188"/>
      <c r="H94" s="241"/>
      <c r="I94" s="227"/>
      <c r="J94" s="236"/>
      <c r="K94" s="216"/>
      <c r="L94" s="47"/>
      <c r="M94" s="229"/>
    </row>
    <row r="95" spans="1:13" ht="15">
      <c r="A95" s="17"/>
      <c r="B95" s="33" t="s">
        <v>13</v>
      </c>
      <c r="C95" s="18"/>
      <c r="D95" s="214"/>
      <c r="E95" s="169"/>
      <c r="F95" s="189"/>
      <c r="G95" s="189"/>
      <c r="H95" s="173"/>
      <c r="I95" s="176"/>
      <c r="J95" s="237"/>
      <c r="K95" s="217"/>
      <c r="L95" s="48"/>
      <c r="M95" s="230"/>
    </row>
    <row r="96" spans="1:13" ht="15" customHeight="1">
      <c r="A96" s="13"/>
      <c r="B96" s="14"/>
      <c r="C96" s="14"/>
      <c r="D96" s="212" t="s">
        <v>56</v>
      </c>
      <c r="E96" s="225" t="s">
        <v>88</v>
      </c>
      <c r="F96" s="187">
        <v>1496</v>
      </c>
      <c r="G96" s="187">
        <v>1502</v>
      </c>
      <c r="H96" s="171">
        <f>F96+G96</f>
        <v>2998</v>
      </c>
      <c r="I96" s="174">
        <f>H96+H96*40%</f>
        <v>4197.2</v>
      </c>
      <c r="J96" s="235">
        <v>1</v>
      </c>
      <c r="K96" s="215">
        <f>H96*J96</f>
        <v>2998</v>
      </c>
      <c r="L96" s="46"/>
      <c r="M96" s="228">
        <f>I96*J96</f>
        <v>4197.2</v>
      </c>
    </row>
    <row r="97" spans="1:13" ht="15">
      <c r="A97" s="13"/>
      <c r="B97" s="15"/>
      <c r="C97" s="14"/>
      <c r="D97" s="213"/>
      <c r="E97" s="168"/>
      <c r="F97" s="188"/>
      <c r="G97" s="188"/>
      <c r="H97" s="172"/>
      <c r="I97" s="175"/>
      <c r="J97" s="236"/>
      <c r="K97" s="216"/>
      <c r="L97" s="47"/>
      <c r="M97" s="229"/>
    </row>
    <row r="98" spans="1:13" ht="15">
      <c r="A98" s="13"/>
      <c r="B98" s="16"/>
      <c r="C98" s="14"/>
      <c r="D98" s="213"/>
      <c r="E98" s="168"/>
      <c r="F98" s="188"/>
      <c r="G98" s="188"/>
      <c r="H98" s="241"/>
      <c r="I98" s="227"/>
      <c r="J98" s="236"/>
      <c r="K98" s="216"/>
      <c r="L98" s="47"/>
      <c r="M98" s="229"/>
    </row>
    <row r="99" spans="1:13" ht="15">
      <c r="A99" s="13"/>
      <c r="B99" s="16"/>
      <c r="C99" s="14"/>
      <c r="D99" s="213"/>
      <c r="E99" s="168"/>
      <c r="F99" s="188"/>
      <c r="G99" s="188"/>
      <c r="H99" s="241"/>
      <c r="I99" s="227"/>
      <c r="J99" s="236"/>
      <c r="K99" s="216"/>
      <c r="L99" s="47"/>
      <c r="M99" s="229"/>
    </row>
    <row r="100" spans="1:13" ht="15">
      <c r="A100" s="13"/>
      <c r="B100" s="16"/>
      <c r="C100" s="14"/>
      <c r="D100" s="213"/>
      <c r="E100" s="168"/>
      <c r="F100" s="188"/>
      <c r="G100" s="188"/>
      <c r="H100" s="241"/>
      <c r="I100" s="227"/>
      <c r="J100" s="236"/>
      <c r="K100" s="216"/>
      <c r="L100" s="47"/>
      <c r="M100" s="229"/>
    </row>
    <row r="101" spans="1:13" ht="15">
      <c r="A101" s="13"/>
      <c r="B101" s="16"/>
      <c r="C101" s="14"/>
      <c r="D101" s="213"/>
      <c r="E101" s="168"/>
      <c r="F101" s="188"/>
      <c r="G101" s="188"/>
      <c r="H101" s="241"/>
      <c r="I101" s="227"/>
      <c r="J101" s="236"/>
      <c r="K101" s="216"/>
      <c r="L101" s="47"/>
      <c r="M101" s="229"/>
    </row>
    <row r="102" spans="1:13" ht="15">
      <c r="A102" s="17"/>
      <c r="B102" s="33" t="s">
        <v>14</v>
      </c>
      <c r="C102" s="18"/>
      <c r="D102" s="214"/>
      <c r="E102" s="169"/>
      <c r="F102" s="189"/>
      <c r="G102" s="189"/>
      <c r="H102" s="173"/>
      <c r="I102" s="176"/>
      <c r="J102" s="237"/>
      <c r="K102" s="217"/>
      <c r="L102" s="48"/>
      <c r="M102" s="230"/>
    </row>
    <row r="103" spans="1:13" ht="15" customHeight="1">
      <c r="A103" s="13"/>
      <c r="B103" s="14"/>
      <c r="C103" s="21"/>
      <c r="D103" s="213" t="s">
        <v>55</v>
      </c>
      <c r="E103" s="225" t="s">
        <v>88</v>
      </c>
      <c r="F103" s="187">
        <v>1350</v>
      </c>
      <c r="G103" s="187">
        <v>2274</v>
      </c>
      <c r="H103" s="171">
        <f>F103+G103</f>
        <v>3624</v>
      </c>
      <c r="I103" s="174">
        <f>H103+H103*40%</f>
        <v>5073.6</v>
      </c>
      <c r="J103" s="218">
        <v>1</v>
      </c>
      <c r="K103" s="215">
        <f>H103*J103</f>
        <v>3624</v>
      </c>
      <c r="L103" s="46"/>
      <c r="M103" s="228">
        <f>I103*J103</f>
        <v>5073.6</v>
      </c>
    </row>
    <row r="104" spans="1:13" ht="15">
      <c r="A104" s="13"/>
      <c r="B104" s="14"/>
      <c r="C104" s="21"/>
      <c r="D104" s="213"/>
      <c r="E104" s="168"/>
      <c r="F104" s="188"/>
      <c r="G104" s="188"/>
      <c r="H104" s="172"/>
      <c r="I104" s="175"/>
      <c r="J104" s="219"/>
      <c r="K104" s="216"/>
      <c r="L104" s="47"/>
      <c r="M104" s="229"/>
    </row>
    <row r="105" spans="1:13" ht="15">
      <c r="A105" s="13"/>
      <c r="B105" s="16"/>
      <c r="C105" s="21"/>
      <c r="D105" s="213"/>
      <c r="E105" s="168"/>
      <c r="F105" s="188"/>
      <c r="G105" s="188"/>
      <c r="H105" s="241"/>
      <c r="I105" s="227"/>
      <c r="J105" s="219"/>
      <c r="K105" s="216"/>
      <c r="L105" s="47"/>
      <c r="M105" s="229"/>
    </row>
    <row r="106" spans="1:13" ht="15">
      <c r="A106" s="13"/>
      <c r="B106" s="16"/>
      <c r="C106" s="21"/>
      <c r="D106" s="213"/>
      <c r="E106" s="168"/>
      <c r="F106" s="188"/>
      <c r="G106" s="188"/>
      <c r="H106" s="241"/>
      <c r="I106" s="227"/>
      <c r="J106" s="219"/>
      <c r="K106" s="216"/>
      <c r="L106" s="47"/>
      <c r="M106" s="229"/>
    </row>
    <row r="107" spans="1:13" ht="15">
      <c r="A107" s="13"/>
      <c r="B107" s="16"/>
      <c r="C107" s="21"/>
      <c r="D107" s="213"/>
      <c r="E107" s="168"/>
      <c r="F107" s="188"/>
      <c r="G107" s="188"/>
      <c r="H107" s="241"/>
      <c r="I107" s="227"/>
      <c r="J107" s="219"/>
      <c r="K107" s="216"/>
      <c r="L107" s="47"/>
      <c r="M107" s="229"/>
    </row>
    <row r="108" spans="1:13" ht="15">
      <c r="A108" s="13"/>
      <c r="B108" s="16"/>
      <c r="C108" s="21"/>
      <c r="D108" s="213"/>
      <c r="E108" s="168"/>
      <c r="F108" s="188"/>
      <c r="G108" s="188"/>
      <c r="H108" s="241"/>
      <c r="I108" s="227"/>
      <c r="J108" s="219"/>
      <c r="K108" s="216"/>
      <c r="L108" s="47"/>
      <c r="M108" s="229"/>
    </row>
    <row r="109" spans="1:13" ht="15">
      <c r="A109" s="17"/>
      <c r="B109" s="33" t="s">
        <v>15</v>
      </c>
      <c r="C109" s="18"/>
      <c r="D109" s="214"/>
      <c r="E109" s="169"/>
      <c r="F109" s="189"/>
      <c r="G109" s="189"/>
      <c r="H109" s="173"/>
      <c r="I109" s="176"/>
      <c r="J109" s="220"/>
      <c r="K109" s="217"/>
      <c r="L109" s="48"/>
      <c r="M109" s="230"/>
    </row>
    <row r="110" spans="1:13" ht="15" customHeight="1">
      <c r="A110" s="13"/>
      <c r="B110" s="14"/>
      <c r="C110" s="14"/>
      <c r="D110" s="213" t="s">
        <v>56</v>
      </c>
      <c r="E110" s="225" t="s">
        <v>88</v>
      </c>
      <c r="F110" s="187">
        <v>1496</v>
      </c>
      <c r="G110" s="187">
        <v>2840</v>
      </c>
      <c r="H110" s="171">
        <f>F110+G110</f>
        <v>4336</v>
      </c>
      <c r="I110" s="174">
        <f>H110+H110*40%</f>
        <v>6070.4</v>
      </c>
      <c r="J110" s="236">
        <v>1</v>
      </c>
      <c r="K110" s="215">
        <f>H110*J110</f>
        <v>4336</v>
      </c>
      <c r="L110" s="46"/>
      <c r="M110" s="228">
        <f>I110*J110</f>
        <v>6070.4</v>
      </c>
    </row>
    <row r="111" spans="1:13" ht="15">
      <c r="A111" s="13"/>
      <c r="B111" s="14"/>
      <c r="C111" s="14"/>
      <c r="D111" s="213"/>
      <c r="E111" s="168"/>
      <c r="F111" s="188"/>
      <c r="G111" s="188"/>
      <c r="H111" s="172"/>
      <c r="I111" s="175"/>
      <c r="J111" s="236"/>
      <c r="K111" s="216"/>
      <c r="L111" s="47"/>
      <c r="M111" s="229"/>
    </row>
    <row r="112" spans="1:13" ht="15">
      <c r="A112" s="13"/>
      <c r="B112" s="16"/>
      <c r="C112" s="14"/>
      <c r="D112" s="213"/>
      <c r="E112" s="168"/>
      <c r="F112" s="188"/>
      <c r="G112" s="188"/>
      <c r="H112" s="241"/>
      <c r="I112" s="227"/>
      <c r="J112" s="236"/>
      <c r="K112" s="216"/>
      <c r="L112" s="47"/>
      <c r="M112" s="229"/>
    </row>
    <row r="113" spans="1:13" ht="15">
      <c r="A113" s="13"/>
      <c r="B113" s="16"/>
      <c r="C113" s="14"/>
      <c r="D113" s="213"/>
      <c r="E113" s="168"/>
      <c r="F113" s="188"/>
      <c r="G113" s="188"/>
      <c r="H113" s="241"/>
      <c r="I113" s="227"/>
      <c r="J113" s="236"/>
      <c r="K113" s="216"/>
      <c r="L113" s="47"/>
      <c r="M113" s="229"/>
    </row>
    <row r="114" spans="1:13" ht="15">
      <c r="A114" s="13"/>
      <c r="B114" s="16"/>
      <c r="C114" s="14"/>
      <c r="D114" s="213"/>
      <c r="E114" s="168"/>
      <c r="F114" s="188"/>
      <c r="G114" s="188"/>
      <c r="H114" s="241"/>
      <c r="I114" s="227"/>
      <c r="J114" s="236"/>
      <c r="K114" s="216"/>
      <c r="L114" s="47"/>
      <c r="M114" s="229"/>
    </row>
    <row r="115" spans="1:13" ht="15">
      <c r="A115" s="13"/>
      <c r="B115" s="16"/>
      <c r="C115" s="14"/>
      <c r="D115" s="213"/>
      <c r="E115" s="168"/>
      <c r="F115" s="188"/>
      <c r="G115" s="188"/>
      <c r="H115" s="241"/>
      <c r="I115" s="227"/>
      <c r="J115" s="236"/>
      <c r="K115" s="216"/>
      <c r="L115" s="47"/>
      <c r="M115" s="229"/>
    </row>
    <row r="116" spans="1:13" ht="15">
      <c r="A116" s="13"/>
      <c r="B116" s="1" t="s">
        <v>16</v>
      </c>
      <c r="C116" s="14"/>
      <c r="D116" s="213"/>
      <c r="E116" s="169"/>
      <c r="F116" s="189"/>
      <c r="G116" s="189"/>
      <c r="H116" s="173"/>
      <c r="I116" s="176"/>
      <c r="J116" s="237"/>
      <c r="K116" s="217"/>
      <c r="L116" s="48"/>
      <c r="M116" s="230"/>
    </row>
    <row r="117" spans="1:13" s="62" customFormat="1" ht="15" customHeight="1">
      <c r="A117" s="19"/>
      <c r="B117" s="20"/>
      <c r="C117" s="22"/>
      <c r="D117" s="302" t="s">
        <v>58</v>
      </c>
      <c r="E117" s="225" t="s">
        <v>88</v>
      </c>
      <c r="F117" s="187">
        <v>766</v>
      </c>
      <c r="G117" s="187">
        <v>1330</v>
      </c>
      <c r="H117" s="171">
        <f>F117+G117</f>
        <v>2096</v>
      </c>
      <c r="I117" s="174">
        <f>H117+H117*40%</f>
        <v>2934.4</v>
      </c>
      <c r="J117" s="235">
        <v>1</v>
      </c>
      <c r="K117" s="215">
        <f>H117*J117</f>
        <v>2096</v>
      </c>
      <c r="L117" s="64"/>
      <c r="M117" s="228">
        <f>I117*J117</f>
        <v>2934.4</v>
      </c>
    </row>
    <row r="118" spans="1:13" s="62" customFormat="1" ht="15">
      <c r="A118" s="13"/>
      <c r="B118" s="15"/>
      <c r="C118" s="21"/>
      <c r="D118" s="303"/>
      <c r="E118" s="168"/>
      <c r="F118" s="188"/>
      <c r="G118" s="188"/>
      <c r="H118" s="172"/>
      <c r="I118" s="175"/>
      <c r="J118" s="236"/>
      <c r="K118" s="216"/>
      <c r="L118" s="65"/>
      <c r="M118" s="229"/>
    </row>
    <row r="119" spans="1:13" s="62" customFormat="1" ht="15">
      <c r="A119" s="13"/>
      <c r="B119" s="60"/>
      <c r="C119" s="21"/>
      <c r="D119" s="303"/>
      <c r="E119" s="168"/>
      <c r="F119" s="188"/>
      <c r="G119" s="188"/>
      <c r="H119" s="241"/>
      <c r="I119" s="227"/>
      <c r="J119" s="236"/>
      <c r="K119" s="216"/>
      <c r="L119" s="65"/>
      <c r="M119" s="229"/>
    </row>
    <row r="120" spans="1:13" s="62" customFormat="1" ht="15">
      <c r="A120" s="13"/>
      <c r="B120" s="60"/>
      <c r="C120" s="21"/>
      <c r="D120" s="303"/>
      <c r="E120" s="168"/>
      <c r="F120" s="188"/>
      <c r="G120" s="188"/>
      <c r="H120" s="241"/>
      <c r="I120" s="227"/>
      <c r="J120" s="236"/>
      <c r="K120" s="216"/>
      <c r="L120" s="65"/>
      <c r="M120" s="229"/>
    </row>
    <row r="121" spans="1:13" s="62" customFormat="1" ht="15">
      <c r="A121" s="13"/>
      <c r="B121" s="60"/>
      <c r="C121" s="21"/>
      <c r="D121" s="303"/>
      <c r="E121" s="168"/>
      <c r="F121" s="188"/>
      <c r="G121" s="188"/>
      <c r="H121" s="241"/>
      <c r="I121" s="227"/>
      <c r="J121" s="236"/>
      <c r="K121" s="216"/>
      <c r="L121" s="65"/>
      <c r="M121" s="229"/>
    </row>
    <row r="122" spans="1:13" s="62" customFormat="1" ht="15">
      <c r="A122" s="13"/>
      <c r="B122" s="60"/>
      <c r="C122" s="21"/>
      <c r="D122" s="303"/>
      <c r="E122" s="168"/>
      <c r="F122" s="188"/>
      <c r="G122" s="188"/>
      <c r="H122" s="241"/>
      <c r="I122" s="227"/>
      <c r="J122" s="236"/>
      <c r="K122" s="216"/>
      <c r="L122" s="65"/>
      <c r="M122" s="229"/>
    </row>
    <row r="123" spans="1:13" s="62" customFormat="1" ht="15">
      <c r="A123" s="17"/>
      <c r="B123" s="66" t="s">
        <v>97</v>
      </c>
      <c r="C123" s="18"/>
      <c r="D123" s="304"/>
      <c r="E123" s="169"/>
      <c r="F123" s="189"/>
      <c r="G123" s="189"/>
      <c r="H123" s="173"/>
      <c r="I123" s="176"/>
      <c r="J123" s="237"/>
      <c r="K123" s="217"/>
      <c r="L123" s="70"/>
      <c r="M123" s="230"/>
    </row>
    <row r="124" spans="1:13" s="62" customFormat="1" ht="15" customHeight="1">
      <c r="A124" s="19"/>
      <c r="B124" s="20"/>
      <c r="C124" s="22"/>
      <c r="D124" s="302" t="s">
        <v>95</v>
      </c>
      <c r="E124" s="225" t="s">
        <v>88</v>
      </c>
      <c r="F124" s="187">
        <v>897</v>
      </c>
      <c r="G124" s="187">
        <v>1546</v>
      </c>
      <c r="H124" s="171">
        <f>F124+G124</f>
        <v>2443</v>
      </c>
      <c r="I124" s="174">
        <f>H124+H124*40%</f>
        <v>3420.2</v>
      </c>
      <c r="J124" s="235">
        <v>1</v>
      </c>
      <c r="K124" s="215">
        <f>H124*J124</f>
        <v>2443</v>
      </c>
      <c r="L124" s="64"/>
      <c r="M124" s="228">
        <f>I124*J124</f>
        <v>3420.2</v>
      </c>
    </row>
    <row r="125" spans="1:13" s="62" customFormat="1" ht="15">
      <c r="A125" s="13"/>
      <c r="B125" s="15"/>
      <c r="C125" s="21"/>
      <c r="D125" s="303"/>
      <c r="E125" s="168"/>
      <c r="F125" s="188"/>
      <c r="G125" s="188"/>
      <c r="H125" s="172"/>
      <c r="I125" s="175"/>
      <c r="J125" s="236"/>
      <c r="K125" s="216"/>
      <c r="L125" s="65"/>
      <c r="M125" s="229"/>
    </row>
    <row r="126" spans="1:13" s="62" customFormat="1" ht="15">
      <c r="A126" s="13"/>
      <c r="B126" s="60"/>
      <c r="C126" s="21"/>
      <c r="D126" s="303"/>
      <c r="E126" s="168"/>
      <c r="F126" s="188"/>
      <c r="G126" s="188"/>
      <c r="H126" s="241"/>
      <c r="I126" s="227"/>
      <c r="J126" s="236"/>
      <c r="K126" s="216"/>
      <c r="L126" s="65"/>
      <c r="M126" s="229"/>
    </row>
    <row r="127" spans="1:13" s="62" customFormat="1" ht="15">
      <c r="A127" s="13"/>
      <c r="B127" s="60"/>
      <c r="C127" s="21"/>
      <c r="D127" s="303"/>
      <c r="E127" s="168"/>
      <c r="F127" s="188"/>
      <c r="G127" s="188"/>
      <c r="H127" s="241"/>
      <c r="I127" s="227"/>
      <c r="J127" s="236"/>
      <c r="K127" s="216"/>
      <c r="L127" s="65"/>
      <c r="M127" s="229"/>
    </row>
    <row r="128" spans="1:13" s="62" customFormat="1" ht="15">
      <c r="A128" s="13"/>
      <c r="B128" s="60"/>
      <c r="C128" s="21"/>
      <c r="D128" s="303"/>
      <c r="E128" s="168"/>
      <c r="F128" s="188"/>
      <c r="G128" s="188"/>
      <c r="H128" s="241"/>
      <c r="I128" s="227"/>
      <c r="J128" s="236"/>
      <c r="K128" s="216"/>
      <c r="L128" s="65"/>
      <c r="M128" s="229"/>
    </row>
    <row r="129" spans="1:13" s="62" customFormat="1" ht="15">
      <c r="A129" s="13"/>
      <c r="B129" s="60"/>
      <c r="C129" s="21"/>
      <c r="D129" s="303"/>
      <c r="E129" s="168"/>
      <c r="F129" s="188"/>
      <c r="G129" s="188"/>
      <c r="H129" s="241"/>
      <c r="I129" s="227"/>
      <c r="J129" s="236"/>
      <c r="K129" s="216"/>
      <c r="L129" s="65"/>
      <c r="M129" s="229"/>
    </row>
    <row r="130" spans="1:13" s="62" customFormat="1" ht="15">
      <c r="A130" s="17"/>
      <c r="B130" s="66" t="s">
        <v>96</v>
      </c>
      <c r="C130" s="18"/>
      <c r="D130" s="304"/>
      <c r="E130" s="169"/>
      <c r="F130" s="189"/>
      <c r="G130" s="189"/>
      <c r="H130" s="173"/>
      <c r="I130" s="176"/>
      <c r="J130" s="237"/>
      <c r="K130" s="217"/>
      <c r="L130" s="70"/>
      <c r="M130" s="230"/>
    </row>
    <row r="131" spans="1:13" ht="15" customHeight="1">
      <c r="A131" s="19"/>
      <c r="B131" s="20"/>
      <c r="C131" s="22"/>
      <c r="D131" s="302" t="s">
        <v>57</v>
      </c>
      <c r="E131" s="225" t="s">
        <v>88</v>
      </c>
      <c r="F131" s="187">
        <v>724</v>
      </c>
      <c r="G131" s="187">
        <v>576</v>
      </c>
      <c r="H131" s="171">
        <f>F131+G131</f>
        <v>1300</v>
      </c>
      <c r="I131" s="174">
        <f>H131+H131*40%</f>
        <v>1820</v>
      </c>
      <c r="J131" s="235">
        <v>1</v>
      </c>
      <c r="K131" s="215">
        <f>H131*J131</f>
        <v>1300</v>
      </c>
      <c r="L131" s="46"/>
      <c r="M131" s="228">
        <f>I131*J131</f>
        <v>1820</v>
      </c>
    </row>
    <row r="132" spans="1:13" ht="15">
      <c r="A132" s="13"/>
      <c r="B132" s="15"/>
      <c r="C132" s="21"/>
      <c r="D132" s="303"/>
      <c r="E132" s="168"/>
      <c r="F132" s="188"/>
      <c r="G132" s="188"/>
      <c r="H132" s="172"/>
      <c r="I132" s="175"/>
      <c r="J132" s="236"/>
      <c r="K132" s="216"/>
      <c r="L132" s="47"/>
      <c r="M132" s="229"/>
    </row>
    <row r="133" spans="1:13" ht="15">
      <c r="A133" s="13"/>
      <c r="B133" s="14"/>
      <c r="C133" s="21"/>
      <c r="D133" s="303"/>
      <c r="E133" s="168"/>
      <c r="F133" s="188"/>
      <c r="G133" s="188"/>
      <c r="H133" s="241"/>
      <c r="I133" s="227"/>
      <c r="J133" s="236"/>
      <c r="K133" s="216"/>
      <c r="L133" s="47"/>
      <c r="M133" s="229"/>
    </row>
    <row r="134" spans="1:13" ht="15">
      <c r="A134" s="13"/>
      <c r="B134" s="14"/>
      <c r="C134" s="21"/>
      <c r="D134" s="303"/>
      <c r="E134" s="168"/>
      <c r="F134" s="188"/>
      <c r="G134" s="188"/>
      <c r="H134" s="241"/>
      <c r="I134" s="227"/>
      <c r="J134" s="236"/>
      <c r="K134" s="216"/>
      <c r="L134" s="47"/>
      <c r="M134" s="229"/>
    </row>
    <row r="135" spans="1:13" ht="15">
      <c r="A135" s="13"/>
      <c r="B135" s="14"/>
      <c r="C135" s="21"/>
      <c r="D135" s="303"/>
      <c r="E135" s="168"/>
      <c r="F135" s="188"/>
      <c r="G135" s="188"/>
      <c r="H135" s="241"/>
      <c r="I135" s="227"/>
      <c r="J135" s="236"/>
      <c r="K135" s="216"/>
      <c r="L135" s="47"/>
      <c r="M135" s="229"/>
    </row>
    <row r="136" spans="1:13" ht="15">
      <c r="A136" s="13"/>
      <c r="B136" s="14"/>
      <c r="C136" s="21"/>
      <c r="D136" s="303"/>
      <c r="E136" s="168"/>
      <c r="F136" s="188"/>
      <c r="G136" s="188"/>
      <c r="H136" s="241"/>
      <c r="I136" s="227"/>
      <c r="J136" s="236"/>
      <c r="K136" s="216"/>
      <c r="L136" s="47"/>
      <c r="M136" s="229"/>
    </row>
    <row r="137" spans="1:13" ht="15">
      <c r="A137" s="17"/>
      <c r="B137" s="33" t="s">
        <v>17</v>
      </c>
      <c r="C137" s="18"/>
      <c r="D137" s="304"/>
      <c r="E137" s="169"/>
      <c r="F137" s="189"/>
      <c r="G137" s="189"/>
      <c r="H137" s="173"/>
      <c r="I137" s="176"/>
      <c r="J137" s="237"/>
      <c r="K137" s="217"/>
      <c r="L137" s="48"/>
      <c r="M137" s="230"/>
    </row>
    <row r="138" spans="1:13" ht="15" customHeight="1">
      <c r="A138" s="13"/>
      <c r="B138" s="14"/>
      <c r="C138" s="14"/>
      <c r="D138" s="212" t="s">
        <v>58</v>
      </c>
      <c r="E138" s="225" t="s">
        <v>88</v>
      </c>
      <c r="F138" s="187">
        <v>766</v>
      </c>
      <c r="G138" s="187">
        <v>662</v>
      </c>
      <c r="H138" s="171">
        <f>F138+G138</f>
        <v>1428</v>
      </c>
      <c r="I138" s="174">
        <f>H138+H138*40%</f>
        <v>1999.2</v>
      </c>
      <c r="J138" s="235">
        <v>1</v>
      </c>
      <c r="K138" s="215">
        <f>H138*J138</f>
        <v>1428</v>
      </c>
      <c r="L138" s="46"/>
      <c r="M138" s="228">
        <f>I138*J138</f>
        <v>1999.2</v>
      </c>
    </row>
    <row r="139" spans="1:13" ht="15">
      <c r="A139" s="13"/>
      <c r="B139" s="15"/>
      <c r="C139" s="14"/>
      <c r="D139" s="213"/>
      <c r="E139" s="168"/>
      <c r="F139" s="188"/>
      <c r="G139" s="188"/>
      <c r="H139" s="172"/>
      <c r="I139" s="175"/>
      <c r="J139" s="236"/>
      <c r="K139" s="216"/>
      <c r="L139" s="47"/>
      <c r="M139" s="229"/>
    </row>
    <row r="140" spans="1:13" ht="15">
      <c r="A140" s="13"/>
      <c r="B140" s="16"/>
      <c r="C140" s="14"/>
      <c r="D140" s="213"/>
      <c r="E140" s="168"/>
      <c r="F140" s="188"/>
      <c r="G140" s="188"/>
      <c r="H140" s="241"/>
      <c r="I140" s="227"/>
      <c r="J140" s="236"/>
      <c r="K140" s="216"/>
      <c r="L140" s="47"/>
      <c r="M140" s="229"/>
    </row>
    <row r="141" spans="1:13" ht="15">
      <c r="A141" s="13"/>
      <c r="B141" s="16"/>
      <c r="C141" s="14"/>
      <c r="D141" s="213"/>
      <c r="E141" s="168"/>
      <c r="F141" s="188"/>
      <c r="G141" s="188"/>
      <c r="H141" s="241"/>
      <c r="I141" s="227"/>
      <c r="J141" s="236"/>
      <c r="K141" s="216"/>
      <c r="L141" s="47"/>
      <c r="M141" s="229"/>
    </row>
    <row r="142" spans="1:13" ht="15">
      <c r="A142" s="13"/>
      <c r="B142" s="16"/>
      <c r="C142" s="14"/>
      <c r="D142" s="213"/>
      <c r="E142" s="168"/>
      <c r="F142" s="188"/>
      <c r="G142" s="188"/>
      <c r="H142" s="241"/>
      <c r="I142" s="227"/>
      <c r="J142" s="236"/>
      <c r="K142" s="216"/>
      <c r="L142" s="47"/>
      <c r="M142" s="229"/>
    </row>
    <row r="143" spans="1:13" ht="15">
      <c r="A143" s="13"/>
      <c r="B143" s="16"/>
      <c r="C143" s="14"/>
      <c r="D143" s="213"/>
      <c r="E143" s="168"/>
      <c r="F143" s="188"/>
      <c r="G143" s="188"/>
      <c r="H143" s="241"/>
      <c r="I143" s="227"/>
      <c r="J143" s="236"/>
      <c r="K143" s="216"/>
      <c r="L143" s="47"/>
      <c r="M143" s="229"/>
    </row>
    <row r="144" spans="1:13" ht="15">
      <c r="A144" s="17"/>
      <c r="B144" s="33" t="s">
        <v>18</v>
      </c>
      <c r="C144" s="15"/>
      <c r="D144" s="214"/>
      <c r="E144" s="169"/>
      <c r="F144" s="189"/>
      <c r="G144" s="189"/>
      <c r="H144" s="173"/>
      <c r="I144" s="176"/>
      <c r="J144" s="237"/>
      <c r="K144" s="217"/>
      <c r="L144" s="48"/>
      <c r="M144" s="230"/>
    </row>
    <row r="145" spans="1:13" ht="15" customHeight="1">
      <c r="A145" s="13"/>
      <c r="B145" s="60"/>
      <c r="C145" s="60"/>
      <c r="D145" s="212" t="s">
        <v>95</v>
      </c>
      <c r="E145" s="225" t="s">
        <v>88</v>
      </c>
      <c r="F145" s="187">
        <v>897</v>
      </c>
      <c r="G145" s="187">
        <v>866</v>
      </c>
      <c r="H145" s="171">
        <f>F145+G145</f>
        <v>1763</v>
      </c>
      <c r="I145" s="174">
        <f>H145+H145*40%</f>
        <v>2468.2</v>
      </c>
      <c r="J145" s="235">
        <v>1</v>
      </c>
      <c r="K145" s="215">
        <f>H145*J145</f>
        <v>1763</v>
      </c>
      <c r="L145" s="64"/>
      <c r="M145" s="228">
        <f>I145*J145</f>
        <v>2468.2</v>
      </c>
    </row>
    <row r="146" spans="1:13" ht="15">
      <c r="A146" s="13"/>
      <c r="B146" s="15"/>
      <c r="C146" s="60"/>
      <c r="D146" s="213"/>
      <c r="E146" s="168"/>
      <c r="F146" s="188"/>
      <c r="G146" s="188"/>
      <c r="H146" s="172"/>
      <c r="I146" s="175"/>
      <c r="J146" s="236"/>
      <c r="K146" s="216"/>
      <c r="L146" s="65"/>
      <c r="M146" s="229"/>
    </row>
    <row r="147" spans="1:13" ht="15">
      <c r="A147" s="13"/>
      <c r="B147" s="60"/>
      <c r="C147" s="60"/>
      <c r="D147" s="213"/>
      <c r="E147" s="168"/>
      <c r="F147" s="188"/>
      <c r="G147" s="188"/>
      <c r="H147" s="241"/>
      <c r="I147" s="227"/>
      <c r="J147" s="236"/>
      <c r="K147" s="216"/>
      <c r="L147" s="65"/>
      <c r="M147" s="229"/>
    </row>
    <row r="148" spans="1:13" ht="15">
      <c r="A148" s="13"/>
      <c r="B148" s="60"/>
      <c r="C148" s="60"/>
      <c r="D148" s="213"/>
      <c r="E148" s="168"/>
      <c r="F148" s="188"/>
      <c r="G148" s="188"/>
      <c r="H148" s="241"/>
      <c r="I148" s="227"/>
      <c r="J148" s="236"/>
      <c r="K148" s="216"/>
      <c r="L148" s="65"/>
      <c r="M148" s="229"/>
    </row>
    <row r="149" spans="1:13" ht="15">
      <c r="A149" s="13"/>
      <c r="B149" s="60"/>
      <c r="C149" s="60"/>
      <c r="D149" s="213"/>
      <c r="E149" s="168"/>
      <c r="F149" s="188"/>
      <c r="G149" s="188"/>
      <c r="H149" s="241"/>
      <c r="I149" s="227"/>
      <c r="J149" s="236"/>
      <c r="K149" s="216"/>
      <c r="L149" s="65"/>
      <c r="M149" s="229"/>
    </row>
    <row r="150" spans="1:13" ht="15">
      <c r="A150" s="13"/>
      <c r="B150" s="60"/>
      <c r="C150" s="60"/>
      <c r="D150" s="213"/>
      <c r="E150" s="168"/>
      <c r="F150" s="188"/>
      <c r="G150" s="188"/>
      <c r="H150" s="241"/>
      <c r="I150" s="227"/>
      <c r="J150" s="236"/>
      <c r="K150" s="216"/>
      <c r="L150" s="65"/>
      <c r="M150" s="229"/>
    </row>
    <row r="151" spans="1:13" ht="15">
      <c r="A151" s="17"/>
      <c r="B151" s="66" t="s">
        <v>94</v>
      </c>
      <c r="C151" s="15"/>
      <c r="D151" s="214"/>
      <c r="E151" s="169"/>
      <c r="F151" s="189"/>
      <c r="G151" s="189"/>
      <c r="H151" s="173"/>
      <c r="I151" s="176"/>
      <c r="J151" s="237"/>
      <c r="K151" s="217"/>
      <c r="L151" s="70"/>
      <c r="M151" s="230"/>
    </row>
    <row r="152" spans="1:13" ht="15">
      <c r="A152" s="13"/>
      <c r="B152" s="14"/>
      <c r="C152" s="22"/>
      <c r="D152" s="190" t="s">
        <v>59</v>
      </c>
      <c r="E152" s="225" t="s">
        <v>88</v>
      </c>
      <c r="F152" s="187">
        <v>1367</v>
      </c>
      <c r="G152" s="187">
        <v>868</v>
      </c>
      <c r="H152" s="171">
        <f>F152+G152</f>
        <v>2235</v>
      </c>
      <c r="I152" s="174">
        <f>H152+H152*40%</f>
        <v>3129</v>
      </c>
      <c r="J152" s="218">
        <v>1</v>
      </c>
      <c r="K152" s="215">
        <f>H152*J152</f>
        <v>2235</v>
      </c>
      <c r="L152" s="46"/>
      <c r="M152" s="228">
        <f>I152*J152</f>
        <v>3129</v>
      </c>
    </row>
    <row r="153" spans="1:13" ht="15">
      <c r="A153" s="13"/>
      <c r="B153" s="15"/>
      <c r="C153" s="21"/>
      <c r="D153" s="183"/>
      <c r="E153" s="168"/>
      <c r="F153" s="188"/>
      <c r="G153" s="188"/>
      <c r="H153" s="172"/>
      <c r="I153" s="175"/>
      <c r="J153" s="219"/>
      <c r="K153" s="216"/>
      <c r="L153" s="47"/>
      <c r="M153" s="229"/>
    </row>
    <row r="154" spans="1:13" ht="15">
      <c r="A154" s="13"/>
      <c r="B154" s="16"/>
      <c r="C154" s="21"/>
      <c r="D154" s="183"/>
      <c r="E154" s="168"/>
      <c r="F154" s="188"/>
      <c r="G154" s="188"/>
      <c r="H154" s="241"/>
      <c r="I154" s="227"/>
      <c r="J154" s="219"/>
      <c r="K154" s="216"/>
      <c r="L154" s="47"/>
      <c r="M154" s="229"/>
    </row>
    <row r="155" spans="1:13" ht="15">
      <c r="A155" s="13"/>
      <c r="B155" s="16"/>
      <c r="C155" s="21"/>
      <c r="D155" s="183"/>
      <c r="E155" s="168"/>
      <c r="F155" s="188"/>
      <c r="G155" s="188"/>
      <c r="H155" s="241"/>
      <c r="I155" s="227"/>
      <c r="J155" s="219"/>
      <c r="K155" s="216"/>
      <c r="L155" s="47"/>
      <c r="M155" s="229"/>
    </row>
    <row r="156" spans="1:13" ht="15">
      <c r="A156" s="13"/>
      <c r="B156" s="16"/>
      <c r="C156" s="21"/>
      <c r="D156" s="278"/>
      <c r="E156" s="168"/>
      <c r="F156" s="188"/>
      <c r="G156" s="188"/>
      <c r="H156" s="241"/>
      <c r="I156" s="227"/>
      <c r="J156" s="319"/>
      <c r="K156" s="319"/>
      <c r="L156" s="52"/>
      <c r="M156" s="319"/>
    </row>
    <row r="157" spans="1:13" ht="15">
      <c r="A157" s="13"/>
      <c r="B157" s="16"/>
      <c r="C157" s="21"/>
      <c r="D157" s="278"/>
      <c r="E157" s="168"/>
      <c r="F157" s="188"/>
      <c r="G157" s="188"/>
      <c r="H157" s="241"/>
      <c r="I157" s="227"/>
      <c r="J157" s="319"/>
      <c r="K157" s="319"/>
      <c r="L157" s="52"/>
      <c r="M157" s="319"/>
    </row>
    <row r="158" spans="1:13" ht="15">
      <c r="A158" s="17"/>
      <c r="B158" s="15" t="s">
        <v>89</v>
      </c>
      <c r="C158" s="18"/>
      <c r="D158" s="195"/>
      <c r="E158" s="169"/>
      <c r="F158" s="189"/>
      <c r="G158" s="189"/>
      <c r="H158" s="173"/>
      <c r="I158" s="176"/>
      <c r="J158" s="320"/>
      <c r="K158" s="320"/>
      <c r="L158" s="53"/>
      <c r="M158" s="320"/>
    </row>
    <row r="159" spans="1:13" ht="15" customHeight="1">
      <c r="A159" s="23"/>
      <c r="B159" s="24"/>
      <c r="C159" s="26"/>
      <c r="D159" s="302" t="s">
        <v>51</v>
      </c>
      <c r="E159" s="170" t="s">
        <v>83</v>
      </c>
      <c r="F159" s="187">
        <v>564</v>
      </c>
      <c r="G159" s="238">
        <v>0</v>
      </c>
      <c r="H159" s="171">
        <f>F159+G159</f>
        <v>564</v>
      </c>
      <c r="I159" s="174">
        <f>H159+H159*40%</f>
        <v>789.6</v>
      </c>
      <c r="J159" s="236">
        <v>1</v>
      </c>
      <c r="K159" s="216">
        <f>H159*J159</f>
        <v>564</v>
      </c>
      <c r="L159" s="47"/>
      <c r="M159" s="228">
        <f>I159*J159</f>
        <v>789.6</v>
      </c>
    </row>
    <row r="160" spans="1:13" ht="15">
      <c r="A160" s="23"/>
      <c r="B160" s="24"/>
      <c r="C160" s="26"/>
      <c r="D160" s="303"/>
      <c r="E160" s="168"/>
      <c r="F160" s="188"/>
      <c r="G160" s="239"/>
      <c r="H160" s="172"/>
      <c r="I160" s="175"/>
      <c r="J160" s="236"/>
      <c r="K160" s="216"/>
      <c r="L160" s="47"/>
      <c r="M160" s="229"/>
    </row>
    <row r="161" spans="1:13" ht="15">
      <c r="A161" s="23"/>
      <c r="B161" s="24"/>
      <c r="C161" s="26"/>
      <c r="D161" s="303"/>
      <c r="E161" s="168"/>
      <c r="F161" s="188"/>
      <c r="G161" s="239"/>
      <c r="H161" s="241"/>
      <c r="I161" s="227"/>
      <c r="J161" s="236"/>
      <c r="K161" s="216"/>
      <c r="L161" s="47"/>
      <c r="M161" s="229"/>
    </row>
    <row r="162" spans="1:13" ht="15">
      <c r="A162" s="23"/>
      <c r="B162" s="24"/>
      <c r="C162" s="26"/>
      <c r="D162" s="303"/>
      <c r="E162" s="168"/>
      <c r="F162" s="188"/>
      <c r="G162" s="239"/>
      <c r="H162" s="241"/>
      <c r="I162" s="227"/>
      <c r="J162" s="236"/>
      <c r="K162" s="216"/>
      <c r="L162" s="47"/>
      <c r="M162" s="229"/>
    </row>
    <row r="163" spans="1:13" ht="15">
      <c r="A163" s="23"/>
      <c r="B163" s="24"/>
      <c r="C163" s="26"/>
      <c r="D163" s="303"/>
      <c r="E163" s="168"/>
      <c r="F163" s="188"/>
      <c r="G163" s="239"/>
      <c r="H163" s="241"/>
      <c r="I163" s="227"/>
      <c r="J163" s="236"/>
      <c r="K163" s="216"/>
      <c r="L163" s="47"/>
      <c r="M163" s="229"/>
    </row>
    <row r="164" spans="1:13" ht="15">
      <c r="A164" s="23"/>
      <c r="B164" s="24"/>
      <c r="C164" s="26"/>
      <c r="D164" s="303"/>
      <c r="E164" s="168"/>
      <c r="F164" s="188"/>
      <c r="G164" s="239"/>
      <c r="H164" s="241"/>
      <c r="I164" s="227"/>
      <c r="J164" s="236"/>
      <c r="K164" s="216"/>
      <c r="L164" s="47"/>
      <c r="M164" s="229"/>
    </row>
    <row r="165" spans="1:13" ht="15">
      <c r="A165" s="27"/>
      <c r="B165" s="2" t="s">
        <v>48</v>
      </c>
      <c r="C165" s="28"/>
      <c r="D165" s="304"/>
      <c r="E165" s="169"/>
      <c r="F165" s="189"/>
      <c r="G165" s="240"/>
      <c r="H165" s="173"/>
      <c r="I165" s="176"/>
      <c r="J165" s="237"/>
      <c r="K165" s="217"/>
      <c r="L165" s="48"/>
      <c r="M165" s="230"/>
    </row>
    <row r="166" spans="1:13" ht="15" customHeight="1">
      <c r="A166" s="13"/>
      <c r="B166" s="14"/>
      <c r="C166" s="21"/>
      <c r="D166" s="212" t="s">
        <v>60</v>
      </c>
      <c r="E166" s="225" t="s">
        <v>88</v>
      </c>
      <c r="F166" s="187">
        <v>1422</v>
      </c>
      <c r="G166" s="187">
        <v>543</v>
      </c>
      <c r="H166" s="171">
        <f>F166+G166</f>
        <v>1965</v>
      </c>
      <c r="I166" s="174">
        <f>H166+H166*40%</f>
        <v>2751</v>
      </c>
      <c r="J166" s="235">
        <v>1</v>
      </c>
      <c r="K166" s="215">
        <f>H166*J166</f>
        <v>1965</v>
      </c>
      <c r="L166" s="46"/>
      <c r="M166" s="228">
        <f>I166*J166</f>
        <v>2751</v>
      </c>
    </row>
    <row r="167" spans="1:13" ht="15">
      <c r="A167" s="13"/>
      <c r="B167" s="15"/>
      <c r="C167" s="21"/>
      <c r="D167" s="213"/>
      <c r="E167" s="168"/>
      <c r="F167" s="188"/>
      <c r="G167" s="188"/>
      <c r="H167" s="172"/>
      <c r="I167" s="175"/>
      <c r="J167" s="236"/>
      <c r="K167" s="216"/>
      <c r="L167" s="47"/>
      <c r="M167" s="229"/>
    </row>
    <row r="168" spans="1:13" ht="15">
      <c r="A168" s="13"/>
      <c r="B168" s="14"/>
      <c r="C168" s="21"/>
      <c r="D168" s="213"/>
      <c r="E168" s="168"/>
      <c r="F168" s="188"/>
      <c r="G168" s="188"/>
      <c r="H168" s="241"/>
      <c r="I168" s="227"/>
      <c r="J168" s="236"/>
      <c r="K168" s="216"/>
      <c r="L168" s="47"/>
      <c r="M168" s="229"/>
    </row>
    <row r="169" spans="1:13" ht="15">
      <c r="A169" s="13"/>
      <c r="B169" s="14"/>
      <c r="C169" s="21"/>
      <c r="D169" s="213"/>
      <c r="E169" s="168"/>
      <c r="F169" s="188"/>
      <c r="G169" s="188"/>
      <c r="H169" s="241"/>
      <c r="I169" s="227"/>
      <c r="J169" s="236"/>
      <c r="K169" s="216"/>
      <c r="L169" s="47"/>
      <c r="M169" s="229"/>
    </row>
    <row r="170" spans="1:13" ht="15">
      <c r="A170" s="13"/>
      <c r="B170" s="14"/>
      <c r="C170" s="21"/>
      <c r="D170" s="213"/>
      <c r="E170" s="168"/>
      <c r="F170" s="188"/>
      <c r="G170" s="188"/>
      <c r="H170" s="241"/>
      <c r="I170" s="227"/>
      <c r="J170" s="236"/>
      <c r="K170" s="216"/>
      <c r="L170" s="47"/>
      <c r="M170" s="229"/>
    </row>
    <row r="171" spans="1:13" ht="15">
      <c r="A171" s="13"/>
      <c r="B171" s="14"/>
      <c r="C171" s="21"/>
      <c r="D171" s="213"/>
      <c r="E171" s="168"/>
      <c r="F171" s="188"/>
      <c r="G171" s="188"/>
      <c r="H171" s="241"/>
      <c r="I171" s="227"/>
      <c r="J171" s="236"/>
      <c r="K171" s="216"/>
      <c r="L171" s="47"/>
      <c r="M171" s="229"/>
    </row>
    <row r="172" spans="1:13" ht="15">
      <c r="A172" s="17"/>
      <c r="B172" s="33" t="s">
        <v>3</v>
      </c>
      <c r="C172" s="18"/>
      <c r="D172" s="213"/>
      <c r="E172" s="169"/>
      <c r="F172" s="189"/>
      <c r="G172" s="189"/>
      <c r="H172" s="173"/>
      <c r="I172" s="176"/>
      <c r="J172" s="237"/>
      <c r="K172" s="217"/>
      <c r="L172" s="48"/>
      <c r="M172" s="230"/>
    </row>
    <row r="173" spans="1:13" ht="15" customHeight="1">
      <c r="A173" s="13"/>
      <c r="B173" s="14"/>
      <c r="C173" s="14"/>
      <c r="D173" s="212" t="s">
        <v>61</v>
      </c>
      <c r="E173" s="225" t="s">
        <v>88</v>
      </c>
      <c r="F173" s="187">
        <v>959</v>
      </c>
      <c r="G173" s="187">
        <v>647</v>
      </c>
      <c r="H173" s="171">
        <f>F173+G173</f>
        <v>1606</v>
      </c>
      <c r="I173" s="174">
        <f>H173+H173*40%</f>
        <v>2248.4</v>
      </c>
      <c r="J173" s="235">
        <v>1</v>
      </c>
      <c r="K173" s="233">
        <f>H173*J173</f>
        <v>1606</v>
      </c>
      <c r="L173" s="49"/>
      <c r="M173" s="228">
        <f>I173*J173</f>
        <v>2248.4</v>
      </c>
    </row>
    <row r="174" spans="1:13" ht="15">
      <c r="A174" s="13"/>
      <c r="B174" s="15"/>
      <c r="C174" s="14"/>
      <c r="D174" s="213"/>
      <c r="E174" s="168"/>
      <c r="F174" s="188"/>
      <c r="G174" s="188"/>
      <c r="H174" s="172"/>
      <c r="I174" s="175"/>
      <c r="J174" s="236"/>
      <c r="K174" s="234"/>
      <c r="L174" s="50"/>
      <c r="M174" s="229"/>
    </row>
    <row r="175" spans="1:13" ht="15">
      <c r="A175" s="13"/>
      <c r="B175" s="16"/>
      <c r="C175" s="14"/>
      <c r="D175" s="213"/>
      <c r="E175" s="168"/>
      <c r="F175" s="188"/>
      <c r="G175" s="188"/>
      <c r="H175" s="241"/>
      <c r="I175" s="227"/>
      <c r="J175" s="236"/>
      <c r="K175" s="234"/>
      <c r="L175" s="50"/>
      <c r="M175" s="229"/>
    </row>
    <row r="176" spans="1:13" ht="15">
      <c r="A176" s="13"/>
      <c r="B176" s="16"/>
      <c r="C176" s="14"/>
      <c r="D176" s="213"/>
      <c r="E176" s="168"/>
      <c r="F176" s="188"/>
      <c r="G176" s="188"/>
      <c r="H176" s="241"/>
      <c r="I176" s="227"/>
      <c r="J176" s="236"/>
      <c r="K176" s="234"/>
      <c r="L176" s="50"/>
      <c r="M176" s="229"/>
    </row>
    <row r="177" spans="1:13" ht="15">
      <c r="A177" s="13"/>
      <c r="B177" s="16"/>
      <c r="C177" s="14"/>
      <c r="D177" s="213"/>
      <c r="E177" s="168"/>
      <c r="F177" s="188"/>
      <c r="G177" s="188"/>
      <c r="H177" s="241"/>
      <c r="I177" s="227"/>
      <c r="J177" s="236"/>
      <c r="K177" s="234"/>
      <c r="L177" s="50"/>
      <c r="M177" s="229"/>
    </row>
    <row r="178" spans="1:13" ht="15">
      <c r="A178" s="13"/>
      <c r="B178" s="16"/>
      <c r="C178" s="14"/>
      <c r="D178" s="213"/>
      <c r="E178" s="168"/>
      <c r="F178" s="188"/>
      <c r="G178" s="188"/>
      <c r="H178" s="241"/>
      <c r="I178" s="227"/>
      <c r="J178" s="236"/>
      <c r="K178" s="234"/>
      <c r="L178" s="50"/>
      <c r="M178" s="229"/>
    </row>
    <row r="179" spans="1:13" ht="15">
      <c r="A179" s="13"/>
      <c r="B179" s="1" t="s">
        <v>32</v>
      </c>
      <c r="C179" s="14"/>
      <c r="D179" s="213"/>
      <c r="E179" s="169"/>
      <c r="F179" s="189"/>
      <c r="G179" s="189"/>
      <c r="H179" s="173"/>
      <c r="I179" s="176"/>
      <c r="J179" s="237"/>
      <c r="K179" s="307"/>
      <c r="L179" s="51"/>
      <c r="M179" s="230"/>
    </row>
    <row r="180" spans="1:13" ht="15" customHeight="1">
      <c r="A180" s="19"/>
      <c r="B180" s="20"/>
      <c r="C180" s="20"/>
      <c r="D180" s="212" t="s">
        <v>62</v>
      </c>
      <c r="E180" s="225" t="s">
        <v>88</v>
      </c>
      <c r="F180" s="187">
        <v>998</v>
      </c>
      <c r="G180" s="187">
        <v>835</v>
      </c>
      <c r="H180" s="171">
        <f>F180+G180</f>
        <v>1833</v>
      </c>
      <c r="I180" s="174">
        <f>H180+H180*40%</f>
        <v>2566.2</v>
      </c>
      <c r="J180" s="231">
        <v>1</v>
      </c>
      <c r="K180" s="233">
        <f>H180*J180</f>
        <v>1833</v>
      </c>
      <c r="L180" s="49"/>
      <c r="M180" s="228">
        <f>I180*J180</f>
        <v>2566.2</v>
      </c>
    </row>
    <row r="181" spans="1:13" ht="15">
      <c r="A181" s="13"/>
      <c r="B181" s="15"/>
      <c r="C181" s="14"/>
      <c r="D181" s="213"/>
      <c r="E181" s="168"/>
      <c r="F181" s="188"/>
      <c r="G181" s="188"/>
      <c r="H181" s="172"/>
      <c r="I181" s="175"/>
      <c r="J181" s="232"/>
      <c r="K181" s="234"/>
      <c r="L181" s="50"/>
      <c r="M181" s="229"/>
    </row>
    <row r="182" spans="1:13" ht="15">
      <c r="A182" s="13"/>
      <c r="B182" s="14"/>
      <c r="C182" s="14"/>
      <c r="D182" s="213"/>
      <c r="E182" s="168"/>
      <c r="F182" s="188"/>
      <c r="G182" s="188"/>
      <c r="H182" s="241"/>
      <c r="I182" s="227"/>
      <c r="J182" s="232"/>
      <c r="K182" s="234"/>
      <c r="L182" s="50"/>
      <c r="M182" s="229"/>
    </row>
    <row r="183" spans="1:13" ht="15">
      <c r="A183" s="13"/>
      <c r="B183" s="14"/>
      <c r="C183" s="14"/>
      <c r="D183" s="213"/>
      <c r="E183" s="168"/>
      <c r="F183" s="188"/>
      <c r="G183" s="188"/>
      <c r="H183" s="241"/>
      <c r="I183" s="227"/>
      <c r="J183" s="232"/>
      <c r="K183" s="234"/>
      <c r="L183" s="50"/>
      <c r="M183" s="229"/>
    </row>
    <row r="184" spans="1:13" ht="15">
      <c r="A184" s="13"/>
      <c r="B184" s="14"/>
      <c r="C184" s="14"/>
      <c r="D184" s="213"/>
      <c r="E184" s="168"/>
      <c r="F184" s="188"/>
      <c r="G184" s="188"/>
      <c r="H184" s="241"/>
      <c r="I184" s="227"/>
      <c r="J184" s="232"/>
      <c r="K184" s="234"/>
      <c r="L184" s="50"/>
      <c r="M184" s="229"/>
    </row>
    <row r="185" spans="1:13" ht="15">
      <c r="A185" s="13"/>
      <c r="B185" s="14"/>
      <c r="C185" s="14"/>
      <c r="D185" s="213"/>
      <c r="E185" s="168"/>
      <c r="F185" s="188"/>
      <c r="G185" s="188"/>
      <c r="H185" s="241"/>
      <c r="I185" s="227"/>
      <c r="J185" s="232"/>
      <c r="K185" s="234"/>
      <c r="L185" s="50"/>
      <c r="M185" s="229"/>
    </row>
    <row r="186" spans="1:13" ht="15">
      <c r="A186" s="17"/>
      <c r="B186" s="33" t="s">
        <v>4</v>
      </c>
      <c r="C186" s="15"/>
      <c r="D186" s="214"/>
      <c r="E186" s="169"/>
      <c r="F186" s="189"/>
      <c r="G186" s="189"/>
      <c r="H186" s="173"/>
      <c r="I186" s="176"/>
      <c r="J186" s="306"/>
      <c r="K186" s="307"/>
      <c r="L186" s="51"/>
      <c r="M186" s="230"/>
    </row>
    <row r="187" spans="1:13" ht="15" customHeight="1">
      <c r="A187" s="19"/>
      <c r="B187" s="20"/>
      <c r="C187" s="20"/>
      <c r="D187" s="212" t="s">
        <v>62</v>
      </c>
      <c r="E187" s="225" t="s">
        <v>88</v>
      </c>
      <c r="F187" s="187">
        <v>1418</v>
      </c>
      <c r="G187" s="187">
        <v>1004</v>
      </c>
      <c r="H187" s="171">
        <f>F187+G187</f>
        <v>2422</v>
      </c>
      <c r="I187" s="174">
        <f>H187+H187*40%</f>
        <v>3390.8</v>
      </c>
      <c r="J187" s="231">
        <v>1</v>
      </c>
      <c r="K187" s="233">
        <f>H187*J187</f>
        <v>2422</v>
      </c>
      <c r="L187" s="49"/>
      <c r="M187" s="228">
        <f>I187*J187</f>
        <v>3390.8</v>
      </c>
    </row>
    <row r="188" spans="1:13" ht="15">
      <c r="A188" s="13"/>
      <c r="B188" s="15"/>
      <c r="C188" s="14"/>
      <c r="D188" s="213"/>
      <c r="E188" s="168"/>
      <c r="F188" s="188"/>
      <c r="G188" s="188"/>
      <c r="H188" s="172"/>
      <c r="I188" s="175"/>
      <c r="J188" s="232"/>
      <c r="K188" s="234"/>
      <c r="L188" s="50"/>
      <c r="M188" s="229"/>
    </row>
    <row r="189" spans="1:13" ht="15">
      <c r="A189" s="13"/>
      <c r="B189" s="14"/>
      <c r="C189" s="14"/>
      <c r="D189" s="213"/>
      <c r="E189" s="168"/>
      <c r="F189" s="188"/>
      <c r="G189" s="188"/>
      <c r="H189" s="241"/>
      <c r="I189" s="227"/>
      <c r="J189" s="232"/>
      <c r="K189" s="234"/>
      <c r="L189" s="50"/>
      <c r="M189" s="229"/>
    </row>
    <row r="190" spans="1:13" ht="15">
      <c r="A190" s="13"/>
      <c r="B190" s="14"/>
      <c r="C190" s="14"/>
      <c r="D190" s="213"/>
      <c r="E190" s="168"/>
      <c r="F190" s="188"/>
      <c r="G190" s="188"/>
      <c r="H190" s="241"/>
      <c r="I190" s="227"/>
      <c r="J190" s="232"/>
      <c r="K190" s="234"/>
      <c r="L190" s="50"/>
      <c r="M190" s="229"/>
    </row>
    <row r="191" spans="1:13" ht="15">
      <c r="A191" s="13"/>
      <c r="B191" s="14"/>
      <c r="C191" s="14"/>
      <c r="D191" s="213"/>
      <c r="E191" s="168"/>
      <c r="F191" s="188"/>
      <c r="G191" s="188"/>
      <c r="H191" s="241"/>
      <c r="I191" s="227"/>
      <c r="J191" s="232"/>
      <c r="K191" s="234"/>
      <c r="L191" s="50"/>
      <c r="M191" s="229"/>
    </row>
    <row r="192" spans="1:13" ht="15">
      <c r="A192" s="13"/>
      <c r="B192" s="14"/>
      <c r="C192" s="14"/>
      <c r="D192" s="213"/>
      <c r="E192" s="168"/>
      <c r="F192" s="188"/>
      <c r="G192" s="188"/>
      <c r="H192" s="241"/>
      <c r="I192" s="227"/>
      <c r="J192" s="232"/>
      <c r="K192" s="234"/>
      <c r="L192" s="50"/>
      <c r="M192" s="229"/>
    </row>
    <row r="193" spans="1:13" ht="15">
      <c r="A193" s="17"/>
      <c r="B193" s="33" t="s">
        <v>5</v>
      </c>
      <c r="C193" s="15"/>
      <c r="D193" s="213"/>
      <c r="E193" s="169"/>
      <c r="F193" s="189"/>
      <c r="G193" s="189"/>
      <c r="H193" s="173"/>
      <c r="I193" s="176"/>
      <c r="J193" s="306"/>
      <c r="K193" s="307"/>
      <c r="L193" s="51"/>
      <c r="M193" s="230"/>
    </row>
    <row r="194" spans="1:13" ht="15" customHeight="1">
      <c r="A194" s="13"/>
      <c r="B194" s="14"/>
      <c r="C194" s="14"/>
      <c r="D194" s="212" t="s">
        <v>62</v>
      </c>
      <c r="E194" s="225" t="s">
        <v>88</v>
      </c>
      <c r="F194" s="187">
        <v>2027</v>
      </c>
      <c r="G194" s="187">
        <v>1004</v>
      </c>
      <c r="H194" s="171">
        <f>F194+G194</f>
        <v>3031</v>
      </c>
      <c r="I194" s="174">
        <f>H194+H194*40%</f>
        <v>4243.4</v>
      </c>
      <c r="J194" s="231">
        <v>1</v>
      </c>
      <c r="K194" s="233">
        <f>H194*J194</f>
        <v>3031</v>
      </c>
      <c r="L194" s="49"/>
      <c r="M194" s="228">
        <f>I194*J194</f>
        <v>4243.4</v>
      </c>
    </row>
    <row r="195" spans="1:13" ht="15">
      <c r="A195" s="13"/>
      <c r="B195" s="15"/>
      <c r="C195" s="14"/>
      <c r="D195" s="213"/>
      <c r="E195" s="168"/>
      <c r="F195" s="188"/>
      <c r="G195" s="188"/>
      <c r="H195" s="172"/>
      <c r="I195" s="175"/>
      <c r="J195" s="232"/>
      <c r="K195" s="234"/>
      <c r="L195" s="50"/>
      <c r="M195" s="229"/>
    </row>
    <row r="196" spans="1:13" ht="15">
      <c r="A196" s="13"/>
      <c r="B196" s="14"/>
      <c r="C196" s="14"/>
      <c r="D196" s="213"/>
      <c r="E196" s="168"/>
      <c r="F196" s="188"/>
      <c r="G196" s="188"/>
      <c r="H196" s="241"/>
      <c r="I196" s="227"/>
      <c r="J196" s="232"/>
      <c r="K196" s="234"/>
      <c r="L196" s="50"/>
      <c r="M196" s="229"/>
    </row>
    <row r="197" spans="1:13" ht="15">
      <c r="A197" s="13"/>
      <c r="B197" s="16"/>
      <c r="C197" s="14"/>
      <c r="D197" s="213"/>
      <c r="E197" s="168"/>
      <c r="F197" s="188"/>
      <c r="G197" s="188"/>
      <c r="H197" s="241"/>
      <c r="I197" s="227"/>
      <c r="J197" s="232"/>
      <c r="K197" s="234"/>
      <c r="L197" s="50"/>
      <c r="M197" s="229"/>
    </row>
    <row r="198" spans="1:13" ht="15">
      <c r="A198" s="13"/>
      <c r="B198" s="16"/>
      <c r="C198" s="14"/>
      <c r="D198" s="213"/>
      <c r="E198" s="168"/>
      <c r="F198" s="188"/>
      <c r="G198" s="188"/>
      <c r="H198" s="241"/>
      <c r="I198" s="227"/>
      <c r="J198" s="232"/>
      <c r="K198" s="234"/>
      <c r="L198" s="50"/>
      <c r="M198" s="229"/>
    </row>
    <row r="199" spans="1:13" ht="15">
      <c r="A199" s="13"/>
      <c r="B199" s="16"/>
      <c r="C199" s="14"/>
      <c r="D199" s="213"/>
      <c r="E199" s="168"/>
      <c r="F199" s="188"/>
      <c r="G199" s="188"/>
      <c r="H199" s="241"/>
      <c r="I199" s="227"/>
      <c r="J199" s="232"/>
      <c r="K199" s="234"/>
      <c r="L199" s="50"/>
      <c r="M199" s="229"/>
    </row>
    <row r="200" spans="1:13" ht="15">
      <c r="A200" s="13"/>
      <c r="B200" s="1" t="s">
        <v>6</v>
      </c>
      <c r="C200" s="14"/>
      <c r="D200" s="213"/>
      <c r="E200" s="169"/>
      <c r="F200" s="189"/>
      <c r="G200" s="189"/>
      <c r="H200" s="173"/>
      <c r="I200" s="176"/>
      <c r="J200" s="306"/>
      <c r="K200" s="307"/>
      <c r="L200" s="51"/>
      <c r="M200" s="230"/>
    </row>
    <row r="201" spans="1:13" ht="15" customHeight="1">
      <c r="A201" s="19"/>
      <c r="B201" s="20"/>
      <c r="C201" s="20"/>
      <c r="D201" s="212" t="s">
        <v>62</v>
      </c>
      <c r="E201" s="225" t="s">
        <v>88</v>
      </c>
      <c r="F201" s="187">
        <v>2226</v>
      </c>
      <c r="G201" s="187">
        <v>1004</v>
      </c>
      <c r="H201" s="171">
        <f>F201+G201</f>
        <v>3230</v>
      </c>
      <c r="I201" s="174">
        <f>H201+H201*40%</f>
        <v>4522</v>
      </c>
      <c r="J201" s="231">
        <v>1</v>
      </c>
      <c r="K201" s="233">
        <f>H201*J201</f>
        <v>3230</v>
      </c>
      <c r="L201" s="49"/>
      <c r="M201" s="228">
        <f>I201*J201</f>
        <v>4522</v>
      </c>
    </row>
    <row r="202" spans="1:13" ht="15">
      <c r="A202" s="13"/>
      <c r="B202" s="15"/>
      <c r="C202" s="14"/>
      <c r="D202" s="213"/>
      <c r="E202" s="168"/>
      <c r="F202" s="188"/>
      <c r="G202" s="188"/>
      <c r="H202" s="172"/>
      <c r="I202" s="175"/>
      <c r="J202" s="232"/>
      <c r="K202" s="234"/>
      <c r="L202" s="50"/>
      <c r="M202" s="229"/>
    </row>
    <row r="203" spans="1:13" ht="15">
      <c r="A203" s="13"/>
      <c r="B203" s="14"/>
      <c r="C203" s="14"/>
      <c r="D203" s="213"/>
      <c r="E203" s="168"/>
      <c r="F203" s="188"/>
      <c r="G203" s="188"/>
      <c r="H203" s="241"/>
      <c r="I203" s="227"/>
      <c r="J203" s="232"/>
      <c r="K203" s="234"/>
      <c r="L203" s="50"/>
      <c r="M203" s="229"/>
    </row>
    <row r="204" spans="1:13" ht="15">
      <c r="A204" s="13"/>
      <c r="B204" s="14"/>
      <c r="C204" s="14"/>
      <c r="D204" s="213"/>
      <c r="E204" s="168"/>
      <c r="F204" s="188"/>
      <c r="G204" s="188"/>
      <c r="H204" s="241"/>
      <c r="I204" s="227"/>
      <c r="J204" s="232"/>
      <c r="K204" s="234"/>
      <c r="L204" s="50"/>
      <c r="M204" s="229"/>
    </row>
    <row r="205" spans="1:13" ht="15">
      <c r="A205" s="13"/>
      <c r="B205" s="14"/>
      <c r="C205" s="14"/>
      <c r="D205" s="213"/>
      <c r="E205" s="168"/>
      <c r="F205" s="188"/>
      <c r="G205" s="188"/>
      <c r="H205" s="241"/>
      <c r="I205" s="227"/>
      <c r="J205" s="232"/>
      <c r="K205" s="234"/>
      <c r="L205" s="50"/>
      <c r="M205" s="229"/>
    </row>
    <row r="206" spans="1:13" ht="15">
      <c r="A206" s="13"/>
      <c r="B206" s="14"/>
      <c r="C206" s="14"/>
      <c r="D206" s="213"/>
      <c r="E206" s="168"/>
      <c r="F206" s="188"/>
      <c r="G206" s="188"/>
      <c r="H206" s="241"/>
      <c r="I206" s="227"/>
      <c r="J206" s="232"/>
      <c r="K206" s="234"/>
      <c r="L206" s="50"/>
      <c r="M206" s="229"/>
    </row>
    <row r="207" spans="1:13" ht="15">
      <c r="A207" s="17"/>
      <c r="B207" s="33" t="s">
        <v>7</v>
      </c>
      <c r="C207" s="15"/>
      <c r="D207" s="214"/>
      <c r="E207" s="169"/>
      <c r="F207" s="189"/>
      <c r="G207" s="189"/>
      <c r="H207" s="173"/>
      <c r="I207" s="176"/>
      <c r="J207" s="306"/>
      <c r="K207" s="307"/>
      <c r="L207" s="51"/>
      <c r="M207" s="230"/>
    </row>
    <row r="208" spans="1:13" s="62" customFormat="1" ht="15" customHeight="1">
      <c r="A208" s="19"/>
      <c r="B208" s="20"/>
      <c r="C208" s="20"/>
      <c r="D208" s="212" t="s">
        <v>99</v>
      </c>
      <c r="E208" s="225" t="s">
        <v>88</v>
      </c>
      <c r="F208" s="187">
        <v>1069</v>
      </c>
      <c r="G208" s="187">
        <v>1022</v>
      </c>
      <c r="H208" s="171">
        <f>F208+G208</f>
        <v>2091</v>
      </c>
      <c r="I208" s="174">
        <f>H208+H208*40%</f>
        <v>2927.4</v>
      </c>
      <c r="J208" s="231">
        <v>1</v>
      </c>
      <c r="K208" s="233">
        <f>H208*J208</f>
        <v>2091</v>
      </c>
      <c r="L208" s="67"/>
      <c r="M208" s="228">
        <f>I208*J208</f>
        <v>2927.4</v>
      </c>
    </row>
    <row r="209" spans="1:13" s="62" customFormat="1" ht="15">
      <c r="A209" s="13"/>
      <c r="B209" s="15"/>
      <c r="C209" s="60"/>
      <c r="D209" s="213"/>
      <c r="E209" s="168"/>
      <c r="F209" s="188"/>
      <c r="G209" s="188"/>
      <c r="H209" s="172"/>
      <c r="I209" s="175"/>
      <c r="J209" s="232"/>
      <c r="K209" s="234"/>
      <c r="L209" s="68"/>
      <c r="M209" s="229"/>
    </row>
    <row r="210" spans="1:13" s="62" customFormat="1" ht="15">
      <c r="A210" s="13"/>
      <c r="B210" s="60"/>
      <c r="C210" s="60"/>
      <c r="D210" s="213"/>
      <c r="E210" s="168"/>
      <c r="F210" s="188"/>
      <c r="G210" s="188"/>
      <c r="H210" s="241"/>
      <c r="I210" s="227"/>
      <c r="J210" s="232"/>
      <c r="K210" s="234"/>
      <c r="L210" s="68"/>
      <c r="M210" s="229"/>
    </row>
    <row r="211" spans="1:13" s="62" customFormat="1" ht="15">
      <c r="A211" s="13"/>
      <c r="B211" s="60"/>
      <c r="C211" s="60"/>
      <c r="D211" s="213"/>
      <c r="E211" s="168"/>
      <c r="F211" s="188"/>
      <c r="G211" s="188"/>
      <c r="H211" s="241"/>
      <c r="I211" s="227"/>
      <c r="J211" s="232"/>
      <c r="K211" s="234"/>
      <c r="L211" s="68"/>
      <c r="M211" s="229"/>
    </row>
    <row r="212" spans="1:13" s="62" customFormat="1" ht="15">
      <c r="A212" s="13"/>
      <c r="B212" s="60"/>
      <c r="C212" s="60"/>
      <c r="D212" s="213"/>
      <c r="E212" s="168"/>
      <c r="F212" s="188"/>
      <c r="G212" s="188"/>
      <c r="H212" s="241"/>
      <c r="I212" s="227"/>
      <c r="J212" s="232"/>
      <c r="K212" s="234"/>
      <c r="L212" s="68"/>
      <c r="M212" s="229"/>
    </row>
    <row r="213" spans="1:13" s="62" customFormat="1" ht="15">
      <c r="A213" s="13"/>
      <c r="B213" s="60"/>
      <c r="C213" s="60"/>
      <c r="D213" s="213"/>
      <c r="E213" s="168"/>
      <c r="F213" s="188"/>
      <c r="G213" s="188"/>
      <c r="H213" s="241"/>
      <c r="I213" s="227"/>
      <c r="J213" s="232"/>
      <c r="K213" s="234"/>
      <c r="L213" s="68"/>
      <c r="M213" s="229"/>
    </row>
    <row r="214" spans="1:13" s="62" customFormat="1" ht="15">
      <c r="A214" s="17"/>
      <c r="B214" s="66" t="s">
        <v>98</v>
      </c>
      <c r="C214" s="15"/>
      <c r="D214" s="214"/>
      <c r="E214" s="169"/>
      <c r="F214" s="189"/>
      <c r="G214" s="189"/>
      <c r="H214" s="173"/>
      <c r="I214" s="176"/>
      <c r="J214" s="306"/>
      <c r="K214" s="307"/>
      <c r="L214" s="69"/>
      <c r="M214" s="230"/>
    </row>
    <row r="215" spans="1:13" ht="15" customHeight="1">
      <c r="A215" s="19"/>
      <c r="B215" s="20"/>
      <c r="C215" s="20"/>
      <c r="D215" s="212" t="s">
        <v>63</v>
      </c>
      <c r="E215" s="225" t="s">
        <v>88</v>
      </c>
      <c r="F215" s="187">
        <v>1109</v>
      </c>
      <c r="G215" s="187">
        <v>1022</v>
      </c>
      <c r="H215" s="171">
        <f>F215+G215</f>
        <v>2131</v>
      </c>
      <c r="I215" s="174">
        <f>H215+H215*40%</f>
        <v>2983.4</v>
      </c>
      <c r="J215" s="231">
        <v>1</v>
      </c>
      <c r="K215" s="233">
        <f>H215*J215</f>
        <v>2131</v>
      </c>
      <c r="L215" s="49"/>
      <c r="M215" s="228">
        <f>I215*J215</f>
        <v>2983.4</v>
      </c>
    </row>
    <row r="216" spans="1:13" ht="15">
      <c r="A216" s="13"/>
      <c r="B216" s="15"/>
      <c r="C216" s="14"/>
      <c r="D216" s="213"/>
      <c r="E216" s="168"/>
      <c r="F216" s="188"/>
      <c r="G216" s="188"/>
      <c r="H216" s="172"/>
      <c r="I216" s="175"/>
      <c r="J216" s="232"/>
      <c r="K216" s="234"/>
      <c r="L216" s="50"/>
      <c r="M216" s="229"/>
    </row>
    <row r="217" spans="1:13" ht="15">
      <c r="A217" s="13"/>
      <c r="B217" s="14"/>
      <c r="C217" s="14"/>
      <c r="D217" s="213"/>
      <c r="E217" s="168"/>
      <c r="F217" s="188"/>
      <c r="G217" s="188"/>
      <c r="H217" s="241"/>
      <c r="I217" s="227"/>
      <c r="J217" s="232"/>
      <c r="K217" s="234"/>
      <c r="L217" s="50"/>
      <c r="M217" s="229"/>
    </row>
    <row r="218" spans="1:13" ht="15">
      <c r="A218" s="13"/>
      <c r="B218" s="14"/>
      <c r="C218" s="14"/>
      <c r="D218" s="213"/>
      <c r="E218" s="168"/>
      <c r="F218" s="188"/>
      <c r="G218" s="188"/>
      <c r="H218" s="241"/>
      <c r="I218" s="227"/>
      <c r="J218" s="232"/>
      <c r="K218" s="234"/>
      <c r="L218" s="50"/>
      <c r="M218" s="229"/>
    </row>
    <row r="219" spans="1:13" ht="15">
      <c r="A219" s="13"/>
      <c r="B219" s="14"/>
      <c r="C219" s="14"/>
      <c r="D219" s="213"/>
      <c r="E219" s="168"/>
      <c r="F219" s="188"/>
      <c r="G219" s="188"/>
      <c r="H219" s="241"/>
      <c r="I219" s="227"/>
      <c r="J219" s="232"/>
      <c r="K219" s="234"/>
      <c r="L219" s="50"/>
      <c r="M219" s="229"/>
    </row>
    <row r="220" spans="1:13" ht="15">
      <c r="A220" s="13"/>
      <c r="B220" s="14"/>
      <c r="C220" s="14"/>
      <c r="D220" s="213"/>
      <c r="E220" s="168"/>
      <c r="F220" s="188"/>
      <c r="G220" s="188"/>
      <c r="H220" s="241"/>
      <c r="I220" s="227"/>
      <c r="J220" s="232"/>
      <c r="K220" s="234"/>
      <c r="L220" s="50"/>
      <c r="M220" s="229"/>
    </row>
    <row r="221" spans="1:13" ht="15">
      <c r="A221" s="17"/>
      <c r="B221" s="33" t="s">
        <v>20</v>
      </c>
      <c r="C221" s="15"/>
      <c r="D221" s="214"/>
      <c r="E221" s="169"/>
      <c r="F221" s="189"/>
      <c r="G221" s="189"/>
      <c r="H221" s="173"/>
      <c r="I221" s="176"/>
      <c r="J221" s="306"/>
      <c r="K221" s="307"/>
      <c r="L221" s="51"/>
      <c r="M221" s="230"/>
    </row>
    <row r="222" spans="1:13" ht="15" customHeight="1">
      <c r="A222" s="13"/>
      <c r="B222" s="14"/>
      <c r="C222" s="20"/>
      <c r="D222" s="212" t="s">
        <v>64</v>
      </c>
      <c r="E222" s="225" t="s">
        <v>88</v>
      </c>
      <c r="F222" s="187">
        <v>1212</v>
      </c>
      <c r="G222" s="187">
        <v>1168</v>
      </c>
      <c r="H222" s="171">
        <f>F222+G222</f>
        <v>2380</v>
      </c>
      <c r="I222" s="174">
        <f>H222+H222*40%</f>
        <v>3332</v>
      </c>
      <c r="J222" s="231">
        <v>1</v>
      </c>
      <c r="K222" s="233">
        <f>H222*J222</f>
        <v>2380</v>
      </c>
      <c r="L222" s="49"/>
      <c r="M222" s="228">
        <f>I222*J222</f>
        <v>3332</v>
      </c>
    </row>
    <row r="223" spans="1:13" ht="15">
      <c r="A223" s="13"/>
      <c r="B223" s="14"/>
      <c r="C223" s="14"/>
      <c r="D223" s="213"/>
      <c r="E223" s="168"/>
      <c r="F223" s="188"/>
      <c r="G223" s="188"/>
      <c r="H223" s="172"/>
      <c r="I223" s="175"/>
      <c r="J223" s="232"/>
      <c r="K223" s="234"/>
      <c r="L223" s="50"/>
      <c r="M223" s="229"/>
    </row>
    <row r="224" spans="1:13" ht="15">
      <c r="A224" s="13"/>
      <c r="B224" s="14"/>
      <c r="C224" s="14"/>
      <c r="D224" s="303"/>
      <c r="E224" s="168"/>
      <c r="F224" s="188"/>
      <c r="G224" s="188"/>
      <c r="H224" s="241"/>
      <c r="I224" s="227"/>
      <c r="J224" s="232"/>
      <c r="K224" s="234"/>
      <c r="L224" s="50"/>
      <c r="M224" s="229"/>
    </row>
    <row r="225" spans="1:13" ht="15">
      <c r="A225" s="13"/>
      <c r="B225" s="14"/>
      <c r="C225" s="14"/>
      <c r="D225" s="213"/>
      <c r="E225" s="168"/>
      <c r="F225" s="188"/>
      <c r="G225" s="188"/>
      <c r="H225" s="241"/>
      <c r="I225" s="227"/>
      <c r="J225" s="232"/>
      <c r="K225" s="234"/>
      <c r="L225" s="50"/>
      <c r="M225" s="229"/>
    </row>
    <row r="226" spans="1:13" ht="15">
      <c r="A226" s="13"/>
      <c r="B226" s="14"/>
      <c r="C226" s="14"/>
      <c r="D226" s="213"/>
      <c r="E226" s="168"/>
      <c r="F226" s="188"/>
      <c r="G226" s="188"/>
      <c r="H226" s="241"/>
      <c r="I226" s="227"/>
      <c r="J226" s="232"/>
      <c r="K226" s="234"/>
      <c r="L226" s="50"/>
      <c r="M226" s="229"/>
    </row>
    <row r="227" spans="1:13" ht="15">
      <c r="A227" s="13"/>
      <c r="B227" s="14"/>
      <c r="C227" s="14"/>
      <c r="D227" s="213"/>
      <c r="E227" s="168"/>
      <c r="F227" s="188"/>
      <c r="G227" s="188"/>
      <c r="H227" s="241"/>
      <c r="I227" s="227"/>
      <c r="J227" s="232"/>
      <c r="K227" s="234"/>
      <c r="L227" s="50"/>
      <c r="M227" s="229"/>
    </row>
    <row r="228" spans="1:13" ht="15">
      <c r="A228" s="17"/>
      <c r="B228" s="66" t="s">
        <v>21</v>
      </c>
      <c r="C228" s="18"/>
      <c r="D228" s="214"/>
      <c r="E228" s="169"/>
      <c r="F228" s="189"/>
      <c r="G228" s="189"/>
      <c r="H228" s="173"/>
      <c r="I228" s="176"/>
      <c r="J228" s="306"/>
      <c r="K228" s="307"/>
      <c r="L228" s="51"/>
      <c r="M228" s="230"/>
    </row>
    <row r="229" spans="1:13" s="62" customFormat="1" ht="15" customHeight="1">
      <c r="A229" s="13"/>
      <c r="B229" s="60"/>
      <c r="C229" s="60"/>
      <c r="D229" s="212" t="s">
        <v>64</v>
      </c>
      <c r="E229" s="225" t="s">
        <v>88</v>
      </c>
      <c r="F229" s="187">
        <v>1212</v>
      </c>
      <c r="G229" s="187">
        <v>1356</v>
      </c>
      <c r="H229" s="171">
        <f>F229+G229</f>
        <v>2568</v>
      </c>
      <c r="I229" s="174">
        <f>H229+H229*40%</f>
        <v>3595.2</v>
      </c>
      <c r="J229" s="231">
        <v>1</v>
      </c>
      <c r="K229" s="233">
        <f>H229*J229</f>
        <v>2568</v>
      </c>
      <c r="L229" s="67"/>
      <c r="M229" s="228">
        <f>I229*J229</f>
        <v>3595.2</v>
      </c>
    </row>
    <row r="230" spans="1:13" s="62" customFormat="1" ht="15">
      <c r="A230" s="13"/>
      <c r="B230" s="60"/>
      <c r="C230" s="60"/>
      <c r="D230" s="213"/>
      <c r="E230" s="168"/>
      <c r="F230" s="188"/>
      <c r="G230" s="188"/>
      <c r="H230" s="172"/>
      <c r="I230" s="175"/>
      <c r="J230" s="232"/>
      <c r="K230" s="234"/>
      <c r="L230" s="68"/>
      <c r="M230" s="229"/>
    </row>
    <row r="231" spans="1:13" s="62" customFormat="1" ht="15">
      <c r="A231" s="13"/>
      <c r="B231" s="60"/>
      <c r="C231" s="21"/>
      <c r="D231" s="303"/>
      <c r="E231" s="168"/>
      <c r="F231" s="188"/>
      <c r="G231" s="188"/>
      <c r="H231" s="241"/>
      <c r="I231" s="227"/>
      <c r="J231" s="232"/>
      <c r="K231" s="234"/>
      <c r="L231" s="68"/>
      <c r="M231" s="229"/>
    </row>
    <row r="232" spans="1:13" s="62" customFormat="1" ht="15">
      <c r="A232" s="13"/>
      <c r="B232" s="60"/>
      <c r="C232" s="21"/>
      <c r="D232" s="303"/>
      <c r="E232" s="168"/>
      <c r="F232" s="188"/>
      <c r="G232" s="188"/>
      <c r="H232" s="241"/>
      <c r="I232" s="227"/>
      <c r="J232" s="232"/>
      <c r="K232" s="234"/>
      <c r="L232" s="68"/>
      <c r="M232" s="229"/>
    </row>
    <row r="233" spans="1:13" s="62" customFormat="1" ht="15">
      <c r="A233" s="13"/>
      <c r="B233" s="60"/>
      <c r="C233" s="60"/>
      <c r="D233" s="213"/>
      <c r="E233" s="168"/>
      <c r="F233" s="188"/>
      <c r="G233" s="188"/>
      <c r="H233" s="241"/>
      <c r="I233" s="227"/>
      <c r="J233" s="232"/>
      <c r="K233" s="234"/>
      <c r="L233" s="68"/>
      <c r="M233" s="229"/>
    </row>
    <row r="234" spans="1:13" s="62" customFormat="1" ht="15">
      <c r="A234" s="13"/>
      <c r="B234" s="60"/>
      <c r="C234" s="60"/>
      <c r="D234" s="213"/>
      <c r="E234" s="168"/>
      <c r="F234" s="188"/>
      <c r="G234" s="188"/>
      <c r="H234" s="241"/>
      <c r="I234" s="227"/>
      <c r="J234" s="232"/>
      <c r="K234" s="234"/>
      <c r="L234" s="68"/>
      <c r="M234" s="229"/>
    </row>
    <row r="235" spans="1:13" s="62" customFormat="1" ht="15">
      <c r="A235" s="306" t="s">
        <v>100</v>
      </c>
      <c r="B235" s="184"/>
      <c r="C235" s="185"/>
      <c r="D235" s="214"/>
      <c r="E235" s="169"/>
      <c r="F235" s="189"/>
      <c r="G235" s="189"/>
      <c r="H235" s="173"/>
      <c r="I235" s="176"/>
      <c r="J235" s="306"/>
      <c r="K235" s="307"/>
      <c r="L235" s="69"/>
      <c r="M235" s="230"/>
    </row>
    <row r="236" spans="1:13" ht="15" customHeight="1">
      <c r="A236" s="19"/>
      <c r="B236" s="20"/>
      <c r="C236" s="22"/>
      <c r="D236" s="213" t="s">
        <v>64</v>
      </c>
      <c r="E236" s="225" t="s">
        <v>88</v>
      </c>
      <c r="F236" s="187">
        <v>2176</v>
      </c>
      <c r="G236" s="187">
        <v>1253</v>
      </c>
      <c r="H236" s="171">
        <f>F236+G236</f>
        <v>3429</v>
      </c>
      <c r="I236" s="174">
        <f>H236+H236*40%</f>
        <v>4800.6</v>
      </c>
      <c r="J236" s="231">
        <v>1</v>
      </c>
      <c r="K236" s="233">
        <f>H236*J236</f>
        <v>3429</v>
      </c>
      <c r="L236" s="49"/>
      <c r="M236" s="228">
        <f>I236*J236</f>
        <v>4800.6</v>
      </c>
    </row>
    <row r="237" spans="1:13" ht="15">
      <c r="A237" s="13"/>
      <c r="B237" s="14"/>
      <c r="C237" s="21"/>
      <c r="D237" s="213"/>
      <c r="E237" s="168"/>
      <c r="F237" s="188"/>
      <c r="G237" s="188"/>
      <c r="H237" s="172"/>
      <c r="I237" s="175"/>
      <c r="J237" s="232"/>
      <c r="K237" s="234"/>
      <c r="L237" s="50"/>
      <c r="M237" s="229"/>
    </row>
    <row r="238" spans="1:13" ht="15">
      <c r="A238" s="13"/>
      <c r="B238" s="14"/>
      <c r="C238" s="14"/>
      <c r="D238" s="213"/>
      <c r="E238" s="168"/>
      <c r="F238" s="188"/>
      <c r="G238" s="188"/>
      <c r="H238" s="241"/>
      <c r="I238" s="227"/>
      <c r="J238" s="232"/>
      <c r="K238" s="234"/>
      <c r="L238" s="50"/>
      <c r="M238" s="229"/>
    </row>
    <row r="239" spans="1:13" ht="15">
      <c r="A239" s="13"/>
      <c r="B239" s="16"/>
      <c r="C239" s="14"/>
      <c r="D239" s="213"/>
      <c r="E239" s="168"/>
      <c r="F239" s="188"/>
      <c r="G239" s="188"/>
      <c r="H239" s="241"/>
      <c r="I239" s="227"/>
      <c r="J239" s="232"/>
      <c r="K239" s="234"/>
      <c r="L239" s="50"/>
      <c r="M239" s="229"/>
    </row>
    <row r="240" spans="1:13" ht="15">
      <c r="A240" s="13"/>
      <c r="B240" s="16"/>
      <c r="C240" s="14"/>
      <c r="D240" s="213"/>
      <c r="E240" s="168"/>
      <c r="F240" s="188"/>
      <c r="G240" s="188"/>
      <c r="H240" s="241"/>
      <c r="I240" s="227"/>
      <c r="J240" s="232"/>
      <c r="K240" s="234"/>
      <c r="L240" s="50"/>
      <c r="M240" s="229"/>
    </row>
    <row r="241" spans="1:13" ht="15">
      <c r="A241" s="13"/>
      <c r="B241" s="16"/>
      <c r="C241" s="14"/>
      <c r="D241" s="213"/>
      <c r="E241" s="168"/>
      <c r="F241" s="188"/>
      <c r="G241" s="188"/>
      <c r="H241" s="241"/>
      <c r="I241" s="227"/>
      <c r="J241" s="232"/>
      <c r="K241" s="234"/>
      <c r="L241" s="50"/>
      <c r="M241" s="229"/>
    </row>
    <row r="242" spans="1:13" ht="15">
      <c r="A242" s="17"/>
      <c r="B242" s="33" t="s">
        <v>22</v>
      </c>
      <c r="C242" s="18"/>
      <c r="D242" s="214"/>
      <c r="E242" s="169"/>
      <c r="F242" s="189"/>
      <c r="G242" s="189"/>
      <c r="H242" s="173"/>
      <c r="I242" s="176"/>
      <c r="J242" s="306"/>
      <c r="K242" s="307"/>
      <c r="L242" s="51"/>
      <c r="M242" s="230"/>
    </row>
    <row r="243" spans="1:13" ht="15" customHeight="1">
      <c r="A243" s="13"/>
      <c r="B243" s="14"/>
      <c r="C243" s="22"/>
      <c r="D243" s="303" t="s">
        <v>64</v>
      </c>
      <c r="E243" s="225" t="s">
        <v>88</v>
      </c>
      <c r="F243" s="187">
        <v>2536</v>
      </c>
      <c r="G243" s="187">
        <v>1253</v>
      </c>
      <c r="H243" s="171">
        <f>F243+G243</f>
        <v>3789</v>
      </c>
      <c r="I243" s="174">
        <f>H243+H243*40%</f>
        <v>5304.6</v>
      </c>
      <c r="J243" s="231">
        <v>1</v>
      </c>
      <c r="K243" s="233">
        <f>H243*J243</f>
        <v>3789</v>
      </c>
      <c r="L243" s="49"/>
      <c r="M243" s="228">
        <f>I243*J243</f>
        <v>5304.6</v>
      </c>
    </row>
    <row r="244" spans="1:13" ht="15">
      <c r="A244" s="13"/>
      <c r="B244" s="15"/>
      <c r="C244" s="21"/>
      <c r="D244" s="303"/>
      <c r="E244" s="168"/>
      <c r="F244" s="188"/>
      <c r="G244" s="188"/>
      <c r="H244" s="172"/>
      <c r="I244" s="175"/>
      <c r="J244" s="232"/>
      <c r="K244" s="234"/>
      <c r="L244" s="50"/>
      <c r="M244" s="229"/>
    </row>
    <row r="245" spans="1:13" ht="15">
      <c r="A245" s="13"/>
      <c r="B245" s="16"/>
      <c r="C245" s="21"/>
      <c r="D245" s="303"/>
      <c r="E245" s="168"/>
      <c r="F245" s="188"/>
      <c r="G245" s="188"/>
      <c r="H245" s="241"/>
      <c r="I245" s="227"/>
      <c r="J245" s="232"/>
      <c r="K245" s="234"/>
      <c r="L245" s="50"/>
      <c r="M245" s="229"/>
    </row>
    <row r="246" spans="1:13" ht="15">
      <c r="A246" s="13"/>
      <c r="B246" s="16"/>
      <c r="C246" s="21"/>
      <c r="D246" s="303"/>
      <c r="E246" s="168"/>
      <c r="F246" s="188"/>
      <c r="G246" s="188"/>
      <c r="H246" s="241"/>
      <c r="I246" s="227"/>
      <c r="J246" s="232"/>
      <c r="K246" s="234"/>
      <c r="L246" s="50"/>
      <c r="M246" s="229"/>
    </row>
    <row r="247" spans="1:13" ht="15">
      <c r="A247" s="13"/>
      <c r="B247" s="16"/>
      <c r="C247" s="21"/>
      <c r="D247" s="303"/>
      <c r="E247" s="168"/>
      <c r="F247" s="188"/>
      <c r="G247" s="188"/>
      <c r="H247" s="241"/>
      <c r="I247" s="227"/>
      <c r="J247" s="232"/>
      <c r="K247" s="234"/>
      <c r="L247" s="50"/>
      <c r="M247" s="229"/>
    </row>
    <row r="248" spans="1:13" ht="15">
      <c r="A248" s="13"/>
      <c r="B248" s="16"/>
      <c r="C248" s="21"/>
      <c r="D248" s="303"/>
      <c r="E248" s="168"/>
      <c r="F248" s="188"/>
      <c r="G248" s="188"/>
      <c r="H248" s="241"/>
      <c r="I248" s="227"/>
      <c r="J248" s="232"/>
      <c r="K248" s="234"/>
      <c r="L248" s="50"/>
      <c r="M248" s="229"/>
    </row>
    <row r="249" spans="1:13" ht="15">
      <c r="A249" s="17"/>
      <c r="B249" s="33" t="s">
        <v>23</v>
      </c>
      <c r="C249" s="21"/>
      <c r="D249" s="303"/>
      <c r="E249" s="169"/>
      <c r="F249" s="189"/>
      <c r="G249" s="189"/>
      <c r="H249" s="173"/>
      <c r="I249" s="176"/>
      <c r="J249" s="232"/>
      <c r="K249" s="307"/>
      <c r="L249" s="51"/>
      <c r="M249" s="230"/>
    </row>
    <row r="250" spans="1:13" ht="15" customHeight="1">
      <c r="A250" s="13"/>
      <c r="B250" s="20"/>
      <c r="C250" s="22"/>
      <c r="D250" s="302" t="s">
        <v>65</v>
      </c>
      <c r="E250" s="225" t="s">
        <v>88</v>
      </c>
      <c r="F250" s="187">
        <v>1604</v>
      </c>
      <c r="G250" s="187">
        <v>1502</v>
      </c>
      <c r="H250" s="171">
        <f>F250+G250</f>
        <v>3106</v>
      </c>
      <c r="I250" s="174">
        <f>H250+H250*40%</f>
        <v>4348.4</v>
      </c>
      <c r="J250" s="212">
        <v>1</v>
      </c>
      <c r="K250" s="233">
        <f>H250*J250</f>
        <v>3106</v>
      </c>
      <c r="L250" s="49"/>
      <c r="M250" s="228">
        <f>I250*J250</f>
        <v>4348.4</v>
      </c>
    </row>
    <row r="251" spans="1:13" ht="15">
      <c r="A251" s="13"/>
      <c r="B251" s="14"/>
      <c r="C251" s="21"/>
      <c r="D251" s="303"/>
      <c r="E251" s="168"/>
      <c r="F251" s="188"/>
      <c r="G251" s="188"/>
      <c r="H251" s="172"/>
      <c r="I251" s="175"/>
      <c r="J251" s="213"/>
      <c r="K251" s="234"/>
      <c r="L251" s="50"/>
      <c r="M251" s="229"/>
    </row>
    <row r="252" spans="1:13" ht="15">
      <c r="A252" s="13"/>
      <c r="B252" s="14"/>
      <c r="C252" s="14"/>
      <c r="D252" s="303"/>
      <c r="E252" s="168"/>
      <c r="F252" s="188"/>
      <c r="G252" s="188"/>
      <c r="H252" s="241"/>
      <c r="I252" s="227"/>
      <c r="J252" s="213"/>
      <c r="K252" s="234"/>
      <c r="L252" s="50"/>
      <c r="M252" s="229"/>
    </row>
    <row r="253" spans="1:13" ht="15">
      <c r="A253" s="13"/>
      <c r="B253" s="14"/>
      <c r="C253" s="14"/>
      <c r="D253" s="303"/>
      <c r="E253" s="168"/>
      <c r="F253" s="188"/>
      <c r="G253" s="188"/>
      <c r="H253" s="241"/>
      <c r="I253" s="227"/>
      <c r="J253" s="213"/>
      <c r="K253" s="234"/>
      <c r="L253" s="50"/>
      <c r="M253" s="229"/>
    </row>
    <row r="254" spans="1:13" ht="15">
      <c r="A254" s="13"/>
      <c r="B254" s="14"/>
      <c r="C254" s="14"/>
      <c r="D254" s="303"/>
      <c r="E254" s="168"/>
      <c r="F254" s="188"/>
      <c r="G254" s="188"/>
      <c r="H254" s="241"/>
      <c r="I254" s="227"/>
      <c r="J254" s="213"/>
      <c r="K254" s="234"/>
      <c r="L254" s="50"/>
      <c r="M254" s="229"/>
    </row>
    <row r="255" spans="1:13" ht="15">
      <c r="A255" s="13"/>
      <c r="B255" s="14"/>
      <c r="C255" s="21"/>
      <c r="D255" s="303"/>
      <c r="E255" s="168"/>
      <c r="F255" s="188"/>
      <c r="G255" s="188"/>
      <c r="H255" s="241"/>
      <c r="I255" s="227"/>
      <c r="J255" s="213"/>
      <c r="K255" s="234"/>
      <c r="L255" s="50"/>
      <c r="M255" s="229"/>
    </row>
    <row r="256" spans="1:13" ht="15">
      <c r="A256" s="17"/>
      <c r="B256" s="33" t="s">
        <v>24</v>
      </c>
      <c r="C256" s="18"/>
      <c r="D256" s="304"/>
      <c r="E256" s="169"/>
      <c r="F256" s="189"/>
      <c r="G256" s="189"/>
      <c r="H256" s="173"/>
      <c r="I256" s="176"/>
      <c r="J256" s="214"/>
      <c r="K256" s="307"/>
      <c r="L256" s="51"/>
      <c r="M256" s="230"/>
    </row>
    <row r="257" spans="1:13" ht="15" customHeight="1">
      <c r="A257" s="13"/>
      <c r="B257" s="14"/>
      <c r="C257" s="21"/>
      <c r="D257" s="303" t="s">
        <v>65</v>
      </c>
      <c r="E257" s="225" t="s">
        <v>88</v>
      </c>
      <c r="F257" s="187">
        <v>2520</v>
      </c>
      <c r="G257" s="187">
        <v>1670</v>
      </c>
      <c r="H257" s="171">
        <f>F257+G257</f>
        <v>4190</v>
      </c>
      <c r="I257" s="174">
        <f>H257+H257*40%</f>
        <v>5866</v>
      </c>
      <c r="J257" s="232">
        <v>1</v>
      </c>
      <c r="K257" s="233">
        <f>H257*J257</f>
        <v>4190</v>
      </c>
      <c r="L257" s="49"/>
      <c r="M257" s="228">
        <f>I257*J257</f>
        <v>5866</v>
      </c>
    </row>
    <row r="258" spans="1:13" ht="15">
      <c r="A258" s="13"/>
      <c r="B258" s="15"/>
      <c r="C258" s="21"/>
      <c r="D258" s="303"/>
      <c r="E258" s="168"/>
      <c r="F258" s="188"/>
      <c r="G258" s="188"/>
      <c r="H258" s="172"/>
      <c r="I258" s="175"/>
      <c r="J258" s="232"/>
      <c r="K258" s="234"/>
      <c r="L258" s="50"/>
      <c r="M258" s="229"/>
    </row>
    <row r="259" spans="1:13" ht="15">
      <c r="A259" s="13"/>
      <c r="B259" s="16"/>
      <c r="C259" s="21"/>
      <c r="D259" s="303"/>
      <c r="E259" s="168"/>
      <c r="F259" s="188"/>
      <c r="G259" s="188"/>
      <c r="H259" s="241"/>
      <c r="I259" s="227"/>
      <c r="J259" s="232"/>
      <c r="K259" s="234"/>
      <c r="L259" s="50"/>
      <c r="M259" s="229"/>
    </row>
    <row r="260" spans="1:13" ht="15">
      <c r="A260" s="13"/>
      <c r="B260" s="16"/>
      <c r="C260" s="21"/>
      <c r="D260" s="303"/>
      <c r="E260" s="168"/>
      <c r="F260" s="188"/>
      <c r="G260" s="188"/>
      <c r="H260" s="241"/>
      <c r="I260" s="227"/>
      <c r="J260" s="232"/>
      <c r="K260" s="234"/>
      <c r="L260" s="50"/>
      <c r="M260" s="229"/>
    </row>
    <row r="261" spans="1:13" ht="15">
      <c r="A261" s="13"/>
      <c r="B261" s="16"/>
      <c r="C261" s="21"/>
      <c r="D261" s="303"/>
      <c r="E261" s="168"/>
      <c r="F261" s="188"/>
      <c r="G261" s="188"/>
      <c r="H261" s="241"/>
      <c r="I261" s="227"/>
      <c r="J261" s="232"/>
      <c r="K261" s="234"/>
      <c r="L261" s="50"/>
      <c r="M261" s="229"/>
    </row>
    <row r="262" spans="1:13" ht="15">
      <c r="A262" s="13"/>
      <c r="B262" s="16"/>
      <c r="C262" s="21"/>
      <c r="D262" s="303"/>
      <c r="E262" s="168"/>
      <c r="F262" s="188"/>
      <c r="G262" s="188"/>
      <c r="H262" s="241"/>
      <c r="I262" s="227"/>
      <c r="J262" s="232"/>
      <c r="K262" s="234"/>
      <c r="L262" s="50"/>
      <c r="M262" s="229"/>
    </row>
    <row r="263" spans="1:13" ht="15">
      <c r="A263" s="17"/>
      <c r="B263" s="33" t="s">
        <v>25</v>
      </c>
      <c r="C263" s="18"/>
      <c r="D263" s="303"/>
      <c r="E263" s="169"/>
      <c r="F263" s="189"/>
      <c r="G263" s="189"/>
      <c r="H263" s="173"/>
      <c r="I263" s="176"/>
      <c r="J263" s="306"/>
      <c r="K263" s="307"/>
      <c r="L263" s="51"/>
      <c r="M263" s="230"/>
    </row>
    <row r="264" spans="1:13" ht="15" customHeight="1">
      <c r="A264" s="13"/>
      <c r="B264" s="20"/>
      <c r="C264" s="21"/>
      <c r="D264" s="302" t="s">
        <v>65</v>
      </c>
      <c r="E264" s="225" t="s">
        <v>88</v>
      </c>
      <c r="F264" s="187">
        <v>2915</v>
      </c>
      <c r="G264" s="187">
        <v>1670</v>
      </c>
      <c r="H264" s="171">
        <f>F264+G264</f>
        <v>4585</v>
      </c>
      <c r="I264" s="174">
        <f>H264+H264*40%</f>
        <v>6419</v>
      </c>
      <c r="J264" s="231">
        <v>1</v>
      </c>
      <c r="K264" s="233">
        <f>H264*J264</f>
        <v>4585</v>
      </c>
      <c r="L264" s="49"/>
      <c r="M264" s="228">
        <f>I264*J264</f>
        <v>6419</v>
      </c>
    </row>
    <row r="265" spans="1:13" ht="15">
      <c r="A265" s="13"/>
      <c r="B265" s="15"/>
      <c r="C265" s="21"/>
      <c r="D265" s="303"/>
      <c r="E265" s="168"/>
      <c r="F265" s="188"/>
      <c r="G265" s="188"/>
      <c r="H265" s="172"/>
      <c r="I265" s="175"/>
      <c r="J265" s="232"/>
      <c r="K265" s="234"/>
      <c r="L265" s="50"/>
      <c r="M265" s="229"/>
    </row>
    <row r="266" spans="1:13" ht="15">
      <c r="A266" s="13"/>
      <c r="B266" s="16"/>
      <c r="C266" s="21"/>
      <c r="D266" s="303"/>
      <c r="E266" s="168"/>
      <c r="F266" s="188"/>
      <c r="G266" s="188"/>
      <c r="H266" s="241"/>
      <c r="I266" s="227"/>
      <c r="J266" s="232"/>
      <c r="K266" s="234"/>
      <c r="L266" s="50"/>
      <c r="M266" s="229"/>
    </row>
    <row r="267" spans="1:13" ht="15">
      <c r="A267" s="13"/>
      <c r="B267" s="16"/>
      <c r="C267" s="21"/>
      <c r="D267" s="303"/>
      <c r="E267" s="168"/>
      <c r="F267" s="188"/>
      <c r="G267" s="188"/>
      <c r="H267" s="241"/>
      <c r="I267" s="227"/>
      <c r="J267" s="232"/>
      <c r="K267" s="234"/>
      <c r="L267" s="50"/>
      <c r="M267" s="229"/>
    </row>
    <row r="268" spans="1:13" ht="15">
      <c r="A268" s="13"/>
      <c r="B268" s="16"/>
      <c r="C268" s="21"/>
      <c r="D268" s="303"/>
      <c r="E268" s="168"/>
      <c r="F268" s="188"/>
      <c r="G268" s="188"/>
      <c r="H268" s="241"/>
      <c r="I268" s="227"/>
      <c r="J268" s="232"/>
      <c r="K268" s="234"/>
      <c r="L268" s="50"/>
      <c r="M268" s="229"/>
    </row>
    <row r="269" spans="1:13" ht="15">
      <c r="A269" s="13"/>
      <c r="B269" s="16"/>
      <c r="C269" s="21"/>
      <c r="D269" s="303"/>
      <c r="E269" s="168"/>
      <c r="F269" s="188"/>
      <c r="G269" s="188"/>
      <c r="H269" s="241"/>
      <c r="I269" s="227"/>
      <c r="J269" s="232"/>
      <c r="K269" s="234"/>
      <c r="L269" s="50"/>
      <c r="M269" s="229"/>
    </row>
    <row r="270" spans="1:13" ht="15">
      <c r="A270" s="13"/>
      <c r="B270" s="1" t="s">
        <v>26</v>
      </c>
      <c r="C270" s="21"/>
      <c r="D270" s="303"/>
      <c r="E270" s="169"/>
      <c r="F270" s="189"/>
      <c r="G270" s="189"/>
      <c r="H270" s="173"/>
      <c r="I270" s="176"/>
      <c r="J270" s="306"/>
      <c r="K270" s="307"/>
      <c r="L270" s="51"/>
      <c r="M270" s="230"/>
    </row>
    <row r="271" spans="1:13" s="62" customFormat="1" ht="15" customHeight="1">
      <c r="A271" s="19"/>
      <c r="B271" s="20"/>
      <c r="C271" s="22"/>
      <c r="D271" s="302" t="s">
        <v>64</v>
      </c>
      <c r="E271" s="225" t="s">
        <v>88</v>
      </c>
      <c r="F271" s="187">
        <v>1735</v>
      </c>
      <c r="G271" s="187">
        <v>356</v>
      </c>
      <c r="H271" s="171">
        <f>F271+G271</f>
        <v>2091</v>
      </c>
      <c r="I271" s="174">
        <f>H271+H271*40%</f>
        <v>2927.4</v>
      </c>
      <c r="J271" s="231">
        <v>1</v>
      </c>
      <c r="K271" s="233">
        <f>H271*J271</f>
        <v>2091</v>
      </c>
      <c r="L271" s="67"/>
      <c r="M271" s="228">
        <f>I271*J271</f>
        <v>2927.4</v>
      </c>
    </row>
    <row r="272" spans="1:13" s="62" customFormat="1" ht="15">
      <c r="A272" s="13"/>
      <c r="B272" s="15"/>
      <c r="C272" s="21"/>
      <c r="D272" s="303"/>
      <c r="E272" s="168"/>
      <c r="F272" s="188"/>
      <c r="G272" s="188"/>
      <c r="H272" s="172"/>
      <c r="I272" s="175"/>
      <c r="J272" s="232"/>
      <c r="K272" s="234"/>
      <c r="L272" s="68"/>
      <c r="M272" s="229"/>
    </row>
    <row r="273" spans="1:13" s="62" customFormat="1" ht="15">
      <c r="A273" s="13"/>
      <c r="B273" s="60"/>
      <c r="C273" s="21"/>
      <c r="D273" s="303"/>
      <c r="E273" s="168"/>
      <c r="F273" s="188"/>
      <c r="G273" s="188"/>
      <c r="H273" s="241"/>
      <c r="I273" s="227"/>
      <c r="J273" s="232"/>
      <c r="K273" s="234"/>
      <c r="L273" s="68"/>
      <c r="M273" s="229"/>
    </row>
    <row r="274" spans="1:13" s="62" customFormat="1" ht="15">
      <c r="A274" s="13"/>
      <c r="B274" s="60"/>
      <c r="C274" s="21"/>
      <c r="D274" s="303"/>
      <c r="E274" s="168"/>
      <c r="F274" s="188"/>
      <c r="G274" s="188"/>
      <c r="H274" s="241"/>
      <c r="I274" s="227"/>
      <c r="J274" s="232"/>
      <c r="K274" s="234"/>
      <c r="L274" s="68"/>
      <c r="M274" s="229"/>
    </row>
    <row r="275" spans="1:13" s="62" customFormat="1" ht="15">
      <c r="A275" s="13"/>
      <c r="B275" s="60"/>
      <c r="C275" s="21"/>
      <c r="D275" s="303"/>
      <c r="E275" s="168"/>
      <c r="F275" s="188"/>
      <c r="G275" s="188"/>
      <c r="H275" s="241"/>
      <c r="I275" s="227"/>
      <c r="J275" s="232"/>
      <c r="K275" s="234"/>
      <c r="L275" s="68"/>
      <c r="M275" s="229"/>
    </row>
    <row r="276" spans="1:13" s="62" customFormat="1" ht="15">
      <c r="A276" s="13"/>
      <c r="B276" s="60"/>
      <c r="C276" s="21"/>
      <c r="D276" s="303"/>
      <c r="E276" s="168"/>
      <c r="F276" s="188"/>
      <c r="G276" s="188"/>
      <c r="H276" s="241"/>
      <c r="I276" s="227"/>
      <c r="J276" s="232"/>
      <c r="K276" s="234"/>
      <c r="L276" s="68"/>
      <c r="M276" s="229"/>
    </row>
    <row r="277" spans="1:13" s="62" customFormat="1" ht="15">
      <c r="A277" s="17"/>
      <c r="B277" s="66" t="s">
        <v>101</v>
      </c>
      <c r="C277" s="18"/>
      <c r="D277" s="303"/>
      <c r="E277" s="169"/>
      <c r="F277" s="189"/>
      <c r="G277" s="189"/>
      <c r="H277" s="173"/>
      <c r="I277" s="176"/>
      <c r="J277" s="306"/>
      <c r="K277" s="307"/>
      <c r="L277" s="69"/>
      <c r="M277" s="230"/>
    </row>
    <row r="278" spans="1:13" s="62" customFormat="1" ht="15" customHeight="1">
      <c r="A278" s="13"/>
      <c r="B278" s="60"/>
      <c r="C278" s="60"/>
      <c r="D278" s="212" t="s">
        <v>61</v>
      </c>
      <c r="E278" s="225" t="s">
        <v>88</v>
      </c>
      <c r="F278" s="187">
        <v>914</v>
      </c>
      <c r="G278" s="187">
        <v>940</v>
      </c>
      <c r="H278" s="171">
        <f>F278+G278</f>
        <v>1854</v>
      </c>
      <c r="I278" s="221">
        <f>H278+H278*40%</f>
        <v>2595.6</v>
      </c>
      <c r="J278" s="212">
        <v>1</v>
      </c>
      <c r="K278" s="215">
        <f>H278*J278</f>
        <v>1854</v>
      </c>
      <c r="L278" s="67"/>
      <c r="M278" s="228">
        <f>I278*J278</f>
        <v>2595.6</v>
      </c>
    </row>
    <row r="279" spans="1:13" s="62" customFormat="1" ht="15">
      <c r="A279" s="13"/>
      <c r="B279" s="15"/>
      <c r="C279" s="60"/>
      <c r="D279" s="213"/>
      <c r="E279" s="242"/>
      <c r="F279" s="188"/>
      <c r="G279" s="188"/>
      <c r="H279" s="172"/>
      <c r="I279" s="222"/>
      <c r="J279" s="213"/>
      <c r="K279" s="216"/>
      <c r="L279" s="68"/>
      <c r="M279" s="229"/>
    </row>
    <row r="280" spans="1:13" s="62" customFormat="1" ht="15">
      <c r="A280" s="13"/>
      <c r="B280" s="60"/>
      <c r="C280" s="60"/>
      <c r="D280" s="213"/>
      <c r="E280" s="242"/>
      <c r="F280" s="188"/>
      <c r="G280" s="188"/>
      <c r="H280" s="172"/>
      <c r="I280" s="222"/>
      <c r="J280" s="213"/>
      <c r="K280" s="216"/>
      <c r="L280" s="68"/>
      <c r="M280" s="229"/>
    </row>
    <row r="281" spans="1:13" s="62" customFormat="1" ht="15">
      <c r="A281" s="13"/>
      <c r="B281" s="60"/>
      <c r="C281" s="60"/>
      <c r="D281" s="213"/>
      <c r="E281" s="242"/>
      <c r="F281" s="188"/>
      <c r="G281" s="188"/>
      <c r="H281" s="172"/>
      <c r="I281" s="222"/>
      <c r="J281" s="213"/>
      <c r="K281" s="216"/>
      <c r="L281" s="68"/>
      <c r="M281" s="229"/>
    </row>
    <row r="282" spans="1:13" s="62" customFormat="1" ht="15">
      <c r="A282" s="13"/>
      <c r="B282" s="60"/>
      <c r="C282" s="60"/>
      <c r="D282" s="213"/>
      <c r="E282" s="242"/>
      <c r="F282" s="188"/>
      <c r="G282" s="188"/>
      <c r="H282" s="172"/>
      <c r="I282" s="222"/>
      <c r="J282" s="213"/>
      <c r="K282" s="216"/>
      <c r="L282" s="68"/>
      <c r="M282" s="229"/>
    </row>
    <row r="283" spans="1:13" s="62" customFormat="1" ht="15">
      <c r="A283" s="13"/>
      <c r="B283" s="60"/>
      <c r="C283" s="60"/>
      <c r="D283" s="213"/>
      <c r="E283" s="242"/>
      <c r="F283" s="188"/>
      <c r="G283" s="188"/>
      <c r="H283" s="172"/>
      <c r="I283" s="222"/>
      <c r="J283" s="213"/>
      <c r="K283" s="216"/>
      <c r="L283" s="68"/>
      <c r="M283" s="229"/>
    </row>
    <row r="284" spans="1:13" s="62" customFormat="1" ht="15">
      <c r="A284" s="13"/>
      <c r="B284" s="63" t="s">
        <v>27</v>
      </c>
      <c r="C284" s="60"/>
      <c r="D284" s="214"/>
      <c r="E284" s="243"/>
      <c r="F284" s="196"/>
      <c r="G284" s="196"/>
      <c r="H284" s="224"/>
      <c r="I284" s="223"/>
      <c r="J284" s="214"/>
      <c r="K284" s="217"/>
      <c r="L284" s="69"/>
      <c r="M284" s="230"/>
    </row>
    <row r="285" spans="1:13" ht="15" customHeight="1">
      <c r="A285" s="19"/>
      <c r="B285" s="20"/>
      <c r="C285" s="20"/>
      <c r="D285" s="212" t="s">
        <v>66</v>
      </c>
      <c r="E285" s="225" t="s">
        <v>88</v>
      </c>
      <c r="F285" s="187">
        <v>1264</v>
      </c>
      <c r="G285" s="187">
        <v>1398</v>
      </c>
      <c r="H285" s="171">
        <f>F285+G285</f>
        <v>2662</v>
      </c>
      <c r="I285" s="174">
        <f>H285+H285*40%</f>
        <v>3726.8</v>
      </c>
      <c r="J285" s="231">
        <v>1</v>
      </c>
      <c r="K285" s="233">
        <f>H285*J285</f>
        <v>2662</v>
      </c>
      <c r="L285" s="49"/>
      <c r="M285" s="228">
        <f>I285*J285</f>
        <v>3726.8</v>
      </c>
    </row>
    <row r="286" spans="1:13" ht="15">
      <c r="A286" s="13"/>
      <c r="B286" s="15"/>
      <c r="C286" s="14"/>
      <c r="D286" s="213"/>
      <c r="E286" s="168"/>
      <c r="F286" s="188"/>
      <c r="G286" s="188"/>
      <c r="H286" s="172"/>
      <c r="I286" s="175"/>
      <c r="J286" s="232"/>
      <c r="K286" s="234"/>
      <c r="L286" s="50"/>
      <c r="M286" s="229"/>
    </row>
    <row r="287" spans="1:13" ht="15">
      <c r="A287" s="13"/>
      <c r="B287" s="14"/>
      <c r="C287" s="14"/>
      <c r="D287" s="213"/>
      <c r="E287" s="168"/>
      <c r="F287" s="188"/>
      <c r="G287" s="188"/>
      <c r="H287" s="241"/>
      <c r="I287" s="227"/>
      <c r="J287" s="232"/>
      <c r="K287" s="234"/>
      <c r="L287" s="50"/>
      <c r="M287" s="229"/>
    </row>
    <row r="288" spans="1:13" ht="15">
      <c r="A288" s="13"/>
      <c r="B288" s="14"/>
      <c r="C288" s="14"/>
      <c r="D288" s="213"/>
      <c r="E288" s="168"/>
      <c r="F288" s="188"/>
      <c r="G288" s="188"/>
      <c r="H288" s="241"/>
      <c r="I288" s="227"/>
      <c r="J288" s="232"/>
      <c r="K288" s="234"/>
      <c r="L288" s="50"/>
      <c r="M288" s="229"/>
    </row>
    <row r="289" spans="1:13" ht="15">
      <c r="A289" s="13"/>
      <c r="B289" s="14"/>
      <c r="C289" s="14"/>
      <c r="D289" s="213"/>
      <c r="E289" s="168"/>
      <c r="F289" s="188"/>
      <c r="G289" s="188"/>
      <c r="H289" s="241"/>
      <c r="I289" s="227"/>
      <c r="J289" s="232"/>
      <c r="K289" s="234"/>
      <c r="L289" s="50"/>
      <c r="M289" s="229"/>
    </row>
    <row r="290" spans="1:13" ht="15">
      <c r="A290" s="13"/>
      <c r="B290" s="14"/>
      <c r="C290" s="14"/>
      <c r="D290" s="213"/>
      <c r="E290" s="168"/>
      <c r="F290" s="188"/>
      <c r="G290" s="188"/>
      <c r="H290" s="241"/>
      <c r="I290" s="227"/>
      <c r="J290" s="232"/>
      <c r="K290" s="234"/>
      <c r="L290" s="50"/>
      <c r="M290" s="229"/>
    </row>
    <row r="291" spans="1:13" ht="15">
      <c r="A291" s="17"/>
      <c r="B291" s="33" t="s">
        <v>28</v>
      </c>
      <c r="C291" s="15"/>
      <c r="D291" s="214"/>
      <c r="E291" s="169"/>
      <c r="F291" s="189"/>
      <c r="G291" s="189"/>
      <c r="H291" s="173"/>
      <c r="I291" s="176"/>
      <c r="J291" s="306"/>
      <c r="K291" s="307"/>
      <c r="L291" s="51"/>
      <c r="M291" s="230"/>
    </row>
    <row r="292" spans="1:13" ht="15" customHeight="1">
      <c r="A292" s="13"/>
      <c r="B292" s="14"/>
      <c r="C292" s="14"/>
      <c r="D292" s="213" t="s">
        <v>67</v>
      </c>
      <c r="E292" s="225" t="s">
        <v>118</v>
      </c>
      <c r="F292" s="238">
        <v>0</v>
      </c>
      <c r="G292" s="187">
        <v>1126</v>
      </c>
      <c r="H292" s="171">
        <f>F292+G292</f>
        <v>1126</v>
      </c>
      <c r="I292" s="174">
        <f>H292+H292*40%</f>
        <v>1576.4</v>
      </c>
      <c r="J292" s="231">
        <v>1</v>
      </c>
      <c r="K292" s="233">
        <f>H292*J292</f>
        <v>1126</v>
      </c>
      <c r="L292" s="49"/>
      <c r="M292" s="228">
        <f>I292*J292</f>
        <v>1576.4</v>
      </c>
    </row>
    <row r="293" spans="1:13" ht="15">
      <c r="A293" s="13"/>
      <c r="B293" s="15"/>
      <c r="C293" s="14"/>
      <c r="D293" s="213"/>
      <c r="E293" s="168"/>
      <c r="F293" s="239"/>
      <c r="G293" s="226"/>
      <c r="H293" s="172"/>
      <c r="I293" s="175"/>
      <c r="J293" s="232"/>
      <c r="K293" s="234"/>
      <c r="L293" s="50"/>
      <c r="M293" s="229"/>
    </row>
    <row r="294" spans="1:13" ht="15">
      <c r="A294" s="13"/>
      <c r="B294" s="16"/>
      <c r="C294" s="14"/>
      <c r="D294" s="213"/>
      <c r="E294" s="168"/>
      <c r="F294" s="239"/>
      <c r="G294" s="226"/>
      <c r="H294" s="241"/>
      <c r="I294" s="227"/>
      <c r="J294" s="232"/>
      <c r="K294" s="234"/>
      <c r="L294" s="50"/>
      <c r="M294" s="229"/>
    </row>
    <row r="295" spans="1:13" ht="15">
      <c r="A295" s="13"/>
      <c r="B295" s="16"/>
      <c r="C295" s="14"/>
      <c r="D295" s="213"/>
      <c r="E295" s="168"/>
      <c r="F295" s="239"/>
      <c r="G295" s="226"/>
      <c r="H295" s="241"/>
      <c r="I295" s="227"/>
      <c r="J295" s="232"/>
      <c r="K295" s="234"/>
      <c r="L295" s="50"/>
      <c r="M295" s="229"/>
    </row>
    <row r="296" spans="1:13" ht="15">
      <c r="A296" s="13"/>
      <c r="B296" s="16"/>
      <c r="C296" s="14"/>
      <c r="D296" s="213"/>
      <c r="E296" s="168"/>
      <c r="F296" s="239"/>
      <c r="G296" s="226"/>
      <c r="H296" s="241"/>
      <c r="I296" s="227"/>
      <c r="J296" s="232"/>
      <c r="K296" s="234"/>
      <c r="L296" s="50"/>
      <c r="M296" s="229"/>
    </row>
    <row r="297" spans="1:13" ht="15">
      <c r="A297" s="13"/>
      <c r="B297" s="16"/>
      <c r="C297" s="14"/>
      <c r="D297" s="213"/>
      <c r="E297" s="168"/>
      <c r="F297" s="239"/>
      <c r="G297" s="226"/>
      <c r="H297" s="241"/>
      <c r="I297" s="227"/>
      <c r="J297" s="232"/>
      <c r="K297" s="234"/>
      <c r="L297" s="50"/>
      <c r="M297" s="229"/>
    </row>
    <row r="298" spans="1:13" ht="15">
      <c r="A298" s="13"/>
      <c r="B298" s="1" t="s">
        <v>29</v>
      </c>
      <c r="C298" s="14"/>
      <c r="D298" s="213"/>
      <c r="E298" s="169"/>
      <c r="F298" s="240"/>
      <c r="G298" s="189"/>
      <c r="H298" s="173"/>
      <c r="I298" s="176"/>
      <c r="J298" s="306"/>
      <c r="K298" s="307"/>
      <c r="L298" s="51"/>
      <c r="M298" s="230"/>
    </row>
    <row r="299" spans="1:13" ht="15" customHeight="1">
      <c r="A299" s="19"/>
      <c r="B299" s="20"/>
      <c r="C299" s="22"/>
      <c r="D299" s="212" t="s">
        <v>82</v>
      </c>
      <c r="E299" s="225" t="s">
        <v>118</v>
      </c>
      <c r="F299" s="238">
        <v>0</v>
      </c>
      <c r="G299" s="187">
        <v>1461</v>
      </c>
      <c r="H299" s="171">
        <f>F299+G299</f>
        <v>1461</v>
      </c>
      <c r="I299" s="174">
        <f>H299+H299*40%</f>
        <v>2045.4</v>
      </c>
      <c r="J299" s="231">
        <v>1</v>
      </c>
      <c r="K299" s="233">
        <f>H299*J299</f>
        <v>1461</v>
      </c>
      <c r="L299" s="49"/>
      <c r="M299" s="228">
        <f>I299*J299</f>
        <v>2045.4</v>
      </c>
    </row>
    <row r="300" spans="1:13" ht="15">
      <c r="A300" s="13"/>
      <c r="B300" s="15"/>
      <c r="C300" s="21"/>
      <c r="D300" s="213"/>
      <c r="E300" s="168"/>
      <c r="F300" s="239"/>
      <c r="G300" s="226"/>
      <c r="H300" s="172"/>
      <c r="I300" s="175"/>
      <c r="J300" s="232"/>
      <c r="K300" s="234"/>
      <c r="L300" s="50"/>
      <c r="M300" s="229"/>
    </row>
    <row r="301" spans="1:13" ht="15">
      <c r="A301" s="13"/>
      <c r="B301" s="14"/>
      <c r="C301" s="21"/>
      <c r="D301" s="213"/>
      <c r="E301" s="168"/>
      <c r="F301" s="239"/>
      <c r="G301" s="226"/>
      <c r="H301" s="241"/>
      <c r="I301" s="227"/>
      <c r="J301" s="232"/>
      <c r="K301" s="234"/>
      <c r="L301" s="50"/>
      <c r="M301" s="229"/>
    </row>
    <row r="302" spans="1:13" ht="15">
      <c r="A302" s="13"/>
      <c r="B302" s="14"/>
      <c r="C302" s="21"/>
      <c r="D302" s="213"/>
      <c r="E302" s="168"/>
      <c r="F302" s="239"/>
      <c r="G302" s="226"/>
      <c r="H302" s="241"/>
      <c r="I302" s="227"/>
      <c r="J302" s="232"/>
      <c r="K302" s="234"/>
      <c r="L302" s="50"/>
      <c r="M302" s="229"/>
    </row>
    <row r="303" spans="1:13" ht="15">
      <c r="A303" s="13"/>
      <c r="B303" s="14"/>
      <c r="C303" s="21"/>
      <c r="D303" s="213"/>
      <c r="E303" s="168"/>
      <c r="F303" s="239"/>
      <c r="G303" s="226"/>
      <c r="H303" s="241"/>
      <c r="I303" s="227"/>
      <c r="J303" s="232"/>
      <c r="K303" s="234"/>
      <c r="L303" s="50"/>
      <c r="M303" s="229"/>
    </row>
    <row r="304" spans="1:13" ht="15">
      <c r="A304" s="13"/>
      <c r="B304" s="14"/>
      <c r="C304" s="21"/>
      <c r="D304" s="303"/>
      <c r="E304" s="168"/>
      <c r="F304" s="239"/>
      <c r="G304" s="226"/>
      <c r="H304" s="241"/>
      <c r="I304" s="227"/>
      <c r="J304" s="232"/>
      <c r="K304" s="234"/>
      <c r="L304" s="50"/>
      <c r="M304" s="229"/>
    </row>
    <row r="305" spans="1:13" ht="15.75" customHeight="1">
      <c r="A305" s="17"/>
      <c r="B305" s="33" t="s">
        <v>30</v>
      </c>
      <c r="C305" s="18"/>
      <c r="D305" s="304"/>
      <c r="E305" s="169"/>
      <c r="F305" s="240"/>
      <c r="G305" s="189"/>
      <c r="H305" s="173"/>
      <c r="I305" s="176"/>
      <c r="J305" s="306"/>
      <c r="K305" s="307"/>
      <c r="L305" s="51"/>
      <c r="M305" s="230"/>
    </row>
    <row r="306" spans="1:15" s="78" customFormat="1" ht="15">
      <c r="A306" s="13"/>
      <c r="B306" s="60"/>
      <c r="C306" s="21"/>
      <c r="D306" s="190" t="s">
        <v>114</v>
      </c>
      <c r="E306" s="225" t="s">
        <v>115</v>
      </c>
      <c r="F306" s="187">
        <v>3898</v>
      </c>
      <c r="G306" s="187">
        <v>1253</v>
      </c>
      <c r="H306" s="171">
        <f>F306+G306</f>
        <v>5151</v>
      </c>
      <c r="I306" s="174">
        <f>H306+H306*40%</f>
        <v>7211.4</v>
      </c>
      <c r="J306" s="231">
        <v>1</v>
      </c>
      <c r="K306" s="233">
        <f>H306*J306</f>
        <v>5151</v>
      </c>
      <c r="L306" s="79"/>
      <c r="M306" s="228">
        <f>I306*J306</f>
        <v>7211.4</v>
      </c>
      <c r="N306" s="262" t="s">
        <v>178</v>
      </c>
      <c r="O306" s="263"/>
    </row>
    <row r="307" spans="1:15" s="78" customFormat="1" ht="15">
      <c r="A307" s="13"/>
      <c r="B307" s="15"/>
      <c r="C307" s="21"/>
      <c r="D307" s="183"/>
      <c r="E307" s="168"/>
      <c r="F307" s="188"/>
      <c r="G307" s="188"/>
      <c r="H307" s="172"/>
      <c r="I307" s="175"/>
      <c r="J307" s="232"/>
      <c r="K307" s="234"/>
      <c r="L307" s="80"/>
      <c r="M307" s="229"/>
      <c r="N307" s="262"/>
      <c r="O307" s="263"/>
    </row>
    <row r="308" spans="1:15" s="78" customFormat="1" ht="15">
      <c r="A308" s="13"/>
      <c r="B308" s="60"/>
      <c r="C308" s="21"/>
      <c r="D308" s="183"/>
      <c r="E308" s="168"/>
      <c r="F308" s="188"/>
      <c r="G308" s="188"/>
      <c r="H308" s="241"/>
      <c r="I308" s="227"/>
      <c r="J308" s="232"/>
      <c r="K308" s="234"/>
      <c r="L308" s="80"/>
      <c r="M308" s="229"/>
      <c r="N308" s="262"/>
      <c r="O308" s="263"/>
    </row>
    <row r="309" spans="1:15" s="78" customFormat="1" ht="15">
      <c r="A309" s="13"/>
      <c r="B309" s="60"/>
      <c r="C309" s="21"/>
      <c r="D309" s="183"/>
      <c r="E309" s="168"/>
      <c r="F309" s="188"/>
      <c r="G309" s="188"/>
      <c r="H309" s="241"/>
      <c r="I309" s="227"/>
      <c r="J309" s="232"/>
      <c r="K309" s="234"/>
      <c r="L309" s="80"/>
      <c r="M309" s="229"/>
      <c r="N309" s="262"/>
      <c r="O309" s="263"/>
    </row>
    <row r="310" spans="1:15" s="78" customFormat="1" ht="15">
      <c r="A310" s="13"/>
      <c r="B310" s="60"/>
      <c r="C310" s="21"/>
      <c r="D310" s="183"/>
      <c r="E310" s="168"/>
      <c r="F310" s="188"/>
      <c r="G310" s="188"/>
      <c r="H310" s="241"/>
      <c r="I310" s="227"/>
      <c r="J310" s="232"/>
      <c r="K310" s="234"/>
      <c r="L310" s="80"/>
      <c r="M310" s="229"/>
      <c r="N310" s="262"/>
      <c r="O310" s="263"/>
    </row>
    <row r="311" spans="1:15" s="78" customFormat="1" ht="15">
      <c r="A311" s="13"/>
      <c r="B311" s="60"/>
      <c r="C311" s="21"/>
      <c r="D311" s="183"/>
      <c r="E311" s="168"/>
      <c r="F311" s="188"/>
      <c r="G311" s="188"/>
      <c r="H311" s="241"/>
      <c r="I311" s="227"/>
      <c r="J311" s="232"/>
      <c r="K311" s="234"/>
      <c r="L311" s="80"/>
      <c r="M311" s="229"/>
      <c r="N311" s="262"/>
      <c r="O311" s="263"/>
    </row>
    <row r="312" spans="1:15" s="78" customFormat="1" ht="27" customHeight="1">
      <c r="A312" s="321" t="s">
        <v>141</v>
      </c>
      <c r="B312" s="322"/>
      <c r="C312" s="323"/>
      <c r="D312" s="165"/>
      <c r="E312" s="169"/>
      <c r="F312" s="189"/>
      <c r="G312" s="189"/>
      <c r="H312" s="173"/>
      <c r="I312" s="176"/>
      <c r="J312" s="232"/>
      <c r="K312" s="234"/>
      <c r="L312" s="80"/>
      <c r="M312" s="229"/>
      <c r="N312" s="262"/>
      <c r="O312" s="263"/>
    </row>
    <row r="313" spans="1:15" s="78" customFormat="1" ht="15">
      <c r="A313" s="13"/>
      <c r="B313" s="60"/>
      <c r="C313" s="21"/>
      <c r="D313" s="190" t="s">
        <v>117</v>
      </c>
      <c r="E313" s="225" t="s">
        <v>115</v>
      </c>
      <c r="F313" s="187">
        <v>4446</v>
      </c>
      <c r="G313" s="187">
        <v>1670</v>
      </c>
      <c r="H313" s="171">
        <f>F313+G313</f>
        <v>6116</v>
      </c>
      <c r="I313" s="174">
        <f>H313+H313*40%</f>
        <v>8562.4</v>
      </c>
      <c r="J313" s="231">
        <v>1</v>
      </c>
      <c r="K313" s="233">
        <f>H313*J313</f>
        <v>6116</v>
      </c>
      <c r="L313" s="79"/>
      <c r="M313" s="228">
        <f>I313*J313</f>
        <v>8562.4</v>
      </c>
      <c r="N313" s="262" t="s">
        <v>179</v>
      </c>
      <c r="O313" s="263"/>
    </row>
    <row r="314" spans="1:15" s="78" customFormat="1" ht="15">
      <c r="A314" s="13"/>
      <c r="B314" s="15"/>
      <c r="C314" s="21"/>
      <c r="D314" s="183"/>
      <c r="E314" s="168"/>
      <c r="F314" s="188"/>
      <c r="G314" s="188"/>
      <c r="H314" s="172"/>
      <c r="I314" s="175"/>
      <c r="J314" s="232"/>
      <c r="K314" s="234"/>
      <c r="L314" s="80"/>
      <c r="M314" s="229"/>
      <c r="N314" s="262"/>
      <c r="O314" s="263"/>
    </row>
    <row r="315" spans="1:15" s="78" customFormat="1" ht="15">
      <c r="A315" s="13"/>
      <c r="B315" s="60"/>
      <c r="C315" s="21"/>
      <c r="D315" s="183"/>
      <c r="E315" s="168"/>
      <c r="F315" s="188"/>
      <c r="G315" s="188"/>
      <c r="H315" s="241"/>
      <c r="I315" s="227"/>
      <c r="J315" s="232"/>
      <c r="K315" s="234"/>
      <c r="L315" s="80"/>
      <c r="M315" s="229"/>
      <c r="N315" s="262"/>
      <c r="O315" s="263"/>
    </row>
    <row r="316" spans="1:15" s="78" customFormat="1" ht="15">
      <c r="A316" s="13"/>
      <c r="B316" s="60"/>
      <c r="C316" s="21"/>
      <c r="D316" s="183"/>
      <c r="E316" s="168"/>
      <c r="F316" s="188"/>
      <c r="G316" s="188"/>
      <c r="H316" s="241"/>
      <c r="I316" s="227"/>
      <c r="J316" s="232"/>
      <c r="K316" s="234"/>
      <c r="L316" s="80"/>
      <c r="M316" s="229"/>
      <c r="N316" s="262"/>
      <c r="O316" s="263"/>
    </row>
    <row r="317" spans="1:15" s="78" customFormat="1" ht="15">
      <c r="A317" s="13"/>
      <c r="B317" s="60"/>
      <c r="C317" s="21"/>
      <c r="D317" s="183"/>
      <c r="E317" s="168"/>
      <c r="F317" s="188"/>
      <c r="G317" s="188"/>
      <c r="H317" s="241"/>
      <c r="I317" s="227"/>
      <c r="J317" s="232"/>
      <c r="K317" s="234"/>
      <c r="L317" s="80"/>
      <c r="M317" s="229"/>
      <c r="N317" s="262"/>
      <c r="O317" s="263"/>
    </row>
    <row r="318" spans="1:15" s="78" customFormat="1" ht="15">
      <c r="A318" s="13"/>
      <c r="B318" s="60"/>
      <c r="C318" s="21"/>
      <c r="D318" s="183"/>
      <c r="E318" s="168"/>
      <c r="F318" s="188"/>
      <c r="G318" s="188"/>
      <c r="H318" s="241"/>
      <c r="I318" s="227"/>
      <c r="J318" s="232"/>
      <c r="K318" s="234"/>
      <c r="L318" s="80"/>
      <c r="M318" s="229"/>
      <c r="N318" s="262"/>
      <c r="O318" s="263"/>
    </row>
    <row r="319" spans="1:15" s="78" customFormat="1" ht="31.5" customHeight="1">
      <c r="A319" s="321" t="s">
        <v>142</v>
      </c>
      <c r="B319" s="322"/>
      <c r="C319" s="323"/>
      <c r="D319" s="165"/>
      <c r="E319" s="169"/>
      <c r="F319" s="189"/>
      <c r="G319" s="189"/>
      <c r="H319" s="173"/>
      <c r="I319" s="176"/>
      <c r="J319" s="232"/>
      <c r="K319" s="234"/>
      <c r="L319" s="80"/>
      <c r="M319" s="229"/>
      <c r="N319" s="262"/>
      <c r="O319" s="263"/>
    </row>
    <row r="320" spans="1:15" s="81" customFormat="1" ht="15" customHeight="1">
      <c r="A320" s="13"/>
      <c r="B320" s="60"/>
      <c r="C320" s="21"/>
      <c r="D320" s="190" t="s">
        <v>140</v>
      </c>
      <c r="E320" s="225" t="s">
        <v>115</v>
      </c>
      <c r="F320" s="187">
        <v>1831</v>
      </c>
      <c r="G320" s="187">
        <v>543</v>
      </c>
      <c r="H320" s="171">
        <f>F320+G320</f>
        <v>2374</v>
      </c>
      <c r="I320" s="174">
        <f>H320+H320*40%</f>
        <v>3323.6</v>
      </c>
      <c r="J320" s="231">
        <v>1</v>
      </c>
      <c r="K320" s="233">
        <f>H320*J320</f>
        <v>2374</v>
      </c>
      <c r="L320" s="82"/>
      <c r="M320" s="228">
        <f>I320*J320</f>
        <v>3323.6</v>
      </c>
      <c r="N320" s="262" t="s">
        <v>185</v>
      </c>
      <c r="O320" s="263"/>
    </row>
    <row r="321" spans="1:15" s="81" customFormat="1" ht="15">
      <c r="A321" s="13"/>
      <c r="B321" s="15"/>
      <c r="C321" s="21"/>
      <c r="D321" s="183"/>
      <c r="E321" s="168"/>
      <c r="F321" s="188"/>
      <c r="G321" s="188"/>
      <c r="H321" s="172"/>
      <c r="I321" s="175"/>
      <c r="J321" s="232"/>
      <c r="K321" s="234"/>
      <c r="L321" s="83"/>
      <c r="M321" s="229"/>
      <c r="N321" s="262"/>
      <c r="O321" s="263"/>
    </row>
    <row r="322" spans="1:15" s="81" customFormat="1" ht="15">
      <c r="A322" s="13"/>
      <c r="B322" s="60"/>
      <c r="C322" s="21"/>
      <c r="D322" s="183"/>
      <c r="E322" s="168"/>
      <c r="F322" s="188"/>
      <c r="G322" s="188"/>
      <c r="H322" s="241"/>
      <c r="I322" s="227"/>
      <c r="J322" s="232"/>
      <c r="K322" s="234"/>
      <c r="L322" s="83"/>
      <c r="M322" s="229"/>
      <c r="N322" s="262"/>
      <c r="O322" s="263"/>
    </row>
    <row r="323" spans="1:15" s="81" customFormat="1" ht="15">
      <c r="A323" s="13"/>
      <c r="B323" s="60"/>
      <c r="C323" s="21"/>
      <c r="D323" s="183"/>
      <c r="E323" s="168"/>
      <c r="F323" s="188"/>
      <c r="G323" s="188"/>
      <c r="H323" s="241"/>
      <c r="I323" s="227"/>
      <c r="J323" s="232"/>
      <c r="K323" s="234"/>
      <c r="L323" s="83"/>
      <c r="M323" s="229"/>
      <c r="N323" s="262"/>
      <c r="O323" s="263"/>
    </row>
    <row r="324" spans="1:15" s="81" customFormat="1" ht="15">
      <c r="A324" s="13"/>
      <c r="B324" s="60"/>
      <c r="C324" s="21"/>
      <c r="D324" s="183"/>
      <c r="E324" s="168"/>
      <c r="F324" s="188"/>
      <c r="G324" s="188"/>
      <c r="H324" s="241"/>
      <c r="I324" s="227"/>
      <c r="J324" s="232"/>
      <c r="K324" s="234"/>
      <c r="L324" s="83"/>
      <c r="M324" s="229"/>
      <c r="N324" s="262"/>
      <c r="O324" s="263"/>
    </row>
    <row r="325" spans="1:15" s="81" customFormat="1" ht="15">
      <c r="A325" s="13"/>
      <c r="B325" s="60"/>
      <c r="C325" s="21"/>
      <c r="D325" s="183"/>
      <c r="E325" s="168"/>
      <c r="F325" s="188"/>
      <c r="G325" s="188"/>
      <c r="H325" s="241"/>
      <c r="I325" s="227"/>
      <c r="J325" s="232"/>
      <c r="K325" s="234"/>
      <c r="L325" s="83"/>
      <c r="M325" s="229"/>
      <c r="N325" s="262"/>
      <c r="O325" s="263"/>
    </row>
    <row r="326" spans="1:15" s="81" customFormat="1" ht="15">
      <c r="A326" s="84"/>
      <c r="B326" s="88" t="s">
        <v>124</v>
      </c>
      <c r="C326" s="18"/>
      <c r="D326" s="165"/>
      <c r="E326" s="169"/>
      <c r="F326" s="189"/>
      <c r="G326" s="189"/>
      <c r="H326" s="173"/>
      <c r="I326" s="176"/>
      <c r="J326" s="232"/>
      <c r="K326" s="234"/>
      <c r="L326" s="83"/>
      <c r="M326" s="229"/>
      <c r="N326" s="262"/>
      <c r="O326" s="263"/>
    </row>
    <row r="327" spans="1:15" s="62" customFormat="1" ht="15">
      <c r="A327" s="13"/>
      <c r="B327" s="14"/>
      <c r="C327" s="21"/>
      <c r="D327" s="190" t="s">
        <v>69</v>
      </c>
      <c r="E327" s="225" t="s">
        <v>88</v>
      </c>
      <c r="F327" s="187">
        <v>3465</v>
      </c>
      <c r="G327" s="187">
        <v>2712</v>
      </c>
      <c r="H327" s="171">
        <f>F327+G327</f>
        <v>6177</v>
      </c>
      <c r="I327" s="174">
        <f>H327+H327*40%</f>
        <v>8647.8</v>
      </c>
      <c r="J327" s="231">
        <v>1</v>
      </c>
      <c r="K327" s="233">
        <f>H327*J327</f>
        <v>6177</v>
      </c>
      <c r="L327" s="49"/>
      <c r="M327" s="228">
        <f>I327*J327</f>
        <v>8647.8</v>
      </c>
      <c r="N327" s="262" t="s">
        <v>180</v>
      </c>
      <c r="O327" s="263"/>
    </row>
    <row r="328" spans="1:15" s="62" customFormat="1" ht="15">
      <c r="A328" s="13"/>
      <c r="B328" s="15"/>
      <c r="C328" s="21"/>
      <c r="D328" s="183"/>
      <c r="E328" s="168"/>
      <c r="F328" s="226"/>
      <c r="G328" s="226"/>
      <c r="H328" s="172"/>
      <c r="I328" s="175"/>
      <c r="J328" s="232"/>
      <c r="K328" s="234"/>
      <c r="L328" s="50"/>
      <c r="M328" s="229"/>
      <c r="N328" s="262"/>
      <c r="O328" s="263"/>
    </row>
    <row r="329" spans="1:15" s="62" customFormat="1" ht="15">
      <c r="A329" s="13"/>
      <c r="B329" s="16"/>
      <c r="C329" s="21"/>
      <c r="D329" s="183"/>
      <c r="E329" s="168"/>
      <c r="F329" s="226"/>
      <c r="G329" s="226"/>
      <c r="H329" s="241"/>
      <c r="I329" s="227"/>
      <c r="J329" s="232"/>
      <c r="K329" s="234"/>
      <c r="L329" s="50"/>
      <c r="M329" s="229"/>
      <c r="N329" s="262"/>
      <c r="O329" s="263"/>
    </row>
    <row r="330" spans="1:15" s="62" customFormat="1" ht="15">
      <c r="A330" s="13"/>
      <c r="B330" s="16"/>
      <c r="C330" s="21"/>
      <c r="D330" s="183"/>
      <c r="E330" s="168"/>
      <c r="F330" s="226"/>
      <c r="G330" s="226"/>
      <c r="H330" s="241"/>
      <c r="I330" s="227"/>
      <c r="J330" s="232"/>
      <c r="K330" s="234"/>
      <c r="L330" s="50"/>
      <c r="M330" s="229"/>
      <c r="N330" s="262"/>
      <c r="O330" s="263"/>
    </row>
    <row r="331" spans="1:15" s="62" customFormat="1" ht="15">
      <c r="A331" s="13"/>
      <c r="B331" s="16"/>
      <c r="C331" s="21"/>
      <c r="D331" s="183"/>
      <c r="E331" s="168"/>
      <c r="F331" s="226"/>
      <c r="G331" s="226"/>
      <c r="H331" s="241"/>
      <c r="I331" s="227"/>
      <c r="J331" s="232"/>
      <c r="K331" s="234"/>
      <c r="L331" s="50"/>
      <c r="M331" s="229"/>
      <c r="N331" s="262"/>
      <c r="O331" s="263"/>
    </row>
    <row r="332" spans="1:15" s="62" customFormat="1" ht="15">
      <c r="A332" s="13"/>
      <c r="B332" s="16"/>
      <c r="C332" s="21"/>
      <c r="D332" s="183"/>
      <c r="E332" s="168"/>
      <c r="F332" s="226"/>
      <c r="G332" s="226"/>
      <c r="H332" s="241"/>
      <c r="I332" s="227"/>
      <c r="J332" s="232"/>
      <c r="K332" s="234"/>
      <c r="L332" s="50"/>
      <c r="M332" s="229"/>
      <c r="N332" s="262"/>
      <c r="O332" s="263"/>
    </row>
    <row r="333" spans="1:15" s="62" customFormat="1" ht="15">
      <c r="A333" s="77"/>
      <c r="B333" s="76" t="s">
        <v>31</v>
      </c>
      <c r="C333" s="18"/>
      <c r="D333" s="165"/>
      <c r="E333" s="169"/>
      <c r="F333" s="189"/>
      <c r="G333" s="189"/>
      <c r="H333" s="173"/>
      <c r="I333" s="176"/>
      <c r="J333" s="232"/>
      <c r="K333" s="234"/>
      <c r="L333" s="50"/>
      <c r="M333" s="229"/>
      <c r="N333" s="262"/>
      <c r="O333" s="263"/>
    </row>
    <row r="334" spans="1:15" s="73" customFormat="1" ht="19.5" customHeight="1">
      <c r="A334" s="13"/>
      <c r="B334" s="60"/>
      <c r="C334" s="21"/>
      <c r="D334" s="190" t="s">
        <v>69</v>
      </c>
      <c r="E334" s="225" t="s">
        <v>88</v>
      </c>
      <c r="F334" s="187">
        <v>4958</v>
      </c>
      <c r="G334" s="187">
        <v>2609</v>
      </c>
      <c r="H334" s="171">
        <f>F334+G334</f>
        <v>7567</v>
      </c>
      <c r="I334" s="174">
        <f>H334+H334*40%</f>
        <v>10593.8</v>
      </c>
      <c r="J334" s="231">
        <v>1</v>
      </c>
      <c r="K334" s="233">
        <f>H334*J334</f>
        <v>7567</v>
      </c>
      <c r="L334" s="74"/>
      <c r="M334" s="228">
        <f>I334*J334</f>
        <v>10593.8</v>
      </c>
      <c r="N334" s="262" t="s">
        <v>181</v>
      </c>
      <c r="O334" s="263"/>
    </row>
    <row r="335" spans="1:15" s="73" customFormat="1" ht="19.5" customHeight="1">
      <c r="A335" s="13"/>
      <c r="B335" s="15"/>
      <c r="C335" s="21"/>
      <c r="D335" s="183"/>
      <c r="E335" s="168"/>
      <c r="F335" s="226"/>
      <c r="G335" s="188"/>
      <c r="H335" s="172"/>
      <c r="I335" s="175"/>
      <c r="J335" s="232"/>
      <c r="K335" s="234"/>
      <c r="L335" s="75"/>
      <c r="M335" s="229"/>
      <c r="N335" s="262"/>
      <c r="O335" s="263"/>
    </row>
    <row r="336" spans="1:15" s="73" customFormat="1" ht="19.5" customHeight="1">
      <c r="A336" s="13"/>
      <c r="B336" s="60"/>
      <c r="C336" s="21"/>
      <c r="D336" s="183"/>
      <c r="E336" s="168"/>
      <c r="F336" s="226"/>
      <c r="G336" s="188"/>
      <c r="H336" s="241"/>
      <c r="I336" s="227"/>
      <c r="J336" s="232"/>
      <c r="K336" s="234"/>
      <c r="L336" s="75"/>
      <c r="M336" s="229"/>
      <c r="N336" s="262"/>
      <c r="O336" s="263"/>
    </row>
    <row r="337" spans="1:15" s="73" customFormat="1" ht="19.5" customHeight="1">
      <c r="A337" s="13"/>
      <c r="B337" s="60"/>
      <c r="C337" s="21"/>
      <c r="D337" s="183"/>
      <c r="E337" s="168"/>
      <c r="F337" s="226"/>
      <c r="G337" s="188"/>
      <c r="H337" s="241"/>
      <c r="I337" s="227"/>
      <c r="J337" s="232"/>
      <c r="K337" s="234"/>
      <c r="L337" s="75"/>
      <c r="M337" s="229"/>
      <c r="N337" s="262"/>
      <c r="O337" s="263"/>
    </row>
    <row r="338" spans="1:15" s="73" customFormat="1" ht="19.5" customHeight="1">
      <c r="A338" s="13"/>
      <c r="B338" s="60"/>
      <c r="C338" s="21"/>
      <c r="D338" s="183"/>
      <c r="E338" s="168"/>
      <c r="F338" s="226"/>
      <c r="G338" s="188"/>
      <c r="H338" s="241"/>
      <c r="I338" s="227"/>
      <c r="J338" s="232"/>
      <c r="K338" s="234"/>
      <c r="L338" s="75"/>
      <c r="M338" s="229"/>
      <c r="N338" s="262"/>
      <c r="O338" s="263"/>
    </row>
    <row r="339" spans="1:15" s="73" customFormat="1" ht="19.5" customHeight="1">
      <c r="A339" s="13"/>
      <c r="B339" s="60"/>
      <c r="C339" s="21"/>
      <c r="D339" s="183"/>
      <c r="E339" s="168"/>
      <c r="F339" s="226"/>
      <c r="G339" s="188"/>
      <c r="H339" s="241"/>
      <c r="I339" s="227"/>
      <c r="J339" s="232"/>
      <c r="K339" s="234"/>
      <c r="L339" s="75"/>
      <c r="M339" s="229"/>
      <c r="N339" s="262"/>
      <c r="O339" s="263"/>
    </row>
    <row r="340" spans="1:15" s="73" customFormat="1" ht="19.5" customHeight="1">
      <c r="A340" s="77"/>
      <c r="B340" s="76" t="s">
        <v>103</v>
      </c>
      <c r="C340" s="18"/>
      <c r="D340" s="165"/>
      <c r="E340" s="169"/>
      <c r="F340" s="189"/>
      <c r="G340" s="189"/>
      <c r="H340" s="173"/>
      <c r="I340" s="176"/>
      <c r="J340" s="232"/>
      <c r="K340" s="234"/>
      <c r="L340" s="75"/>
      <c r="M340" s="229"/>
      <c r="N340" s="262"/>
      <c r="O340" s="263"/>
    </row>
    <row r="341" spans="1:15" s="73" customFormat="1" ht="19.5" customHeight="1">
      <c r="A341" s="13"/>
      <c r="B341" s="60"/>
      <c r="C341" s="21"/>
      <c r="D341" s="183" t="s">
        <v>69</v>
      </c>
      <c r="E341" s="225" t="s">
        <v>88</v>
      </c>
      <c r="F341" s="187">
        <v>5374</v>
      </c>
      <c r="G341" s="187">
        <v>2609</v>
      </c>
      <c r="H341" s="171">
        <f>F341+G341</f>
        <v>7983</v>
      </c>
      <c r="I341" s="174">
        <f>H341+H341*40%</f>
        <v>11176.2</v>
      </c>
      <c r="J341" s="231">
        <v>1</v>
      </c>
      <c r="K341" s="233">
        <f>H341*J341</f>
        <v>7983</v>
      </c>
      <c r="L341" s="74"/>
      <c r="M341" s="228">
        <f>I341*J341</f>
        <v>11176.2</v>
      </c>
      <c r="N341" s="262" t="s">
        <v>182</v>
      </c>
      <c r="O341" s="263"/>
    </row>
    <row r="342" spans="1:15" s="73" customFormat="1" ht="19.5" customHeight="1">
      <c r="A342" s="13"/>
      <c r="B342" s="15"/>
      <c r="C342" s="21"/>
      <c r="D342" s="183"/>
      <c r="E342" s="168"/>
      <c r="F342" s="226"/>
      <c r="G342" s="188"/>
      <c r="H342" s="172"/>
      <c r="I342" s="175"/>
      <c r="J342" s="232"/>
      <c r="K342" s="234"/>
      <c r="L342" s="75"/>
      <c r="M342" s="229"/>
      <c r="N342" s="262"/>
      <c r="O342" s="263"/>
    </row>
    <row r="343" spans="1:15" s="73" customFormat="1" ht="19.5" customHeight="1">
      <c r="A343" s="13"/>
      <c r="B343" s="60"/>
      <c r="C343" s="21"/>
      <c r="D343" s="183"/>
      <c r="E343" s="168"/>
      <c r="F343" s="226"/>
      <c r="G343" s="188"/>
      <c r="H343" s="241"/>
      <c r="I343" s="227"/>
      <c r="J343" s="232"/>
      <c r="K343" s="234"/>
      <c r="L343" s="75"/>
      <c r="M343" s="229"/>
      <c r="N343" s="262"/>
      <c r="O343" s="263"/>
    </row>
    <row r="344" spans="1:15" s="73" customFormat="1" ht="19.5" customHeight="1">
      <c r="A344" s="13"/>
      <c r="B344" s="60"/>
      <c r="C344" s="21"/>
      <c r="D344" s="183"/>
      <c r="E344" s="168"/>
      <c r="F344" s="226"/>
      <c r="G344" s="188"/>
      <c r="H344" s="241"/>
      <c r="I344" s="227"/>
      <c r="J344" s="232"/>
      <c r="K344" s="234"/>
      <c r="L344" s="75"/>
      <c r="M344" s="229"/>
      <c r="N344" s="262"/>
      <c r="O344" s="263"/>
    </row>
    <row r="345" spans="1:15" s="73" customFormat="1" ht="19.5" customHeight="1">
      <c r="A345" s="13"/>
      <c r="B345" s="60"/>
      <c r="C345" s="21"/>
      <c r="D345" s="183"/>
      <c r="E345" s="168"/>
      <c r="F345" s="226"/>
      <c r="G345" s="188"/>
      <c r="H345" s="241"/>
      <c r="I345" s="227"/>
      <c r="J345" s="232"/>
      <c r="K345" s="234"/>
      <c r="L345" s="75"/>
      <c r="M345" s="229"/>
      <c r="N345" s="262"/>
      <c r="O345" s="263"/>
    </row>
    <row r="346" spans="1:15" s="73" customFormat="1" ht="19.5" customHeight="1">
      <c r="A346" s="13"/>
      <c r="B346" s="60"/>
      <c r="C346" s="21"/>
      <c r="D346" s="183"/>
      <c r="E346" s="168"/>
      <c r="F346" s="226"/>
      <c r="G346" s="188"/>
      <c r="H346" s="241"/>
      <c r="I346" s="227"/>
      <c r="J346" s="232"/>
      <c r="K346" s="234"/>
      <c r="L346" s="75"/>
      <c r="M346" s="229"/>
      <c r="N346" s="262"/>
      <c r="O346" s="263"/>
    </row>
    <row r="347" spans="1:15" s="73" customFormat="1" ht="19.5" customHeight="1">
      <c r="A347" s="77"/>
      <c r="B347" s="76" t="s">
        <v>104</v>
      </c>
      <c r="C347" s="18"/>
      <c r="D347" s="165"/>
      <c r="E347" s="169"/>
      <c r="F347" s="189"/>
      <c r="G347" s="189"/>
      <c r="H347" s="173"/>
      <c r="I347" s="176"/>
      <c r="J347" s="232"/>
      <c r="K347" s="234"/>
      <c r="L347" s="75"/>
      <c r="M347" s="229"/>
      <c r="N347" s="262"/>
      <c r="O347" s="263"/>
    </row>
    <row r="348" spans="1:15" s="78" customFormat="1" ht="15" customHeight="1">
      <c r="A348" s="13"/>
      <c r="B348" s="60"/>
      <c r="C348" s="21"/>
      <c r="D348" s="190" t="s">
        <v>111</v>
      </c>
      <c r="E348" s="225" t="s">
        <v>88</v>
      </c>
      <c r="F348" s="187">
        <v>2999</v>
      </c>
      <c r="G348" s="187">
        <v>2648</v>
      </c>
      <c r="H348" s="171">
        <f>F348+G348</f>
        <v>5647</v>
      </c>
      <c r="I348" s="174">
        <f>H348+H348*40%</f>
        <v>7905.8</v>
      </c>
      <c r="J348" s="231">
        <v>1</v>
      </c>
      <c r="K348" s="233">
        <f>H348*J348</f>
        <v>5647</v>
      </c>
      <c r="L348" s="79"/>
      <c r="M348" s="228">
        <f>I348*J348</f>
        <v>7905.8</v>
      </c>
      <c r="N348" s="262" t="s">
        <v>183</v>
      </c>
      <c r="O348" s="263"/>
    </row>
    <row r="349" spans="1:15" s="78" customFormat="1" ht="15">
      <c r="A349" s="13"/>
      <c r="B349" s="15"/>
      <c r="C349" s="21"/>
      <c r="D349" s="183"/>
      <c r="E349" s="168"/>
      <c r="F349" s="188"/>
      <c r="G349" s="188"/>
      <c r="H349" s="172"/>
      <c r="I349" s="175"/>
      <c r="J349" s="232"/>
      <c r="K349" s="234"/>
      <c r="L349" s="80"/>
      <c r="M349" s="229"/>
      <c r="N349" s="262"/>
      <c r="O349" s="263"/>
    </row>
    <row r="350" spans="1:15" s="78" customFormat="1" ht="15">
      <c r="A350" s="13"/>
      <c r="B350" s="60"/>
      <c r="C350" s="21"/>
      <c r="D350" s="183"/>
      <c r="E350" s="168"/>
      <c r="F350" s="188"/>
      <c r="G350" s="188"/>
      <c r="H350" s="241"/>
      <c r="I350" s="227"/>
      <c r="J350" s="232"/>
      <c r="K350" s="234"/>
      <c r="L350" s="80"/>
      <c r="M350" s="229"/>
      <c r="N350" s="262"/>
      <c r="O350" s="263"/>
    </row>
    <row r="351" spans="1:15" s="78" customFormat="1" ht="15">
      <c r="A351" s="13"/>
      <c r="B351" s="60"/>
      <c r="C351" s="21"/>
      <c r="D351" s="183"/>
      <c r="E351" s="168"/>
      <c r="F351" s="188"/>
      <c r="G351" s="188"/>
      <c r="H351" s="241"/>
      <c r="I351" s="227"/>
      <c r="J351" s="232"/>
      <c r="K351" s="234"/>
      <c r="L351" s="80"/>
      <c r="M351" s="229"/>
      <c r="N351" s="262"/>
      <c r="O351" s="263"/>
    </row>
    <row r="352" spans="1:15" s="78" customFormat="1" ht="15">
      <c r="A352" s="13"/>
      <c r="B352" s="60"/>
      <c r="C352" s="21"/>
      <c r="D352" s="183"/>
      <c r="E352" s="168"/>
      <c r="F352" s="188"/>
      <c r="G352" s="188"/>
      <c r="H352" s="241"/>
      <c r="I352" s="227"/>
      <c r="J352" s="232"/>
      <c r="K352" s="234"/>
      <c r="L352" s="80"/>
      <c r="M352" s="229"/>
      <c r="N352" s="262"/>
      <c r="O352" s="263"/>
    </row>
    <row r="353" spans="1:15" s="78" customFormat="1" ht="15">
      <c r="A353" s="13"/>
      <c r="B353" s="60"/>
      <c r="C353" s="21"/>
      <c r="D353" s="183"/>
      <c r="E353" s="168"/>
      <c r="F353" s="188"/>
      <c r="G353" s="188"/>
      <c r="H353" s="241"/>
      <c r="I353" s="227"/>
      <c r="J353" s="232"/>
      <c r="K353" s="234"/>
      <c r="L353" s="80"/>
      <c r="M353" s="229"/>
      <c r="N353" s="262"/>
      <c r="O353" s="263"/>
    </row>
    <row r="354" spans="1:15" s="78" customFormat="1" ht="15">
      <c r="A354" s="299" t="s">
        <v>110</v>
      </c>
      <c r="B354" s="300"/>
      <c r="C354" s="301"/>
      <c r="D354" s="165"/>
      <c r="E354" s="169"/>
      <c r="F354" s="189"/>
      <c r="G354" s="189"/>
      <c r="H354" s="173"/>
      <c r="I354" s="176"/>
      <c r="J354" s="232"/>
      <c r="K354" s="234"/>
      <c r="L354" s="80"/>
      <c r="M354" s="229"/>
      <c r="N354" s="262"/>
      <c r="O354" s="263"/>
    </row>
    <row r="355" spans="1:15" s="78" customFormat="1" ht="15" customHeight="1">
      <c r="A355" s="13"/>
      <c r="B355" s="60"/>
      <c r="C355" s="21"/>
      <c r="D355" s="190" t="s">
        <v>111</v>
      </c>
      <c r="E355" s="225" t="s">
        <v>88</v>
      </c>
      <c r="F355" s="187">
        <v>4492</v>
      </c>
      <c r="G355" s="187">
        <v>1253</v>
      </c>
      <c r="H355" s="171">
        <f>F355+G355</f>
        <v>5745</v>
      </c>
      <c r="I355" s="174">
        <f>H355+H355*40%</f>
        <v>8043</v>
      </c>
      <c r="J355" s="231">
        <v>1</v>
      </c>
      <c r="K355" s="233">
        <f>H355*J355</f>
        <v>5745</v>
      </c>
      <c r="L355" s="79"/>
      <c r="M355" s="228">
        <f>I355*J355</f>
        <v>8043</v>
      </c>
      <c r="N355" s="262" t="s">
        <v>184</v>
      </c>
      <c r="O355" s="263"/>
    </row>
    <row r="356" spans="1:15" s="78" customFormat="1" ht="15">
      <c r="A356" s="13"/>
      <c r="B356" s="15"/>
      <c r="C356" s="21"/>
      <c r="D356" s="183"/>
      <c r="E356" s="168"/>
      <c r="F356" s="188"/>
      <c r="G356" s="188"/>
      <c r="H356" s="172"/>
      <c r="I356" s="175"/>
      <c r="J356" s="232"/>
      <c r="K356" s="234"/>
      <c r="L356" s="80"/>
      <c r="M356" s="229"/>
      <c r="N356" s="262"/>
      <c r="O356" s="263"/>
    </row>
    <row r="357" spans="1:15" s="78" customFormat="1" ht="15">
      <c r="A357" s="13"/>
      <c r="B357" s="60"/>
      <c r="C357" s="21"/>
      <c r="D357" s="183"/>
      <c r="E357" s="168"/>
      <c r="F357" s="188"/>
      <c r="G357" s="188"/>
      <c r="H357" s="241"/>
      <c r="I357" s="227"/>
      <c r="J357" s="232"/>
      <c r="K357" s="234"/>
      <c r="L357" s="80"/>
      <c r="M357" s="229"/>
      <c r="N357" s="262"/>
      <c r="O357" s="263"/>
    </row>
    <row r="358" spans="1:15" s="78" customFormat="1" ht="15">
      <c r="A358" s="13"/>
      <c r="B358" s="60"/>
      <c r="C358" s="21"/>
      <c r="D358" s="183"/>
      <c r="E358" s="168"/>
      <c r="F358" s="188"/>
      <c r="G358" s="188"/>
      <c r="H358" s="241"/>
      <c r="I358" s="227"/>
      <c r="J358" s="232"/>
      <c r="K358" s="234"/>
      <c r="L358" s="80"/>
      <c r="M358" s="229"/>
      <c r="N358" s="262"/>
      <c r="O358" s="263"/>
    </row>
    <row r="359" spans="1:15" s="78" customFormat="1" ht="15">
      <c r="A359" s="13"/>
      <c r="B359" s="60"/>
      <c r="C359" s="21"/>
      <c r="D359" s="183"/>
      <c r="E359" s="168"/>
      <c r="F359" s="188"/>
      <c r="G359" s="188"/>
      <c r="H359" s="241"/>
      <c r="I359" s="227"/>
      <c r="J359" s="232"/>
      <c r="K359" s="234"/>
      <c r="L359" s="80"/>
      <c r="M359" s="229"/>
      <c r="N359" s="262"/>
      <c r="O359" s="263"/>
    </row>
    <row r="360" spans="1:15" s="78" customFormat="1" ht="15">
      <c r="A360" s="13"/>
      <c r="B360" s="60"/>
      <c r="C360" s="21"/>
      <c r="D360" s="183"/>
      <c r="E360" s="168"/>
      <c r="F360" s="188"/>
      <c r="G360" s="188"/>
      <c r="H360" s="241"/>
      <c r="I360" s="227"/>
      <c r="J360" s="232"/>
      <c r="K360" s="234"/>
      <c r="L360" s="80"/>
      <c r="M360" s="229"/>
      <c r="N360" s="262"/>
      <c r="O360" s="263"/>
    </row>
    <row r="361" spans="1:15" s="78" customFormat="1" ht="15">
      <c r="A361" s="299" t="s">
        <v>112</v>
      </c>
      <c r="B361" s="300"/>
      <c r="C361" s="301"/>
      <c r="D361" s="165"/>
      <c r="E361" s="169"/>
      <c r="F361" s="189"/>
      <c r="G361" s="189"/>
      <c r="H361" s="173"/>
      <c r="I361" s="176"/>
      <c r="J361" s="232"/>
      <c r="K361" s="234"/>
      <c r="L361" s="80"/>
      <c r="M361" s="229"/>
      <c r="N361" s="262"/>
      <c r="O361" s="263"/>
    </row>
    <row r="362" spans="1:13" s="73" customFormat="1" ht="15" customHeight="1">
      <c r="A362" s="273" t="s">
        <v>106</v>
      </c>
      <c r="B362" s="274"/>
      <c r="C362" s="275"/>
      <c r="D362" s="190" t="s">
        <v>107</v>
      </c>
      <c r="E362" s="186" t="s">
        <v>105</v>
      </c>
      <c r="F362" s="187"/>
      <c r="G362" s="187">
        <v>680</v>
      </c>
      <c r="H362" s="171">
        <f>F362+G362</f>
        <v>680</v>
      </c>
      <c r="I362" s="174">
        <f>H362+H362*40%</f>
        <v>952</v>
      </c>
      <c r="J362" s="231">
        <v>1</v>
      </c>
      <c r="K362" s="233">
        <f>H362*J362</f>
        <v>680</v>
      </c>
      <c r="L362" s="74"/>
      <c r="M362" s="228">
        <f>I362*J362</f>
        <v>952</v>
      </c>
    </row>
    <row r="363" spans="1:13" s="73" customFormat="1" ht="15">
      <c r="A363" s="276"/>
      <c r="B363" s="277"/>
      <c r="C363" s="278"/>
      <c r="D363" s="183"/>
      <c r="E363" s="168"/>
      <c r="F363" s="188"/>
      <c r="G363" s="188"/>
      <c r="H363" s="172"/>
      <c r="I363" s="175"/>
      <c r="J363" s="232"/>
      <c r="K363" s="234"/>
      <c r="L363" s="75"/>
      <c r="M363" s="229"/>
    </row>
    <row r="364" spans="1:13" s="73" customFormat="1" ht="15">
      <c r="A364" s="276"/>
      <c r="B364" s="277"/>
      <c r="C364" s="278"/>
      <c r="D364" s="183"/>
      <c r="E364" s="168"/>
      <c r="F364" s="188"/>
      <c r="G364" s="188"/>
      <c r="H364" s="241"/>
      <c r="I364" s="227"/>
      <c r="J364" s="232"/>
      <c r="K364" s="234"/>
      <c r="L364" s="75"/>
      <c r="M364" s="229"/>
    </row>
    <row r="365" spans="1:13" s="73" customFormat="1" ht="15">
      <c r="A365" s="276"/>
      <c r="B365" s="277"/>
      <c r="C365" s="278"/>
      <c r="D365" s="183"/>
      <c r="E365" s="168"/>
      <c r="F365" s="188"/>
      <c r="G365" s="188"/>
      <c r="H365" s="241"/>
      <c r="I365" s="227"/>
      <c r="J365" s="232"/>
      <c r="K365" s="234"/>
      <c r="L365" s="75"/>
      <c r="M365" s="229"/>
    </row>
    <row r="366" spans="1:13" s="73" customFormat="1" ht="15">
      <c r="A366" s="276"/>
      <c r="B366" s="277"/>
      <c r="C366" s="278"/>
      <c r="D366" s="183"/>
      <c r="E366" s="168"/>
      <c r="F366" s="188"/>
      <c r="G366" s="188"/>
      <c r="H366" s="241"/>
      <c r="I366" s="227"/>
      <c r="J366" s="232"/>
      <c r="K366" s="234"/>
      <c r="L366" s="75"/>
      <c r="M366" s="229"/>
    </row>
    <row r="367" spans="1:13" s="73" customFormat="1" ht="15">
      <c r="A367" s="276"/>
      <c r="B367" s="277"/>
      <c r="C367" s="278"/>
      <c r="D367" s="183"/>
      <c r="E367" s="168"/>
      <c r="F367" s="188"/>
      <c r="G367" s="188"/>
      <c r="H367" s="241"/>
      <c r="I367" s="227"/>
      <c r="J367" s="232"/>
      <c r="K367" s="234"/>
      <c r="L367" s="75"/>
      <c r="M367" s="229"/>
    </row>
    <row r="368" spans="1:13" s="73" customFormat="1" ht="15">
      <c r="A368" s="193"/>
      <c r="B368" s="194"/>
      <c r="C368" s="195"/>
      <c r="D368" s="165"/>
      <c r="E368" s="169"/>
      <c r="F368" s="189"/>
      <c r="G368" s="189"/>
      <c r="H368" s="173"/>
      <c r="I368" s="176"/>
      <c r="J368" s="232"/>
      <c r="K368" s="234"/>
      <c r="L368" s="75"/>
      <c r="M368" s="229"/>
    </row>
    <row r="369" spans="1:13" s="73" customFormat="1" ht="15" customHeight="1">
      <c r="A369" s="273" t="s">
        <v>108</v>
      </c>
      <c r="B369" s="274"/>
      <c r="C369" s="275"/>
      <c r="D369" s="190" t="s">
        <v>109</v>
      </c>
      <c r="E369" s="186" t="s">
        <v>105</v>
      </c>
      <c r="F369" s="187"/>
      <c r="G369" s="187">
        <v>1245</v>
      </c>
      <c r="H369" s="171">
        <f>F369+G369</f>
        <v>1245</v>
      </c>
      <c r="I369" s="174">
        <f>H369+H369*40%</f>
        <v>1743</v>
      </c>
      <c r="J369" s="231">
        <v>1</v>
      </c>
      <c r="K369" s="233">
        <f>H369*J369</f>
        <v>1245</v>
      </c>
      <c r="L369" s="74"/>
      <c r="M369" s="228">
        <f>I369*J369</f>
        <v>1743</v>
      </c>
    </row>
    <row r="370" spans="1:13" s="73" customFormat="1" ht="15">
      <c r="A370" s="276"/>
      <c r="B370" s="277"/>
      <c r="C370" s="278"/>
      <c r="D370" s="183"/>
      <c r="E370" s="168"/>
      <c r="F370" s="188"/>
      <c r="G370" s="188"/>
      <c r="H370" s="172"/>
      <c r="I370" s="175"/>
      <c r="J370" s="232"/>
      <c r="K370" s="234"/>
      <c r="L370" s="75"/>
      <c r="M370" s="229"/>
    </row>
    <row r="371" spans="1:13" s="73" customFormat="1" ht="15">
      <c r="A371" s="276"/>
      <c r="B371" s="277"/>
      <c r="C371" s="278"/>
      <c r="D371" s="183"/>
      <c r="E371" s="168"/>
      <c r="F371" s="188"/>
      <c r="G371" s="188"/>
      <c r="H371" s="241"/>
      <c r="I371" s="227"/>
      <c r="J371" s="232"/>
      <c r="K371" s="234"/>
      <c r="L371" s="75"/>
      <c r="M371" s="229"/>
    </row>
    <row r="372" spans="1:13" s="73" customFormat="1" ht="15">
      <c r="A372" s="276"/>
      <c r="B372" s="277"/>
      <c r="C372" s="278"/>
      <c r="D372" s="183"/>
      <c r="E372" s="168"/>
      <c r="F372" s="188"/>
      <c r="G372" s="188"/>
      <c r="H372" s="241"/>
      <c r="I372" s="227"/>
      <c r="J372" s="232"/>
      <c r="K372" s="234"/>
      <c r="L372" s="75"/>
      <c r="M372" s="229"/>
    </row>
    <row r="373" spans="1:13" s="73" customFormat="1" ht="15">
      <c r="A373" s="276"/>
      <c r="B373" s="277"/>
      <c r="C373" s="278"/>
      <c r="D373" s="183"/>
      <c r="E373" s="168"/>
      <c r="F373" s="188"/>
      <c r="G373" s="188"/>
      <c r="H373" s="241"/>
      <c r="I373" s="227"/>
      <c r="J373" s="232"/>
      <c r="K373" s="234"/>
      <c r="L373" s="75"/>
      <c r="M373" s="229"/>
    </row>
    <row r="374" spans="1:13" s="73" customFormat="1" ht="15">
      <c r="A374" s="276"/>
      <c r="B374" s="277"/>
      <c r="C374" s="278"/>
      <c r="D374" s="183"/>
      <c r="E374" s="168"/>
      <c r="F374" s="188"/>
      <c r="G374" s="188"/>
      <c r="H374" s="241"/>
      <c r="I374" s="227"/>
      <c r="J374" s="232"/>
      <c r="K374" s="234"/>
      <c r="L374" s="75"/>
      <c r="M374" s="229"/>
    </row>
    <row r="375" spans="1:13" s="73" customFormat="1" ht="15">
      <c r="A375" s="193"/>
      <c r="B375" s="194"/>
      <c r="C375" s="195"/>
      <c r="D375" s="165"/>
      <c r="E375" s="169"/>
      <c r="F375" s="189"/>
      <c r="G375" s="189"/>
      <c r="H375" s="173"/>
      <c r="I375" s="176"/>
      <c r="J375" s="232"/>
      <c r="K375" s="234"/>
      <c r="L375" s="75"/>
      <c r="M375" s="229"/>
    </row>
    <row r="376" spans="1:13" s="117" customFormat="1" ht="15" customHeight="1">
      <c r="A376" s="273" t="s">
        <v>143</v>
      </c>
      <c r="B376" s="274"/>
      <c r="C376" s="275"/>
      <c r="D376" s="190" t="s">
        <v>109</v>
      </c>
      <c r="E376" s="186" t="s">
        <v>144</v>
      </c>
      <c r="F376" s="187"/>
      <c r="G376" s="187">
        <v>550</v>
      </c>
      <c r="H376" s="171">
        <f>F376+G376</f>
        <v>550</v>
      </c>
      <c r="I376" s="174">
        <f>H376+H376*40%</f>
        <v>770</v>
      </c>
      <c r="J376" s="231">
        <v>1</v>
      </c>
      <c r="K376" s="233">
        <f>H376*J376</f>
        <v>550</v>
      </c>
      <c r="L376" s="118"/>
      <c r="M376" s="228">
        <f>I376*J376</f>
        <v>770</v>
      </c>
    </row>
    <row r="377" spans="1:13" s="117" customFormat="1" ht="15">
      <c r="A377" s="276"/>
      <c r="B377" s="277"/>
      <c r="C377" s="278"/>
      <c r="D377" s="183"/>
      <c r="E377" s="168"/>
      <c r="F377" s="188"/>
      <c r="G377" s="188"/>
      <c r="H377" s="172"/>
      <c r="I377" s="175"/>
      <c r="J377" s="232"/>
      <c r="K377" s="234"/>
      <c r="L377" s="119"/>
      <c r="M377" s="229"/>
    </row>
    <row r="378" spans="1:13" s="117" customFormat="1" ht="15">
      <c r="A378" s="276"/>
      <c r="B378" s="277"/>
      <c r="C378" s="278"/>
      <c r="D378" s="183"/>
      <c r="E378" s="168"/>
      <c r="F378" s="188"/>
      <c r="G378" s="188"/>
      <c r="H378" s="241"/>
      <c r="I378" s="227"/>
      <c r="J378" s="232"/>
      <c r="K378" s="234"/>
      <c r="L378" s="119"/>
      <c r="M378" s="229"/>
    </row>
    <row r="379" spans="1:13" s="117" customFormat="1" ht="15">
      <c r="A379" s="276"/>
      <c r="B379" s="277"/>
      <c r="C379" s="278"/>
      <c r="D379" s="183"/>
      <c r="E379" s="168"/>
      <c r="F379" s="188"/>
      <c r="G379" s="188"/>
      <c r="H379" s="241"/>
      <c r="I379" s="227"/>
      <c r="J379" s="232"/>
      <c r="K379" s="234"/>
      <c r="L379" s="119"/>
      <c r="M379" s="229"/>
    </row>
    <row r="380" spans="1:13" s="117" customFormat="1" ht="15">
      <c r="A380" s="276"/>
      <c r="B380" s="277"/>
      <c r="C380" s="278"/>
      <c r="D380" s="183"/>
      <c r="E380" s="168"/>
      <c r="F380" s="188"/>
      <c r="G380" s="188"/>
      <c r="H380" s="241"/>
      <c r="I380" s="227"/>
      <c r="J380" s="232"/>
      <c r="K380" s="234"/>
      <c r="L380" s="119"/>
      <c r="M380" s="229"/>
    </row>
    <row r="381" spans="1:13" s="117" customFormat="1" ht="15">
      <c r="A381" s="276"/>
      <c r="B381" s="277"/>
      <c r="C381" s="278"/>
      <c r="D381" s="183"/>
      <c r="E381" s="168"/>
      <c r="F381" s="188"/>
      <c r="G381" s="188"/>
      <c r="H381" s="241"/>
      <c r="I381" s="227"/>
      <c r="J381" s="232"/>
      <c r="K381" s="234"/>
      <c r="L381" s="119"/>
      <c r="M381" s="229"/>
    </row>
    <row r="382" spans="1:13" s="117" customFormat="1" ht="15">
      <c r="A382" s="193"/>
      <c r="B382" s="194"/>
      <c r="C382" s="195"/>
      <c r="D382" s="165"/>
      <c r="E382" s="169"/>
      <c r="F382" s="189"/>
      <c r="G382" s="189"/>
      <c r="H382" s="173"/>
      <c r="I382" s="176"/>
      <c r="J382" s="232"/>
      <c r="K382" s="234"/>
      <c r="L382" s="119"/>
      <c r="M382" s="229"/>
    </row>
    <row r="383" spans="1:13" s="81" customFormat="1" ht="15" customHeight="1">
      <c r="A383" s="273" t="s">
        <v>125</v>
      </c>
      <c r="B383" s="274"/>
      <c r="C383" s="275"/>
      <c r="D383" s="190" t="s">
        <v>127</v>
      </c>
      <c r="E383" s="186" t="s">
        <v>105</v>
      </c>
      <c r="F383" s="187"/>
      <c r="G383" s="187">
        <v>653</v>
      </c>
      <c r="H383" s="171">
        <f>F383+G383</f>
        <v>653</v>
      </c>
      <c r="I383" s="174">
        <f>H383+H383*40%</f>
        <v>914.2</v>
      </c>
      <c r="J383" s="231">
        <v>0</v>
      </c>
      <c r="K383" s="233">
        <f>H383*J383</f>
        <v>0</v>
      </c>
      <c r="L383" s="82"/>
      <c r="M383" s="228">
        <f>I383*J383</f>
        <v>0</v>
      </c>
    </row>
    <row r="384" spans="1:13" s="81" customFormat="1" ht="15">
      <c r="A384" s="276"/>
      <c r="B384" s="277"/>
      <c r="C384" s="278"/>
      <c r="D384" s="183"/>
      <c r="E384" s="168"/>
      <c r="F384" s="188"/>
      <c r="G384" s="188"/>
      <c r="H384" s="172"/>
      <c r="I384" s="175"/>
      <c r="J384" s="232"/>
      <c r="K384" s="234"/>
      <c r="L384" s="83"/>
      <c r="M384" s="229"/>
    </row>
    <row r="385" spans="1:13" s="81" customFormat="1" ht="15">
      <c r="A385" s="276"/>
      <c r="B385" s="277"/>
      <c r="C385" s="278"/>
      <c r="D385" s="183"/>
      <c r="E385" s="168"/>
      <c r="F385" s="188"/>
      <c r="G385" s="188"/>
      <c r="H385" s="241"/>
      <c r="I385" s="227"/>
      <c r="J385" s="232"/>
      <c r="K385" s="234"/>
      <c r="L385" s="83"/>
      <c r="M385" s="229"/>
    </row>
    <row r="386" spans="1:13" s="81" customFormat="1" ht="15">
      <c r="A386" s="276"/>
      <c r="B386" s="277"/>
      <c r="C386" s="278"/>
      <c r="D386" s="183"/>
      <c r="E386" s="168"/>
      <c r="F386" s="188"/>
      <c r="G386" s="188"/>
      <c r="H386" s="241"/>
      <c r="I386" s="227"/>
      <c r="J386" s="232"/>
      <c r="K386" s="234"/>
      <c r="L386" s="83"/>
      <c r="M386" s="229"/>
    </row>
    <row r="387" spans="1:13" s="81" customFormat="1" ht="15">
      <c r="A387" s="276"/>
      <c r="B387" s="277"/>
      <c r="C387" s="278"/>
      <c r="D387" s="183"/>
      <c r="E387" s="168"/>
      <c r="F387" s="188"/>
      <c r="G387" s="188"/>
      <c r="H387" s="241"/>
      <c r="I387" s="227"/>
      <c r="J387" s="232"/>
      <c r="K387" s="234"/>
      <c r="L387" s="83"/>
      <c r="M387" s="229"/>
    </row>
    <row r="388" spans="1:13" s="81" customFormat="1" ht="15">
      <c r="A388" s="276"/>
      <c r="B388" s="277"/>
      <c r="C388" s="278"/>
      <c r="D388" s="183"/>
      <c r="E388" s="168"/>
      <c r="F388" s="188"/>
      <c r="G388" s="188"/>
      <c r="H388" s="241"/>
      <c r="I388" s="227"/>
      <c r="J388" s="232"/>
      <c r="K388" s="234"/>
      <c r="L388" s="83"/>
      <c r="M388" s="229"/>
    </row>
    <row r="389" spans="1:13" s="81" customFormat="1" ht="14.25" customHeight="1">
      <c r="A389" s="193"/>
      <c r="B389" s="194"/>
      <c r="C389" s="195"/>
      <c r="D389" s="165"/>
      <c r="E389" s="169"/>
      <c r="F389" s="189"/>
      <c r="G389" s="189"/>
      <c r="H389" s="173"/>
      <c r="I389" s="176"/>
      <c r="J389" s="232"/>
      <c r="K389" s="234"/>
      <c r="L389" s="83"/>
      <c r="M389" s="229"/>
    </row>
    <row r="390" spans="1:13" s="81" customFormat="1" ht="15" customHeight="1">
      <c r="A390" s="273" t="s">
        <v>126</v>
      </c>
      <c r="B390" s="274"/>
      <c r="C390" s="275"/>
      <c r="D390" s="190" t="s">
        <v>128</v>
      </c>
      <c r="E390" s="186" t="s">
        <v>105</v>
      </c>
      <c r="F390" s="187"/>
      <c r="G390" s="187">
        <v>2426</v>
      </c>
      <c r="H390" s="171">
        <f>F390+G390</f>
        <v>2426</v>
      </c>
      <c r="I390" s="174">
        <f>H390+H390*40%</f>
        <v>3396.4</v>
      </c>
      <c r="J390" s="231">
        <v>0</v>
      </c>
      <c r="K390" s="233">
        <f>H390*J390</f>
        <v>0</v>
      </c>
      <c r="L390" s="82"/>
      <c r="M390" s="228">
        <f>I390*J390</f>
        <v>0</v>
      </c>
    </row>
    <row r="391" spans="1:13" s="81" customFormat="1" ht="15">
      <c r="A391" s="276"/>
      <c r="B391" s="277"/>
      <c r="C391" s="278"/>
      <c r="D391" s="183"/>
      <c r="E391" s="168"/>
      <c r="F391" s="188"/>
      <c r="G391" s="188"/>
      <c r="H391" s="172"/>
      <c r="I391" s="175"/>
      <c r="J391" s="232"/>
      <c r="K391" s="234"/>
      <c r="L391" s="83"/>
      <c r="M391" s="229"/>
    </row>
    <row r="392" spans="1:13" s="81" customFormat="1" ht="15">
      <c r="A392" s="276"/>
      <c r="B392" s="277"/>
      <c r="C392" s="278"/>
      <c r="D392" s="183"/>
      <c r="E392" s="168"/>
      <c r="F392" s="188"/>
      <c r="G392" s="188"/>
      <c r="H392" s="241"/>
      <c r="I392" s="227"/>
      <c r="J392" s="232"/>
      <c r="K392" s="234"/>
      <c r="L392" s="83"/>
      <c r="M392" s="229"/>
    </row>
    <row r="393" spans="1:13" s="81" customFormat="1" ht="15">
      <c r="A393" s="276"/>
      <c r="B393" s="277"/>
      <c r="C393" s="278"/>
      <c r="D393" s="183"/>
      <c r="E393" s="168"/>
      <c r="F393" s="188"/>
      <c r="G393" s="188"/>
      <c r="H393" s="241"/>
      <c r="I393" s="227"/>
      <c r="J393" s="232"/>
      <c r="K393" s="234"/>
      <c r="L393" s="83"/>
      <c r="M393" s="229"/>
    </row>
    <row r="394" spans="1:13" s="81" customFormat="1" ht="15">
      <c r="A394" s="276"/>
      <c r="B394" s="277"/>
      <c r="C394" s="278"/>
      <c r="D394" s="183"/>
      <c r="E394" s="168"/>
      <c r="F394" s="188"/>
      <c r="G394" s="188"/>
      <c r="H394" s="241"/>
      <c r="I394" s="227"/>
      <c r="J394" s="232"/>
      <c r="K394" s="234"/>
      <c r="L394" s="83"/>
      <c r="M394" s="229"/>
    </row>
    <row r="395" spans="1:13" s="81" customFormat="1" ht="15">
      <c r="A395" s="276"/>
      <c r="B395" s="277"/>
      <c r="C395" s="278"/>
      <c r="D395" s="183"/>
      <c r="E395" s="168"/>
      <c r="F395" s="188"/>
      <c r="G395" s="188"/>
      <c r="H395" s="241"/>
      <c r="I395" s="227"/>
      <c r="J395" s="232"/>
      <c r="K395" s="234"/>
      <c r="L395" s="83"/>
      <c r="M395" s="229"/>
    </row>
    <row r="396" spans="1:13" s="81" customFormat="1" ht="15">
      <c r="A396" s="193"/>
      <c r="B396" s="194"/>
      <c r="C396" s="195"/>
      <c r="D396" s="165"/>
      <c r="E396" s="169"/>
      <c r="F396" s="189"/>
      <c r="G396" s="189"/>
      <c r="H396" s="173"/>
      <c r="I396" s="176"/>
      <c r="J396" s="232"/>
      <c r="K396" s="234"/>
      <c r="L396" s="83"/>
      <c r="M396" s="229"/>
    </row>
    <row r="397" spans="1:13" s="81" customFormat="1" ht="15" customHeight="1">
      <c r="A397" s="273" t="s">
        <v>129</v>
      </c>
      <c r="B397" s="274"/>
      <c r="C397" s="275"/>
      <c r="D397" s="190" t="s">
        <v>130</v>
      </c>
      <c r="E397" s="186" t="s">
        <v>105</v>
      </c>
      <c r="F397" s="238"/>
      <c r="G397" s="238"/>
      <c r="H397" s="171">
        <f>F397+G397</f>
        <v>0</v>
      </c>
      <c r="I397" s="174">
        <f>H397+H397*40%</f>
        <v>0</v>
      </c>
      <c r="J397" s="231">
        <v>0</v>
      </c>
      <c r="K397" s="233">
        <f>H397*J397</f>
        <v>0</v>
      </c>
      <c r="L397" s="82"/>
      <c r="M397" s="228">
        <f>I397*J397</f>
        <v>0</v>
      </c>
    </row>
    <row r="398" spans="1:13" s="81" customFormat="1" ht="15">
      <c r="A398" s="276"/>
      <c r="B398" s="277"/>
      <c r="C398" s="278"/>
      <c r="D398" s="183"/>
      <c r="E398" s="168"/>
      <c r="F398" s="239"/>
      <c r="G398" s="239"/>
      <c r="H398" s="172"/>
      <c r="I398" s="175"/>
      <c r="J398" s="232"/>
      <c r="K398" s="234"/>
      <c r="L398" s="83"/>
      <c r="M398" s="229"/>
    </row>
    <row r="399" spans="1:13" s="81" customFormat="1" ht="15">
      <c r="A399" s="276"/>
      <c r="B399" s="277"/>
      <c r="C399" s="278"/>
      <c r="D399" s="183"/>
      <c r="E399" s="168"/>
      <c r="F399" s="239"/>
      <c r="G399" s="239"/>
      <c r="H399" s="241"/>
      <c r="I399" s="227"/>
      <c r="J399" s="232"/>
      <c r="K399" s="234"/>
      <c r="L399" s="83"/>
      <c r="M399" s="229"/>
    </row>
    <row r="400" spans="1:13" s="81" customFormat="1" ht="15">
      <c r="A400" s="276"/>
      <c r="B400" s="277"/>
      <c r="C400" s="278"/>
      <c r="D400" s="183"/>
      <c r="E400" s="168"/>
      <c r="F400" s="239"/>
      <c r="G400" s="239"/>
      <c r="H400" s="241"/>
      <c r="I400" s="227"/>
      <c r="J400" s="232"/>
      <c r="K400" s="234"/>
      <c r="L400" s="83"/>
      <c r="M400" s="229"/>
    </row>
    <row r="401" spans="1:13" s="81" customFormat="1" ht="15">
      <c r="A401" s="276"/>
      <c r="B401" s="277"/>
      <c r="C401" s="278"/>
      <c r="D401" s="183"/>
      <c r="E401" s="168"/>
      <c r="F401" s="239"/>
      <c r="G401" s="239"/>
      <c r="H401" s="241"/>
      <c r="I401" s="227"/>
      <c r="J401" s="232"/>
      <c r="K401" s="234"/>
      <c r="L401" s="83"/>
      <c r="M401" s="229"/>
    </row>
    <row r="402" spans="1:13" s="81" customFormat="1" ht="15">
      <c r="A402" s="276"/>
      <c r="B402" s="277"/>
      <c r="C402" s="278"/>
      <c r="D402" s="183"/>
      <c r="E402" s="168"/>
      <c r="F402" s="239"/>
      <c r="G402" s="239"/>
      <c r="H402" s="241"/>
      <c r="I402" s="227"/>
      <c r="J402" s="232"/>
      <c r="K402" s="234"/>
      <c r="L402" s="83"/>
      <c r="M402" s="229"/>
    </row>
    <row r="403" spans="1:13" s="81" customFormat="1" ht="15">
      <c r="A403" s="193"/>
      <c r="B403" s="194"/>
      <c r="C403" s="195"/>
      <c r="D403" s="165"/>
      <c r="E403" s="169"/>
      <c r="F403" s="240"/>
      <c r="G403" s="240"/>
      <c r="H403" s="173"/>
      <c r="I403" s="176"/>
      <c r="J403" s="232"/>
      <c r="K403" s="234"/>
      <c r="L403" s="83"/>
      <c r="M403" s="229"/>
    </row>
    <row r="404" spans="1:13" s="73" customFormat="1" ht="15" customHeight="1">
      <c r="A404" s="273" t="s">
        <v>91</v>
      </c>
      <c r="B404" s="315"/>
      <c r="C404" s="190"/>
      <c r="D404" s="170" t="s">
        <v>92</v>
      </c>
      <c r="E404" s="186" t="s">
        <v>93</v>
      </c>
      <c r="F404" s="187"/>
      <c r="G404" s="187">
        <v>721</v>
      </c>
      <c r="H404" s="171">
        <f>F404+G404</f>
        <v>721</v>
      </c>
      <c r="I404" s="221">
        <f>H404+H404*40%</f>
        <v>1009.4000000000001</v>
      </c>
      <c r="J404" s="212">
        <v>1</v>
      </c>
      <c r="K404" s="215">
        <f>H404*J404</f>
        <v>721</v>
      </c>
      <c r="L404" s="74"/>
      <c r="M404" s="228">
        <f>I404*J404</f>
        <v>1009.4000000000001</v>
      </c>
    </row>
    <row r="405" spans="1:13" s="73" customFormat="1" ht="15">
      <c r="A405" s="182"/>
      <c r="B405" s="316"/>
      <c r="C405" s="183"/>
      <c r="D405" s="168"/>
      <c r="E405" s="191"/>
      <c r="F405" s="188"/>
      <c r="G405" s="188"/>
      <c r="H405" s="172"/>
      <c r="I405" s="222"/>
      <c r="J405" s="213"/>
      <c r="K405" s="216"/>
      <c r="L405" s="75"/>
      <c r="M405" s="229"/>
    </row>
    <row r="406" spans="1:13" s="73" customFormat="1" ht="15">
      <c r="A406" s="182"/>
      <c r="B406" s="316"/>
      <c r="C406" s="183"/>
      <c r="D406" s="168"/>
      <c r="E406" s="191"/>
      <c r="F406" s="188"/>
      <c r="G406" s="188"/>
      <c r="H406" s="172"/>
      <c r="I406" s="222"/>
      <c r="J406" s="213"/>
      <c r="K406" s="216"/>
      <c r="L406" s="75"/>
      <c r="M406" s="229"/>
    </row>
    <row r="407" spans="1:13" s="73" customFormat="1" ht="15">
      <c r="A407" s="182"/>
      <c r="B407" s="316"/>
      <c r="C407" s="183"/>
      <c r="D407" s="168"/>
      <c r="E407" s="191"/>
      <c r="F407" s="188"/>
      <c r="G407" s="188"/>
      <c r="H407" s="172"/>
      <c r="I407" s="222"/>
      <c r="J407" s="213"/>
      <c r="K407" s="216"/>
      <c r="L407" s="75"/>
      <c r="M407" s="229"/>
    </row>
    <row r="408" spans="1:13" s="73" customFormat="1" ht="15">
      <c r="A408" s="182"/>
      <c r="B408" s="316"/>
      <c r="C408" s="183"/>
      <c r="D408" s="168"/>
      <c r="E408" s="191"/>
      <c r="F408" s="188"/>
      <c r="G408" s="188"/>
      <c r="H408" s="172"/>
      <c r="I408" s="222"/>
      <c r="J408" s="213"/>
      <c r="K408" s="216"/>
      <c r="L408" s="75"/>
      <c r="M408" s="229"/>
    </row>
    <row r="409" spans="1:13" s="73" customFormat="1" ht="15">
      <c r="A409" s="182"/>
      <c r="B409" s="316"/>
      <c r="C409" s="183"/>
      <c r="D409" s="168"/>
      <c r="E409" s="191"/>
      <c r="F409" s="188"/>
      <c r="G409" s="188"/>
      <c r="H409" s="172"/>
      <c r="I409" s="222"/>
      <c r="J409" s="213"/>
      <c r="K409" s="216"/>
      <c r="L409" s="75"/>
      <c r="M409" s="229"/>
    </row>
    <row r="410" spans="1:13" s="73" customFormat="1" ht="15.75" thickBot="1">
      <c r="A410" s="317"/>
      <c r="B410" s="318"/>
      <c r="C410" s="165"/>
      <c r="D410" s="169"/>
      <c r="E410" s="192"/>
      <c r="F410" s="196"/>
      <c r="G410" s="196"/>
      <c r="H410" s="224"/>
      <c r="I410" s="223"/>
      <c r="J410" s="314"/>
      <c r="K410" s="311"/>
      <c r="L410" s="75"/>
      <c r="M410" s="312"/>
    </row>
    <row r="411" spans="1:13" ht="15">
      <c r="A411" s="16"/>
      <c r="B411" s="16"/>
      <c r="C411" s="20"/>
      <c r="D411" s="16"/>
      <c r="E411" s="14"/>
      <c r="F411" s="59"/>
      <c r="G411" s="59"/>
      <c r="H411" s="20"/>
      <c r="I411" s="22"/>
      <c r="J411" s="181" t="s">
        <v>36</v>
      </c>
      <c r="K411" s="177">
        <f>SUM(K23:K410)</f>
        <v>150650</v>
      </c>
      <c r="L411" s="40"/>
      <c r="M411" s="179">
        <f>SUM(M23:M410)</f>
        <v>210909.9999999999</v>
      </c>
    </row>
    <row r="412" spans="1:13" ht="15.75" thickBot="1">
      <c r="A412" s="16"/>
      <c r="B412" s="16"/>
      <c r="C412" s="16"/>
      <c r="D412" s="16"/>
      <c r="E412" s="14"/>
      <c r="F412" s="59"/>
      <c r="G412" s="59"/>
      <c r="H412" s="14"/>
      <c r="I412" s="21"/>
      <c r="J412" s="167"/>
      <c r="K412" s="178"/>
      <c r="L412" s="41"/>
      <c r="M412" s="180"/>
    </row>
    <row r="413" spans="1:13" ht="15">
      <c r="A413" s="16"/>
      <c r="B413" s="16"/>
      <c r="C413" s="16"/>
      <c r="D413" s="16"/>
      <c r="E413" s="14"/>
      <c r="F413" s="59"/>
      <c r="G413" s="59"/>
      <c r="H413" s="16"/>
      <c r="I413" s="16"/>
      <c r="J413" s="29"/>
      <c r="K413" s="166" t="s">
        <v>37</v>
      </c>
      <c r="L413" s="39"/>
      <c r="M413" s="166" t="s">
        <v>38</v>
      </c>
    </row>
    <row r="414" spans="1:13" ht="15.75" thickBot="1">
      <c r="A414" s="16"/>
      <c r="B414" s="16"/>
      <c r="C414" s="16"/>
      <c r="D414" s="16"/>
      <c r="E414" s="16"/>
      <c r="F414" s="60"/>
      <c r="G414" s="60"/>
      <c r="H414" s="16"/>
      <c r="I414" s="16"/>
      <c r="J414" s="30"/>
      <c r="K414" s="167"/>
      <c r="L414" s="36"/>
      <c r="M414" s="167"/>
    </row>
    <row r="415" spans="1:13" ht="15">
      <c r="A415" s="16"/>
      <c r="B415" s="16"/>
      <c r="C415" s="16"/>
      <c r="D415" s="16"/>
      <c r="E415" s="16"/>
      <c r="F415" s="60"/>
      <c r="G415" s="60"/>
      <c r="H415" s="16"/>
      <c r="I415" s="16"/>
      <c r="J415" s="16"/>
      <c r="K415" s="16"/>
      <c r="L415" s="16"/>
      <c r="M415" s="16"/>
    </row>
    <row r="416" spans="1:13" ht="18.75">
      <c r="A416" s="309"/>
      <c r="B416" s="309"/>
      <c r="C416" s="309"/>
      <c r="D416" s="309"/>
      <c r="E416" s="309"/>
      <c r="F416" s="309"/>
      <c r="G416" s="309"/>
      <c r="H416" s="309"/>
      <c r="I416" s="309"/>
      <c r="J416" s="309"/>
      <c r="K416" s="309"/>
      <c r="L416" s="309"/>
      <c r="M416" s="309"/>
    </row>
    <row r="417" spans="1:14" ht="18.75">
      <c r="A417" s="309"/>
      <c r="B417" s="309"/>
      <c r="C417" s="309"/>
      <c r="D417" s="309"/>
      <c r="E417" s="309"/>
      <c r="F417" s="309"/>
      <c r="G417" s="309"/>
      <c r="H417" s="309"/>
      <c r="I417" s="309"/>
      <c r="J417" s="309"/>
      <c r="K417" s="309"/>
      <c r="L417" s="89"/>
      <c r="M417" s="309"/>
      <c r="N417" s="72"/>
    </row>
    <row r="418" spans="1:14" ht="18.75">
      <c r="A418" s="309"/>
      <c r="B418" s="309"/>
      <c r="C418" s="309"/>
      <c r="D418" s="309"/>
      <c r="E418" s="309"/>
      <c r="F418" s="309"/>
      <c r="G418" s="309"/>
      <c r="H418" s="309"/>
      <c r="I418" s="309"/>
      <c r="J418" s="309"/>
      <c r="K418" s="309"/>
      <c r="L418" s="89"/>
      <c r="M418" s="309"/>
      <c r="N418" s="72"/>
    </row>
    <row r="419" spans="1:14" ht="15">
      <c r="A419" s="313"/>
      <c r="B419" s="313"/>
      <c r="C419" s="313"/>
      <c r="D419" s="313"/>
      <c r="E419" s="313"/>
      <c r="F419" s="313"/>
      <c r="G419" s="313"/>
      <c r="H419" s="313"/>
      <c r="I419" s="313"/>
      <c r="J419" s="313"/>
      <c r="K419" s="90"/>
      <c r="L419" s="90"/>
      <c r="M419" s="90"/>
      <c r="N419" s="72"/>
    </row>
    <row r="420" spans="1:14" ht="15">
      <c r="A420" s="313"/>
      <c r="B420" s="313"/>
      <c r="C420" s="313"/>
      <c r="D420" s="313"/>
      <c r="E420" s="313"/>
      <c r="F420" s="313"/>
      <c r="G420" s="313"/>
      <c r="H420" s="313"/>
      <c r="I420" s="313"/>
      <c r="J420" s="313"/>
      <c r="K420" s="90"/>
      <c r="L420" s="90"/>
      <c r="M420" s="90"/>
      <c r="N420" s="72"/>
    </row>
    <row r="421" spans="1:14" ht="15">
      <c r="A421" s="313"/>
      <c r="B421" s="313"/>
      <c r="C421" s="313"/>
      <c r="D421" s="313"/>
      <c r="E421" s="313"/>
      <c r="F421" s="313"/>
      <c r="G421" s="313"/>
      <c r="H421" s="313"/>
      <c r="I421" s="313"/>
      <c r="J421" s="313"/>
      <c r="K421" s="90"/>
      <c r="L421" s="90"/>
      <c r="M421" s="90"/>
      <c r="N421" s="72"/>
    </row>
    <row r="422" spans="1:14" ht="15">
      <c r="A422" s="313"/>
      <c r="B422" s="313"/>
      <c r="C422" s="313"/>
      <c r="D422" s="313"/>
      <c r="E422" s="313"/>
      <c r="F422" s="313"/>
      <c r="G422" s="313"/>
      <c r="H422" s="313"/>
      <c r="I422" s="313"/>
      <c r="J422" s="313"/>
      <c r="K422" s="90"/>
      <c r="L422" s="90"/>
      <c r="M422" s="90"/>
      <c r="N422" s="72"/>
    </row>
    <row r="423" spans="1:14" ht="15">
      <c r="A423" s="313"/>
      <c r="B423" s="313"/>
      <c r="C423" s="313"/>
      <c r="D423" s="313"/>
      <c r="E423" s="313"/>
      <c r="F423" s="313"/>
      <c r="G423" s="313"/>
      <c r="H423" s="313"/>
      <c r="I423" s="313"/>
      <c r="J423" s="313"/>
      <c r="K423" s="90"/>
      <c r="L423" s="90"/>
      <c r="M423" s="90"/>
      <c r="N423" s="72"/>
    </row>
    <row r="424" spans="1:14" ht="15">
      <c r="A424" s="313"/>
      <c r="B424" s="313"/>
      <c r="C424" s="313"/>
      <c r="D424" s="313"/>
      <c r="E424" s="313"/>
      <c r="F424" s="313"/>
      <c r="G424" s="313"/>
      <c r="H424" s="313"/>
      <c r="I424" s="313"/>
      <c r="J424" s="313"/>
      <c r="K424" s="90"/>
      <c r="L424" s="90"/>
      <c r="M424" s="90"/>
      <c r="N424" s="72"/>
    </row>
    <row r="425" spans="1:14" ht="15">
      <c r="A425" s="313"/>
      <c r="B425" s="313"/>
      <c r="C425" s="313"/>
      <c r="D425" s="313"/>
      <c r="E425" s="313"/>
      <c r="F425" s="313"/>
      <c r="G425" s="313"/>
      <c r="H425" s="313"/>
      <c r="I425" s="313"/>
      <c r="J425" s="313"/>
      <c r="K425" s="90"/>
      <c r="L425" s="90"/>
      <c r="M425" s="90"/>
      <c r="N425" s="72"/>
    </row>
    <row r="426" spans="1:14" ht="15">
      <c r="A426" s="313"/>
      <c r="B426" s="313"/>
      <c r="C426" s="313"/>
      <c r="D426" s="313"/>
      <c r="E426" s="313"/>
      <c r="F426" s="313"/>
      <c r="G426" s="313"/>
      <c r="H426" s="313"/>
      <c r="I426" s="313"/>
      <c r="J426" s="313"/>
      <c r="K426" s="90"/>
      <c r="L426" s="90"/>
      <c r="M426" s="90"/>
      <c r="N426" s="72"/>
    </row>
    <row r="427" spans="1:14" ht="15">
      <c r="A427" s="313"/>
      <c r="B427" s="313"/>
      <c r="C427" s="313"/>
      <c r="D427" s="313"/>
      <c r="E427" s="313"/>
      <c r="F427" s="313"/>
      <c r="G427" s="313"/>
      <c r="H427" s="313"/>
      <c r="I427" s="313"/>
      <c r="J427" s="313"/>
      <c r="K427" s="90"/>
      <c r="L427" s="90"/>
      <c r="M427" s="90"/>
      <c r="N427" s="72"/>
    </row>
    <row r="428" spans="1:14" ht="15">
      <c r="A428" s="313"/>
      <c r="B428" s="313"/>
      <c r="C428" s="313"/>
      <c r="D428" s="313"/>
      <c r="E428" s="313"/>
      <c r="F428" s="313"/>
      <c r="G428" s="313"/>
      <c r="H428" s="313"/>
      <c r="I428" s="313"/>
      <c r="J428" s="313"/>
      <c r="K428" s="90"/>
      <c r="L428" s="90"/>
      <c r="M428" s="90"/>
      <c r="N428" s="72"/>
    </row>
    <row r="429" spans="1:14" ht="15">
      <c r="A429" s="313"/>
      <c r="B429" s="313"/>
      <c r="C429" s="313"/>
      <c r="D429" s="313"/>
      <c r="E429" s="313"/>
      <c r="F429" s="313"/>
      <c r="G429" s="313"/>
      <c r="H429" s="313"/>
      <c r="I429" s="313"/>
      <c r="J429" s="313"/>
      <c r="K429" s="90"/>
      <c r="L429" s="90"/>
      <c r="M429" s="90"/>
      <c r="N429" s="72"/>
    </row>
    <row r="430" spans="1:14" ht="15">
      <c r="A430" s="313"/>
      <c r="B430" s="313"/>
      <c r="C430" s="313"/>
      <c r="D430" s="313"/>
      <c r="E430" s="313"/>
      <c r="F430" s="313"/>
      <c r="G430" s="313"/>
      <c r="H430" s="313"/>
      <c r="I430" s="313"/>
      <c r="J430" s="313"/>
      <c r="K430" s="90"/>
      <c r="L430" s="90"/>
      <c r="M430" s="90"/>
      <c r="N430" s="72"/>
    </row>
    <row r="431" spans="1:14" ht="1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90"/>
      <c r="L431" s="90"/>
      <c r="M431" s="90"/>
      <c r="N431" s="72"/>
    </row>
    <row r="432" spans="1:14" ht="15">
      <c r="A432" s="313"/>
      <c r="B432" s="313"/>
      <c r="C432" s="313"/>
      <c r="D432" s="313"/>
      <c r="E432" s="313"/>
      <c r="F432" s="313"/>
      <c r="G432" s="313"/>
      <c r="H432" s="313"/>
      <c r="I432" s="313"/>
      <c r="J432" s="313"/>
      <c r="K432" s="90"/>
      <c r="L432" s="90"/>
      <c r="M432" s="90"/>
      <c r="N432" s="72"/>
    </row>
    <row r="433" spans="1:14" ht="15">
      <c r="A433" s="313"/>
      <c r="B433" s="313"/>
      <c r="C433" s="313"/>
      <c r="D433" s="313"/>
      <c r="E433" s="313"/>
      <c r="F433" s="313"/>
      <c r="G433" s="313"/>
      <c r="H433" s="313"/>
      <c r="I433" s="313"/>
      <c r="J433" s="313"/>
      <c r="K433" s="90"/>
      <c r="L433" s="90"/>
      <c r="M433" s="90"/>
      <c r="N433" s="72"/>
    </row>
    <row r="434" spans="1:20" ht="15">
      <c r="A434" s="313"/>
      <c r="B434" s="313"/>
      <c r="C434" s="313"/>
      <c r="D434" s="313"/>
      <c r="E434" s="313"/>
      <c r="F434" s="313"/>
      <c r="G434" s="313"/>
      <c r="H434" s="313"/>
      <c r="I434" s="313"/>
      <c r="J434" s="313"/>
      <c r="K434" s="90"/>
      <c r="L434" s="90"/>
      <c r="M434" s="90"/>
      <c r="N434" s="72"/>
      <c r="T434" s="72"/>
    </row>
    <row r="435" spans="1:14" ht="1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72"/>
    </row>
    <row r="436" spans="1:14" ht="1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72"/>
    </row>
    <row r="437" spans="1:14" ht="1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72"/>
    </row>
    <row r="438" ht="15">
      <c r="H438" s="8"/>
    </row>
    <row r="439" ht="15">
      <c r="H439" s="8"/>
    </row>
    <row r="440" ht="15">
      <c r="H440" s="8"/>
    </row>
    <row r="441" ht="15">
      <c r="H441" s="8"/>
    </row>
    <row r="442" ht="15">
      <c r="H442" s="8"/>
    </row>
    <row r="443" ht="15">
      <c r="H443" s="8"/>
    </row>
    <row r="444" ht="15">
      <c r="H444" s="8"/>
    </row>
    <row r="445" ht="15">
      <c r="H445" s="8"/>
    </row>
    <row r="446" ht="15">
      <c r="H446" s="8"/>
    </row>
    <row r="447" ht="15">
      <c r="H447" s="8"/>
    </row>
    <row r="448" ht="15">
      <c r="H448" s="8"/>
    </row>
    <row r="449" ht="15">
      <c r="H449" s="8"/>
    </row>
    <row r="450" ht="15">
      <c r="H450" s="8"/>
    </row>
    <row r="451" ht="15">
      <c r="H451" s="8"/>
    </row>
    <row r="452" ht="15">
      <c r="H452" s="8"/>
    </row>
    <row r="453" ht="15">
      <c r="H453" s="8"/>
    </row>
    <row r="454" ht="15">
      <c r="H454" s="8"/>
    </row>
    <row r="455" ht="15">
      <c r="H455" s="8"/>
    </row>
    <row r="456" ht="15">
      <c r="H456" s="8"/>
    </row>
    <row r="457" ht="15">
      <c r="H457" s="8"/>
    </row>
    <row r="458" ht="15">
      <c r="H458" s="8"/>
    </row>
    <row r="459" ht="15">
      <c r="H459" s="8"/>
    </row>
    <row r="460" ht="15">
      <c r="H460" s="8"/>
    </row>
    <row r="461" ht="15">
      <c r="H461" s="8"/>
    </row>
    <row r="462" ht="15">
      <c r="H462" s="8"/>
    </row>
    <row r="463" ht="15">
      <c r="H463" s="8"/>
    </row>
    <row r="464" ht="15">
      <c r="H464" s="8"/>
    </row>
    <row r="465" ht="15">
      <c r="H465" s="8"/>
    </row>
    <row r="466" ht="15">
      <c r="H466" s="8"/>
    </row>
    <row r="467" ht="15">
      <c r="H467" s="8"/>
    </row>
    <row r="468" ht="15">
      <c r="H468" s="8"/>
    </row>
    <row r="469" ht="15">
      <c r="H469" s="8"/>
    </row>
    <row r="470" ht="15">
      <c r="H470" s="8"/>
    </row>
    <row r="471" ht="15">
      <c r="H471" s="8"/>
    </row>
    <row r="472" ht="15">
      <c r="H472" s="8"/>
    </row>
    <row r="473" ht="15">
      <c r="H473" s="8"/>
    </row>
    <row r="474" ht="15">
      <c r="H474" s="8"/>
    </row>
    <row r="475" ht="15">
      <c r="H475" s="8"/>
    </row>
    <row r="476" ht="15">
      <c r="H476" s="8"/>
    </row>
    <row r="477" ht="15">
      <c r="H477" s="8"/>
    </row>
    <row r="478" ht="15">
      <c r="H478" s="8"/>
    </row>
    <row r="479" ht="15">
      <c r="H479" s="8"/>
    </row>
    <row r="480" ht="15">
      <c r="H480" s="8"/>
    </row>
    <row r="481" ht="15">
      <c r="H481" s="8"/>
    </row>
    <row r="482" ht="15">
      <c r="H482" s="8"/>
    </row>
    <row r="483" ht="15">
      <c r="H483" s="8"/>
    </row>
    <row r="484" ht="15">
      <c r="H484" s="8"/>
    </row>
    <row r="485" ht="15">
      <c r="H485" s="8"/>
    </row>
    <row r="486" ht="15">
      <c r="H486" s="8"/>
    </row>
    <row r="487" ht="15">
      <c r="H487" s="8"/>
    </row>
    <row r="488" ht="15">
      <c r="H488" s="8"/>
    </row>
    <row r="489" ht="15">
      <c r="H489" s="8"/>
    </row>
    <row r="490" ht="15">
      <c r="H490" s="8"/>
    </row>
    <row r="491" ht="15">
      <c r="H491" s="8"/>
    </row>
    <row r="492" ht="15">
      <c r="H492" s="8"/>
    </row>
    <row r="493" ht="15">
      <c r="H493" s="8"/>
    </row>
    <row r="494" ht="15">
      <c r="H494" s="8"/>
    </row>
    <row r="495" ht="15">
      <c r="H495" s="8"/>
    </row>
    <row r="496" ht="15">
      <c r="H496" s="8"/>
    </row>
    <row r="497" ht="15">
      <c r="H497" s="8"/>
    </row>
    <row r="498" ht="15">
      <c r="H498" s="8"/>
    </row>
    <row r="499" ht="15">
      <c r="H499" s="8"/>
    </row>
    <row r="500" ht="15">
      <c r="H500" s="8"/>
    </row>
    <row r="501" ht="15">
      <c r="H501" s="8"/>
    </row>
    <row r="502" ht="15">
      <c r="H502" s="8"/>
    </row>
    <row r="503" ht="15">
      <c r="H503" s="8"/>
    </row>
    <row r="504" ht="15">
      <c r="H504" s="8"/>
    </row>
    <row r="505" ht="15">
      <c r="H505" s="8"/>
    </row>
    <row r="506" ht="15">
      <c r="H506" s="8"/>
    </row>
    <row r="507" ht="15">
      <c r="H507" s="8"/>
    </row>
    <row r="508" ht="15">
      <c r="H508" s="8"/>
    </row>
    <row r="509" ht="15">
      <c r="H509" s="8"/>
    </row>
    <row r="510" ht="15">
      <c r="H510" s="8"/>
    </row>
    <row r="511" ht="15">
      <c r="H511" s="8"/>
    </row>
    <row r="512" ht="15">
      <c r="H512" s="8"/>
    </row>
    <row r="513" ht="15">
      <c r="H513" s="8"/>
    </row>
    <row r="514" ht="15">
      <c r="H514" s="8"/>
    </row>
    <row r="515" ht="15">
      <c r="H515" s="8"/>
    </row>
    <row r="516" ht="15">
      <c r="H516" s="8"/>
    </row>
    <row r="517" ht="15">
      <c r="H517" s="8"/>
    </row>
    <row r="518" ht="15">
      <c r="H518" s="8"/>
    </row>
    <row r="519" ht="15">
      <c r="H519" s="8"/>
    </row>
    <row r="520" ht="15">
      <c r="H520" s="8"/>
    </row>
    <row r="521" ht="15">
      <c r="H521" s="8"/>
    </row>
    <row r="522" ht="15">
      <c r="H522" s="8"/>
    </row>
    <row r="523" ht="15">
      <c r="H523" s="8"/>
    </row>
    <row r="524" ht="15">
      <c r="H524" s="8"/>
    </row>
    <row r="525" ht="15">
      <c r="H525" s="8"/>
    </row>
    <row r="526" ht="15">
      <c r="H526" s="8"/>
    </row>
    <row r="527" ht="15">
      <c r="H527" s="8"/>
    </row>
    <row r="528" ht="15">
      <c r="H528" s="8"/>
    </row>
    <row r="529" ht="15">
      <c r="H529" s="8"/>
    </row>
    <row r="530" ht="15">
      <c r="H530" s="8"/>
    </row>
    <row r="531" ht="15">
      <c r="H531" s="8"/>
    </row>
    <row r="532" ht="15">
      <c r="H532" s="8"/>
    </row>
    <row r="533" ht="15">
      <c r="H533" s="8"/>
    </row>
    <row r="534" ht="15">
      <c r="H534" s="8"/>
    </row>
    <row r="535" ht="15">
      <c r="H535" s="8"/>
    </row>
    <row r="536" ht="15">
      <c r="H536" s="8"/>
    </row>
    <row r="537" ht="15">
      <c r="H537" s="8"/>
    </row>
    <row r="538" ht="15">
      <c r="H538" s="8"/>
    </row>
    <row r="539" ht="15">
      <c r="H539" s="8"/>
    </row>
    <row r="540" ht="15">
      <c r="H540" s="8"/>
    </row>
    <row r="541" ht="15">
      <c r="H541" s="8"/>
    </row>
    <row r="542" ht="15">
      <c r="H542" s="8"/>
    </row>
    <row r="543" ht="15">
      <c r="H543" s="8"/>
    </row>
    <row r="544" ht="15">
      <c r="H544" s="8"/>
    </row>
    <row r="545" ht="15">
      <c r="H545" s="8"/>
    </row>
    <row r="546" ht="15">
      <c r="H546" s="8"/>
    </row>
    <row r="547" ht="15">
      <c r="H547" s="8"/>
    </row>
    <row r="548" ht="15">
      <c r="H548" s="8"/>
    </row>
    <row r="549" ht="15">
      <c r="H549" s="8"/>
    </row>
    <row r="550" ht="15">
      <c r="H550" s="8"/>
    </row>
    <row r="551" ht="15">
      <c r="H551" s="8"/>
    </row>
    <row r="552" ht="15">
      <c r="H552" s="8"/>
    </row>
    <row r="553" ht="15">
      <c r="H553" s="8"/>
    </row>
    <row r="554" ht="15">
      <c r="H554" s="8"/>
    </row>
    <row r="555" ht="15">
      <c r="H555" s="8"/>
    </row>
    <row r="556" ht="15">
      <c r="H556" s="8"/>
    </row>
    <row r="557" ht="15">
      <c r="H557" s="8"/>
    </row>
    <row r="558" ht="15">
      <c r="H558" s="8"/>
    </row>
    <row r="559" ht="15">
      <c r="H559" s="8"/>
    </row>
    <row r="560" ht="15">
      <c r="H560" s="8"/>
    </row>
    <row r="561" ht="15">
      <c r="H561" s="8"/>
    </row>
    <row r="562" ht="15">
      <c r="H562" s="8"/>
    </row>
    <row r="563" ht="15">
      <c r="H563" s="8"/>
    </row>
  </sheetData>
  <sheetProtection/>
  <mergeCells count="567">
    <mergeCell ref="N306:O312"/>
    <mergeCell ref="N313:O319"/>
    <mergeCell ref="N320:O326"/>
    <mergeCell ref="N327:O333"/>
    <mergeCell ref="N334:O340"/>
    <mergeCell ref="N341:O347"/>
    <mergeCell ref="N348:O354"/>
    <mergeCell ref="N355:O361"/>
    <mergeCell ref="J376:J382"/>
    <mergeCell ref="K376:K382"/>
    <mergeCell ref="M376:M382"/>
    <mergeCell ref="A397:C403"/>
    <mergeCell ref="D397:D403"/>
    <mergeCell ref="E397:E403"/>
    <mergeCell ref="F397:F403"/>
    <mergeCell ref="G397:G403"/>
    <mergeCell ref="G376:G382"/>
    <mergeCell ref="K390:K396"/>
    <mergeCell ref="A312:C312"/>
    <mergeCell ref="A319:C319"/>
    <mergeCell ref="A376:C382"/>
    <mergeCell ref="D376:D382"/>
    <mergeCell ref="E376:E382"/>
    <mergeCell ref="F376:F382"/>
    <mergeCell ref="D327:D333"/>
    <mergeCell ref="E327:E333"/>
    <mergeCell ref="M320:M326"/>
    <mergeCell ref="H397:H403"/>
    <mergeCell ref="I397:I403"/>
    <mergeCell ref="J397:J403"/>
    <mergeCell ref="K397:K403"/>
    <mergeCell ref="M397:M403"/>
    <mergeCell ref="H376:H382"/>
    <mergeCell ref="I376:I382"/>
    <mergeCell ref="I390:I396"/>
    <mergeCell ref="J390:J396"/>
    <mergeCell ref="K48:K53"/>
    <mergeCell ref="M48:M53"/>
    <mergeCell ref="D320:D326"/>
    <mergeCell ref="E320:E326"/>
    <mergeCell ref="F320:F326"/>
    <mergeCell ref="G320:G326"/>
    <mergeCell ref="H320:H326"/>
    <mergeCell ref="I320:I326"/>
    <mergeCell ref="J320:J326"/>
    <mergeCell ref="K320:K326"/>
    <mergeCell ref="J42:J47"/>
    <mergeCell ref="K42:K47"/>
    <mergeCell ref="M42:M47"/>
    <mergeCell ref="D48:D53"/>
    <mergeCell ref="E48:E53"/>
    <mergeCell ref="F48:F53"/>
    <mergeCell ref="G48:G53"/>
    <mergeCell ref="H48:H53"/>
    <mergeCell ref="I48:I53"/>
    <mergeCell ref="J48:J53"/>
    <mergeCell ref="M390:M396"/>
    <mergeCell ref="D42:D47"/>
    <mergeCell ref="E42:E47"/>
    <mergeCell ref="F42:F47"/>
    <mergeCell ref="G42:G47"/>
    <mergeCell ref="H42:H47"/>
    <mergeCell ref="I42:I47"/>
    <mergeCell ref="I383:I389"/>
    <mergeCell ref="J383:J389"/>
    <mergeCell ref="K383:K389"/>
    <mergeCell ref="M383:M389"/>
    <mergeCell ref="A390:C396"/>
    <mergeCell ref="D390:D396"/>
    <mergeCell ref="E390:E396"/>
    <mergeCell ref="F390:F396"/>
    <mergeCell ref="G390:G396"/>
    <mergeCell ref="H390:H396"/>
    <mergeCell ref="A383:C389"/>
    <mergeCell ref="D383:D389"/>
    <mergeCell ref="E383:E389"/>
    <mergeCell ref="F383:F389"/>
    <mergeCell ref="G383:G389"/>
    <mergeCell ref="H383:H389"/>
    <mergeCell ref="J271:J277"/>
    <mergeCell ref="D271:D277"/>
    <mergeCell ref="E271:E277"/>
    <mergeCell ref="G299:G305"/>
    <mergeCell ref="G327:G333"/>
    <mergeCell ref="E292:E298"/>
    <mergeCell ref="H292:H298"/>
    <mergeCell ref="K271:K277"/>
    <mergeCell ref="M271:M277"/>
    <mergeCell ref="J327:J333"/>
    <mergeCell ref="K327:K333"/>
    <mergeCell ref="M327:M333"/>
    <mergeCell ref="F299:F305"/>
    <mergeCell ref="F271:F277"/>
    <mergeCell ref="G271:G277"/>
    <mergeCell ref="H271:H277"/>
    <mergeCell ref="I271:I277"/>
    <mergeCell ref="A235:C235"/>
    <mergeCell ref="A81:C81"/>
    <mergeCell ref="M124:M130"/>
    <mergeCell ref="D208:D214"/>
    <mergeCell ref="E208:E214"/>
    <mergeCell ref="F208:F214"/>
    <mergeCell ref="H208:H214"/>
    <mergeCell ref="I208:I214"/>
    <mergeCell ref="J208:J214"/>
    <mergeCell ref="K208:K214"/>
    <mergeCell ref="I229:I235"/>
    <mergeCell ref="J229:J235"/>
    <mergeCell ref="K229:K235"/>
    <mergeCell ref="M229:M235"/>
    <mergeCell ref="K117:K123"/>
    <mergeCell ref="M117:M123"/>
    <mergeCell ref="J124:J130"/>
    <mergeCell ref="K124:K130"/>
    <mergeCell ref="J145:J151"/>
    <mergeCell ref="J117:J123"/>
    <mergeCell ref="E124:E130"/>
    <mergeCell ref="F124:F130"/>
    <mergeCell ref="G124:G130"/>
    <mergeCell ref="H124:H130"/>
    <mergeCell ref="I124:I130"/>
    <mergeCell ref="M208:M214"/>
    <mergeCell ref="M145:M151"/>
    <mergeCell ref="G138:G144"/>
    <mergeCell ref="K145:K151"/>
    <mergeCell ref="G159:G165"/>
    <mergeCell ref="D117:D123"/>
    <mergeCell ref="E117:E123"/>
    <mergeCell ref="F117:F123"/>
    <mergeCell ref="G117:G123"/>
    <mergeCell ref="H117:H123"/>
    <mergeCell ref="I117:I123"/>
    <mergeCell ref="D124:D130"/>
    <mergeCell ref="J75:J81"/>
    <mergeCell ref="K75:K81"/>
    <mergeCell ref="M75:M81"/>
    <mergeCell ref="D145:D151"/>
    <mergeCell ref="E145:E151"/>
    <mergeCell ref="F145:F151"/>
    <mergeCell ref="G145:G151"/>
    <mergeCell ref="H145:H151"/>
    <mergeCell ref="I145:I151"/>
    <mergeCell ref="D229:D235"/>
    <mergeCell ref="E229:E235"/>
    <mergeCell ref="F229:F235"/>
    <mergeCell ref="G229:G235"/>
    <mergeCell ref="H229:H235"/>
    <mergeCell ref="D75:D81"/>
    <mergeCell ref="E75:E81"/>
    <mergeCell ref="F75:F81"/>
    <mergeCell ref="G75:G81"/>
    <mergeCell ref="H75:H81"/>
    <mergeCell ref="G243:G249"/>
    <mergeCell ref="G250:G256"/>
    <mergeCell ref="G257:G263"/>
    <mergeCell ref="G208:G214"/>
    <mergeCell ref="G166:G172"/>
    <mergeCell ref="G173:G179"/>
    <mergeCell ref="G187:G193"/>
    <mergeCell ref="F89:F95"/>
    <mergeCell ref="F96:F102"/>
    <mergeCell ref="G222:G228"/>
    <mergeCell ref="G194:G200"/>
    <mergeCell ref="G201:G207"/>
    <mergeCell ref="F29:F34"/>
    <mergeCell ref="F35:F41"/>
    <mergeCell ref="F54:F60"/>
    <mergeCell ref="F61:F67"/>
    <mergeCell ref="G152:G158"/>
    <mergeCell ref="K152:K158"/>
    <mergeCell ref="M152:M158"/>
    <mergeCell ref="A431:J431"/>
    <mergeCell ref="A432:J432"/>
    <mergeCell ref="A433:J433"/>
    <mergeCell ref="A428:J428"/>
    <mergeCell ref="A429:J429"/>
    <mergeCell ref="A430:J430"/>
    <mergeCell ref="A419:J419"/>
    <mergeCell ref="F152:F158"/>
    <mergeCell ref="A434:J434"/>
    <mergeCell ref="E152:E158"/>
    <mergeCell ref="D152:D158"/>
    <mergeCell ref="H152:H158"/>
    <mergeCell ref="I152:I158"/>
    <mergeCell ref="A425:J425"/>
    <mergeCell ref="A426:J426"/>
    <mergeCell ref="A427:J427"/>
    <mergeCell ref="J152:J158"/>
    <mergeCell ref="F159:F165"/>
    <mergeCell ref="A420:J420"/>
    <mergeCell ref="A421:J421"/>
    <mergeCell ref="A422:J422"/>
    <mergeCell ref="A423:J423"/>
    <mergeCell ref="A424:J424"/>
    <mergeCell ref="F327:F333"/>
    <mergeCell ref="J404:J410"/>
    <mergeCell ref="I341:I347"/>
    <mergeCell ref="A404:C410"/>
    <mergeCell ref="D404:D410"/>
    <mergeCell ref="K413:K414"/>
    <mergeCell ref="A416:M416"/>
    <mergeCell ref="A417:J418"/>
    <mergeCell ref="K417:K418"/>
    <mergeCell ref="M417:M418"/>
    <mergeCell ref="J411:J412"/>
    <mergeCell ref="K411:K412"/>
    <mergeCell ref="M411:M412"/>
    <mergeCell ref="K404:K410"/>
    <mergeCell ref="M404:M410"/>
    <mergeCell ref="H327:H333"/>
    <mergeCell ref="I327:I333"/>
    <mergeCell ref="I404:I410"/>
    <mergeCell ref="M413:M414"/>
    <mergeCell ref="J341:J347"/>
    <mergeCell ref="I362:I368"/>
    <mergeCell ref="J362:J368"/>
    <mergeCell ref="J334:J340"/>
    <mergeCell ref="M292:M298"/>
    <mergeCell ref="D299:D305"/>
    <mergeCell ref="E299:E305"/>
    <mergeCell ref="H299:H305"/>
    <mergeCell ref="I299:I305"/>
    <mergeCell ref="J299:J305"/>
    <mergeCell ref="K299:K305"/>
    <mergeCell ref="M299:M305"/>
    <mergeCell ref="F292:F298"/>
    <mergeCell ref="D292:D298"/>
    <mergeCell ref="I292:I298"/>
    <mergeCell ref="J292:J298"/>
    <mergeCell ref="K292:K298"/>
    <mergeCell ref="G292:G298"/>
    <mergeCell ref="M278:M284"/>
    <mergeCell ref="D285:D291"/>
    <mergeCell ref="E285:E291"/>
    <mergeCell ref="H285:H291"/>
    <mergeCell ref="I285:I291"/>
    <mergeCell ref="J285:J291"/>
    <mergeCell ref="K285:K291"/>
    <mergeCell ref="M285:M291"/>
    <mergeCell ref="F278:F284"/>
    <mergeCell ref="F285:F291"/>
    <mergeCell ref="D278:D284"/>
    <mergeCell ref="E278:E284"/>
    <mergeCell ref="H278:H284"/>
    <mergeCell ref="I278:I284"/>
    <mergeCell ref="J278:J284"/>
    <mergeCell ref="G285:G291"/>
    <mergeCell ref="G278:G284"/>
    <mergeCell ref="K278:K284"/>
    <mergeCell ref="M264:M270"/>
    <mergeCell ref="F264:F270"/>
    <mergeCell ref="D264:D270"/>
    <mergeCell ref="E264:E270"/>
    <mergeCell ref="H264:H270"/>
    <mergeCell ref="I264:I270"/>
    <mergeCell ref="J264:J270"/>
    <mergeCell ref="G264:G270"/>
    <mergeCell ref="K264:K270"/>
    <mergeCell ref="K250:K256"/>
    <mergeCell ref="M250:M256"/>
    <mergeCell ref="D257:D263"/>
    <mergeCell ref="E257:E263"/>
    <mergeCell ref="H257:H263"/>
    <mergeCell ref="I257:I263"/>
    <mergeCell ref="J257:J263"/>
    <mergeCell ref="K257:K263"/>
    <mergeCell ref="M257:M263"/>
    <mergeCell ref="F257:F263"/>
    <mergeCell ref="D250:D256"/>
    <mergeCell ref="E250:E256"/>
    <mergeCell ref="H250:H256"/>
    <mergeCell ref="I250:I256"/>
    <mergeCell ref="F250:F256"/>
    <mergeCell ref="J250:J256"/>
    <mergeCell ref="M236:M242"/>
    <mergeCell ref="D243:D249"/>
    <mergeCell ref="E243:E249"/>
    <mergeCell ref="H243:H249"/>
    <mergeCell ref="I243:I249"/>
    <mergeCell ref="J243:J249"/>
    <mergeCell ref="K243:K249"/>
    <mergeCell ref="M243:M249"/>
    <mergeCell ref="F243:F249"/>
    <mergeCell ref="D236:D242"/>
    <mergeCell ref="E236:E242"/>
    <mergeCell ref="H236:H242"/>
    <mergeCell ref="I236:I242"/>
    <mergeCell ref="J236:J242"/>
    <mergeCell ref="F236:F242"/>
    <mergeCell ref="G236:G242"/>
    <mergeCell ref="K236:K242"/>
    <mergeCell ref="M215:M221"/>
    <mergeCell ref="D222:D228"/>
    <mergeCell ref="E222:E228"/>
    <mergeCell ref="H222:H228"/>
    <mergeCell ref="I222:I228"/>
    <mergeCell ref="J222:J228"/>
    <mergeCell ref="K222:K228"/>
    <mergeCell ref="M222:M228"/>
    <mergeCell ref="G215:G221"/>
    <mergeCell ref="D215:D221"/>
    <mergeCell ref="E215:E221"/>
    <mergeCell ref="H215:H221"/>
    <mergeCell ref="I215:I221"/>
    <mergeCell ref="J215:J221"/>
    <mergeCell ref="F215:F221"/>
    <mergeCell ref="F222:F228"/>
    <mergeCell ref="K215:K221"/>
    <mergeCell ref="M194:M200"/>
    <mergeCell ref="D201:D207"/>
    <mergeCell ref="E201:E207"/>
    <mergeCell ref="H201:H207"/>
    <mergeCell ref="I201:I207"/>
    <mergeCell ref="J201:J207"/>
    <mergeCell ref="K201:K207"/>
    <mergeCell ref="M201:M207"/>
    <mergeCell ref="D194:D200"/>
    <mergeCell ref="E194:E200"/>
    <mergeCell ref="H194:H200"/>
    <mergeCell ref="I194:I200"/>
    <mergeCell ref="J194:J200"/>
    <mergeCell ref="F194:F200"/>
    <mergeCell ref="F201:F207"/>
    <mergeCell ref="K194:K200"/>
    <mergeCell ref="J180:J186"/>
    <mergeCell ref="K180:K186"/>
    <mergeCell ref="M180:M186"/>
    <mergeCell ref="D187:D193"/>
    <mergeCell ref="E187:E193"/>
    <mergeCell ref="H187:H193"/>
    <mergeCell ref="I187:I193"/>
    <mergeCell ref="J187:J193"/>
    <mergeCell ref="F173:F179"/>
    <mergeCell ref="K187:K193"/>
    <mergeCell ref="M187:M193"/>
    <mergeCell ref="D180:D186"/>
    <mergeCell ref="E180:E186"/>
    <mergeCell ref="H180:H186"/>
    <mergeCell ref="I180:I186"/>
    <mergeCell ref="F180:F186"/>
    <mergeCell ref="G180:G186"/>
    <mergeCell ref="F187:F193"/>
    <mergeCell ref="K166:K172"/>
    <mergeCell ref="M166:M172"/>
    <mergeCell ref="D173:D179"/>
    <mergeCell ref="E173:E179"/>
    <mergeCell ref="H173:H179"/>
    <mergeCell ref="I173:I179"/>
    <mergeCell ref="J173:J179"/>
    <mergeCell ref="K173:K179"/>
    <mergeCell ref="M173:M179"/>
    <mergeCell ref="F166:F172"/>
    <mergeCell ref="E159:E165"/>
    <mergeCell ref="H159:H165"/>
    <mergeCell ref="I159:I165"/>
    <mergeCell ref="K159:K165"/>
    <mergeCell ref="M159:M165"/>
    <mergeCell ref="D166:D172"/>
    <mergeCell ref="E166:E172"/>
    <mergeCell ref="H166:H172"/>
    <mergeCell ref="I166:I172"/>
    <mergeCell ref="J166:J172"/>
    <mergeCell ref="F138:F144"/>
    <mergeCell ref="J159:J165"/>
    <mergeCell ref="M131:M137"/>
    <mergeCell ref="D138:D144"/>
    <mergeCell ref="E138:E144"/>
    <mergeCell ref="H138:H144"/>
    <mergeCell ref="I138:I144"/>
    <mergeCell ref="J138:J144"/>
    <mergeCell ref="K138:K144"/>
    <mergeCell ref="D159:D165"/>
    <mergeCell ref="G131:G137"/>
    <mergeCell ref="M138:M144"/>
    <mergeCell ref="K110:K116"/>
    <mergeCell ref="M110:M116"/>
    <mergeCell ref="D131:D137"/>
    <mergeCell ref="E131:E137"/>
    <mergeCell ref="H131:H137"/>
    <mergeCell ref="I131:I137"/>
    <mergeCell ref="J131:J137"/>
    <mergeCell ref="F131:F137"/>
    <mergeCell ref="G96:G102"/>
    <mergeCell ref="K131:K137"/>
    <mergeCell ref="J103:J109"/>
    <mergeCell ref="K103:K109"/>
    <mergeCell ref="M103:M109"/>
    <mergeCell ref="D110:D116"/>
    <mergeCell ref="E110:E116"/>
    <mergeCell ref="H110:H116"/>
    <mergeCell ref="I110:I116"/>
    <mergeCell ref="G103:G109"/>
    <mergeCell ref="J110:J116"/>
    <mergeCell ref="D103:D109"/>
    <mergeCell ref="E103:E109"/>
    <mergeCell ref="H103:H109"/>
    <mergeCell ref="I103:I109"/>
    <mergeCell ref="G110:G116"/>
    <mergeCell ref="F103:F109"/>
    <mergeCell ref="F110:F116"/>
    <mergeCell ref="M89:M95"/>
    <mergeCell ref="G82:G88"/>
    <mergeCell ref="G89:G95"/>
    <mergeCell ref="D96:D102"/>
    <mergeCell ref="E96:E102"/>
    <mergeCell ref="H96:H102"/>
    <mergeCell ref="I96:I102"/>
    <mergeCell ref="J96:J102"/>
    <mergeCell ref="K96:K102"/>
    <mergeCell ref="M96:M102"/>
    <mergeCell ref="J82:J88"/>
    <mergeCell ref="K82:K88"/>
    <mergeCell ref="F82:F88"/>
    <mergeCell ref="M82:M88"/>
    <mergeCell ref="D89:D95"/>
    <mergeCell ref="E89:E95"/>
    <mergeCell ref="H89:H95"/>
    <mergeCell ref="I89:I95"/>
    <mergeCell ref="J89:J95"/>
    <mergeCell ref="K89:K95"/>
    <mergeCell ref="F68:F74"/>
    <mergeCell ref="G68:G74"/>
    <mergeCell ref="D82:D88"/>
    <mergeCell ref="E82:E88"/>
    <mergeCell ref="H82:H88"/>
    <mergeCell ref="I82:I88"/>
    <mergeCell ref="I75:I81"/>
    <mergeCell ref="K61:K67"/>
    <mergeCell ref="G61:G67"/>
    <mergeCell ref="M61:M67"/>
    <mergeCell ref="D68:D74"/>
    <mergeCell ref="E68:E74"/>
    <mergeCell ref="H68:H74"/>
    <mergeCell ref="I68:I74"/>
    <mergeCell ref="J68:J74"/>
    <mergeCell ref="K68:K74"/>
    <mergeCell ref="M68:M74"/>
    <mergeCell ref="G54:G60"/>
    <mergeCell ref="D61:D67"/>
    <mergeCell ref="E61:E67"/>
    <mergeCell ref="H61:H67"/>
    <mergeCell ref="I61:I67"/>
    <mergeCell ref="J61:J67"/>
    <mergeCell ref="K35:K41"/>
    <mergeCell ref="M35:M41"/>
    <mergeCell ref="D54:D60"/>
    <mergeCell ref="E54:E60"/>
    <mergeCell ref="H54:H60"/>
    <mergeCell ref="I54:I60"/>
    <mergeCell ref="J54:J60"/>
    <mergeCell ref="K54:K60"/>
    <mergeCell ref="M54:M60"/>
    <mergeCell ref="G35:G41"/>
    <mergeCell ref="G29:G34"/>
    <mergeCell ref="D35:D41"/>
    <mergeCell ref="E35:E41"/>
    <mergeCell ref="H35:H41"/>
    <mergeCell ref="I35:I41"/>
    <mergeCell ref="J35:J41"/>
    <mergeCell ref="K23:K28"/>
    <mergeCell ref="F23:F28"/>
    <mergeCell ref="M23:M28"/>
    <mergeCell ref="D29:D34"/>
    <mergeCell ref="E29:E34"/>
    <mergeCell ref="H29:H34"/>
    <mergeCell ref="I29:I34"/>
    <mergeCell ref="J29:J34"/>
    <mergeCell ref="K29:K34"/>
    <mergeCell ref="M29:M34"/>
    <mergeCell ref="F21:F22"/>
    <mergeCell ref="D23:D28"/>
    <mergeCell ref="E23:E28"/>
    <mergeCell ref="H23:H28"/>
    <mergeCell ref="I23:I28"/>
    <mergeCell ref="J23:J28"/>
    <mergeCell ref="G23:G28"/>
    <mergeCell ref="E21:E22"/>
    <mergeCell ref="H21:H22"/>
    <mergeCell ref="I21:I22"/>
    <mergeCell ref="D2:M2"/>
    <mergeCell ref="D3:M3"/>
    <mergeCell ref="D4:M4"/>
    <mergeCell ref="D5:M5"/>
    <mergeCell ref="D6:M7"/>
    <mergeCell ref="A8:M8"/>
    <mergeCell ref="E404:E410"/>
    <mergeCell ref="F404:F410"/>
    <mergeCell ref="G404:G410"/>
    <mergeCell ref="H404:H410"/>
    <mergeCell ref="G334:G340"/>
    <mergeCell ref="H334:H340"/>
    <mergeCell ref="F348:F354"/>
    <mergeCell ref="G348:G354"/>
    <mergeCell ref="H348:H354"/>
    <mergeCell ref="E348:E354"/>
    <mergeCell ref="I334:I340"/>
    <mergeCell ref="A9:M9"/>
    <mergeCell ref="A21:C22"/>
    <mergeCell ref="D21:D22"/>
    <mergeCell ref="J21:J22"/>
    <mergeCell ref="K21:K22"/>
    <mergeCell ref="M21:M22"/>
    <mergeCell ref="G21:G22"/>
    <mergeCell ref="K334:K340"/>
    <mergeCell ref="M334:M340"/>
    <mergeCell ref="D341:D347"/>
    <mergeCell ref="E341:E347"/>
    <mergeCell ref="F341:F347"/>
    <mergeCell ref="G341:G347"/>
    <mergeCell ref="H341:H347"/>
    <mergeCell ref="D334:D340"/>
    <mergeCell ref="E334:E340"/>
    <mergeCell ref="F334:F340"/>
    <mergeCell ref="I369:I375"/>
    <mergeCell ref="J369:J375"/>
    <mergeCell ref="K341:K347"/>
    <mergeCell ref="M341:M347"/>
    <mergeCell ref="A362:C368"/>
    <mergeCell ref="D362:D368"/>
    <mergeCell ref="E362:E368"/>
    <mergeCell ref="F362:F368"/>
    <mergeCell ref="G362:G368"/>
    <mergeCell ref="H362:H368"/>
    <mergeCell ref="K369:K375"/>
    <mergeCell ref="M369:M375"/>
    <mergeCell ref="K362:K368"/>
    <mergeCell ref="M362:M368"/>
    <mergeCell ref="A369:C375"/>
    <mergeCell ref="D369:D375"/>
    <mergeCell ref="E369:E375"/>
    <mergeCell ref="F369:F375"/>
    <mergeCell ref="G369:G375"/>
    <mergeCell ref="H369:H375"/>
    <mergeCell ref="I348:I354"/>
    <mergeCell ref="D355:D361"/>
    <mergeCell ref="E355:E361"/>
    <mergeCell ref="F355:F361"/>
    <mergeCell ref="G355:G361"/>
    <mergeCell ref="H355:H361"/>
    <mergeCell ref="I355:I361"/>
    <mergeCell ref="D348:D354"/>
    <mergeCell ref="J355:J361"/>
    <mergeCell ref="K355:K361"/>
    <mergeCell ref="M355:M361"/>
    <mergeCell ref="A361:C361"/>
    <mergeCell ref="K313:K319"/>
    <mergeCell ref="M313:M319"/>
    <mergeCell ref="J348:J354"/>
    <mergeCell ref="K348:K354"/>
    <mergeCell ref="M348:M354"/>
    <mergeCell ref="A354:C354"/>
    <mergeCell ref="D306:D312"/>
    <mergeCell ref="E306:E312"/>
    <mergeCell ref="F306:F312"/>
    <mergeCell ref="G306:G312"/>
    <mergeCell ref="H306:H312"/>
    <mergeCell ref="I306:I312"/>
    <mergeCell ref="J306:J312"/>
    <mergeCell ref="K306:K312"/>
    <mergeCell ref="M306:M312"/>
    <mergeCell ref="D313:D319"/>
    <mergeCell ref="E313:E319"/>
    <mergeCell ref="F313:F319"/>
    <mergeCell ref="G313:G319"/>
    <mergeCell ref="H313:H319"/>
    <mergeCell ref="I313:I319"/>
    <mergeCell ref="J313:J3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L27"/>
  <sheetViews>
    <sheetView zoomScalePageLayoutView="0" workbookViewId="0" topLeftCell="A1">
      <selection activeCell="O27" sqref="O27"/>
    </sheetView>
  </sheetViews>
  <sheetFormatPr defaultColWidth="9.140625" defaultRowHeight="15"/>
  <cols>
    <col min="11" max="11" width="11.8515625" style="0" customWidth="1"/>
    <col min="12" max="12" width="11.00390625" style="0" customWidth="1"/>
  </cols>
  <sheetData>
    <row r="1" spans="1:12" ht="15">
      <c r="A1" s="200" t="s">
        <v>131</v>
      </c>
      <c r="B1" s="201"/>
      <c r="C1" s="201"/>
      <c r="D1" s="201"/>
      <c r="E1" s="201"/>
      <c r="F1" s="201"/>
      <c r="G1" s="201"/>
      <c r="H1" s="201"/>
      <c r="I1" s="201"/>
      <c r="J1" s="202"/>
      <c r="K1" s="206" t="s">
        <v>37</v>
      </c>
      <c r="L1" s="202" t="s">
        <v>38</v>
      </c>
    </row>
    <row r="2" spans="1:12" ht="15">
      <c r="A2" s="203"/>
      <c r="B2" s="204"/>
      <c r="C2" s="204"/>
      <c r="D2" s="204"/>
      <c r="E2" s="204"/>
      <c r="F2" s="204"/>
      <c r="G2" s="204"/>
      <c r="H2" s="204"/>
      <c r="I2" s="204"/>
      <c r="J2" s="205"/>
      <c r="K2" s="207"/>
      <c r="L2" s="205"/>
    </row>
    <row r="3" spans="1:12" ht="15">
      <c r="A3" s="197" t="s">
        <v>44</v>
      </c>
      <c r="B3" s="198"/>
      <c r="C3" s="198"/>
      <c r="D3" s="198"/>
      <c r="E3" s="198"/>
      <c r="F3" s="198"/>
      <c r="G3" s="198"/>
      <c r="H3" s="198"/>
      <c r="I3" s="198"/>
      <c r="J3" s="199"/>
      <c r="K3" s="143">
        <v>961</v>
      </c>
      <c r="L3" s="31">
        <f>K3+K3*40%</f>
        <v>1345.4</v>
      </c>
    </row>
    <row r="4" spans="1:12" s="153" customFormat="1" ht="15">
      <c r="A4" s="208" t="s">
        <v>193</v>
      </c>
      <c r="B4" s="209"/>
      <c r="C4" s="209"/>
      <c r="D4" s="209"/>
      <c r="E4" s="209"/>
      <c r="F4" s="209"/>
      <c r="G4" s="209"/>
      <c r="H4" s="209"/>
      <c r="I4" s="209"/>
      <c r="J4" s="210"/>
      <c r="K4" s="143">
        <v>1119</v>
      </c>
      <c r="L4" s="31">
        <f>K4+K4*40%</f>
        <v>1566.6</v>
      </c>
    </row>
    <row r="5" spans="1:12" ht="15">
      <c r="A5" s="208" t="s">
        <v>39</v>
      </c>
      <c r="B5" s="209"/>
      <c r="C5" s="209"/>
      <c r="D5" s="209"/>
      <c r="E5" s="209"/>
      <c r="F5" s="209"/>
      <c r="G5" s="209"/>
      <c r="H5" s="209"/>
      <c r="I5" s="209"/>
      <c r="J5" s="210"/>
      <c r="K5" s="143">
        <v>1206</v>
      </c>
      <c r="L5" s="31">
        <f>K5+K5*40%</f>
        <v>1688.4</v>
      </c>
    </row>
    <row r="6" spans="1:12" s="153" customFormat="1" ht="15">
      <c r="A6" s="208" t="s">
        <v>188</v>
      </c>
      <c r="B6" s="209"/>
      <c r="C6" s="209"/>
      <c r="D6" s="209"/>
      <c r="E6" s="209"/>
      <c r="F6" s="209"/>
      <c r="G6" s="209"/>
      <c r="H6" s="209"/>
      <c r="I6" s="209"/>
      <c r="J6" s="210"/>
      <c r="K6" s="143">
        <v>1264</v>
      </c>
      <c r="L6" s="31">
        <f>K6+K6*40%</f>
        <v>1769.6</v>
      </c>
    </row>
    <row r="7" spans="1:12" ht="15">
      <c r="A7" s="211" t="s">
        <v>40</v>
      </c>
      <c r="B7" s="211"/>
      <c r="C7" s="211"/>
      <c r="D7" s="211"/>
      <c r="E7" s="211"/>
      <c r="F7" s="211"/>
      <c r="G7" s="211"/>
      <c r="H7" s="211"/>
      <c r="I7" s="211"/>
      <c r="J7" s="211"/>
      <c r="K7" s="143">
        <v>1399</v>
      </c>
      <c r="L7" s="31">
        <f aca="true" t="shared" si="0" ref="L7:L26">K7+K7*40%</f>
        <v>1958.6</v>
      </c>
    </row>
    <row r="8" spans="1:12" ht="15">
      <c r="A8" s="197" t="s">
        <v>41</v>
      </c>
      <c r="B8" s="198"/>
      <c r="C8" s="198"/>
      <c r="D8" s="198"/>
      <c r="E8" s="198"/>
      <c r="F8" s="198"/>
      <c r="G8" s="198"/>
      <c r="H8" s="198"/>
      <c r="I8" s="198"/>
      <c r="J8" s="199"/>
      <c r="K8" s="143">
        <v>1500</v>
      </c>
      <c r="L8" s="31">
        <f t="shared" si="0"/>
        <v>2100</v>
      </c>
    </row>
    <row r="9" spans="1:12" ht="15">
      <c r="A9" s="197" t="s">
        <v>42</v>
      </c>
      <c r="B9" s="198"/>
      <c r="C9" s="198"/>
      <c r="D9" s="198"/>
      <c r="E9" s="198"/>
      <c r="F9" s="198"/>
      <c r="G9" s="198"/>
      <c r="H9" s="198"/>
      <c r="I9" s="198"/>
      <c r="J9" s="199"/>
      <c r="K9" s="143">
        <v>1602</v>
      </c>
      <c r="L9" s="31">
        <f t="shared" si="0"/>
        <v>2242.8</v>
      </c>
    </row>
    <row r="10" spans="1:12" s="153" customFormat="1" ht="15">
      <c r="A10" s="197" t="s">
        <v>189</v>
      </c>
      <c r="B10" s="198"/>
      <c r="C10" s="198"/>
      <c r="D10" s="198"/>
      <c r="E10" s="198"/>
      <c r="F10" s="198"/>
      <c r="G10" s="198"/>
      <c r="H10" s="198"/>
      <c r="I10" s="198"/>
      <c r="J10" s="199"/>
      <c r="K10" s="143">
        <v>1912</v>
      </c>
      <c r="L10" s="31">
        <f t="shared" si="0"/>
        <v>2676.8</v>
      </c>
    </row>
    <row r="11" spans="1:12" ht="15">
      <c r="A11" s="198" t="s">
        <v>43</v>
      </c>
      <c r="B11" s="198"/>
      <c r="C11" s="198"/>
      <c r="D11" s="198"/>
      <c r="E11" s="198"/>
      <c r="F11" s="198"/>
      <c r="G11" s="198"/>
      <c r="H11" s="198"/>
      <c r="I11" s="198"/>
      <c r="J11" s="199"/>
      <c r="K11" s="143">
        <v>1788</v>
      </c>
      <c r="L11" s="31">
        <f t="shared" si="0"/>
        <v>2503.2</v>
      </c>
    </row>
    <row r="12" spans="1:12" s="153" customFormat="1" ht="15">
      <c r="A12" s="198" t="s">
        <v>194</v>
      </c>
      <c r="B12" s="198"/>
      <c r="C12" s="198"/>
      <c r="D12" s="198"/>
      <c r="E12" s="198"/>
      <c r="F12" s="198"/>
      <c r="G12" s="198"/>
      <c r="H12" s="198"/>
      <c r="I12" s="198"/>
      <c r="J12" s="199"/>
      <c r="K12" s="143">
        <v>1835</v>
      </c>
      <c r="L12" s="31">
        <f t="shared" si="0"/>
        <v>2569</v>
      </c>
    </row>
    <row r="13" spans="1:12" ht="15">
      <c r="A13" s="197" t="s">
        <v>45</v>
      </c>
      <c r="B13" s="198"/>
      <c r="C13" s="198"/>
      <c r="D13" s="198"/>
      <c r="E13" s="198"/>
      <c r="F13" s="198"/>
      <c r="G13" s="198"/>
      <c r="H13" s="198"/>
      <c r="I13" s="198"/>
      <c r="J13" s="199"/>
      <c r="K13" s="143">
        <v>1977</v>
      </c>
      <c r="L13" s="31">
        <f t="shared" si="0"/>
        <v>2767.8</v>
      </c>
    </row>
    <row r="14" spans="1:12" s="153" customFormat="1" ht="15">
      <c r="A14" s="197" t="s">
        <v>190</v>
      </c>
      <c r="B14" s="198"/>
      <c r="C14" s="198"/>
      <c r="D14" s="198"/>
      <c r="E14" s="198"/>
      <c r="F14" s="198"/>
      <c r="G14" s="198"/>
      <c r="H14" s="198"/>
      <c r="I14" s="198"/>
      <c r="J14" s="199"/>
      <c r="K14" s="143">
        <v>2013</v>
      </c>
      <c r="L14" s="31">
        <f t="shared" si="0"/>
        <v>2818.2</v>
      </c>
    </row>
    <row r="15" spans="1:12" s="153" customFormat="1" ht="15">
      <c r="A15" s="211" t="s">
        <v>191</v>
      </c>
      <c r="B15" s="211"/>
      <c r="C15" s="211"/>
      <c r="D15" s="211"/>
      <c r="E15" s="211"/>
      <c r="F15" s="211"/>
      <c r="G15" s="211"/>
      <c r="H15" s="211"/>
      <c r="I15" s="211"/>
      <c r="J15" s="211"/>
      <c r="K15" s="143">
        <v>2062</v>
      </c>
      <c r="L15" s="31">
        <f t="shared" si="0"/>
        <v>2886.8</v>
      </c>
    </row>
    <row r="16" spans="1:12" s="153" customFormat="1" ht="15">
      <c r="A16" s="198" t="s">
        <v>195</v>
      </c>
      <c r="B16" s="198"/>
      <c r="C16" s="198"/>
      <c r="D16" s="198"/>
      <c r="E16" s="198"/>
      <c r="F16" s="198"/>
      <c r="G16" s="198"/>
      <c r="H16" s="198"/>
      <c r="I16" s="198"/>
      <c r="J16" s="199"/>
      <c r="K16" s="143">
        <v>2193</v>
      </c>
      <c r="L16" s="31">
        <f t="shared" si="0"/>
        <v>3070.2</v>
      </c>
    </row>
    <row r="17" spans="1:12" ht="15">
      <c r="A17" s="197" t="s">
        <v>46</v>
      </c>
      <c r="B17" s="198"/>
      <c r="C17" s="198"/>
      <c r="D17" s="198"/>
      <c r="E17" s="198"/>
      <c r="F17" s="198"/>
      <c r="G17" s="198"/>
      <c r="H17" s="198"/>
      <c r="I17" s="198"/>
      <c r="J17" s="199"/>
      <c r="K17" s="143">
        <v>2378</v>
      </c>
      <c r="L17" s="31">
        <f t="shared" si="0"/>
        <v>3329.2</v>
      </c>
    </row>
    <row r="18" spans="1:12" ht="15">
      <c r="A18" s="197" t="s">
        <v>47</v>
      </c>
      <c r="B18" s="198"/>
      <c r="C18" s="198"/>
      <c r="D18" s="198"/>
      <c r="E18" s="198"/>
      <c r="F18" s="198"/>
      <c r="G18" s="198"/>
      <c r="H18" s="198"/>
      <c r="I18" s="198"/>
      <c r="J18" s="199"/>
      <c r="K18" s="143">
        <v>319</v>
      </c>
      <c r="L18" s="31">
        <f t="shared" si="0"/>
        <v>446.6</v>
      </c>
    </row>
    <row r="19" spans="1:12" ht="15">
      <c r="A19" s="208" t="s">
        <v>70</v>
      </c>
      <c r="B19" s="209"/>
      <c r="C19" s="209"/>
      <c r="D19" s="209"/>
      <c r="E19" s="209"/>
      <c r="F19" s="209"/>
      <c r="G19" s="209"/>
      <c r="H19" s="209"/>
      <c r="I19" s="209"/>
      <c r="J19" s="210"/>
      <c r="K19" s="143">
        <v>220</v>
      </c>
      <c r="L19" s="31">
        <f t="shared" si="0"/>
        <v>308</v>
      </c>
    </row>
    <row r="20" spans="1:12" ht="15">
      <c r="A20" s="211" t="s">
        <v>71</v>
      </c>
      <c r="B20" s="211"/>
      <c r="C20" s="211"/>
      <c r="D20" s="211"/>
      <c r="E20" s="211"/>
      <c r="F20" s="211"/>
      <c r="G20" s="211"/>
      <c r="H20" s="211"/>
      <c r="I20" s="211"/>
      <c r="J20" s="211"/>
      <c r="K20" s="143">
        <v>319</v>
      </c>
      <c r="L20" s="31">
        <f t="shared" si="0"/>
        <v>446.6</v>
      </c>
    </row>
    <row r="21" spans="1:12" ht="15">
      <c r="A21" s="197" t="s">
        <v>72</v>
      </c>
      <c r="B21" s="198"/>
      <c r="C21" s="198"/>
      <c r="D21" s="198"/>
      <c r="E21" s="198"/>
      <c r="F21" s="198"/>
      <c r="G21" s="198"/>
      <c r="H21" s="198"/>
      <c r="I21" s="198"/>
      <c r="J21" s="199"/>
      <c r="K21" s="143">
        <v>405</v>
      </c>
      <c r="L21" s="31">
        <f t="shared" si="0"/>
        <v>567</v>
      </c>
    </row>
    <row r="22" spans="1:12" s="154" customFormat="1" ht="15">
      <c r="A22" s="197" t="s">
        <v>196</v>
      </c>
      <c r="B22" s="198"/>
      <c r="C22" s="198"/>
      <c r="D22" s="198"/>
      <c r="E22" s="198"/>
      <c r="F22" s="198"/>
      <c r="G22" s="198"/>
      <c r="H22" s="198"/>
      <c r="I22" s="198"/>
      <c r="J22" s="199"/>
      <c r="K22" s="143">
        <v>547</v>
      </c>
      <c r="L22" s="31">
        <f>K22+K22*40%</f>
        <v>765.8</v>
      </c>
    </row>
    <row r="23" spans="1:12" ht="15">
      <c r="A23" s="197" t="s">
        <v>73</v>
      </c>
      <c r="B23" s="198"/>
      <c r="C23" s="198"/>
      <c r="D23" s="198"/>
      <c r="E23" s="198"/>
      <c r="F23" s="198"/>
      <c r="G23" s="198"/>
      <c r="H23" s="198"/>
      <c r="I23" s="198"/>
      <c r="J23" s="199"/>
      <c r="K23" s="143">
        <v>506</v>
      </c>
      <c r="L23" s="31">
        <f t="shared" si="0"/>
        <v>708.4</v>
      </c>
    </row>
    <row r="24" spans="1:12" ht="15">
      <c r="A24" s="198" t="s">
        <v>74</v>
      </c>
      <c r="B24" s="198"/>
      <c r="C24" s="198"/>
      <c r="D24" s="198"/>
      <c r="E24" s="198"/>
      <c r="F24" s="198"/>
      <c r="G24" s="198"/>
      <c r="H24" s="198"/>
      <c r="I24" s="198"/>
      <c r="J24" s="199"/>
      <c r="K24" s="143">
        <v>591</v>
      </c>
      <c r="L24" s="31">
        <f t="shared" si="0"/>
        <v>827.4</v>
      </c>
    </row>
    <row r="25" spans="1:12" ht="15">
      <c r="A25" s="197" t="s">
        <v>75</v>
      </c>
      <c r="B25" s="198"/>
      <c r="C25" s="198"/>
      <c r="D25" s="198"/>
      <c r="E25" s="198"/>
      <c r="F25" s="198"/>
      <c r="G25" s="198"/>
      <c r="H25" s="198"/>
      <c r="I25" s="198"/>
      <c r="J25" s="199"/>
      <c r="K25" s="143">
        <v>775</v>
      </c>
      <c r="L25" s="31">
        <f t="shared" si="0"/>
        <v>1085</v>
      </c>
    </row>
    <row r="26" spans="1:12" s="153" customFormat="1" ht="15">
      <c r="A26" s="197" t="s">
        <v>192</v>
      </c>
      <c r="B26" s="198"/>
      <c r="C26" s="198"/>
      <c r="D26" s="198"/>
      <c r="E26" s="198"/>
      <c r="F26" s="198"/>
      <c r="G26" s="198"/>
      <c r="H26" s="198"/>
      <c r="I26" s="198"/>
      <c r="J26" s="199"/>
      <c r="K26" s="143">
        <v>690</v>
      </c>
      <c r="L26" s="31">
        <f t="shared" si="0"/>
        <v>966</v>
      </c>
    </row>
    <row r="27" spans="1:12" ht="15">
      <c r="A27" s="197" t="s">
        <v>84</v>
      </c>
      <c r="B27" s="198"/>
      <c r="C27" s="198"/>
      <c r="D27" s="198"/>
      <c r="E27" s="198"/>
      <c r="F27" s="198"/>
      <c r="G27" s="198"/>
      <c r="H27" s="198"/>
      <c r="I27" s="198"/>
      <c r="J27" s="199"/>
      <c r="K27" s="143">
        <v>123</v>
      </c>
      <c r="L27" s="31">
        <v>173</v>
      </c>
    </row>
  </sheetData>
  <sheetProtection/>
  <mergeCells count="28">
    <mergeCell ref="A27:J27"/>
    <mergeCell ref="A19:J19"/>
    <mergeCell ref="A20:J20"/>
    <mergeCell ref="A21:J21"/>
    <mergeCell ref="A23:J23"/>
    <mergeCell ref="A24:J24"/>
    <mergeCell ref="A25:J25"/>
    <mergeCell ref="A26:J26"/>
    <mergeCell ref="A22:J22"/>
    <mergeCell ref="A11:J11"/>
    <mergeCell ref="A3:J3"/>
    <mergeCell ref="A13:J13"/>
    <mergeCell ref="A17:J17"/>
    <mergeCell ref="A18:J18"/>
    <mergeCell ref="A10:J10"/>
    <mergeCell ref="A15:J15"/>
    <mergeCell ref="A12:J12"/>
    <mergeCell ref="A14:J14"/>
    <mergeCell ref="A16:J16"/>
    <mergeCell ref="A9:J9"/>
    <mergeCell ref="A1:J2"/>
    <mergeCell ref="K1:K2"/>
    <mergeCell ref="L1:L2"/>
    <mergeCell ref="A5:J5"/>
    <mergeCell ref="A7:J7"/>
    <mergeCell ref="A8:J8"/>
    <mergeCell ref="A6:J6"/>
    <mergeCell ref="A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Mebel 1</dc:creator>
  <cp:keywords/>
  <dc:description/>
  <cp:lastModifiedBy>1</cp:lastModifiedBy>
  <cp:lastPrinted>2020-03-25T03:42:30Z</cp:lastPrinted>
  <dcterms:created xsi:type="dcterms:W3CDTF">2018-04-10T06:59:44Z</dcterms:created>
  <dcterms:modified xsi:type="dcterms:W3CDTF">2020-05-03T09:35:03Z</dcterms:modified>
  <cp:category/>
  <cp:version/>
  <cp:contentType/>
  <cp:contentStatus/>
</cp:coreProperties>
</file>