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<sst xmlns="http://schemas.openxmlformats.org/spreadsheetml/2006/main" count="404" uniqueCount="247">
  <si>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</si>
  <si>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</si>
  <si>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</si>
  <si>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</si>
  <si>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</si>
  <si>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</si>
  <si>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</si>
  <si>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</si>
  <si>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</si>
  <si>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</si>
  <si>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</si>
  <si>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</si>
  <si>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</si>
  <si>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</si>
  <si>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</si>
  <si>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</si>
  <si>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</si>
  <si>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</si>
  <si>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</si>
  <si>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</si>
  <si>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</si>
  <si>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</si>
  <si>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</si>
  <si>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</si>
  <si>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</si>
  <si>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</si>
  <si>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</si>
  <si>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</si>
  <si>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</si>
  <si>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</si>
  <si>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</si>
  <si>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</si>
  <si>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</si>
  <si>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</si>
  <si>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</si>
  <si>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</si>
  <si>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</si>
  <si>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</si>
  <si>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</si>
  <si>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</si>
  <si>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</si>
  <si>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</si>
  <si>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</si>
  <si>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</si>
  <si>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</si>
  <si>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</si>
  <si>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</si>
  <si>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</si>
  <si>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</si>
  <si>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</si>
  <si>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</si>
  <si>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</si>
  <si>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</si>
  <si>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</si>
  <si>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</si>
  <si>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</si>
  <si>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</si>
  <si>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</si>
  <si>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</si>
  <si>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</si>
  <si>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</si>
  <si>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</si>
  <si>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</si>
  <si>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</si>
  <si>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</si>
  <si>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</si>
  <si>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</si>
  <si>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</si>
  <si>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</si>
  <si>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</si>
  <si>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</si>
  <si>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</si>
  <si>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</si>
  <si>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</si>
  <si>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</si>
  <si>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</si>
  <si>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</si>
  <si>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</si>
  <si>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</si>
  <si>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</si>
  <si>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</si>
  <si>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</si>
  <si>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</si>
  <si>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</si>
  <si>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</si>
  <si>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</si>
  <si>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</si>
  <si>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</si>
  <si>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</si>
  <si>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</si>
  <si>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</si>
  <si>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</si>
  <si>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</si>
  <si>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</si>
  <si>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</si>
  <si>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</si>
  <si>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</si>
  <si>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</si>
  <si>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</si>
  <si>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</si>
  <si>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</si>
  <si>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</si>
  <si>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</si>
  <si>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</si>
  <si>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</si>
  <si>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</si>
  <si>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</si>
  <si>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</si>
  <si>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</si>
  <si>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</si>
  <si>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</si>
  <si>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</si>
  <si>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</si>
  <si>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</si>
  <si>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</si>
  <si>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</si>
  <si>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</si>
  <si>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</si>
  <si>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</si>
  <si>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</si>
  <si>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</si>
  <si>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</si>
  <si>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</si>
  <si>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</si>
  <si>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</si>
  <si>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</si>
  <si>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</si>
  <si>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</si>
  <si>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</si>
  <si>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</si>
  <si>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</si>
  <si>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</si>
  <si>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</si>
  <si>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</si>
  <si>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</si>
  <si>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</si>
  <si>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</si>
  <si>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</si>
  <si>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</si>
  <si>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</si>
  <si>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</si>
  <si>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</si>
  <si>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</si>
  <si>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</si>
  <si>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</si>
  <si>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</si>
  <si>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</si>
  <si>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</si>
  <si>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</si>
  <si>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</si>
  <si>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</si>
  <si>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</si>
  <si>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</si>
  <si>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</si>
  <si>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</si>
  <si>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</si>
  <si>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</si>
  <si>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</si>
  <si>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</si>
  <si>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</si>
  <si>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</si>
  <si>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</si>
  <si>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</si>
  <si>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</si>
  <si>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</si>
  <si>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</si>
  <si>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</si>
  <si>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</si>
  <si>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</si>
  <si>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</si>
  <si>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</si>
  <si>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</si>
  <si>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</si>
  <si>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</si>
  <si>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</si>
  <si>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</si>
  <si>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</si>
  <si>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</si>
  <si>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</si>
  <si>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</si>
  <si>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</si>
  <si>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</si>
  <si>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</si>
  <si>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</si>
  <si>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</si>
  <si>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</si>
  <si>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</si>
  <si>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</si>
  <si>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</si>
  <si>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</si>
  <si>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</si>
  <si>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</si>
  <si>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</si>
  <si>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</si>
  <si>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</si>
  <si>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</si>
  <si>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</si>
  <si>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</si>
  <si>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</si>
  <si>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</si>
  <si>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</si>
  <si>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</si>
  <si>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</si>
  <si>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</si>
  <si>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</si>
  <si>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</si>
  <si>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</si>
  <si>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</si>
  <si>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</si>
  <si>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</si>
  <si>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</si>
  <si>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</si>
  <si>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</si>
  <si>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</si>
  <si>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</si>
  <si>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</si>
  <si>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</si>
  <si>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</si>
  <si>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</si>
  <si>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</si>
  <si>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отделка молнии сирень или зел</t>
  </si>
  <si>
    <t>В002</t>
  </si>
  <si>
    <t>XXL</t>
  </si>
  <si>
    <t>7  6  5  2</t>
  </si>
  <si>
    <t>M17836W</t>
  </si>
  <si>
    <t>7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</si>
  <si>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</si>
  <si>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</si>
  <si>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</si>
  <si>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</si>
  <si>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</si>
  <si>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</si>
  <si>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</si>
  <si>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</si>
  <si>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</si>
  <si>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</si>
  <si>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</si>
  <si>
    <t>Ксенияник</t>
  </si>
  <si>
    <t>беж  хаки</t>
  </si>
  <si>
    <t>0706</t>
  </si>
  <si>
    <t>хаки  беж</t>
  </si>
  <si>
    <t>Н048  Н047</t>
  </si>
  <si>
    <t>Н246</t>
  </si>
  <si>
    <t>Н235</t>
  </si>
  <si>
    <t>foxbat007</t>
  </si>
  <si>
    <t>0131</t>
  </si>
  <si>
    <t>зеленый синий черный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</si>
</sst>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29" sqref="E129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119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145</v>
      </c>
      <c r="C3" s="59">
        <v>48</v>
      </c>
      <c r="D3" s="60" t="s">
        <v>54</v>
      </c>
      <c r="E3" s="61">
        <v>750</v>
      </c>
      <c r="F3" s="62"/>
      <c r="G3" s="62"/>
      <c r="H3" s="10"/>
      <c r="I3" s="61"/>
      <c r="J3" s="10"/>
      <c r="L3" s="87" t="e">
        <f>E5+#REF!+#REF!+#REF!+#REF!+#REF!+#REF!+#REF!+#REF!+#REF!+#REF!+#REF!+#REF!+#REF!+#REF!+#REF!+#REF!+#REF!+#REF!+#REF!+#REF!+#REF!+#REF!+#REF!+#REF!+#REF!+#REF!+#REF!</f>
        <v>#REF!</v>
      </c>
    </row>
    <row r="4" spans="1:12" s="95" customFormat="1" ht="14.25">
      <c r="A4" s="88">
        <v>650</v>
      </c>
      <c r="B4" s="89" t="s">
        <v>168</v>
      </c>
      <c r="C4" s="90">
        <v>48</v>
      </c>
      <c r="D4" s="91" t="s">
        <v>54</v>
      </c>
      <c r="E4" s="92"/>
      <c r="F4" s="93"/>
      <c r="G4" s="93"/>
      <c r="H4" s="94"/>
      <c r="I4" s="92"/>
      <c r="J4" s="94"/>
      <c r="L4" s="96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69"/>
      <c r="H5" s="69">
        <f>F5+G5</f>
        <v>862.4999999999999</v>
      </c>
      <c r="I5" s="7"/>
      <c r="J5" s="69">
        <f>I5-F5-G5</f>
        <v>-862.4999999999999</v>
      </c>
    </row>
    <row r="6" spans="1:10" ht="15" thickBot="1">
      <c r="A6" s="5" t="s">
        <v>146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169</v>
      </c>
      <c r="C7" s="59">
        <v>46</v>
      </c>
      <c r="D7" s="60" t="s">
        <v>170</v>
      </c>
      <c r="E7" s="61">
        <v>2950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2950</v>
      </c>
      <c r="F9" s="40">
        <f>E9*1.15</f>
        <v>3392.4999999999995</v>
      </c>
      <c r="G9" s="69"/>
      <c r="H9" s="69">
        <f>F9+G9</f>
        <v>3392.4999999999995</v>
      </c>
      <c r="I9" s="7"/>
      <c r="J9" s="69">
        <f>I9-F9-G9</f>
        <v>-3392.4999999999995</v>
      </c>
    </row>
    <row r="10" spans="1:10" ht="15" thickBot="1">
      <c r="A10" s="97" t="s">
        <v>147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168</v>
      </c>
      <c r="C11" s="59">
        <v>48</v>
      </c>
      <c r="D11" s="60" t="s">
        <v>54</v>
      </c>
      <c r="E11" s="61">
        <v>650</v>
      </c>
      <c r="F11" s="62"/>
      <c r="G11" s="62"/>
      <c r="H11" s="10"/>
      <c r="I11" s="61"/>
      <c r="J11" s="10"/>
    </row>
    <row r="12" spans="1:10" s="95" customFormat="1" ht="14.25">
      <c r="A12" s="88">
        <v>750</v>
      </c>
      <c r="B12" s="89" t="s">
        <v>53</v>
      </c>
      <c r="C12" s="90">
        <v>48</v>
      </c>
      <c r="D12" s="91" t="s">
        <v>54</v>
      </c>
      <c r="E12" s="92"/>
      <c r="F12" s="93"/>
      <c r="G12" s="93"/>
      <c r="H12" s="94"/>
      <c r="I12" s="92"/>
      <c r="J12" s="94"/>
    </row>
    <row r="13" spans="1:10" s="68" customFormat="1" ht="14.25">
      <c r="A13" s="57"/>
      <c r="B13" s="58" t="s">
        <v>173</v>
      </c>
      <c r="C13" s="59">
        <v>46</v>
      </c>
      <c r="D13" s="60" t="s">
        <v>54</v>
      </c>
      <c r="E13" s="61">
        <v>750</v>
      </c>
      <c r="F13" s="62"/>
      <c r="G13" s="62"/>
      <c r="H13" s="10"/>
      <c r="I13" s="61"/>
      <c r="J13" s="10"/>
    </row>
    <row r="14" spans="1:10" ht="14.25">
      <c r="A14" s="6"/>
      <c r="B14" s="13" t="s">
        <v>7</v>
      </c>
      <c r="C14" s="46"/>
      <c r="D14" s="17"/>
      <c r="E14" s="1">
        <f>SUM(E11:E13)</f>
        <v>1400</v>
      </c>
      <c r="F14" s="40">
        <f>E14*1.15</f>
        <v>1609.9999999999998</v>
      </c>
      <c r="G14" s="69"/>
      <c r="H14" s="69">
        <f>F14+G14</f>
        <v>1609.9999999999998</v>
      </c>
      <c r="I14" s="7"/>
      <c r="J14" s="69">
        <f>I14-F14-G14</f>
        <v>-1609.9999999999998</v>
      </c>
    </row>
    <row r="15" spans="1:10" ht="15" thickBot="1">
      <c r="A15" s="5" t="s">
        <v>148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57"/>
      <c r="B16" s="58" t="s">
        <v>171</v>
      </c>
      <c r="C16" s="59">
        <v>54</v>
      </c>
      <c r="D16" s="60" t="s">
        <v>172</v>
      </c>
      <c r="E16" s="61">
        <v>550</v>
      </c>
      <c r="F16" s="62"/>
      <c r="G16" s="62"/>
      <c r="H16" s="10"/>
      <c r="I16" s="61"/>
      <c r="J16" s="10"/>
    </row>
    <row r="17" spans="1:10" s="95" customFormat="1" ht="14.25">
      <c r="A17" s="88">
        <v>650</v>
      </c>
      <c r="B17" s="89" t="s">
        <v>168</v>
      </c>
      <c r="C17" s="90">
        <v>54</v>
      </c>
      <c r="D17" s="91" t="s">
        <v>54</v>
      </c>
      <c r="E17" s="92"/>
      <c r="F17" s="93"/>
      <c r="G17" s="93"/>
      <c r="H17" s="94"/>
      <c r="I17" s="92"/>
      <c r="J17" s="94"/>
    </row>
    <row r="18" spans="1:10" s="95" customFormat="1" ht="14.25">
      <c r="A18" s="88">
        <v>750</v>
      </c>
      <c r="B18" s="89" t="s">
        <v>173</v>
      </c>
      <c r="C18" s="90">
        <v>54</v>
      </c>
      <c r="D18" s="91" t="s">
        <v>54</v>
      </c>
      <c r="E18" s="92"/>
      <c r="F18" s="93"/>
      <c r="G18" s="93"/>
      <c r="H18" s="94"/>
      <c r="I18" s="92"/>
      <c r="J18" s="94"/>
    </row>
    <row r="19" spans="1:10" s="68" customFormat="1" ht="14.25">
      <c r="A19" s="57"/>
      <c r="B19" s="58" t="s">
        <v>39</v>
      </c>
      <c r="C19" s="59">
        <v>54</v>
      </c>
      <c r="D19" s="60" t="s">
        <v>174</v>
      </c>
      <c r="E19" s="61">
        <v>1150</v>
      </c>
      <c r="F19" s="62"/>
      <c r="G19" s="62"/>
      <c r="H19" s="10"/>
      <c r="I19" s="61"/>
      <c r="J19" s="10"/>
    </row>
    <row r="20" spans="1:10" s="95" customFormat="1" ht="14.25">
      <c r="A20" s="88">
        <v>1050</v>
      </c>
      <c r="B20" s="89" t="s">
        <v>175</v>
      </c>
      <c r="C20" s="90" t="s">
        <v>176</v>
      </c>
      <c r="D20" s="91" t="s">
        <v>57</v>
      </c>
      <c r="E20" s="92"/>
      <c r="F20" s="93"/>
      <c r="G20" s="93"/>
      <c r="H20" s="94"/>
      <c r="I20" s="92"/>
      <c r="J20" s="94"/>
    </row>
    <row r="21" spans="1:10" s="95" customFormat="1" ht="14.25">
      <c r="A21" s="88">
        <v>1050</v>
      </c>
      <c r="B21" s="89" t="s">
        <v>177</v>
      </c>
      <c r="C21" s="90" t="s">
        <v>176</v>
      </c>
      <c r="D21" s="91" t="s">
        <v>178</v>
      </c>
      <c r="E21" s="92"/>
      <c r="F21" s="93"/>
      <c r="G21" s="93"/>
      <c r="H21" s="94"/>
      <c r="I21" s="92"/>
      <c r="J21" s="94"/>
    </row>
    <row r="22" spans="1:10" s="68" customFormat="1" ht="14.25">
      <c r="A22" s="57"/>
      <c r="B22" s="58" t="s">
        <v>179</v>
      </c>
      <c r="C22" s="59" t="s">
        <v>176</v>
      </c>
      <c r="D22" s="60" t="s">
        <v>180</v>
      </c>
      <c r="E22" s="61">
        <v>550</v>
      </c>
      <c r="F22" s="62"/>
      <c r="G22" s="62"/>
      <c r="H22" s="10"/>
      <c r="I22" s="61"/>
      <c r="J22" s="10"/>
    </row>
    <row r="23" spans="1:10" s="95" customFormat="1" ht="14.25">
      <c r="A23" s="88">
        <v>550</v>
      </c>
      <c r="B23" s="89" t="s">
        <v>181</v>
      </c>
      <c r="C23" s="90" t="s">
        <v>176</v>
      </c>
      <c r="D23" s="91" t="s">
        <v>29</v>
      </c>
      <c r="E23" s="92"/>
      <c r="F23" s="93"/>
      <c r="G23" s="93"/>
      <c r="H23" s="94"/>
      <c r="I23" s="92"/>
      <c r="J23" s="94"/>
    </row>
    <row r="24" spans="1:10" s="95" customFormat="1" ht="14.25">
      <c r="A24" s="88">
        <v>550</v>
      </c>
      <c r="B24" s="89" t="s">
        <v>182</v>
      </c>
      <c r="C24" s="90" t="s">
        <v>176</v>
      </c>
      <c r="D24" s="91" t="s">
        <v>183</v>
      </c>
      <c r="E24" s="92"/>
      <c r="F24" s="93"/>
      <c r="G24" s="93"/>
      <c r="H24" s="94"/>
      <c r="I24" s="92"/>
      <c r="J24" s="94"/>
    </row>
    <row r="25" spans="1:10" ht="14.25">
      <c r="A25" s="6"/>
      <c r="B25" s="13" t="s">
        <v>7</v>
      </c>
      <c r="C25" s="46"/>
      <c r="D25" s="17"/>
      <c r="E25" s="1">
        <f>SUM(E16:E24)</f>
        <v>2250</v>
      </c>
      <c r="F25" s="40">
        <f>E25*1.15</f>
        <v>2587.5</v>
      </c>
      <c r="G25" s="69"/>
      <c r="H25" s="69">
        <f>F25+G25</f>
        <v>2587.5</v>
      </c>
      <c r="I25" s="7"/>
      <c r="J25" s="69">
        <f>I25-F25-G25</f>
        <v>-2587.5</v>
      </c>
    </row>
    <row r="26" spans="1:10" ht="15" thickBot="1">
      <c r="A26" s="5" t="s">
        <v>149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185</v>
      </c>
      <c r="C27" s="59" t="s">
        <v>186</v>
      </c>
      <c r="D27" s="60" t="s">
        <v>187</v>
      </c>
      <c r="E27" s="61">
        <v>550</v>
      </c>
      <c r="F27" s="62"/>
      <c r="G27" s="62"/>
      <c r="H27" s="10"/>
      <c r="I27" s="61"/>
      <c r="J27" s="10"/>
    </row>
    <row r="28" spans="1:10" s="95" customFormat="1" ht="14.25">
      <c r="A28" s="88">
        <v>550</v>
      </c>
      <c r="B28" s="89" t="s">
        <v>188</v>
      </c>
      <c r="C28" s="90" t="s">
        <v>186</v>
      </c>
      <c r="D28" s="91" t="s">
        <v>189</v>
      </c>
      <c r="E28" s="92"/>
      <c r="F28" s="93"/>
      <c r="G28" s="93"/>
      <c r="H28" s="94"/>
      <c r="I28" s="92"/>
      <c r="J28" s="94"/>
    </row>
    <row r="29" spans="1:10" s="68" customFormat="1" ht="14.25">
      <c r="A29" s="57"/>
      <c r="B29" s="58" t="s">
        <v>190</v>
      </c>
      <c r="C29" s="59" t="s">
        <v>28</v>
      </c>
      <c r="D29" s="60" t="s">
        <v>191</v>
      </c>
      <c r="E29" s="61">
        <v>650</v>
      </c>
      <c r="F29" s="62"/>
      <c r="G29" s="62"/>
      <c r="H29" s="10"/>
      <c r="I29" s="61"/>
      <c r="J29" s="10"/>
    </row>
    <row r="30" spans="1:10" ht="14.25">
      <c r="A30" s="6"/>
      <c r="B30" s="13" t="s">
        <v>7</v>
      </c>
      <c r="C30" s="46"/>
      <c r="D30" s="17"/>
      <c r="E30" s="1">
        <f>SUM(E27:E29)</f>
        <v>1200</v>
      </c>
      <c r="F30" s="40">
        <f>E30*1.15</f>
        <v>1380</v>
      </c>
      <c r="G30" s="69"/>
      <c r="H30" s="69">
        <f>F30+G30</f>
        <v>1380</v>
      </c>
      <c r="I30" s="7"/>
      <c r="J30" s="69">
        <f>I30-F30-G30</f>
        <v>-1380</v>
      </c>
    </row>
    <row r="31" spans="1:10" ht="15" thickBot="1">
      <c r="A31" s="5" t="s">
        <v>150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/>
      <c r="B32" s="58" t="s">
        <v>188</v>
      </c>
      <c r="C32" s="59" t="s">
        <v>56</v>
      </c>
      <c r="D32" s="60" t="s">
        <v>193</v>
      </c>
      <c r="E32" s="61">
        <v>550</v>
      </c>
      <c r="F32" s="62"/>
      <c r="G32" s="62"/>
      <c r="H32" s="10"/>
      <c r="I32" s="61"/>
      <c r="J32" s="10"/>
    </row>
    <row r="33" spans="1:10" ht="14.25">
      <c r="A33" s="57"/>
      <c r="B33" s="58" t="s">
        <v>194</v>
      </c>
      <c r="C33" s="59">
        <v>48</v>
      </c>
      <c r="D33" s="60" t="s">
        <v>195</v>
      </c>
      <c r="E33" s="61">
        <v>350</v>
      </c>
      <c r="F33" s="62"/>
      <c r="G33" s="62"/>
      <c r="H33" s="10"/>
      <c r="I33" s="61"/>
      <c r="J33" s="10"/>
    </row>
    <row r="34" spans="1:10" s="4" customFormat="1" ht="14.25">
      <c r="A34" s="57"/>
      <c r="B34" s="58" t="s">
        <v>194</v>
      </c>
      <c r="C34" s="59">
        <v>56</v>
      </c>
      <c r="D34" s="60" t="s">
        <v>195</v>
      </c>
      <c r="E34" s="61">
        <v>350</v>
      </c>
      <c r="F34" s="62"/>
      <c r="G34" s="62"/>
      <c r="H34" s="10"/>
      <c r="I34" s="61"/>
      <c r="J34" s="10"/>
    </row>
    <row r="35" spans="1:10" s="4" customFormat="1" ht="14.25">
      <c r="A35" s="57"/>
      <c r="B35" s="58" t="s">
        <v>182</v>
      </c>
      <c r="C35" s="59" t="s">
        <v>176</v>
      </c>
      <c r="D35" s="60" t="s">
        <v>196</v>
      </c>
      <c r="E35" s="61">
        <v>550</v>
      </c>
      <c r="F35" s="62"/>
      <c r="G35" s="62"/>
      <c r="H35" s="10"/>
      <c r="I35" s="61"/>
      <c r="J35" s="10"/>
    </row>
    <row r="36" spans="1:10" s="95" customFormat="1" ht="14.25">
      <c r="A36" s="88">
        <v>550</v>
      </c>
      <c r="B36" s="89" t="s">
        <v>181</v>
      </c>
      <c r="C36" s="90" t="s">
        <v>176</v>
      </c>
      <c r="D36" s="91" t="s">
        <v>29</v>
      </c>
      <c r="E36" s="92"/>
      <c r="F36" s="93"/>
      <c r="G36" s="93"/>
      <c r="H36" s="94"/>
      <c r="I36" s="92"/>
      <c r="J36" s="94"/>
    </row>
    <row r="37" spans="1:10" s="95" customFormat="1" ht="14.25">
      <c r="A37" s="88">
        <v>550</v>
      </c>
      <c r="B37" s="89" t="s">
        <v>179</v>
      </c>
      <c r="C37" s="90" t="s">
        <v>176</v>
      </c>
      <c r="D37" s="91" t="s">
        <v>29</v>
      </c>
      <c r="E37" s="92"/>
      <c r="F37" s="93"/>
      <c r="G37" s="93"/>
      <c r="H37" s="94"/>
      <c r="I37" s="92"/>
      <c r="J37" s="94"/>
    </row>
    <row r="38" spans="1:10" ht="14.25">
      <c r="A38" s="6"/>
      <c r="B38" s="13" t="s">
        <v>7</v>
      </c>
      <c r="C38" s="46"/>
      <c r="D38" s="17"/>
      <c r="E38" s="1">
        <f>SUM(E32:E37)</f>
        <v>1800</v>
      </c>
      <c r="F38" s="40">
        <f>E38*1.15</f>
        <v>2070</v>
      </c>
      <c r="G38" s="69"/>
      <c r="H38" s="69">
        <f>F38+G38</f>
        <v>2070</v>
      </c>
      <c r="I38" s="7"/>
      <c r="J38" s="69">
        <f>I38-F38-G38</f>
        <v>-2070</v>
      </c>
    </row>
    <row r="39" spans="1:10" ht="15" thickBot="1">
      <c r="A39" s="5" t="s">
        <v>151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197</v>
      </c>
      <c r="C40" s="59">
        <v>46</v>
      </c>
      <c r="D40" s="60" t="s">
        <v>198</v>
      </c>
      <c r="E40" s="61">
        <v>650</v>
      </c>
      <c r="F40" s="62"/>
      <c r="G40" s="62"/>
      <c r="H40" s="10"/>
      <c r="I40" s="61"/>
      <c r="J40" s="10"/>
    </row>
    <row r="41" spans="1:10" s="95" customFormat="1" ht="14.25">
      <c r="A41" s="88">
        <v>650</v>
      </c>
      <c r="B41" s="89" t="s">
        <v>199</v>
      </c>
      <c r="C41" s="90">
        <v>46</v>
      </c>
      <c r="D41" s="91" t="s">
        <v>20</v>
      </c>
      <c r="E41" s="92"/>
      <c r="F41" s="93"/>
      <c r="G41" s="93"/>
      <c r="H41" s="94"/>
      <c r="I41" s="92"/>
      <c r="J41" s="94"/>
    </row>
    <row r="42" spans="1:10" s="68" customFormat="1" ht="14.25">
      <c r="A42" s="57"/>
      <c r="B42" s="58" t="s">
        <v>213</v>
      </c>
      <c r="C42" s="59">
        <v>46</v>
      </c>
      <c r="D42" s="60" t="s">
        <v>214</v>
      </c>
      <c r="E42" s="61">
        <v>350</v>
      </c>
      <c r="F42" s="62"/>
      <c r="G42" s="62"/>
      <c r="H42" s="10"/>
      <c r="I42" s="61"/>
      <c r="J42" s="10"/>
    </row>
    <row r="43" spans="1:10" ht="14.25">
      <c r="A43" s="6"/>
      <c r="B43" s="13" t="s">
        <v>7</v>
      </c>
      <c r="C43" s="46"/>
      <c r="D43" s="17"/>
      <c r="E43" s="1">
        <f>SUM(E40:E42)</f>
        <v>1000</v>
      </c>
      <c r="F43" s="40">
        <f>E43*1.15</f>
        <v>1150</v>
      </c>
      <c r="G43" s="69"/>
      <c r="H43" s="69">
        <f>F43+G43</f>
        <v>1150</v>
      </c>
      <c r="I43" s="7"/>
      <c r="J43" s="69">
        <f>I43-F43-G43</f>
        <v>-1150</v>
      </c>
    </row>
    <row r="44" spans="1:10" ht="15" thickBot="1">
      <c r="A44" s="5" t="s">
        <v>152</v>
      </c>
      <c r="B44" s="12"/>
      <c r="C44" s="45"/>
      <c r="D44" s="16"/>
      <c r="E44" s="5"/>
      <c r="F44" s="39"/>
      <c r="G44" s="8"/>
      <c r="H44" s="55"/>
      <c r="I44" s="5"/>
      <c r="J44" s="54"/>
    </row>
    <row r="45" spans="1:10" ht="15" thickTop="1">
      <c r="A45" s="57"/>
      <c r="B45" s="58" t="s">
        <v>145</v>
      </c>
      <c r="C45" s="59">
        <v>54</v>
      </c>
      <c r="D45" s="60" t="s">
        <v>54</v>
      </c>
      <c r="E45" s="61">
        <v>650</v>
      </c>
      <c r="F45" s="62"/>
      <c r="G45" s="62"/>
      <c r="H45" s="10"/>
      <c r="I45" s="61"/>
      <c r="J45" s="10"/>
    </row>
    <row r="46" spans="1:10" ht="14.25">
      <c r="A46" s="57"/>
      <c r="B46" s="58" t="s">
        <v>200</v>
      </c>
      <c r="C46" s="59">
        <v>54</v>
      </c>
      <c r="D46" s="60" t="s">
        <v>201</v>
      </c>
      <c r="E46" s="61">
        <v>1090</v>
      </c>
      <c r="F46" s="62"/>
      <c r="G46" s="62"/>
      <c r="H46" s="10"/>
      <c r="I46" s="61"/>
      <c r="J46" s="10"/>
    </row>
    <row r="47" spans="1:10" ht="14.25">
      <c r="A47" s="6"/>
      <c r="B47" s="13" t="s">
        <v>7</v>
      </c>
      <c r="C47" s="46"/>
      <c r="D47" s="17"/>
      <c r="E47" s="1">
        <f>SUM(E45:E46)</f>
        <v>1740</v>
      </c>
      <c r="F47" s="40">
        <f>E47*1.15</f>
        <v>2000.9999999999998</v>
      </c>
      <c r="G47" s="69"/>
      <c r="H47" s="69">
        <f>F47+G47</f>
        <v>2000.9999999999998</v>
      </c>
      <c r="I47" s="7"/>
      <c r="J47" s="69">
        <f>I47-F47-G47</f>
        <v>-2000.9999999999998</v>
      </c>
    </row>
    <row r="48" spans="1:10" ht="15" thickBot="1">
      <c r="A48" s="5" t="s">
        <v>153</v>
      </c>
      <c r="B48" s="12"/>
      <c r="C48" s="45"/>
      <c r="D48" s="16"/>
      <c r="E48" s="5"/>
      <c r="F48" s="39"/>
      <c r="G48" s="8"/>
      <c r="H48" s="55"/>
      <c r="I48" s="5"/>
      <c r="J48" s="54"/>
    </row>
    <row r="49" spans="1:10" ht="15" thickTop="1">
      <c r="A49" s="57"/>
      <c r="B49" s="58" t="s">
        <v>194</v>
      </c>
      <c r="C49" s="59">
        <v>56</v>
      </c>
      <c r="D49" s="60" t="s">
        <v>202</v>
      </c>
      <c r="E49" s="61">
        <v>350</v>
      </c>
      <c r="F49" s="62"/>
      <c r="G49" s="62"/>
      <c r="H49" s="10"/>
      <c r="I49" s="61"/>
      <c r="J49" s="10"/>
    </row>
    <row r="50" spans="1:10" s="95" customFormat="1" ht="14.25">
      <c r="A50" s="88">
        <v>350</v>
      </c>
      <c r="B50" s="89" t="s">
        <v>203</v>
      </c>
      <c r="C50" s="90" t="s">
        <v>117</v>
      </c>
      <c r="D50" s="91" t="s">
        <v>204</v>
      </c>
      <c r="E50" s="92"/>
      <c r="F50" s="93"/>
      <c r="G50" s="93"/>
      <c r="H50" s="94"/>
      <c r="I50" s="92"/>
      <c r="J50" s="94"/>
    </row>
    <row r="51" spans="1:10" ht="14.25">
      <c r="A51" s="6"/>
      <c r="B51" s="13" t="s">
        <v>7</v>
      </c>
      <c r="C51" s="46"/>
      <c r="D51" s="17"/>
      <c r="E51" s="1">
        <f>SUM(E49:E50)</f>
        <v>350</v>
      </c>
      <c r="F51" s="40">
        <f>E51*1.15</f>
        <v>402.49999999999994</v>
      </c>
      <c r="G51" s="69"/>
      <c r="H51" s="69">
        <f>F51+G51</f>
        <v>402.49999999999994</v>
      </c>
      <c r="I51" s="7"/>
      <c r="J51" s="69">
        <f>I51-F51-G51</f>
        <v>-402.49999999999994</v>
      </c>
    </row>
    <row r="52" spans="1:10" ht="15" thickBot="1">
      <c r="A52" s="5" t="s">
        <v>154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57"/>
      <c r="B53" s="58" t="s">
        <v>205</v>
      </c>
      <c r="C53" s="59">
        <v>46</v>
      </c>
      <c r="D53" s="60" t="s">
        <v>206</v>
      </c>
      <c r="E53" s="61">
        <v>1350</v>
      </c>
      <c r="F53" s="62"/>
      <c r="G53" s="62"/>
      <c r="H53" s="10"/>
      <c r="I53" s="61"/>
      <c r="J53" s="10"/>
    </row>
    <row r="54" spans="1:10" ht="14.25">
      <c r="A54" s="57"/>
      <c r="B54" s="58" t="s">
        <v>205</v>
      </c>
      <c r="C54" s="59">
        <v>56</v>
      </c>
      <c r="D54" s="60" t="s">
        <v>207</v>
      </c>
      <c r="E54" s="61">
        <v>1350</v>
      </c>
      <c r="F54" s="62"/>
      <c r="G54" s="62"/>
      <c r="H54" s="10"/>
      <c r="I54" s="61"/>
      <c r="J54" s="10"/>
    </row>
    <row r="55" spans="1:10" s="4" customFormat="1" ht="14.25">
      <c r="A55" s="57"/>
      <c r="B55" s="58" t="s">
        <v>181</v>
      </c>
      <c r="C55" s="59" t="s">
        <v>186</v>
      </c>
      <c r="D55" s="60" t="s">
        <v>208</v>
      </c>
      <c r="E55" s="61">
        <v>550</v>
      </c>
      <c r="F55" s="62"/>
      <c r="G55" s="62"/>
      <c r="H55" s="10"/>
      <c r="I55" s="61"/>
      <c r="J55" s="10"/>
    </row>
    <row r="56" spans="1:10" ht="14.25">
      <c r="A56" s="6"/>
      <c r="B56" s="13" t="s">
        <v>7</v>
      </c>
      <c r="C56" s="46"/>
      <c r="D56" s="17"/>
      <c r="E56" s="1">
        <f>SUM(E53:E55)</f>
        <v>3250</v>
      </c>
      <c r="F56" s="40">
        <f>E56*1.15</f>
        <v>3737.4999999999995</v>
      </c>
      <c r="G56" s="69"/>
      <c r="H56" s="69">
        <f>F56+G56</f>
        <v>3737.4999999999995</v>
      </c>
      <c r="I56" s="7"/>
      <c r="J56" s="69">
        <f>I56-F56-G56</f>
        <v>-3737.4999999999995</v>
      </c>
    </row>
    <row r="57" spans="1:10" ht="15" thickBot="1">
      <c r="A57" s="5" t="s">
        <v>155</v>
      </c>
      <c r="B57" s="12"/>
      <c r="C57" s="45"/>
      <c r="D57" s="16"/>
      <c r="E57" s="5"/>
      <c r="F57" s="39"/>
      <c r="G57" s="8"/>
      <c r="H57" s="55"/>
      <c r="I57" s="5"/>
      <c r="J57" s="54"/>
    </row>
    <row r="58" spans="1:10" ht="15" thickTop="1">
      <c r="A58" s="57"/>
      <c r="B58" s="58" t="s">
        <v>209</v>
      </c>
      <c r="C58" s="59">
        <v>58</v>
      </c>
      <c r="D58" s="60" t="s">
        <v>210</v>
      </c>
      <c r="E58" s="61">
        <v>950</v>
      </c>
      <c r="F58" s="62"/>
      <c r="G58" s="62"/>
      <c r="H58" s="10"/>
      <c r="I58" s="61"/>
      <c r="J58" s="10"/>
    </row>
    <row r="59" spans="1:10" ht="14.25">
      <c r="A59" s="57"/>
      <c r="B59" s="58" t="s">
        <v>211</v>
      </c>
      <c r="C59" s="59">
        <v>58</v>
      </c>
      <c r="D59" s="60" t="s">
        <v>212</v>
      </c>
      <c r="E59" s="61">
        <v>950</v>
      </c>
      <c r="F59" s="62"/>
      <c r="G59" s="62"/>
      <c r="H59" s="10"/>
      <c r="I59" s="61"/>
      <c r="J59" s="10"/>
    </row>
    <row r="60" spans="1:10" s="4" customFormat="1" ht="14.25">
      <c r="A60" s="57"/>
      <c r="B60" s="58" t="s">
        <v>224</v>
      </c>
      <c r="C60" s="59">
        <v>58</v>
      </c>
      <c r="D60" s="60" t="s">
        <v>225</v>
      </c>
      <c r="E60" s="61">
        <v>1100</v>
      </c>
      <c r="F60" s="62"/>
      <c r="G60" s="62"/>
      <c r="H60" s="10"/>
      <c r="I60" s="61"/>
      <c r="J60" s="10"/>
    </row>
    <row r="61" spans="1:10" s="4" customFormat="1" ht="14.25">
      <c r="A61" s="57"/>
      <c r="B61" s="58" t="s">
        <v>184</v>
      </c>
      <c r="C61" s="59">
        <v>58</v>
      </c>
      <c r="D61" s="60" t="s">
        <v>226</v>
      </c>
      <c r="E61" s="61">
        <v>350</v>
      </c>
      <c r="F61" s="62"/>
      <c r="G61" s="62"/>
      <c r="H61" s="10"/>
      <c r="I61" s="61"/>
      <c r="J61" s="10"/>
    </row>
    <row r="62" spans="1:10" ht="14.25">
      <c r="A62" s="6"/>
      <c r="B62" s="13" t="s">
        <v>7</v>
      </c>
      <c r="C62" s="46"/>
      <c r="D62" s="17"/>
      <c r="E62" s="1">
        <f>SUM(E58:E61)</f>
        <v>3350</v>
      </c>
      <c r="F62" s="40">
        <f>E62*1.15</f>
        <v>3852.4999999999995</v>
      </c>
      <c r="G62" s="69"/>
      <c r="H62" s="69">
        <f>F62+G62</f>
        <v>3852.4999999999995</v>
      </c>
      <c r="I62" s="7"/>
      <c r="J62" s="69">
        <f>I62-F62-G62</f>
        <v>-3852.4999999999995</v>
      </c>
    </row>
    <row r="63" spans="1:10" ht="15" thickBot="1">
      <c r="A63" s="5" t="s">
        <v>156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57"/>
      <c r="B64" s="58" t="s">
        <v>203</v>
      </c>
      <c r="C64" s="59">
        <v>46</v>
      </c>
      <c r="D64" s="60" t="s">
        <v>215</v>
      </c>
      <c r="E64" s="61">
        <v>350</v>
      </c>
      <c r="F64" s="62"/>
      <c r="G64" s="62"/>
      <c r="H64" s="10"/>
      <c r="I64" s="61"/>
      <c r="J64" s="10"/>
    </row>
    <row r="65" spans="1:10" ht="14.25">
      <c r="A65" s="57"/>
      <c r="B65" s="58" t="s">
        <v>203</v>
      </c>
      <c r="C65" s="59">
        <v>52</v>
      </c>
      <c r="D65" s="60" t="s">
        <v>215</v>
      </c>
      <c r="E65" s="61">
        <v>350</v>
      </c>
      <c r="F65" s="62"/>
      <c r="G65" s="62"/>
      <c r="H65" s="10"/>
      <c r="I65" s="61"/>
      <c r="J65" s="10"/>
    </row>
    <row r="66" spans="1:10" ht="14.25">
      <c r="A66" s="6"/>
      <c r="B66" s="13" t="s">
        <v>7</v>
      </c>
      <c r="C66" s="46"/>
      <c r="D66" s="17"/>
      <c r="E66" s="1">
        <f>SUM(E64:E65)</f>
        <v>700</v>
      </c>
      <c r="F66" s="40">
        <f>E66*1.15</f>
        <v>804.9999999999999</v>
      </c>
      <c r="G66" s="69"/>
      <c r="H66" s="69">
        <f>F66+G66</f>
        <v>804.9999999999999</v>
      </c>
      <c r="I66" s="7"/>
      <c r="J66" s="69">
        <f>I66-F66-G66</f>
        <v>-804.9999999999999</v>
      </c>
    </row>
    <row r="67" spans="1:10" ht="15" thickBot="1">
      <c r="A67" s="5" t="s">
        <v>157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185</v>
      </c>
      <c r="C68" s="59" t="s">
        <v>186</v>
      </c>
      <c r="D68" s="60" t="s">
        <v>216</v>
      </c>
      <c r="E68" s="61">
        <v>550</v>
      </c>
      <c r="F68" s="62"/>
      <c r="G68" s="62"/>
      <c r="H68" s="10"/>
      <c r="I68" s="61"/>
      <c r="J68" s="10"/>
    </row>
    <row r="69" spans="1:10" s="95" customFormat="1" ht="14.25">
      <c r="A69" s="88">
        <v>550</v>
      </c>
      <c r="B69" s="89" t="s">
        <v>188</v>
      </c>
      <c r="C69" s="90" t="s">
        <v>186</v>
      </c>
      <c r="D69" s="91" t="s">
        <v>189</v>
      </c>
      <c r="E69" s="92"/>
      <c r="F69" s="93"/>
      <c r="G69" s="93"/>
      <c r="H69" s="94"/>
      <c r="I69" s="92"/>
      <c r="J69" s="94"/>
    </row>
    <row r="70" spans="1:10" ht="14.25">
      <c r="A70" s="6"/>
      <c r="B70" s="13" t="s">
        <v>7</v>
      </c>
      <c r="C70" s="46"/>
      <c r="D70" s="17"/>
      <c r="E70" s="1">
        <f>SUM(E68:E69)</f>
        <v>550</v>
      </c>
      <c r="F70" s="40">
        <f>E70*1.15</f>
        <v>632.5</v>
      </c>
      <c r="G70" s="69"/>
      <c r="H70" s="69">
        <f>F70+G70</f>
        <v>632.5</v>
      </c>
      <c r="I70" s="7"/>
      <c r="J70" s="69">
        <f>I70-F70-G70</f>
        <v>-632.5</v>
      </c>
    </row>
    <row r="71" spans="1:10" ht="15" thickBot="1">
      <c r="A71" s="5" t="s">
        <v>158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57"/>
      <c r="B72" s="58" t="s">
        <v>203</v>
      </c>
      <c r="C72" s="59" t="s">
        <v>77</v>
      </c>
      <c r="D72" s="60" t="s">
        <v>215</v>
      </c>
      <c r="E72" s="61">
        <v>350</v>
      </c>
      <c r="F72" s="62"/>
      <c r="G72" s="62"/>
      <c r="H72" s="10"/>
      <c r="I72" s="61"/>
      <c r="J72" s="10"/>
    </row>
    <row r="73" spans="1:10" s="4" customFormat="1" ht="14.25">
      <c r="A73" s="57"/>
      <c r="B73" s="58" t="s">
        <v>194</v>
      </c>
      <c r="C73" s="59">
        <v>50</v>
      </c>
      <c r="D73" s="60" t="s">
        <v>217</v>
      </c>
      <c r="E73" s="61">
        <v>350</v>
      </c>
      <c r="F73" s="62"/>
      <c r="G73" s="62"/>
      <c r="H73" s="10"/>
      <c r="I73" s="61"/>
      <c r="J73" s="10"/>
    </row>
    <row r="74" spans="1:10" s="4" customFormat="1" ht="14.25">
      <c r="A74" s="57"/>
      <c r="B74" s="58" t="s">
        <v>213</v>
      </c>
      <c r="C74" s="59" t="s">
        <v>218</v>
      </c>
      <c r="D74" s="60" t="s">
        <v>219</v>
      </c>
      <c r="E74" s="61">
        <v>350</v>
      </c>
      <c r="F74" s="62"/>
      <c r="G74" s="62"/>
      <c r="H74" s="10"/>
      <c r="I74" s="61"/>
      <c r="J74" s="10"/>
    </row>
    <row r="75" spans="1:10" s="4" customFormat="1" ht="14.25">
      <c r="A75" s="57"/>
      <c r="B75" s="58" t="s">
        <v>203</v>
      </c>
      <c r="C75" s="59" t="s">
        <v>218</v>
      </c>
      <c r="D75" s="60" t="s">
        <v>220</v>
      </c>
      <c r="E75" s="61">
        <v>350</v>
      </c>
      <c r="F75" s="62"/>
      <c r="G75" s="62"/>
      <c r="H75" s="10"/>
      <c r="I75" s="61"/>
      <c r="J75" s="10"/>
    </row>
    <row r="76" spans="1:10" s="4" customFormat="1" ht="14.25">
      <c r="A76" s="57"/>
      <c r="B76" s="58" t="s">
        <v>221</v>
      </c>
      <c r="C76" s="59" t="s">
        <v>222</v>
      </c>
      <c r="D76" s="60" t="s">
        <v>223</v>
      </c>
      <c r="E76" s="61">
        <v>450</v>
      </c>
      <c r="F76" s="62"/>
      <c r="G76" s="62"/>
      <c r="H76" s="10"/>
      <c r="I76" s="61"/>
      <c r="J76" s="10"/>
    </row>
    <row r="77" spans="1:10" ht="14.25">
      <c r="A77" s="6"/>
      <c r="B77" s="13" t="s">
        <v>7</v>
      </c>
      <c r="C77" s="46"/>
      <c r="D77" s="17"/>
      <c r="E77" s="1">
        <f>SUM(E72:E76)</f>
        <v>1850</v>
      </c>
      <c r="F77" s="40">
        <f>E77*1.15</f>
        <v>2127.5</v>
      </c>
      <c r="G77" s="69"/>
      <c r="H77" s="69">
        <f>F77+G77</f>
        <v>2127.5</v>
      </c>
      <c r="I77" s="7"/>
      <c r="J77" s="69">
        <f>I77-F77-G77</f>
        <v>-2127.5</v>
      </c>
    </row>
    <row r="78" spans="1:10" ht="15" thickBot="1">
      <c r="A78" s="5" t="s">
        <v>159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57"/>
      <c r="B79" s="58" t="s">
        <v>192</v>
      </c>
      <c r="C79" s="59">
        <v>52</v>
      </c>
      <c r="D79" s="60" t="s">
        <v>227</v>
      </c>
      <c r="E79" s="61">
        <v>850</v>
      </c>
      <c r="F79" s="62"/>
      <c r="G79" s="62"/>
      <c r="H79" s="10"/>
      <c r="I79" s="61"/>
      <c r="J79" s="10"/>
    </row>
    <row r="80" spans="1:10" ht="14.25">
      <c r="A80" s="57"/>
      <c r="B80" s="58" t="s">
        <v>213</v>
      </c>
      <c r="C80" s="59">
        <v>52</v>
      </c>
      <c r="D80" s="60" t="s">
        <v>29</v>
      </c>
      <c r="E80" s="61">
        <v>350</v>
      </c>
      <c r="F80" s="62"/>
      <c r="G80" s="62"/>
      <c r="H80" s="10"/>
      <c r="I80" s="61"/>
      <c r="J80" s="10"/>
    </row>
    <row r="81" spans="1:10" s="4" customFormat="1" ht="14.25">
      <c r="A81" s="57"/>
      <c r="B81" s="58" t="s">
        <v>171</v>
      </c>
      <c r="C81" s="59">
        <v>52</v>
      </c>
      <c r="D81" s="60" t="s">
        <v>236</v>
      </c>
      <c r="E81" s="61">
        <v>550</v>
      </c>
      <c r="F81" s="62"/>
      <c r="G81" s="62"/>
      <c r="H81" s="10"/>
      <c r="I81" s="61"/>
      <c r="J81" s="10"/>
    </row>
    <row r="82" spans="1:10" ht="14.25">
      <c r="A82" s="6"/>
      <c r="B82" s="13" t="s">
        <v>7</v>
      </c>
      <c r="C82" s="46"/>
      <c r="D82" s="17"/>
      <c r="E82" s="1">
        <f>SUM(E79:E81)</f>
        <v>1750</v>
      </c>
      <c r="F82" s="40">
        <f>E82*1.15</f>
        <v>2012.4999999999998</v>
      </c>
      <c r="G82" s="69"/>
      <c r="H82" s="69">
        <f>F82+G82</f>
        <v>2012.4999999999998</v>
      </c>
      <c r="I82" s="7"/>
      <c r="J82" s="69">
        <f>I82-F82-G82</f>
        <v>-2012.4999999999998</v>
      </c>
    </row>
    <row r="83" spans="1:10" ht="15" thickBot="1">
      <c r="A83" s="5" t="s">
        <v>160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213</v>
      </c>
      <c r="C84" s="59">
        <v>48</v>
      </c>
      <c r="D84" s="60" t="s">
        <v>228</v>
      </c>
      <c r="E84" s="61">
        <v>350</v>
      </c>
      <c r="F84" s="62"/>
      <c r="G84" s="62"/>
      <c r="H84" s="10"/>
      <c r="I84" s="61"/>
      <c r="J84" s="10"/>
    </row>
    <row r="85" spans="1:10" ht="14.25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6"/>
      <c r="B86" s="13" t="s">
        <v>7</v>
      </c>
      <c r="C86" s="46"/>
      <c r="D86" s="17"/>
      <c r="E86" s="1">
        <f>SUM(E84:E85)</f>
        <v>350</v>
      </c>
      <c r="F86" s="40">
        <f>E86*1.15</f>
        <v>402.49999999999994</v>
      </c>
      <c r="G86" s="69"/>
      <c r="H86" s="69">
        <f>F86+G86</f>
        <v>402.49999999999994</v>
      </c>
      <c r="I86" s="7"/>
      <c r="J86" s="69">
        <f>I86-F86-G86</f>
        <v>-402.49999999999994</v>
      </c>
    </row>
    <row r="87" spans="1:10" ht="15" thickBot="1">
      <c r="A87" s="5" t="s">
        <v>161</v>
      </c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 t="s">
        <v>213</v>
      </c>
      <c r="C88" s="59">
        <v>46</v>
      </c>
      <c r="D88" s="60" t="s">
        <v>229</v>
      </c>
      <c r="E88" s="61">
        <v>350</v>
      </c>
      <c r="F88" s="62"/>
      <c r="G88" s="62"/>
      <c r="H88" s="10"/>
      <c r="I88" s="61"/>
      <c r="J88" s="10"/>
    </row>
    <row r="89" spans="1:10" ht="14.25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SUM(E88:E89)</f>
        <v>350</v>
      </c>
      <c r="F90" s="40">
        <f>E90*1.15</f>
        <v>402.49999999999994</v>
      </c>
      <c r="G90" s="69"/>
      <c r="H90" s="69">
        <f>F90+G90</f>
        <v>402.49999999999994</v>
      </c>
      <c r="I90" s="7"/>
      <c r="J90" s="69">
        <f>I90-F90-G90</f>
        <v>-402.49999999999994</v>
      </c>
    </row>
    <row r="91" spans="1:10" ht="15" thickBot="1">
      <c r="A91" s="5" t="s">
        <v>162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57"/>
      <c r="B92" s="58" t="s">
        <v>21</v>
      </c>
      <c r="C92" s="59">
        <v>56</v>
      </c>
      <c r="D92" s="60" t="s">
        <v>230</v>
      </c>
      <c r="E92" s="61">
        <v>750</v>
      </c>
      <c r="F92" s="62"/>
      <c r="G92" s="62"/>
      <c r="H92" s="10"/>
      <c r="I92" s="61"/>
      <c r="J92" s="10"/>
    </row>
    <row r="93" spans="1:10" s="95" customFormat="1" ht="14.25">
      <c r="A93" s="88">
        <v>750</v>
      </c>
      <c r="B93" s="89" t="s">
        <v>243</v>
      </c>
      <c r="C93" s="90">
        <v>56</v>
      </c>
      <c r="D93" s="91" t="s">
        <v>20</v>
      </c>
      <c r="E93" s="92"/>
      <c r="F93" s="93"/>
      <c r="G93" s="93"/>
      <c r="H93" s="94"/>
      <c r="I93" s="92"/>
      <c r="J93" s="94"/>
    </row>
    <row r="94" spans="1:10" ht="14.25">
      <c r="A94" s="6"/>
      <c r="B94" s="13" t="s">
        <v>7</v>
      </c>
      <c r="C94" s="46"/>
      <c r="D94" s="17"/>
      <c r="E94" s="1">
        <f>SUM(E92:E93)</f>
        <v>750</v>
      </c>
      <c r="F94" s="40">
        <f>E94*1.15</f>
        <v>862.4999999999999</v>
      </c>
      <c r="G94" s="69"/>
      <c r="H94" s="69">
        <f>F94+G94</f>
        <v>862.4999999999999</v>
      </c>
      <c r="I94" s="7"/>
      <c r="J94" s="69">
        <f>I94-F94-G94</f>
        <v>-862.4999999999999</v>
      </c>
    </row>
    <row r="95" spans="1:10" ht="15" thickBot="1">
      <c r="A95" s="5" t="s">
        <v>163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213</v>
      </c>
      <c r="C96" s="59">
        <v>52</v>
      </c>
      <c r="D96" s="60" t="s">
        <v>231</v>
      </c>
      <c r="E96" s="61">
        <v>350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350</v>
      </c>
      <c r="F98" s="40">
        <f>E98*1.15</f>
        <v>402.49999999999994</v>
      </c>
      <c r="G98" s="69"/>
      <c r="H98" s="69">
        <f>F98+G98</f>
        <v>402.49999999999994</v>
      </c>
      <c r="I98" s="7"/>
      <c r="J98" s="69">
        <f>I98-F98-G98</f>
        <v>-402.49999999999994</v>
      </c>
    </row>
    <row r="99" spans="1:10" ht="15" thickBot="1">
      <c r="A99" s="5" t="s">
        <v>164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53</v>
      </c>
      <c r="C100" s="59">
        <v>50</v>
      </c>
      <c r="D100" s="60" t="s">
        <v>195</v>
      </c>
      <c r="E100" s="61">
        <v>750</v>
      </c>
      <c r="F100" s="62"/>
      <c r="G100" s="62"/>
      <c r="H100" s="10"/>
      <c r="I100" s="61"/>
      <c r="J100" s="10"/>
    </row>
    <row r="101" spans="1:10" ht="14.25">
      <c r="A101" s="57"/>
      <c r="B101" s="58"/>
      <c r="C101" s="59"/>
      <c r="D101" s="60"/>
      <c r="E101" s="61"/>
      <c r="F101" s="62"/>
      <c r="G101" s="62"/>
      <c r="H101" s="10"/>
      <c r="I101" s="61"/>
      <c r="J101" s="10"/>
    </row>
    <row r="102" spans="1:10" ht="14.25">
      <c r="A102" s="6"/>
      <c r="B102" s="13" t="s">
        <v>7</v>
      </c>
      <c r="C102" s="46"/>
      <c r="D102" s="17"/>
      <c r="E102" s="1">
        <f>SUM(E100:E101)</f>
        <v>750</v>
      </c>
      <c r="F102" s="40">
        <f>E102*1.15</f>
        <v>862.4999999999999</v>
      </c>
      <c r="G102" s="69"/>
      <c r="H102" s="69">
        <f>F102+G102</f>
        <v>862.4999999999999</v>
      </c>
      <c r="I102" s="7"/>
      <c r="J102" s="69">
        <f>I102-F102-G102</f>
        <v>-862.4999999999999</v>
      </c>
    </row>
    <row r="103" spans="1:10" ht="15" thickBot="1">
      <c r="A103" s="5" t="s">
        <v>165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57"/>
      <c r="B104" s="58" t="s">
        <v>192</v>
      </c>
      <c r="C104" s="59">
        <v>48</v>
      </c>
      <c r="D104" s="60" t="s">
        <v>232</v>
      </c>
      <c r="E104" s="61">
        <v>750</v>
      </c>
      <c r="F104" s="62"/>
      <c r="G104" s="62"/>
      <c r="H104" s="10"/>
      <c r="I104" s="61"/>
      <c r="J104" s="10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750</v>
      </c>
      <c r="F106" s="40">
        <f>E106*1.15</f>
        <v>862.4999999999999</v>
      </c>
      <c r="G106" s="69"/>
      <c r="H106" s="69">
        <f>F106+G106</f>
        <v>862.4999999999999</v>
      </c>
      <c r="I106" s="7"/>
      <c r="J106" s="69">
        <f>I106-F106-G106</f>
        <v>-862.4999999999999</v>
      </c>
    </row>
    <row r="107" spans="1:10" ht="15" thickBot="1">
      <c r="A107" s="5" t="s">
        <v>166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57"/>
      <c r="B108" s="58" t="s">
        <v>233</v>
      </c>
      <c r="C108" s="59">
        <v>48</v>
      </c>
      <c r="D108" s="60" t="s">
        <v>234</v>
      </c>
      <c r="E108" s="61">
        <v>3950</v>
      </c>
      <c r="F108" s="62"/>
      <c r="G108" s="62"/>
      <c r="H108" s="10"/>
      <c r="I108" s="61"/>
      <c r="J108" s="10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3950</v>
      </c>
      <c r="F110" s="40">
        <f>E110*1.15</f>
        <v>4542.5</v>
      </c>
      <c r="G110" s="69"/>
      <c r="H110" s="69">
        <f>F110+G110</f>
        <v>4542.5</v>
      </c>
      <c r="I110" s="7"/>
      <c r="J110" s="69">
        <f>I110-F110-G110</f>
        <v>-4542.5</v>
      </c>
    </row>
    <row r="111" spans="1:10" ht="15" thickBot="1">
      <c r="A111" s="5" t="s">
        <v>167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57"/>
      <c r="B112" s="58" t="s">
        <v>203</v>
      </c>
      <c r="C112" s="59">
        <v>50</v>
      </c>
      <c r="D112" s="60" t="s">
        <v>235</v>
      </c>
      <c r="E112" s="61">
        <v>350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350</v>
      </c>
      <c r="F114" s="40">
        <f>E114*1.15</f>
        <v>402.49999999999994</v>
      </c>
      <c r="G114" s="69"/>
      <c r="H114" s="69">
        <f>F114+G114</f>
        <v>402.49999999999994</v>
      </c>
      <c r="I114" s="7"/>
      <c r="J114" s="69">
        <f>I114-F114-G114</f>
        <v>-402.49999999999994</v>
      </c>
    </row>
    <row r="115" spans="1:10" ht="15" thickBot="1">
      <c r="A115" s="5" t="s">
        <v>237</v>
      </c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179</v>
      </c>
      <c r="C116" s="59" t="s">
        <v>176</v>
      </c>
      <c r="D116" s="60" t="s">
        <v>238</v>
      </c>
      <c r="E116" s="61">
        <v>550</v>
      </c>
      <c r="F116" s="62"/>
      <c r="G116" s="62"/>
      <c r="H116" s="10"/>
      <c r="I116" s="61"/>
      <c r="J116" s="10"/>
    </row>
    <row r="117" spans="1:10" s="95" customFormat="1" ht="14.25">
      <c r="A117" s="88">
        <v>550</v>
      </c>
      <c r="B117" s="89" t="s">
        <v>181</v>
      </c>
      <c r="C117" s="90" t="s">
        <v>176</v>
      </c>
      <c r="D117" s="91" t="s">
        <v>238</v>
      </c>
      <c r="E117" s="92"/>
      <c r="F117" s="93"/>
      <c r="G117" s="93"/>
      <c r="H117" s="94"/>
      <c r="I117" s="92"/>
      <c r="J117" s="94"/>
    </row>
    <row r="118" spans="1:10" s="95" customFormat="1" ht="14.25">
      <c r="A118" s="88">
        <v>600</v>
      </c>
      <c r="B118" s="89" t="s">
        <v>239</v>
      </c>
      <c r="C118" s="90" t="s">
        <v>176</v>
      </c>
      <c r="D118" s="91" t="s">
        <v>240</v>
      </c>
      <c r="E118" s="92"/>
      <c r="F118" s="93"/>
      <c r="G118" s="93"/>
      <c r="H118" s="94"/>
      <c r="I118" s="92"/>
      <c r="J118" s="94"/>
    </row>
    <row r="119" spans="1:10" s="4" customFormat="1" ht="14.25">
      <c r="A119" s="57"/>
      <c r="B119" s="58" t="s">
        <v>24</v>
      </c>
      <c r="C119" s="59">
        <v>56</v>
      </c>
      <c r="D119" s="60" t="s">
        <v>241</v>
      </c>
      <c r="E119" s="61">
        <v>1350</v>
      </c>
      <c r="F119" s="62"/>
      <c r="G119" s="62"/>
      <c r="H119" s="10"/>
      <c r="I119" s="61"/>
      <c r="J119" s="10"/>
    </row>
    <row r="120" spans="1:10" s="95" customFormat="1" ht="14.25">
      <c r="A120" s="88">
        <v>1250</v>
      </c>
      <c r="B120" s="89" t="s">
        <v>242</v>
      </c>
      <c r="C120" s="90">
        <v>56</v>
      </c>
      <c r="D120" s="91" t="s">
        <v>68</v>
      </c>
      <c r="E120" s="92"/>
      <c r="F120" s="93"/>
      <c r="G120" s="93"/>
      <c r="H120" s="94"/>
      <c r="I120" s="92"/>
      <c r="J120" s="94"/>
    </row>
    <row r="121" spans="1:10" ht="14.25">
      <c r="A121" s="6"/>
      <c r="B121" s="13" t="s">
        <v>7</v>
      </c>
      <c r="C121" s="46"/>
      <c r="D121" s="17"/>
      <c r="E121" s="1">
        <f>SUM(E116:E120)</f>
        <v>1900</v>
      </c>
      <c r="F121" s="40">
        <f>E121*1.15</f>
        <v>2185</v>
      </c>
      <c r="G121" s="69"/>
      <c r="H121" s="69">
        <f>F121+G121</f>
        <v>2185</v>
      </c>
      <c r="I121" s="7"/>
      <c r="J121" s="69">
        <f>I121-F121-G121</f>
        <v>-2185</v>
      </c>
    </row>
    <row r="122" spans="1:10" ht="15" thickBot="1">
      <c r="A122" s="5" t="s">
        <v>244</v>
      </c>
      <c r="B122" s="12"/>
      <c r="C122" s="45"/>
      <c r="D122" s="16"/>
      <c r="E122" s="5"/>
      <c r="F122" s="39"/>
      <c r="G122" s="8"/>
      <c r="H122" s="55"/>
      <c r="I122" s="5"/>
      <c r="J122" s="54"/>
    </row>
    <row r="123" spans="1:10" ht="15" thickTop="1">
      <c r="A123" s="57"/>
      <c r="B123" s="58" t="s">
        <v>245</v>
      </c>
      <c r="C123" s="59" t="s">
        <v>28</v>
      </c>
      <c r="D123" s="60" t="s">
        <v>246</v>
      </c>
      <c r="E123" s="61">
        <v>450</v>
      </c>
      <c r="F123" s="62"/>
      <c r="G123" s="62"/>
      <c r="H123" s="10"/>
      <c r="I123" s="61"/>
      <c r="J123" s="10"/>
    </row>
    <row r="124" spans="1:10" ht="14.25">
      <c r="A124" s="57"/>
      <c r="B124" s="58"/>
      <c r="C124" s="59"/>
      <c r="D124" s="60"/>
      <c r="E124" s="61"/>
      <c r="F124" s="62"/>
      <c r="G124" s="62"/>
      <c r="H124" s="10"/>
      <c r="I124" s="61"/>
      <c r="J124" s="10"/>
    </row>
    <row r="125" spans="1:10" ht="14.25">
      <c r="A125" s="6"/>
      <c r="B125" s="13" t="s">
        <v>7</v>
      </c>
      <c r="C125" s="46"/>
      <c r="D125" s="17"/>
      <c r="E125" s="1">
        <f>SUM(E123:E124)</f>
        <v>450</v>
      </c>
      <c r="F125" s="40">
        <f>E125*1.15</f>
        <v>517.5</v>
      </c>
      <c r="G125" s="69"/>
      <c r="H125" s="69">
        <f>F125+G125</f>
        <v>517.5</v>
      </c>
      <c r="I125" s="7"/>
      <c r="J125" s="69">
        <f>I125-F125-G125</f>
        <v>-517.5</v>
      </c>
    </row>
    <row r="129" ht="14.25">
      <c r="E129" s="63"/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18.710937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48</v>
      </c>
      <c r="C2" s="26" t="s">
        <v>95</v>
      </c>
      <c r="D2" s="26" t="s">
        <v>96</v>
      </c>
      <c r="E2" s="27">
        <v>1</v>
      </c>
      <c r="F2" s="28">
        <v>50</v>
      </c>
      <c r="G2" s="29">
        <v>1250</v>
      </c>
      <c r="H2" s="9" t="s">
        <v>47</v>
      </c>
    </row>
    <row r="3" spans="1:8" s="4" customFormat="1" ht="14.25">
      <c r="A3" s="67"/>
      <c r="B3" s="25" t="s">
        <v>27</v>
      </c>
      <c r="C3" s="26" t="s">
        <v>29</v>
      </c>
      <c r="D3" s="26"/>
      <c r="E3" s="27">
        <v>1</v>
      </c>
      <c r="F3" s="28" t="s">
        <v>28</v>
      </c>
      <c r="G3" s="29">
        <v>550</v>
      </c>
      <c r="H3" s="9" t="s">
        <v>26</v>
      </c>
    </row>
    <row r="4" spans="1:8" s="4" customFormat="1" ht="14.25">
      <c r="A4" s="67"/>
      <c r="B4" s="25" t="s">
        <v>89</v>
      </c>
      <c r="C4" s="26" t="s">
        <v>90</v>
      </c>
      <c r="D4" s="26"/>
      <c r="E4" s="27">
        <v>1</v>
      </c>
      <c r="F4" s="28" t="s">
        <v>77</v>
      </c>
      <c r="G4" s="29">
        <v>1880</v>
      </c>
      <c r="H4" s="9" t="s">
        <v>88</v>
      </c>
    </row>
    <row r="5" spans="1:8" s="4" customFormat="1" ht="14.25">
      <c r="A5" s="67"/>
      <c r="B5" s="25" t="s">
        <v>51</v>
      </c>
      <c r="C5" s="26" t="s">
        <v>97</v>
      </c>
      <c r="D5" s="26" t="s">
        <v>98</v>
      </c>
      <c r="E5" s="27">
        <v>1</v>
      </c>
      <c r="F5" s="28">
        <v>56</v>
      </c>
      <c r="G5" s="29">
        <v>750</v>
      </c>
      <c r="H5" s="9" t="s">
        <v>50</v>
      </c>
    </row>
    <row r="6" spans="1:8" s="4" customFormat="1" ht="14.25">
      <c r="A6" s="67"/>
      <c r="B6" s="25" t="s">
        <v>76</v>
      </c>
      <c r="C6" s="26" t="s">
        <v>103</v>
      </c>
      <c r="D6" s="26" t="s">
        <v>104</v>
      </c>
      <c r="E6" s="27">
        <v>1</v>
      </c>
      <c r="F6" s="64" t="s">
        <v>28</v>
      </c>
      <c r="G6" s="29">
        <v>2350</v>
      </c>
      <c r="H6" s="9" t="s">
        <v>75</v>
      </c>
    </row>
    <row r="7" spans="1:8" s="4" customFormat="1" ht="14.25">
      <c r="A7" s="67"/>
      <c r="B7" s="25" t="s">
        <v>37</v>
      </c>
      <c r="C7" s="26" t="s">
        <v>38</v>
      </c>
      <c r="D7" s="26"/>
      <c r="E7" s="27">
        <v>1</v>
      </c>
      <c r="F7" s="28">
        <v>52</v>
      </c>
      <c r="G7" s="29">
        <v>2100</v>
      </c>
      <c r="H7" s="9" t="s">
        <v>36</v>
      </c>
    </row>
    <row r="8" spans="1:8" s="4" customFormat="1" ht="14.25">
      <c r="A8" s="67"/>
      <c r="B8" s="25" t="s">
        <v>37</v>
      </c>
      <c r="C8" s="26" t="s">
        <v>46</v>
      </c>
      <c r="D8" s="26"/>
      <c r="E8" s="27">
        <v>1</v>
      </c>
      <c r="F8" s="28">
        <v>52</v>
      </c>
      <c r="G8" s="29">
        <v>2100</v>
      </c>
      <c r="H8" s="9" t="s">
        <v>45</v>
      </c>
    </row>
    <row r="9" spans="1:8" s="4" customFormat="1" ht="14.25">
      <c r="A9" s="67"/>
      <c r="B9" s="20" t="s">
        <v>37</v>
      </c>
      <c r="C9" s="21" t="s">
        <v>46</v>
      </c>
      <c r="D9" s="21"/>
      <c r="E9" s="22">
        <v>1</v>
      </c>
      <c r="F9" s="23">
        <v>48</v>
      </c>
      <c r="G9" s="24">
        <v>2100</v>
      </c>
      <c r="H9" s="9" t="s">
        <v>45</v>
      </c>
    </row>
    <row r="10" spans="1:8" s="4" customFormat="1" ht="14.25">
      <c r="A10" s="67"/>
      <c r="B10" s="20" t="s">
        <v>37</v>
      </c>
      <c r="C10" s="21" t="s">
        <v>38</v>
      </c>
      <c r="D10" s="21" t="s">
        <v>100</v>
      </c>
      <c r="E10" s="22">
        <v>1</v>
      </c>
      <c r="F10" s="41" t="s">
        <v>101</v>
      </c>
      <c r="G10" s="24">
        <v>2100</v>
      </c>
      <c r="H10" s="36" t="s">
        <v>71</v>
      </c>
    </row>
    <row r="11" spans="1:8" s="4" customFormat="1" ht="15" thickBot="1">
      <c r="A11" s="67"/>
      <c r="B11" s="20" t="s">
        <v>37</v>
      </c>
      <c r="C11" s="21" t="s">
        <v>102</v>
      </c>
      <c r="D11" s="21" t="s">
        <v>38</v>
      </c>
      <c r="E11" s="22">
        <v>1</v>
      </c>
      <c r="F11" s="23">
        <v>54</v>
      </c>
      <c r="G11" s="24">
        <v>2100</v>
      </c>
      <c r="H11" s="9" t="s">
        <v>72</v>
      </c>
    </row>
    <row r="12" spans="1:8" ht="15" thickBot="1">
      <c r="A12" s="67"/>
      <c r="B12" s="20" t="s">
        <v>37</v>
      </c>
      <c r="C12" s="35" t="s">
        <v>102</v>
      </c>
      <c r="D12" s="21" t="s">
        <v>38</v>
      </c>
      <c r="E12" s="22">
        <v>1</v>
      </c>
      <c r="F12" s="28">
        <v>52</v>
      </c>
      <c r="G12" s="24">
        <v>2100</v>
      </c>
      <c r="H12" s="9" t="s">
        <v>75</v>
      </c>
    </row>
    <row r="13" spans="1:8" s="4" customFormat="1" ht="14.25">
      <c r="A13" s="67"/>
      <c r="B13" s="20" t="s">
        <v>84</v>
      </c>
      <c r="C13" s="35" t="s">
        <v>110</v>
      </c>
      <c r="D13" s="21" t="s">
        <v>29</v>
      </c>
      <c r="E13" s="22">
        <v>1</v>
      </c>
      <c r="F13" s="23" t="s">
        <v>85</v>
      </c>
      <c r="G13" s="24">
        <v>350</v>
      </c>
      <c r="H13" s="9" t="s">
        <v>83</v>
      </c>
    </row>
    <row r="14" spans="1:8" s="4" customFormat="1" ht="14.25">
      <c r="A14" s="67"/>
      <c r="B14" s="76" t="s">
        <v>65</v>
      </c>
      <c r="C14" s="77" t="s">
        <v>20</v>
      </c>
      <c r="D14" s="77"/>
      <c r="E14" s="78">
        <v>1</v>
      </c>
      <c r="F14" s="79">
        <v>54</v>
      </c>
      <c r="G14" s="80">
        <v>1350</v>
      </c>
      <c r="H14" s="9" t="s">
        <v>64</v>
      </c>
    </row>
    <row r="15" spans="1:8" s="4" customFormat="1" ht="14.25">
      <c r="A15" s="67"/>
      <c r="B15" s="76" t="s">
        <v>44</v>
      </c>
      <c r="C15" s="77" t="s">
        <v>114</v>
      </c>
      <c r="D15" s="77" t="s">
        <v>115</v>
      </c>
      <c r="E15" s="78">
        <v>1</v>
      </c>
      <c r="F15" s="79">
        <v>48</v>
      </c>
      <c r="G15" s="80">
        <v>1450</v>
      </c>
      <c r="H15" s="9" t="s">
        <v>43</v>
      </c>
    </row>
    <row r="16" spans="1:8" s="4" customFormat="1" ht="14.25">
      <c r="A16" s="67"/>
      <c r="B16" s="20" t="s">
        <v>23</v>
      </c>
      <c r="C16" s="21" t="s">
        <v>91</v>
      </c>
      <c r="D16" s="21" t="s">
        <v>93</v>
      </c>
      <c r="E16" s="22">
        <v>1</v>
      </c>
      <c r="F16" s="23">
        <v>54</v>
      </c>
      <c r="G16" s="24">
        <v>950</v>
      </c>
      <c r="H16" s="9" t="s">
        <v>18</v>
      </c>
    </row>
    <row r="17" spans="1:8" s="4" customFormat="1" ht="14.25">
      <c r="A17" s="67"/>
      <c r="B17" s="20" t="s">
        <v>23</v>
      </c>
      <c r="C17" s="21" t="s">
        <v>94</v>
      </c>
      <c r="D17" s="21" t="s">
        <v>92</v>
      </c>
      <c r="E17" s="22">
        <v>1</v>
      </c>
      <c r="F17" s="23">
        <v>48</v>
      </c>
      <c r="G17" s="24">
        <v>950</v>
      </c>
      <c r="H17" s="9" t="s">
        <v>43</v>
      </c>
    </row>
    <row r="18" spans="1:8" s="4" customFormat="1" ht="14.25">
      <c r="A18" s="67"/>
      <c r="B18" s="20" t="s">
        <v>23</v>
      </c>
      <c r="C18" s="21" t="s">
        <v>99</v>
      </c>
      <c r="D18" s="21" t="s">
        <v>92</v>
      </c>
      <c r="E18" s="22">
        <v>1</v>
      </c>
      <c r="F18" s="23">
        <v>48</v>
      </c>
      <c r="G18" s="24">
        <v>950</v>
      </c>
      <c r="H18" s="9" t="s">
        <v>70</v>
      </c>
    </row>
    <row r="19" spans="1:8" s="4" customFormat="1" ht="14.25">
      <c r="A19" s="67"/>
      <c r="B19" s="20" t="s">
        <v>19</v>
      </c>
      <c r="C19" s="21" t="s">
        <v>20</v>
      </c>
      <c r="D19" s="21"/>
      <c r="E19" s="22">
        <v>1</v>
      </c>
      <c r="F19" s="23">
        <v>54</v>
      </c>
      <c r="G19" s="24">
        <v>750</v>
      </c>
      <c r="H19" s="9" t="s">
        <v>18</v>
      </c>
    </row>
    <row r="20" spans="1:8" ht="14.25">
      <c r="A20" s="67"/>
      <c r="B20" s="20" t="s">
        <v>19</v>
      </c>
      <c r="C20" s="21" t="s">
        <v>20</v>
      </c>
      <c r="D20" s="21"/>
      <c r="E20" s="22">
        <v>1</v>
      </c>
      <c r="F20" s="23" t="s">
        <v>35</v>
      </c>
      <c r="G20" s="24">
        <v>750</v>
      </c>
      <c r="H20" s="9" t="s">
        <v>34</v>
      </c>
    </row>
    <row r="21" spans="1:8" s="4" customFormat="1" ht="14.25">
      <c r="A21" s="67"/>
      <c r="B21" s="70" t="s">
        <v>21</v>
      </c>
      <c r="C21" s="71" t="s">
        <v>105</v>
      </c>
      <c r="D21" s="71" t="s">
        <v>106</v>
      </c>
      <c r="E21" s="72">
        <v>1</v>
      </c>
      <c r="F21" s="73">
        <v>54</v>
      </c>
      <c r="G21" s="74">
        <v>650</v>
      </c>
      <c r="H21" s="9" t="s">
        <v>79</v>
      </c>
    </row>
    <row r="22" spans="1:8" s="4" customFormat="1" ht="14.25">
      <c r="A22" s="67"/>
      <c r="B22" s="20" t="s">
        <v>67</v>
      </c>
      <c r="C22" s="21" t="s">
        <v>68</v>
      </c>
      <c r="D22" s="21"/>
      <c r="E22" s="22">
        <v>1</v>
      </c>
      <c r="F22" s="23">
        <v>50</v>
      </c>
      <c r="G22" s="24">
        <v>1100</v>
      </c>
      <c r="H22" s="9" t="s">
        <v>66</v>
      </c>
    </row>
    <row r="23" spans="1:8" ht="14.25">
      <c r="A23" s="67"/>
      <c r="B23" s="20" t="s">
        <v>53</v>
      </c>
      <c r="C23" s="21" t="s">
        <v>54</v>
      </c>
      <c r="D23" s="21"/>
      <c r="E23" s="22">
        <v>1</v>
      </c>
      <c r="F23" s="23">
        <v>50</v>
      </c>
      <c r="G23" s="24">
        <v>750</v>
      </c>
      <c r="H23" s="9" t="s">
        <v>52</v>
      </c>
    </row>
    <row r="24" spans="1:8" s="4" customFormat="1" ht="14.25">
      <c r="A24" s="67"/>
      <c r="B24" s="70" t="s">
        <v>22</v>
      </c>
      <c r="C24" s="71" t="s">
        <v>20</v>
      </c>
      <c r="D24" s="71"/>
      <c r="E24" s="72">
        <v>1</v>
      </c>
      <c r="F24" s="73">
        <v>46</v>
      </c>
      <c r="G24" s="74">
        <v>750</v>
      </c>
      <c r="H24" s="9" t="s">
        <v>69</v>
      </c>
    </row>
    <row r="25" spans="1:8" s="4" customFormat="1" ht="14.25">
      <c r="A25" s="67"/>
      <c r="B25" s="76" t="s">
        <v>24</v>
      </c>
      <c r="C25" s="77" t="s">
        <v>25</v>
      </c>
      <c r="D25" s="77"/>
      <c r="E25" s="78">
        <v>1</v>
      </c>
      <c r="F25" s="79">
        <v>54</v>
      </c>
      <c r="G25" s="80">
        <v>1350</v>
      </c>
      <c r="H25" s="9" t="s">
        <v>18</v>
      </c>
    </row>
    <row r="26" spans="1:8" s="4" customFormat="1" ht="14.25">
      <c r="A26" s="67"/>
      <c r="B26" s="70" t="s">
        <v>87</v>
      </c>
      <c r="C26" s="71" t="s">
        <v>111</v>
      </c>
      <c r="D26" s="71" t="s">
        <v>112</v>
      </c>
      <c r="E26" s="72">
        <v>1</v>
      </c>
      <c r="F26" s="75" t="s">
        <v>113</v>
      </c>
      <c r="G26" s="74">
        <v>3500</v>
      </c>
      <c r="H26" s="9" t="s">
        <v>86</v>
      </c>
    </row>
    <row r="27" spans="1:8" s="4" customFormat="1" ht="14.25">
      <c r="A27" s="67"/>
      <c r="B27" s="70" t="s">
        <v>33</v>
      </c>
      <c r="C27" s="71" t="s">
        <v>108</v>
      </c>
      <c r="D27" s="71" t="s">
        <v>109</v>
      </c>
      <c r="E27" s="72">
        <v>1</v>
      </c>
      <c r="F27" s="73">
        <v>48</v>
      </c>
      <c r="G27" s="74">
        <v>950</v>
      </c>
      <c r="H27" s="9" t="s">
        <v>82</v>
      </c>
    </row>
    <row r="28" spans="1:8" s="4" customFormat="1" ht="14.25">
      <c r="A28" s="67"/>
      <c r="B28" s="70" t="s">
        <v>31</v>
      </c>
      <c r="C28" s="71" t="s">
        <v>32</v>
      </c>
      <c r="D28" s="71"/>
      <c r="E28" s="72">
        <v>1</v>
      </c>
      <c r="F28" s="73">
        <v>52</v>
      </c>
      <c r="G28" s="74">
        <v>1190</v>
      </c>
      <c r="H28" s="9" t="s">
        <v>30</v>
      </c>
    </row>
    <row r="29" spans="1:8" s="4" customFormat="1" ht="14.25">
      <c r="A29" s="67"/>
      <c r="B29" s="70" t="s">
        <v>58</v>
      </c>
      <c r="C29" s="71" t="s">
        <v>57</v>
      </c>
      <c r="D29" s="71" t="s">
        <v>59</v>
      </c>
      <c r="E29" s="72">
        <v>1</v>
      </c>
      <c r="F29" s="73" t="s">
        <v>74</v>
      </c>
      <c r="G29" s="74">
        <v>1050</v>
      </c>
      <c r="H29" s="9" t="s">
        <v>73</v>
      </c>
    </row>
    <row r="30" spans="1:8" s="4" customFormat="1" ht="14.25">
      <c r="A30" s="67"/>
      <c r="B30" s="70" t="s">
        <v>58</v>
      </c>
      <c r="C30" s="71" t="s">
        <v>59</v>
      </c>
      <c r="D30" s="71" t="s">
        <v>107</v>
      </c>
      <c r="E30" s="72">
        <v>1</v>
      </c>
      <c r="F30" s="73" t="s">
        <v>74</v>
      </c>
      <c r="G30" s="74">
        <v>1050</v>
      </c>
      <c r="H30" s="9" t="s">
        <v>80</v>
      </c>
    </row>
    <row r="31" spans="1:8" s="4" customFormat="1" ht="14.25">
      <c r="A31" s="67" t="s">
        <v>117</v>
      </c>
      <c r="B31" s="70" t="s">
        <v>55</v>
      </c>
      <c r="C31" s="71" t="s">
        <v>57</v>
      </c>
      <c r="D31" s="71"/>
      <c r="E31" s="72">
        <v>1</v>
      </c>
      <c r="F31" s="73" t="s">
        <v>56</v>
      </c>
      <c r="G31" s="74">
        <v>1050</v>
      </c>
      <c r="H31" s="9" t="s">
        <v>52</v>
      </c>
    </row>
    <row r="32" spans="1:8" s="4" customFormat="1" ht="14.25">
      <c r="A32" s="67"/>
      <c r="B32" s="20" t="s">
        <v>55</v>
      </c>
      <c r="C32" s="21" t="s">
        <v>57</v>
      </c>
      <c r="D32" s="21"/>
      <c r="E32" s="22">
        <v>2</v>
      </c>
      <c r="F32" s="23" t="s">
        <v>61</v>
      </c>
      <c r="G32" s="24">
        <v>2100</v>
      </c>
      <c r="H32" s="9" t="s">
        <v>116</v>
      </c>
    </row>
    <row r="33" spans="1:8" ht="14.25">
      <c r="A33" s="67"/>
      <c r="B33" s="20"/>
      <c r="C33" s="21"/>
      <c r="D33" s="21"/>
      <c r="E33" s="22"/>
      <c r="F33" s="41"/>
      <c r="G33" s="24"/>
      <c r="H33" s="9"/>
    </row>
    <row r="34" spans="1:8" s="4" customFormat="1" ht="14.25">
      <c r="A34" s="66"/>
      <c r="B34" s="20"/>
      <c r="C34" s="21"/>
      <c r="D34" s="21"/>
      <c r="E34" s="22"/>
      <c r="F34" s="23"/>
      <c r="G34" s="24">
        <f>SUM(G2:G33)</f>
        <v>42370</v>
      </c>
      <c r="H34" s="9"/>
    </row>
    <row r="35" spans="1:8" s="4" customFormat="1" ht="14.25">
      <c r="A35" s="66"/>
      <c r="B35" s="25"/>
      <c r="C35" s="26"/>
      <c r="D35" s="26"/>
      <c r="E35" s="27"/>
      <c r="F35" s="28"/>
      <c r="G35" s="29"/>
      <c r="H35" s="9"/>
    </row>
    <row r="36" spans="1:8" s="4" customFormat="1" ht="14.25">
      <c r="A36" s="66"/>
      <c r="B36" s="25"/>
      <c r="C36" s="26"/>
      <c r="D36" s="26"/>
      <c r="E36" s="27"/>
      <c r="F36" s="28"/>
      <c r="G36" s="29"/>
      <c r="H36" s="9"/>
    </row>
    <row r="37" spans="1:8" s="4" customFormat="1" ht="25.5" customHeight="1">
      <c r="A37" s="66"/>
      <c r="B37" s="25"/>
      <c r="C37" s="26"/>
      <c r="D37" s="81" t="s">
        <v>118</v>
      </c>
      <c r="E37" s="27"/>
      <c r="F37" s="28"/>
      <c r="G37" s="29"/>
      <c r="H37" s="9"/>
    </row>
    <row r="38" spans="1:8" s="4" customFormat="1" ht="14.25">
      <c r="A38" s="67" t="s">
        <v>129</v>
      </c>
      <c r="B38" s="76" t="s">
        <v>21</v>
      </c>
      <c r="C38" s="77" t="s">
        <v>130</v>
      </c>
      <c r="D38" s="77" t="s">
        <v>131</v>
      </c>
      <c r="E38" s="78"/>
      <c r="F38" s="79">
        <v>54</v>
      </c>
      <c r="G38" s="80">
        <v>650</v>
      </c>
      <c r="H38" s="9" t="s">
        <v>18</v>
      </c>
    </row>
    <row r="39" spans="1:8" s="4" customFormat="1" ht="14.25">
      <c r="A39" s="67" t="s">
        <v>128</v>
      </c>
      <c r="B39" s="20" t="s">
        <v>22</v>
      </c>
      <c r="C39" s="21" t="s">
        <v>20</v>
      </c>
      <c r="D39" s="21"/>
      <c r="E39" s="22"/>
      <c r="F39" s="23">
        <v>54</v>
      </c>
      <c r="G39" s="24">
        <v>750</v>
      </c>
      <c r="H39" s="9"/>
    </row>
    <row r="40" spans="1:8" s="4" customFormat="1" ht="14.25">
      <c r="A40" s="66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 t="s">
        <v>127</v>
      </c>
      <c r="B41" s="25" t="s">
        <v>132</v>
      </c>
      <c r="C41" s="26" t="s">
        <v>133</v>
      </c>
      <c r="D41" s="26" t="s">
        <v>134</v>
      </c>
      <c r="E41" s="27"/>
      <c r="F41" s="28">
        <v>54</v>
      </c>
      <c r="G41" s="29">
        <v>950</v>
      </c>
      <c r="H41" s="9" t="s">
        <v>18</v>
      </c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 t="s">
        <v>135</v>
      </c>
      <c r="B43" s="82" t="s">
        <v>39</v>
      </c>
      <c r="C43" s="83" t="s">
        <v>40</v>
      </c>
      <c r="D43" s="83"/>
      <c r="E43" s="84"/>
      <c r="F43" s="85">
        <v>52</v>
      </c>
      <c r="G43" s="86">
        <v>1050</v>
      </c>
      <c r="H43" s="9" t="s">
        <v>36</v>
      </c>
    </row>
    <row r="44" spans="1:8" s="4" customFormat="1" ht="15" thickBot="1">
      <c r="A44" s="66" t="s">
        <v>128</v>
      </c>
      <c r="B44" s="20" t="s">
        <v>41</v>
      </c>
      <c r="C44" s="21" t="s">
        <v>42</v>
      </c>
      <c r="D44" s="21"/>
      <c r="E44" s="22"/>
      <c r="F44" s="23">
        <v>52</v>
      </c>
      <c r="G44" s="24">
        <v>2550</v>
      </c>
      <c r="H44" s="9"/>
    </row>
    <row r="45" spans="1:8" s="4" customFormat="1" ht="15" thickBot="1">
      <c r="A45" s="66"/>
      <c r="B45" s="20"/>
      <c r="C45" s="35"/>
      <c r="D45" s="21"/>
      <c r="E45" s="22"/>
      <c r="F45" s="23"/>
      <c r="G45" s="24"/>
      <c r="H45" s="9"/>
    </row>
    <row r="46" spans="1:8" s="4" customFormat="1" ht="15" thickBot="1">
      <c r="A46" s="66" t="s">
        <v>136</v>
      </c>
      <c r="B46" s="20" t="s">
        <v>49</v>
      </c>
      <c r="C46" s="35" t="s">
        <v>138</v>
      </c>
      <c r="D46" s="21" t="s">
        <v>139</v>
      </c>
      <c r="E46" s="22"/>
      <c r="F46" s="64" t="s">
        <v>137</v>
      </c>
      <c r="G46" s="24">
        <v>1250</v>
      </c>
      <c r="H46" s="9" t="s">
        <v>47</v>
      </c>
    </row>
    <row r="47" spans="1:8" s="4" customFormat="1" ht="14.25">
      <c r="A47" s="66"/>
      <c r="B47" s="20"/>
      <c r="C47" s="35"/>
      <c r="D47" s="21"/>
      <c r="E47" s="22"/>
      <c r="F47" s="23"/>
      <c r="G47" s="24"/>
      <c r="H47" s="9"/>
    </row>
    <row r="48" spans="1:8" s="4" customFormat="1" ht="14.25">
      <c r="A48" s="66" t="s">
        <v>140</v>
      </c>
      <c r="B48" s="20" t="s">
        <v>62</v>
      </c>
      <c r="C48" s="21" t="s">
        <v>63</v>
      </c>
      <c r="D48" s="21"/>
      <c r="E48" s="22"/>
      <c r="F48" s="23" t="s">
        <v>61</v>
      </c>
      <c r="G48" s="24">
        <v>2050</v>
      </c>
      <c r="H48" s="9" t="s">
        <v>60</v>
      </c>
    </row>
    <row r="49" spans="1:8" s="4" customFormat="1" ht="14.25">
      <c r="A49" s="66" t="s">
        <v>128</v>
      </c>
      <c r="B49" s="20" t="s">
        <v>121</v>
      </c>
      <c r="C49" s="21" t="s">
        <v>122</v>
      </c>
      <c r="D49" s="21"/>
      <c r="E49" s="22"/>
      <c r="F49" s="23" t="s">
        <v>61</v>
      </c>
      <c r="G49" s="24">
        <v>1550</v>
      </c>
      <c r="H49" s="9"/>
    </row>
    <row r="50" spans="1:8" s="4" customFormat="1" ht="14.25">
      <c r="A50" s="67" t="s">
        <v>128</v>
      </c>
      <c r="B50" s="20" t="s">
        <v>123</v>
      </c>
      <c r="C50" s="21" t="s">
        <v>124</v>
      </c>
      <c r="D50" s="21"/>
      <c r="E50" s="22"/>
      <c r="F50" s="23" t="s">
        <v>61</v>
      </c>
      <c r="G50" s="24">
        <v>1950</v>
      </c>
      <c r="H50" s="9"/>
    </row>
    <row r="51" spans="1:8" s="4" customFormat="1" ht="14.25">
      <c r="A51" s="67" t="s">
        <v>128</v>
      </c>
      <c r="B51" s="20" t="s">
        <v>125</v>
      </c>
      <c r="C51" s="21" t="s">
        <v>126</v>
      </c>
      <c r="D51" s="21"/>
      <c r="E51" s="22"/>
      <c r="F51" s="23" t="s">
        <v>61</v>
      </c>
      <c r="G51" s="24">
        <v>2050</v>
      </c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 t="s">
        <v>141</v>
      </c>
      <c r="B53" s="20" t="s">
        <v>121</v>
      </c>
      <c r="C53" s="21" t="s">
        <v>122</v>
      </c>
      <c r="D53" s="21"/>
      <c r="E53" s="22"/>
      <c r="F53" s="23" t="s">
        <v>61</v>
      </c>
      <c r="G53" s="24">
        <v>1550</v>
      </c>
      <c r="H53" s="9" t="s">
        <v>78</v>
      </c>
    </row>
    <row r="54" spans="1:8" s="4" customFormat="1" ht="14.25">
      <c r="A54" s="67" t="s">
        <v>128</v>
      </c>
      <c r="B54" s="76" t="s">
        <v>81</v>
      </c>
      <c r="C54" s="77" t="s">
        <v>57</v>
      </c>
      <c r="D54" s="77"/>
      <c r="E54" s="78"/>
      <c r="F54" s="79" t="s">
        <v>61</v>
      </c>
      <c r="G54" s="80">
        <v>1050</v>
      </c>
      <c r="H54" s="9"/>
    </row>
    <row r="55" spans="1:8" s="4" customFormat="1" ht="14.25">
      <c r="A55" s="67"/>
      <c r="B55" s="20"/>
      <c r="C55" s="21"/>
      <c r="D55" s="21"/>
      <c r="E55" s="22"/>
      <c r="F55" s="41"/>
      <c r="G55" s="24"/>
      <c r="H55" s="9"/>
    </row>
    <row r="56" spans="1:8" s="4" customFormat="1" ht="14.25">
      <c r="A56" s="67" t="s">
        <v>142</v>
      </c>
      <c r="B56" s="20" t="s">
        <v>143</v>
      </c>
      <c r="C56" s="21" t="s">
        <v>54</v>
      </c>
      <c r="D56" s="21"/>
      <c r="E56" s="22"/>
      <c r="F56" s="23">
        <v>48</v>
      </c>
      <c r="G56" s="24">
        <v>750</v>
      </c>
      <c r="H56" s="9" t="s">
        <v>119</v>
      </c>
    </row>
    <row r="57" spans="1:8" s="4" customFormat="1" ht="14.25">
      <c r="A57" s="67"/>
      <c r="B57" s="20"/>
      <c r="C57" s="21"/>
      <c r="D57" s="21"/>
      <c r="E57" s="22"/>
      <c r="F57" s="23"/>
      <c r="G57" s="24"/>
      <c r="H57" s="9"/>
    </row>
    <row r="58" spans="1:8" s="4" customFormat="1" ht="14.25">
      <c r="A58" s="67" t="s">
        <v>144</v>
      </c>
      <c r="B58" s="76" t="s">
        <v>120</v>
      </c>
      <c r="C58" s="77" t="s">
        <v>98</v>
      </c>
      <c r="D58" s="77" t="s">
        <v>97</v>
      </c>
      <c r="E58" s="78"/>
      <c r="F58" s="79">
        <v>54</v>
      </c>
      <c r="G58" s="80">
        <v>750</v>
      </c>
      <c r="H58" s="9" t="s">
        <v>119</v>
      </c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/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>
        <f>G38+G41+G43+G46+G48+G53+G56+G58</f>
        <v>9000</v>
      </c>
      <c r="H61" s="9"/>
    </row>
    <row r="62" spans="1:8" s="4" customFormat="1" ht="14.25">
      <c r="A62" s="67"/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/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/>
      <c r="B70" s="20"/>
      <c r="C70" s="21"/>
      <c r="D70" s="21"/>
      <c r="E70" s="22"/>
      <c r="F70" s="23"/>
      <c r="G70" s="24"/>
      <c r="H70" s="37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9"/>
    </row>
    <row r="72" spans="1:8" s="4" customFormat="1" ht="14.25">
      <c r="A72" s="67"/>
      <c r="B72" s="48"/>
      <c r="C72" s="49"/>
      <c r="D72" s="49"/>
      <c r="E72" s="50"/>
      <c r="F72" s="51"/>
      <c r="G72" s="52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5" thickBot="1">
      <c r="A81" s="67"/>
      <c r="B81" s="20"/>
      <c r="C81" s="56"/>
      <c r="D81" s="56"/>
      <c r="E81" s="42"/>
      <c r="F81" s="43"/>
      <c r="G81" s="44"/>
      <c r="H81" s="9"/>
    </row>
    <row r="82" spans="1:8" s="4" customFormat="1" ht="15" thickBot="1">
      <c r="A82" s="67"/>
      <c r="B82" s="20"/>
      <c r="C82" s="65"/>
      <c r="D82" s="65"/>
      <c r="E82" s="42"/>
      <c r="F82" s="43"/>
      <c r="G82" s="44"/>
      <c r="H82" s="9"/>
    </row>
    <row r="83" spans="1:8" s="4" customFormat="1" ht="14.25">
      <c r="A83" s="67"/>
      <c r="B83" s="20"/>
      <c r="C83" s="21"/>
      <c r="D83" s="21"/>
      <c r="E83" s="22"/>
      <c r="F83" s="23"/>
      <c r="G83" s="24"/>
      <c r="H83" s="9"/>
    </row>
    <row r="84" spans="1:8" s="4" customFormat="1" ht="14.25">
      <c r="A84" s="67"/>
      <c r="B84" s="25"/>
      <c r="C84" s="26"/>
      <c r="D84" s="26"/>
      <c r="E84" s="27"/>
      <c r="F84" s="28"/>
      <c r="G84" s="29"/>
      <c r="H84" s="9"/>
    </row>
    <row r="85" spans="1:8" s="4" customFormat="1" ht="14.25">
      <c r="A85" s="66"/>
      <c r="B85" s="25"/>
      <c r="C85" s="26"/>
      <c r="D85" s="26"/>
      <c r="E85" s="27"/>
      <c r="F85" s="28"/>
      <c r="G85" s="53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5" thickBot="1">
      <c r="A88" s="66"/>
      <c r="B88" s="20"/>
      <c r="C88" s="21"/>
      <c r="D88" s="21"/>
      <c r="E88" s="22"/>
      <c r="F88" s="23"/>
      <c r="G88" s="24"/>
      <c r="H88" s="9"/>
    </row>
    <row r="89" spans="1:8" s="4" customFormat="1" ht="15" thickBot="1">
      <c r="A89" s="66"/>
      <c r="B89" s="20"/>
      <c r="C89" s="35"/>
      <c r="D89" s="21"/>
      <c r="E89" s="22"/>
      <c r="F89" s="23"/>
      <c r="G89" s="24"/>
      <c r="H89" s="9"/>
    </row>
    <row r="90" spans="1:8" s="4" customFormat="1" ht="14.25">
      <c r="A90" s="66"/>
      <c r="B90" s="20"/>
      <c r="C90" s="35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21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34"/>
    </row>
    <row r="94" spans="1:8" s="4" customFormat="1" ht="14.25">
      <c r="A94" s="66"/>
      <c r="B94" s="20"/>
      <c r="C94" s="35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21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21"/>
      <c r="D98" s="21"/>
      <c r="E98" s="22"/>
      <c r="F98" s="23"/>
      <c r="G98" s="24"/>
      <c r="H98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2012-06-25T16:57:12Z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