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<sst xmlns="http://schemas.openxmlformats.org/spreadsheetml/2006/main" count="373" uniqueCount="214">
  <si>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</si>
  <si>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</si>
  <si>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</si>
  <si>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</si>
  <si>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</si>
  <si>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</si>
  <si>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</si>
  <si>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</si>
  <si>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</si>
  <si>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</si>
  <si>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</si>
  <si>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</si>
  <si>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</si>
  <si>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</si>
  <si>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</si>
  <si>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</si>
  <si>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</si>
  <si>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</si>
  <si>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</si>
  <si>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Н236</t>
  </si>
  <si>
    <t>Н245</t>
  </si>
  <si>
    <t>Н048</t>
  </si>
  <si>
    <t>52/54</t>
  </si>
  <si>
    <t>любой</t>
  </si>
  <si>
    <t>Н226</t>
  </si>
  <si>
    <t>005</t>
  </si>
  <si>
    <t>Н239</t>
  </si>
  <si>
    <t>единый</t>
  </si>
  <si>
    <t>48/50</t>
  </si>
  <si>
    <t>50/52</t>
  </si>
  <si>
    <t>58</t>
  </si>
  <si>
    <t>002</t>
  </si>
  <si>
    <t>???</t>
  </si>
  <si>
    <t>Ёжик_В_Тумане_90</t>
  </si>
  <si>
    <t>2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</si>
  <si>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</si>
  <si>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</si>
  <si>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</si>
  <si>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</si>
  <si>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</si>
  <si>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</si>
  <si>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</si>
  <si>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</si>
  <si>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</si>
  <si>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</si>
  <si>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</si>
  <si>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</si>
  <si>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</si>
  <si>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</si>
  <si>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</si>
  <si>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</si>
  <si>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</si>
  <si>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</si>
  <si>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</si>
  <si>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</si>
  <si>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</si>
  <si>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</si>
  <si>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</si>
  <si>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</si>
  <si>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</si>
  <si>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М92048W</t>
  </si>
  <si>
    <t>Н237</t>
  </si>
  <si>
    <t>510</t>
  </si>
  <si>
    <t>54/56</t>
  </si>
  <si>
    <t>289</t>
  </si>
  <si>
    <t>0707</t>
  </si>
  <si>
    <t>0705</t>
  </si>
  <si>
    <t>0701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</si>
  <si>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</si>
  <si>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</si>
  <si>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</si>
  <si>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</si>
  <si>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</si>
  <si>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</si>
  <si>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</si>
  <si>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</si>
  <si>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</si>
  <si>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0729-1</t>
  </si>
  <si>
    <t>серый</t>
  </si>
  <si>
    <t>0810-1</t>
  </si>
  <si>
    <t>0806</t>
  </si>
  <si>
    <t>Н281</t>
  </si>
  <si>
    <t>21</t>
  </si>
  <si>
    <t>0136</t>
  </si>
  <si>
    <t>белый</t>
  </si>
  <si>
    <t>Н268</t>
  </si>
  <si>
    <t>М11242TW</t>
  </si>
  <si>
    <t>0729</t>
  </si>
  <si>
    <t>46/48</t>
  </si>
  <si>
    <t>В002</t>
  </si>
  <si>
    <t>XXL</t>
  </si>
  <si>
    <t>7</t>
  </si>
  <si>
    <t>Н304</t>
  </si>
  <si>
    <t>Ксенияник</t>
  </si>
  <si>
    <t>0706</t>
  </si>
  <si>
    <t>foxbat007</t>
  </si>
  <si>
    <t>0131</t>
  </si>
  <si>
    <t>А22</t>
  </si>
  <si>
    <t>А5</t>
  </si>
  <si>
    <t>653</t>
  </si>
  <si>
    <t>159</t>
  </si>
  <si>
    <t>54</t>
  </si>
  <si>
    <t>003  005</t>
  </si>
  <si>
    <t>бежевый или любой</t>
  </si>
  <si>
    <t>С15  5</t>
  </si>
  <si>
    <t>Н7</t>
  </si>
  <si>
    <t>светлый</t>
  </si>
  <si>
    <t>кофейный</t>
  </si>
  <si>
    <t xml:space="preserve"> или любой темный</t>
  </si>
  <si>
    <t>бежевый</t>
  </si>
  <si>
    <t>любой светлый</t>
  </si>
  <si>
    <t>006</t>
  </si>
  <si>
    <t>007  005</t>
  </si>
  <si>
    <t xml:space="preserve">006  </t>
  </si>
  <si>
    <t>оливковый</t>
  </si>
  <si>
    <t>хаки</t>
  </si>
  <si>
    <t>07850TW</t>
  </si>
  <si>
    <t>73</t>
  </si>
  <si>
    <t>4</t>
  </si>
  <si>
    <t>28</t>
  </si>
  <si>
    <t>161  18</t>
  </si>
  <si>
    <t>М17836W</t>
  </si>
  <si>
    <t>Н3</t>
  </si>
  <si>
    <t>Н6  Н11</t>
  </si>
  <si>
    <t>отделка молнии сирень</t>
  </si>
  <si>
    <t>Н32</t>
  </si>
  <si>
    <t>беж  коричневый</t>
  </si>
  <si>
    <t>6  5  2</t>
  </si>
  <si>
    <t>49</t>
  </si>
  <si>
    <t>134  100</t>
  </si>
  <si>
    <t xml:space="preserve">653  </t>
  </si>
  <si>
    <t>коричневый</t>
  </si>
  <si>
    <t xml:space="preserve">хаки </t>
  </si>
  <si>
    <t>Н032</t>
  </si>
  <si>
    <t>Н033  Н038</t>
  </si>
  <si>
    <t>134</t>
  </si>
  <si>
    <t>Н036</t>
  </si>
  <si>
    <t>Н035</t>
  </si>
  <si>
    <t>зеленый</t>
  </si>
  <si>
    <t>сирень</t>
  </si>
  <si>
    <t>отделка молнии зеленый</t>
  </si>
  <si>
    <t>беж</t>
  </si>
  <si>
    <t>Н047</t>
  </si>
  <si>
    <t>синий  черный</t>
  </si>
  <si>
    <t>1250???</t>
  </si>
  <si>
    <t>ДОЗАКАЗ</t>
  </si>
  <si>
    <t>или</t>
  </si>
  <si>
    <t>Н1</t>
  </si>
  <si>
    <t>veresk.08  Rich$$</t>
  </si>
  <si>
    <t>Liza 07</t>
  </si>
  <si>
    <t>хаки оливковый</t>
  </si>
  <si>
    <t>H235</t>
  </si>
  <si>
    <t>H-244</t>
  </si>
  <si>
    <t>0811</t>
  </si>
  <si>
    <t>0816-1</t>
  </si>
  <si>
    <t>С7</t>
  </si>
  <si>
    <t>10817TC</t>
  </si>
  <si>
    <t>134  49</t>
  </si>
  <si>
    <t xml:space="preserve">08407W </t>
  </si>
  <si>
    <t>3  76</t>
  </si>
  <si>
    <t>100  49  134</t>
  </si>
  <si>
    <t>48 или 50</t>
  </si>
  <si>
    <t>100</t>
  </si>
  <si>
    <t xml:space="preserve"> M92048W</t>
  </si>
  <si>
    <t>653  580  916</t>
  </si>
  <si>
    <t>sira</t>
  </si>
  <si>
    <t>500  499</t>
  </si>
  <si>
    <t>58/60</t>
  </si>
  <si>
    <t>?</t>
  </si>
  <si>
    <t>Н292</t>
  </si>
  <si>
    <t>зеленый чай или серый</t>
  </si>
  <si>
    <t>тиана2</t>
  </si>
  <si>
    <t>Н257</t>
  </si>
  <si>
    <t xml:space="preserve">11  73  3 </t>
  </si>
  <si>
    <t>499  500  505</t>
  </si>
  <si>
    <t>18</t>
  </si>
  <si>
    <t>H230</t>
  </si>
  <si>
    <t>ksks</t>
  </si>
  <si>
    <t>499  505</t>
  </si>
  <si>
    <t>Н 232</t>
  </si>
  <si>
    <t>Н 024  н 027  н 026</t>
  </si>
  <si>
    <t xml:space="preserve">Н 236 </t>
  </si>
  <si>
    <t>алена28011985</t>
  </si>
  <si>
    <t>H262</t>
  </si>
  <si>
    <t>500  499  505</t>
  </si>
  <si>
    <t>Марусель</t>
  </si>
  <si>
    <t xml:space="preserve">12043-1 </t>
  </si>
  <si>
    <t>56/58</t>
  </si>
  <si>
    <t>Y8</t>
  </si>
  <si>
    <t>Lana9220</t>
  </si>
  <si>
    <t xml:space="preserve"> MZ012</t>
  </si>
  <si>
    <t>J26  J12</t>
  </si>
  <si>
    <t>Natalinky</t>
  </si>
  <si>
    <t>Mishele   7616-1</t>
  </si>
  <si>
    <t>т.серый  т.бежевый</t>
  </si>
  <si>
    <t>т.бежевый</t>
  </si>
  <si>
    <t xml:space="preserve">Mishele  7686-1B </t>
  </si>
  <si>
    <t>т.серый</t>
  </si>
  <si>
    <t>Mishele 7627-1</t>
  </si>
  <si>
    <t>nadi</t>
  </si>
  <si>
    <t>505  499</t>
  </si>
  <si>
    <t xml:space="preserve">17809TC </t>
  </si>
  <si>
    <t>Yulia555</t>
  </si>
  <si>
    <t>12017</t>
  </si>
  <si>
    <t>мама Sвета</t>
  </si>
  <si>
    <t xml:space="preserve">J26 </t>
  </si>
  <si>
    <t>jkm</t>
  </si>
  <si>
    <t>7233-1B</t>
  </si>
  <si>
    <t>бордо</t>
  </si>
  <si>
    <t xml:space="preserve">7239-1B </t>
  </si>
  <si>
    <t>поз об опл</t>
  </si>
  <si>
    <t>оплата до стопа</t>
  </si>
  <si>
    <t>серо-сиреневый или розовый</t>
  </si>
  <si>
    <t>Н033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</si>
</sst>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34" borderId="11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41" fillId="34" borderId="15" xfId="0" applyFont="1" applyFill="1" applyBorder="1" applyAlignment="1">
      <alignment horizontal="right"/>
    </xf>
    <xf numFmtId="174" fontId="21" fillId="0" borderId="0" xfId="0" applyNumberFormat="1" applyFont="1" applyBorder="1" applyAlignment="1">
      <alignment/>
    </xf>
    <xf numFmtId="49" fontId="2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44" sqref="D44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149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66</v>
      </c>
      <c r="C3" s="59" t="s">
        <v>70</v>
      </c>
      <c r="D3" s="60" t="s">
        <v>150</v>
      </c>
      <c r="E3" s="61">
        <v>550</v>
      </c>
      <c r="F3" s="62"/>
      <c r="G3" s="62"/>
      <c r="H3" s="10"/>
      <c r="I3" s="61"/>
      <c r="J3" s="10"/>
      <c r="L3" s="70" t="e">
        <f>E9+#REF!+#REF!+#REF!+#REF!+#REF!+#REF!+#REF!+#REF!+#REF!+#REF!+#REF!+#REF!+#REF!+#REF!+#REF!+#REF!+#REF!+#REF!+#REF!+#REF!+#REF!+#REF!+#REF!+#REF!+#REF!+#REF!+#REF!</f>
        <v>#REF!</v>
      </c>
    </row>
    <row r="4" spans="1:12" s="68" customFormat="1" ht="14.25">
      <c r="A4" s="57"/>
      <c r="B4" s="58" t="s">
        <v>69</v>
      </c>
      <c r="C4" s="59" t="s">
        <v>70</v>
      </c>
      <c r="D4" s="60" t="s">
        <v>71</v>
      </c>
      <c r="E4" s="61">
        <v>550</v>
      </c>
      <c r="F4" s="62"/>
      <c r="G4" s="62"/>
      <c r="H4" s="10"/>
      <c r="I4" s="61"/>
      <c r="J4" s="10"/>
      <c r="L4" s="70"/>
    </row>
    <row r="5" spans="1:12" s="68" customFormat="1" ht="14.25">
      <c r="A5" s="57"/>
      <c r="B5" s="58" t="s">
        <v>151</v>
      </c>
      <c r="C5" s="59">
        <v>56</v>
      </c>
      <c r="D5" s="60" t="s">
        <v>18</v>
      </c>
      <c r="E5" s="61">
        <v>750</v>
      </c>
      <c r="F5" s="62"/>
      <c r="G5" s="62"/>
      <c r="H5" s="10"/>
      <c r="I5" s="61"/>
      <c r="J5" s="10"/>
      <c r="L5" s="70"/>
    </row>
    <row r="6" spans="1:12" s="68" customFormat="1" ht="14.25">
      <c r="A6" s="57"/>
      <c r="B6" s="58" t="s">
        <v>152</v>
      </c>
      <c r="C6" s="59">
        <v>46</v>
      </c>
      <c r="D6" s="60" t="s">
        <v>18</v>
      </c>
      <c r="E6" s="61">
        <v>750</v>
      </c>
      <c r="F6" s="62"/>
      <c r="G6" s="62"/>
      <c r="H6" s="10"/>
      <c r="I6" s="61"/>
      <c r="J6" s="10"/>
      <c r="L6" s="70"/>
    </row>
    <row r="7" spans="1:12" s="68" customFormat="1" ht="14.25">
      <c r="A7" s="57"/>
      <c r="B7" s="58" t="s">
        <v>153</v>
      </c>
      <c r="C7" s="59" t="s">
        <v>70</v>
      </c>
      <c r="D7" s="60" t="s">
        <v>75</v>
      </c>
      <c r="E7" s="61">
        <v>550</v>
      </c>
      <c r="F7" s="62"/>
      <c r="G7" s="62"/>
      <c r="H7" s="10"/>
      <c r="I7" s="61"/>
      <c r="J7" s="10"/>
      <c r="L7" s="70"/>
    </row>
    <row r="8" spans="1:12" s="68" customFormat="1" ht="14.25">
      <c r="A8" s="57"/>
      <c r="B8" s="103" t="s">
        <v>154</v>
      </c>
      <c r="C8" s="59" t="s">
        <v>70</v>
      </c>
      <c r="D8" s="60" t="s">
        <v>155</v>
      </c>
      <c r="E8" s="61">
        <v>550</v>
      </c>
      <c r="F8" s="62"/>
      <c r="G8" s="62"/>
      <c r="H8" s="10"/>
      <c r="I8" s="61"/>
      <c r="J8" s="10"/>
      <c r="L8" s="70" t="e">
        <f>E3+#REF!+#REF!+#REF!+#REF!+#REF!+#REF!+#REF!+#REF!+#REF!+#REF!+#REF!+#REF!+#REF!+#REF!+#REF!+#REF!+#REF!+#REF!+#REF!+#REF!+#REF!+#REF!</f>
        <v>#REF!</v>
      </c>
    </row>
    <row r="9" spans="1:10" ht="14.25">
      <c r="A9" s="6"/>
      <c r="B9" s="13" t="s">
        <v>7</v>
      </c>
      <c r="C9" s="46"/>
      <c r="D9" s="17"/>
      <c r="E9" s="1">
        <f>SUM(E3:E8)</f>
        <v>3700</v>
      </c>
      <c r="F9" s="40">
        <f>E9*1.15</f>
        <v>4255</v>
      </c>
      <c r="G9" s="102"/>
      <c r="H9" s="69">
        <f>F9+G9</f>
        <v>4255</v>
      </c>
      <c r="I9" s="7"/>
      <c r="J9" s="69">
        <f>I9-F9-G9</f>
        <v>-4255</v>
      </c>
    </row>
    <row r="10" spans="1:10" ht="15" thickBot="1">
      <c r="A10" s="5" t="s">
        <v>49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156</v>
      </c>
      <c r="C11" s="59">
        <v>48</v>
      </c>
      <c r="D11" s="60" t="s">
        <v>157</v>
      </c>
      <c r="E11" s="61">
        <v>850</v>
      </c>
      <c r="F11" s="62"/>
      <c r="G11" s="62"/>
      <c r="H11" s="10"/>
      <c r="I11" s="61"/>
      <c r="J11" s="10"/>
    </row>
    <row r="12" spans="1:10" s="68" customFormat="1" ht="14.25">
      <c r="A12" s="57"/>
      <c r="B12" s="58" t="s">
        <v>158</v>
      </c>
      <c r="C12" s="59">
        <v>48</v>
      </c>
      <c r="D12" s="60" t="s">
        <v>159</v>
      </c>
      <c r="E12" s="61">
        <v>1000</v>
      </c>
      <c r="F12" s="62"/>
      <c r="G12" s="62"/>
      <c r="H12" s="10"/>
      <c r="I12" s="61"/>
      <c r="J12" s="10"/>
    </row>
    <row r="13" spans="1:10" s="68" customFormat="1" ht="14.25">
      <c r="A13" s="57"/>
      <c r="B13" s="58" t="s">
        <v>156</v>
      </c>
      <c r="C13" s="59" t="s">
        <v>161</v>
      </c>
      <c r="D13" s="60" t="s">
        <v>160</v>
      </c>
      <c r="E13" s="61">
        <v>850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156</v>
      </c>
      <c r="C14" s="59">
        <v>50</v>
      </c>
      <c r="D14" s="60" t="s">
        <v>162</v>
      </c>
      <c r="E14" s="61">
        <v>850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163</v>
      </c>
      <c r="C15" s="59">
        <v>50</v>
      </c>
      <c r="D15" s="60" t="s">
        <v>164</v>
      </c>
      <c r="E15" s="61">
        <v>550</v>
      </c>
      <c r="F15" s="62"/>
      <c r="G15" s="62"/>
      <c r="H15" s="10"/>
      <c r="I15" s="61"/>
      <c r="J15" s="10"/>
    </row>
    <row r="16" spans="1:10" ht="14.25">
      <c r="A16" s="6"/>
      <c r="B16" s="13" t="s">
        <v>7</v>
      </c>
      <c r="C16" s="46"/>
      <c r="D16" s="17"/>
      <c r="E16" s="1">
        <f>SUM(E11:E15)</f>
        <v>4100</v>
      </c>
      <c r="F16" s="40">
        <f>E16*1.15</f>
        <v>4715</v>
      </c>
      <c r="G16" s="102"/>
      <c r="H16" s="69">
        <f>F16+G16</f>
        <v>4715</v>
      </c>
      <c r="I16" s="7"/>
      <c r="J16" s="69">
        <f>I16-F16-G16</f>
        <v>-4715</v>
      </c>
    </row>
    <row r="17" spans="1:10" ht="15" thickBot="1">
      <c r="A17" s="5" t="s">
        <v>165</v>
      </c>
      <c r="B17" s="12"/>
      <c r="C17" s="45"/>
      <c r="D17" s="16"/>
      <c r="E17" s="5"/>
      <c r="F17" s="39"/>
      <c r="G17" s="8"/>
      <c r="H17" s="55"/>
      <c r="I17" s="5"/>
      <c r="J17" s="54"/>
    </row>
    <row r="18" spans="1:10" ht="15" thickTop="1">
      <c r="A18" s="57"/>
      <c r="B18" s="58" t="s">
        <v>64</v>
      </c>
      <c r="C18" s="59" t="s">
        <v>167</v>
      </c>
      <c r="D18" s="60" t="s">
        <v>166</v>
      </c>
      <c r="E18" s="61">
        <v>1050</v>
      </c>
      <c r="F18" s="62"/>
      <c r="G18" s="62"/>
      <c r="H18" s="10"/>
      <c r="I18" s="61"/>
      <c r="J18" s="10"/>
    </row>
    <row r="19" spans="1:10" ht="14.25">
      <c r="A19" s="71"/>
      <c r="B19" s="72" t="s">
        <v>62</v>
      </c>
      <c r="C19" s="73" t="s">
        <v>168</v>
      </c>
      <c r="D19" s="74" t="s">
        <v>168</v>
      </c>
      <c r="E19" s="75"/>
      <c r="F19" s="76"/>
      <c r="G19" s="76"/>
      <c r="H19" s="77"/>
      <c r="I19" s="75"/>
      <c r="J19" s="77"/>
    </row>
    <row r="20" spans="1:10" ht="14.25">
      <c r="A20" s="6"/>
      <c r="B20" s="13" t="s">
        <v>7</v>
      </c>
      <c r="C20" s="46"/>
      <c r="D20" s="17"/>
      <c r="E20" s="1">
        <f>SUM(E18:E19)</f>
        <v>1050</v>
      </c>
      <c r="F20" s="40">
        <f>E20*1.15</f>
        <v>1207.5</v>
      </c>
      <c r="G20" s="102"/>
      <c r="H20" s="69">
        <f>F20+G20</f>
        <v>1207.5</v>
      </c>
      <c r="I20" s="7"/>
      <c r="J20" s="69">
        <f>I20-F20-G20</f>
        <v>-1207.5</v>
      </c>
    </row>
    <row r="21" spans="1:10" ht="15" thickBot="1">
      <c r="A21" s="5" t="s">
        <v>43</v>
      </c>
      <c r="B21" s="12"/>
      <c r="C21" s="45"/>
      <c r="D21" s="16"/>
      <c r="E21" s="5"/>
      <c r="F21" s="39"/>
      <c r="G21" s="8"/>
      <c r="H21" s="55"/>
      <c r="I21" s="5"/>
      <c r="J21" s="54"/>
    </row>
    <row r="22" spans="1:10" ht="15" thickTop="1">
      <c r="A22" s="57"/>
      <c r="B22" s="58" t="s">
        <v>83</v>
      </c>
      <c r="C22" s="59" t="s">
        <v>63</v>
      </c>
      <c r="D22" s="60" t="s">
        <v>84</v>
      </c>
      <c r="E22" s="61">
        <v>350</v>
      </c>
      <c r="F22" s="62"/>
      <c r="G22" s="62"/>
      <c r="H22" s="10"/>
      <c r="I22" s="61"/>
      <c r="J22" s="10"/>
    </row>
    <row r="23" spans="1:10" s="68" customFormat="1" ht="14.25">
      <c r="A23" s="57"/>
      <c r="B23" s="103" t="s">
        <v>169</v>
      </c>
      <c r="C23" s="59">
        <v>58</v>
      </c>
      <c r="D23" s="60" t="s">
        <v>213</v>
      </c>
      <c r="E23" s="61">
        <v>1750</v>
      </c>
      <c r="F23" s="62"/>
      <c r="G23" s="62"/>
      <c r="H23" s="10"/>
      <c r="I23" s="61"/>
      <c r="J23" s="10"/>
    </row>
    <row r="24" spans="1:10" s="68" customFormat="1" ht="14.25">
      <c r="A24" s="57"/>
      <c r="B24" s="58" t="s">
        <v>66</v>
      </c>
      <c r="C24" s="59">
        <v>54</v>
      </c>
      <c r="D24" s="60" t="s">
        <v>170</v>
      </c>
      <c r="E24" s="61">
        <v>550</v>
      </c>
      <c r="F24" s="62"/>
      <c r="G24" s="62"/>
      <c r="H24" s="10"/>
      <c r="I24" s="61"/>
      <c r="J24" s="10"/>
    </row>
    <row r="25" spans="1:10" ht="14.25">
      <c r="A25" s="6"/>
      <c r="B25" s="13" t="s">
        <v>7</v>
      </c>
      <c r="C25" s="46"/>
      <c r="D25" s="17"/>
      <c r="E25" s="1">
        <f>SUM(E22:E23)</f>
        <v>2100</v>
      </c>
      <c r="F25" s="40">
        <f>E25*1.15</f>
        <v>2415</v>
      </c>
      <c r="G25" s="102"/>
      <c r="H25" s="69">
        <f>F25+G25</f>
        <v>2415</v>
      </c>
      <c r="I25" s="7"/>
      <c r="J25" s="69">
        <f>I25-F25-G25</f>
        <v>-2415</v>
      </c>
    </row>
    <row r="26" spans="1:10" ht="15" thickBot="1">
      <c r="A26" s="5" t="s">
        <v>171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172</v>
      </c>
      <c r="C27" s="59">
        <v>44</v>
      </c>
      <c r="D27" s="60" t="s">
        <v>173</v>
      </c>
      <c r="E27" s="61">
        <v>2500</v>
      </c>
      <c r="F27" s="62"/>
      <c r="G27" s="62"/>
      <c r="H27" s="10"/>
      <c r="I27" s="61"/>
      <c r="J27" s="10"/>
    </row>
    <row r="28" spans="1:10" ht="14.25">
      <c r="A28" s="71"/>
      <c r="B28" s="72"/>
      <c r="C28" s="73"/>
      <c r="D28" s="74"/>
      <c r="E28" s="75"/>
      <c r="F28" s="76"/>
      <c r="G28" s="76"/>
      <c r="H28" s="77"/>
      <c r="I28" s="75"/>
      <c r="J28" s="77"/>
    </row>
    <row r="29" spans="1:10" ht="14.25">
      <c r="A29" s="6"/>
      <c r="B29" s="13" t="s">
        <v>7</v>
      </c>
      <c r="C29" s="46"/>
      <c r="D29" s="17"/>
      <c r="E29" s="1">
        <f>SUM(E27:E28)</f>
        <v>2500</v>
      </c>
      <c r="F29" s="40">
        <f>E29*1.15</f>
        <v>2875</v>
      </c>
      <c r="G29" s="102"/>
      <c r="H29" s="69">
        <f>F29+G29</f>
        <v>2875</v>
      </c>
      <c r="I29" s="7"/>
      <c r="J29" s="69">
        <f>I29-F29-G29</f>
        <v>-2875</v>
      </c>
    </row>
    <row r="30" spans="1:10" ht="15" thickBot="1">
      <c r="A30" s="5" t="s">
        <v>38</v>
      </c>
      <c r="B30" s="12"/>
      <c r="C30" s="45"/>
      <c r="D30" s="16"/>
      <c r="E30" s="5"/>
      <c r="F30" s="39"/>
      <c r="G30" s="8"/>
      <c r="H30" s="55"/>
      <c r="I30" s="5"/>
      <c r="J30" s="54"/>
    </row>
    <row r="31" spans="1:10" ht="15" thickTop="1">
      <c r="A31" s="57"/>
      <c r="B31" s="58" t="s">
        <v>64</v>
      </c>
      <c r="C31" s="59" t="s">
        <v>63</v>
      </c>
      <c r="D31" s="60" t="s">
        <v>174</v>
      </c>
      <c r="E31" s="61">
        <v>1050</v>
      </c>
      <c r="F31" s="62"/>
      <c r="G31" s="62"/>
      <c r="H31" s="10"/>
      <c r="I31" s="61"/>
      <c r="J31" s="10"/>
    </row>
    <row r="32" spans="1:10" s="68" customFormat="1" ht="14.25">
      <c r="A32" s="57"/>
      <c r="B32" s="58" t="s">
        <v>176</v>
      </c>
      <c r="C32" s="59">
        <v>54</v>
      </c>
      <c r="D32" s="60" t="s">
        <v>175</v>
      </c>
      <c r="E32" s="61">
        <v>1150</v>
      </c>
      <c r="F32" s="62"/>
      <c r="G32" s="62"/>
      <c r="H32" s="10"/>
      <c r="I32" s="61"/>
      <c r="J32" s="10"/>
    </row>
    <row r="33" spans="1:10" s="68" customFormat="1" ht="14.25">
      <c r="A33" s="57"/>
      <c r="B33" s="58" t="s">
        <v>64</v>
      </c>
      <c r="C33" s="59" t="s">
        <v>22</v>
      </c>
      <c r="D33" s="60" t="s">
        <v>184</v>
      </c>
      <c r="E33" s="61">
        <v>1050</v>
      </c>
      <c r="F33" s="62"/>
      <c r="G33" s="62"/>
      <c r="H33" s="10"/>
      <c r="I33" s="61"/>
      <c r="J33" s="10"/>
    </row>
    <row r="34" spans="1:10" ht="14.25">
      <c r="A34" s="6"/>
      <c r="B34" s="13" t="s">
        <v>7</v>
      </c>
      <c r="C34" s="46"/>
      <c r="D34" s="17"/>
      <c r="E34" s="1">
        <f>SUM(E31:E33)</f>
        <v>3250</v>
      </c>
      <c r="F34" s="40">
        <f>E34*1.15</f>
        <v>3737.4999999999995</v>
      </c>
      <c r="G34" s="102"/>
      <c r="H34" s="69">
        <f>F34+G34</f>
        <v>3737.4999999999995</v>
      </c>
      <c r="I34" s="7"/>
      <c r="J34" s="69">
        <f>I34-F34-G34</f>
        <v>-3737.4999999999995</v>
      </c>
    </row>
    <row r="35" spans="1:10" ht="15" thickBot="1">
      <c r="A35" s="5" t="s">
        <v>177</v>
      </c>
      <c r="B35" s="12"/>
      <c r="C35" s="45"/>
      <c r="D35" s="16"/>
      <c r="E35" s="5"/>
      <c r="F35" s="39"/>
      <c r="G35" s="8"/>
      <c r="H35" s="55"/>
      <c r="I35" s="5"/>
      <c r="J35" s="54"/>
    </row>
    <row r="36" spans="1:10" ht="15" thickTop="1">
      <c r="A36" s="57"/>
      <c r="B36" s="58" t="s">
        <v>64</v>
      </c>
      <c r="C36" s="59" t="s">
        <v>167</v>
      </c>
      <c r="D36" s="60" t="s">
        <v>178</v>
      </c>
      <c r="E36" s="61">
        <v>1050</v>
      </c>
      <c r="F36" s="62"/>
      <c r="G36" s="62"/>
      <c r="H36" s="10"/>
      <c r="I36" s="61"/>
      <c r="J36" s="10"/>
    </row>
    <row r="37" spans="1:10" ht="14.25">
      <c r="A37" s="71"/>
      <c r="B37" s="72"/>
      <c r="C37" s="73"/>
      <c r="D37" s="74"/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SUM(E36:E37)</f>
        <v>1050</v>
      </c>
      <c r="F38" s="40">
        <f>E38*1.15</f>
        <v>1207.5</v>
      </c>
      <c r="G38" s="102"/>
      <c r="H38" s="69">
        <f>F38+G38</f>
        <v>1207.5</v>
      </c>
      <c r="I38" s="7"/>
      <c r="J38" s="69">
        <f>I38-F38-G38</f>
        <v>-1207.5</v>
      </c>
    </row>
    <row r="39" spans="1:10" ht="15" thickBot="1">
      <c r="A39" s="5" t="s">
        <v>54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 t="s">
        <v>210</v>
      </c>
      <c r="B40" s="58" t="s">
        <v>179</v>
      </c>
      <c r="C40" s="59">
        <v>50</v>
      </c>
      <c r="D40" s="60" t="s">
        <v>180</v>
      </c>
      <c r="E40" s="61">
        <v>1270</v>
      </c>
      <c r="F40" s="62"/>
      <c r="G40" s="62"/>
      <c r="H40" s="10"/>
      <c r="I40" s="61"/>
      <c r="J40" s="10"/>
    </row>
    <row r="41" spans="1:10" ht="14.25">
      <c r="A41" s="71">
        <v>550</v>
      </c>
      <c r="B41" s="72" t="s">
        <v>181</v>
      </c>
      <c r="C41" s="73">
        <v>50</v>
      </c>
      <c r="D41" s="74" t="s">
        <v>23</v>
      </c>
      <c r="E41" s="75"/>
      <c r="F41" s="76"/>
      <c r="G41" s="76"/>
      <c r="H41" s="77"/>
      <c r="I41" s="75"/>
      <c r="J41" s="77"/>
    </row>
    <row r="42" spans="1:10" ht="14.25">
      <c r="A42" s="6"/>
      <c r="B42" s="13" t="s">
        <v>7</v>
      </c>
      <c r="C42" s="46"/>
      <c r="D42" s="17"/>
      <c r="E42" s="1">
        <f>SUM(E40:E41)</f>
        <v>1270</v>
      </c>
      <c r="F42" s="40">
        <f>E42*1.15</f>
        <v>1460.5</v>
      </c>
      <c r="G42" s="102"/>
      <c r="H42" s="69">
        <f>F42+G42</f>
        <v>1460.5</v>
      </c>
      <c r="I42" s="7"/>
      <c r="J42" s="69">
        <f>I42-F42-G42</f>
        <v>-1460.5</v>
      </c>
    </row>
    <row r="43" spans="1:10" ht="15" thickBot="1">
      <c r="A43" s="5" t="s">
        <v>182</v>
      </c>
      <c r="B43" s="12"/>
      <c r="C43" s="45"/>
      <c r="D43" s="16"/>
      <c r="E43" s="5"/>
      <c r="F43" s="39"/>
      <c r="G43" s="8"/>
      <c r="H43" s="55"/>
      <c r="I43" s="5"/>
      <c r="J43" s="54"/>
    </row>
    <row r="44" spans="1:10" ht="15" thickTop="1">
      <c r="A44" s="57" t="s">
        <v>211</v>
      </c>
      <c r="B44" s="58" t="s">
        <v>183</v>
      </c>
      <c r="C44" s="59">
        <v>52</v>
      </c>
      <c r="D44" s="60" t="s">
        <v>31</v>
      </c>
      <c r="E44" s="61">
        <v>950</v>
      </c>
      <c r="F44" s="62"/>
      <c r="G44" s="62"/>
      <c r="H44" s="10"/>
      <c r="I44" s="61"/>
      <c r="J44" s="10"/>
    </row>
    <row r="45" spans="1:10" ht="14.25">
      <c r="A45" s="71"/>
      <c r="B45" s="72"/>
      <c r="C45" s="73"/>
      <c r="D45" s="74"/>
      <c r="E45" s="75"/>
      <c r="F45" s="76"/>
      <c r="G45" s="76"/>
      <c r="H45" s="77"/>
      <c r="I45" s="75"/>
      <c r="J45" s="77"/>
    </row>
    <row r="46" spans="1:10" ht="14.25">
      <c r="A46" s="6"/>
      <c r="B46" s="13" t="s">
        <v>7</v>
      </c>
      <c r="C46" s="46"/>
      <c r="D46" s="17"/>
      <c r="E46" s="1">
        <f>SUM(E44:E45)</f>
        <v>950</v>
      </c>
      <c r="F46" s="40">
        <f>E46*1.15</f>
        <v>1092.5</v>
      </c>
      <c r="G46" s="102"/>
      <c r="H46" s="69">
        <f>F46+G46</f>
        <v>1092.5</v>
      </c>
      <c r="I46" s="7"/>
      <c r="J46" s="69">
        <f>I46-F46-G46</f>
        <v>-1092.5</v>
      </c>
    </row>
    <row r="47" spans="1:10" ht="15" thickBot="1">
      <c r="A47" s="5" t="s">
        <v>185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ht="15" thickTop="1">
      <c r="A48" s="57"/>
      <c r="B48" s="58" t="s">
        <v>186</v>
      </c>
      <c r="C48" s="59" t="s">
        <v>187</v>
      </c>
      <c r="D48" s="60" t="s">
        <v>188</v>
      </c>
      <c r="E48" s="61">
        <v>2380</v>
      </c>
      <c r="F48" s="62"/>
      <c r="G48" s="62"/>
      <c r="H48" s="10"/>
      <c r="I48" s="61"/>
      <c r="J48" s="10"/>
    </row>
    <row r="49" spans="1:10" ht="14.25">
      <c r="A49" s="71"/>
      <c r="B49" s="72"/>
      <c r="C49" s="73"/>
      <c r="D49" s="74"/>
      <c r="E49" s="75"/>
      <c r="F49" s="76"/>
      <c r="G49" s="76"/>
      <c r="H49" s="77"/>
      <c r="I49" s="75"/>
      <c r="J49" s="77"/>
    </row>
    <row r="50" spans="1:10" ht="14.25">
      <c r="A50" s="6"/>
      <c r="B50" s="13" t="s">
        <v>7</v>
      </c>
      <c r="C50" s="46"/>
      <c r="D50" s="17"/>
      <c r="E50" s="1">
        <f>SUM(E48:E49)</f>
        <v>2380</v>
      </c>
      <c r="F50" s="40">
        <f>E50*1.15</f>
        <v>2737</v>
      </c>
      <c r="G50" s="102"/>
      <c r="H50" s="69">
        <f>F50+G50</f>
        <v>2737</v>
      </c>
      <c r="I50" s="7"/>
      <c r="J50" s="69">
        <f>I50-F50-G50</f>
        <v>-2737</v>
      </c>
    </row>
    <row r="51" spans="1:10" ht="15" thickBot="1">
      <c r="A51" s="5" t="s">
        <v>189</v>
      </c>
      <c r="B51" s="12"/>
      <c r="C51" s="45"/>
      <c r="D51" s="16"/>
      <c r="E51" s="5"/>
      <c r="F51" s="39"/>
      <c r="G51" s="8"/>
      <c r="H51" s="55"/>
      <c r="I51" s="5"/>
      <c r="J51" s="54"/>
    </row>
    <row r="52" spans="1:10" ht="15" thickTop="1">
      <c r="A52" s="57"/>
      <c r="B52" s="58" t="s">
        <v>190</v>
      </c>
      <c r="C52" s="59" t="s">
        <v>187</v>
      </c>
      <c r="D52" s="60" t="s">
        <v>191</v>
      </c>
      <c r="E52" s="61">
        <v>2640</v>
      </c>
      <c r="F52" s="62"/>
      <c r="G52" s="62"/>
      <c r="H52" s="10"/>
      <c r="I52" s="61"/>
      <c r="J52" s="10"/>
    </row>
    <row r="53" spans="1:10" ht="14.25">
      <c r="A53" s="71"/>
      <c r="B53" s="72"/>
      <c r="C53" s="73"/>
      <c r="D53" s="74"/>
      <c r="E53" s="75"/>
      <c r="F53" s="76"/>
      <c r="G53" s="76"/>
      <c r="H53" s="77"/>
      <c r="I53" s="75"/>
      <c r="J53" s="77"/>
    </row>
    <row r="54" spans="1:10" ht="14.25">
      <c r="A54" s="6"/>
      <c r="B54" s="13" t="s">
        <v>7</v>
      </c>
      <c r="C54" s="46"/>
      <c r="D54" s="17"/>
      <c r="E54" s="1">
        <f>SUM(E52:E53)</f>
        <v>2640</v>
      </c>
      <c r="F54" s="40">
        <f>E54*1.15</f>
        <v>3035.9999999999995</v>
      </c>
      <c r="G54" s="102"/>
      <c r="H54" s="69">
        <f>F54+G54</f>
        <v>3035.9999999999995</v>
      </c>
      <c r="I54" s="7"/>
      <c r="J54" s="69">
        <f>I54-F54-G54</f>
        <v>-3035.9999999999995</v>
      </c>
    </row>
    <row r="55" spans="1:10" ht="15" thickBot="1">
      <c r="A55" s="5" t="s">
        <v>192</v>
      </c>
      <c r="B55" s="12"/>
      <c r="C55" s="45"/>
      <c r="D55" s="16"/>
      <c r="E55" s="5"/>
      <c r="F55" s="39"/>
      <c r="G55" s="8"/>
      <c r="H55" s="55"/>
      <c r="I55" s="5"/>
      <c r="J55" s="54"/>
    </row>
    <row r="56" spans="1:10" ht="15" thickTop="1">
      <c r="A56" s="57"/>
      <c r="B56" s="58" t="s">
        <v>193</v>
      </c>
      <c r="C56" s="59">
        <v>54</v>
      </c>
      <c r="D56" s="60" t="s">
        <v>194</v>
      </c>
      <c r="E56" s="61">
        <v>3450</v>
      </c>
      <c r="F56" s="62"/>
      <c r="G56" s="62"/>
      <c r="H56" s="10"/>
      <c r="I56" s="61"/>
      <c r="J56" s="10"/>
    </row>
    <row r="57" spans="1:10" ht="14.25">
      <c r="A57" s="71">
        <v>3450</v>
      </c>
      <c r="B57" s="72" t="s">
        <v>196</v>
      </c>
      <c r="C57" s="73">
        <v>54</v>
      </c>
      <c r="D57" s="74" t="s">
        <v>195</v>
      </c>
      <c r="E57" s="75"/>
      <c r="F57" s="76"/>
      <c r="G57" s="76"/>
      <c r="H57" s="77"/>
      <c r="I57" s="75"/>
      <c r="J57" s="77"/>
    </row>
    <row r="58" spans="1:10" s="4" customFormat="1" ht="14.25">
      <c r="A58" s="71">
        <v>3350</v>
      </c>
      <c r="B58" s="72" t="s">
        <v>198</v>
      </c>
      <c r="C58" s="73">
        <v>54</v>
      </c>
      <c r="D58" s="74" t="s">
        <v>197</v>
      </c>
      <c r="E58" s="75"/>
      <c r="F58" s="76"/>
      <c r="G58" s="76"/>
      <c r="H58" s="77"/>
      <c r="I58" s="75"/>
      <c r="J58" s="77"/>
    </row>
    <row r="59" spans="1:10" ht="14.25">
      <c r="A59" s="6"/>
      <c r="B59" s="13" t="s">
        <v>7</v>
      </c>
      <c r="C59" s="46"/>
      <c r="D59" s="17"/>
      <c r="E59" s="1">
        <f>SUM(E56:E58)</f>
        <v>3450</v>
      </c>
      <c r="F59" s="40">
        <f>E59*1.15</f>
        <v>3967.4999999999995</v>
      </c>
      <c r="G59" s="102"/>
      <c r="H59" s="69">
        <f>F59+G59</f>
        <v>3967.4999999999995</v>
      </c>
      <c r="I59" s="7"/>
      <c r="J59" s="69">
        <f>I59-F59-G59</f>
        <v>-3967.4999999999995</v>
      </c>
    </row>
    <row r="60" spans="1:10" ht="15" thickBot="1">
      <c r="A60" s="5" t="s">
        <v>199</v>
      </c>
      <c r="B60" s="12"/>
      <c r="C60" s="45"/>
      <c r="D60" s="16"/>
      <c r="E60" s="5"/>
      <c r="F60" s="39"/>
      <c r="G60" s="8"/>
      <c r="H60" s="55"/>
      <c r="I60" s="5"/>
      <c r="J60" s="54"/>
    </row>
    <row r="61" spans="1:10" ht="15" thickTop="1">
      <c r="A61" s="57"/>
      <c r="B61" s="58" t="s">
        <v>64</v>
      </c>
      <c r="C61" s="59" t="s">
        <v>22</v>
      </c>
      <c r="D61" s="60" t="s">
        <v>200</v>
      </c>
      <c r="E61" s="61">
        <v>950</v>
      </c>
      <c r="F61" s="62"/>
      <c r="G61" s="62"/>
      <c r="H61" s="10"/>
      <c r="I61" s="61"/>
      <c r="J61" s="10"/>
    </row>
    <row r="62" spans="1:10" ht="14.25">
      <c r="A62" s="71">
        <v>2040</v>
      </c>
      <c r="B62" s="72" t="s">
        <v>201</v>
      </c>
      <c r="C62" s="73">
        <v>54</v>
      </c>
      <c r="D62" s="74" t="s">
        <v>32</v>
      </c>
      <c r="E62" s="75"/>
      <c r="F62" s="76"/>
      <c r="G62" s="76"/>
      <c r="H62" s="77"/>
      <c r="I62" s="75"/>
      <c r="J62" s="77"/>
    </row>
    <row r="63" spans="1:10" ht="14.25">
      <c r="A63" s="6"/>
      <c r="B63" s="13" t="s">
        <v>7</v>
      </c>
      <c r="C63" s="46"/>
      <c r="D63" s="17"/>
      <c r="E63" s="1">
        <f>SUM(E61:E62)</f>
        <v>950</v>
      </c>
      <c r="F63" s="40">
        <f>E63*1.15</f>
        <v>1092.5</v>
      </c>
      <c r="G63" s="102"/>
      <c r="H63" s="69">
        <f>F63+G63</f>
        <v>1092.5</v>
      </c>
      <c r="I63" s="7"/>
      <c r="J63" s="69">
        <f>I63-F63-G63</f>
        <v>-1092.5</v>
      </c>
    </row>
    <row r="64" spans="1:10" ht="15" thickBot="1">
      <c r="A64" s="5" t="s">
        <v>202</v>
      </c>
      <c r="B64" s="12"/>
      <c r="C64" s="45"/>
      <c r="D64" s="16"/>
      <c r="E64" s="5"/>
      <c r="F64" s="39"/>
      <c r="G64" s="8"/>
      <c r="H64" s="55"/>
      <c r="I64" s="5"/>
      <c r="J64" s="54"/>
    </row>
    <row r="65" spans="1:10" ht="15" thickTop="1">
      <c r="A65" s="57"/>
      <c r="B65" s="58" t="s">
        <v>203</v>
      </c>
      <c r="C65" s="59">
        <v>52</v>
      </c>
      <c r="D65" s="60" t="s">
        <v>212</v>
      </c>
      <c r="E65" s="61">
        <v>1720</v>
      </c>
      <c r="F65" s="62"/>
      <c r="G65" s="62"/>
      <c r="H65" s="10"/>
      <c r="I65" s="61"/>
      <c r="J65" s="10"/>
    </row>
    <row r="66" spans="1:10" ht="14.25">
      <c r="A66" s="71"/>
      <c r="B66" s="72"/>
      <c r="C66" s="73"/>
      <c r="D66" s="74"/>
      <c r="E66" s="75"/>
      <c r="F66" s="76"/>
      <c r="G66" s="76"/>
      <c r="H66" s="77"/>
      <c r="I66" s="75"/>
      <c r="J66" s="77"/>
    </row>
    <row r="67" spans="1:10" ht="14.25">
      <c r="A67" s="6"/>
      <c r="B67" s="13" t="s">
        <v>7</v>
      </c>
      <c r="C67" s="46"/>
      <c r="D67" s="17"/>
      <c r="E67" s="1">
        <f>SUM(E65:E66)</f>
        <v>1720</v>
      </c>
      <c r="F67" s="40">
        <f>E67*1.15</f>
        <v>1977.9999999999998</v>
      </c>
      <c r="G67" s="102"/>
      <c r="H67" s="69">
        <f>F67+G67</f>
        <v>1977.9999999999998</v>
      </c>
      <c r="I67" s="7"/>
      <c r="J67" s="69">
        <f>I67-F67-G67</f>
        <v>-1977.9999999999998</v>
      </c>
    </row>
    <row r="68" spans="1:10" ht="15" thickBot="1">
      <c r="A68" s="5" t="s">
        <v>204</v>
      </c>
      <c r="B68" s="12"/>
      <c r="C68" s="45"/>
      <c r="D68" s="16"/>
      <c r="E68" s="5"/>
      <c r="F68" s="39"/>
      <c r="G68" s="8"/>
      <c r="H68" s="55"/>
      <c r="I68" s="5"/>
      <c r="J68" s="54"/>
    </row>
    <row r="69" spans="1:10" ht="15" thickTop="1">
      <c r="A69" s="57"/>
      <c r="B69" s="58" t="s">
        <v>190</v>
      </c>
      <c r="C69" s="59" t="s">
        <v>88</v>
      </c>
      <c r="D69" s="60" t="s">
        <v>205</v>
      </c>
      <c r="E69" s="61">
        <v>2640</v>
      </c>
      <c r="F69" s="62"/>
      <c r="G69" s="62"/>
      <c r="H69" s="10"/>
      <c r="I69" s="61"/>
      <c r="J69" s="10"/>
    </row>
    <row r="70" spans="1:10" ht="14.25">
      <c r="A70" s="71"/>
      <c r="B70" s="72"/>
      <c r="C70" s="73"/>
      <c r="D70" s="74"/>
      <c r="E70" s="75"/>
      <c r="F70" s="76"/>
      <c r="G70" s="76"/>
      <c r="H70" s="77"/>
      <c r="I70" s="75"/>
      <c r="J70" s="77"/>
    </row>
    <row r="71" spans="1:10" ht="14.25">
      <c r="A71" s="6"/>
      <c r="B71" s="13" t="s">
        <v>7</v>
      </c>
      <c r="C71" s="46"/>
      <c r="D71" s="17"/>
      <c r="E71" s="1">
        <f>SUM(E69:E70)</f>
        <v>2640</v>
      </c>
      <c r="F71" s="40">
        <f>E71*1.15</f>
        <v>3035.9999999999995</v>
      </c>
      <c r="G71" s="102"/>
      <c r="H71" s="69">
        <f>F71+G71</f>
        <v>3035.9999999999995</v>
      </c>
      <c r="I71" s="7"/>
      <c r="J71" s="69">
        <f>I71-F71-G71</f>
        <v>-3035.9999999999995</v>
      </c>
    </row>
    <row r="72" spans="1:10" ht="15" thickBot="1">
      <c r="A72" s="5" t="s">
        <v>206</v>
      </c>
      <c r="B72" s="12"/>
      <c r="C72" s="45"/>
      <c r="D72" s="16"/>
      <c r="E72" s="5"/>
      <c r="F72" s="39"/>
      <c r="G72" s="8"/>
      <c r="H72" s="55"/>
      <c r="I72" s="5"/>
      <c r="J72" s="54"/>
    </row>
    <row r="73" spans="1:10" ht="15" thickTop="1">
      <c r="A73" s="57"/>
      <c r="B73" s="58" t="s">
        <v>207</v>
      </c>
      <c r="C73" s="59">
        <v>56</v>
      </c>
      <c r="D73" s="60" t="s">
        <v>208</v>
      </c>
      <c r="E73" s="61">
        <v>2100</v>
      </c>
      <c r="F73" s="62"/>
      <c r="G73" s="62"/>
      <c r="H73" s="10"/>
      <c r="I73" s="61"/>
      <c r="J73" s="10"/>
    </row>
    <row r="74" spans="1:10" ht="14.25">
      <c r="A74" s="71">
        <v>2100</v>
      </c>
      <c r="B74" s="72" t="s">
        <v>209</v>
      </c>
      <c r="C74" s="73">
        <v>56</v>
      </c>
      <c r="D74" s="74" t="s">
        <v>208</v>
      </c>
      <c r="E74" s="75"/>
      <c r="F74" s="76"/>
      <c r="G74" s="76"/>
      <c r="H74" s="77"/>
      <c r="I74" s="75"/>
      <c r="J74" s="77"/>
    </row>
    <row r="75" spans="1:10" ht="14.25">
      <c r="A75" s="6"/>
      <c r="B75" s="13" t="s">
        <v>7</v>
      </c>
      <c r="C75" s="46"/>
      <c r="D75" s="17"/>
      <c r="E75" s="1">
        <f>SUM(E73:E74)</f>
        <v>2100</v>
      </c>
      <c r="F75" s="40">
        <f>E75*1.15</f>
        <v>2415</v>
      </c>
      <c r="G75" s="102"/>
      <c r="H75" s="69">
        <f>F75+G75</f>
        <v>2415</v>
      </c>
      <c r="I75" s="7"/>
      <c r="J75" s="69">
        <f>I75-F75-G75</f>
        <v>-2415</v>
      </c>
    </row>
    <row r="76" spans="1:10" ht="15" thickBot="1">
      <c r="A76" s="5"/>
      <c r="B76" s="12"/>
      <c r="C76" s="45"/>
      <c r="D76" s="16"/>
      <c r="E76" s="5"/>
      <c r="F76" s="39"/>
      <c r="G76" s="8"/>
      <c r="H76" s="55"/>
      <c r="I76" s="5"/>
      <c r="J76" s="54"/>
    </row>
    <row r="77" spans="1:10" ht="15" thickTop="1">
      <c r="A77" s="57"/>
      <c r="B77" s="58"/>
      <c r="C77" s="59"/>
      <c r="D77" s="60"/>
      <c r="E77" s="61"/>
      <c r="F77" s="62"/>
      <c r="G77" s="62"/>
      <c r="H77" s="10"/>
      <c r="I77" s="61"/>
      <c r="J77" s="10"/>
    </row>
    <row r="78" spans="1:10" ht="14.25">
      <c r="A78" s="71"/>
      <c r="B78" s="72"/>
      <c r="C78" s="73"/>
      <c r="D78" s="74"/>
      <c r="E78" s="75"/>
      <c r="F78" s="76"/>
      <c r="G78" s="76"/>
      <c r="H78" s="77"/>
      <c r="I78" s="75"/>
      <c r="J78" s="77"/>
    </row>
    <row r="79" spans="1:10" ht="14.25">
      <c r="A79" s="6"/>
      <c r="B79" s="13" t="s">
        <v>7</v>
      </c>
      <c r="C79" s="46"/>
      <c r="D79" s="17"/>
      <c r="E79" s="1">
        <f>SUM(E77:E78)</f>
        <v>0</v>
      </c>
      <c r="F79" s="40">
        <f>E79*1.15</f>
        <v>0</v>
      </c>
      <c r="G79" s="102"/>
      <c r="H79" s="69">
        <f>F79+G79</f>
        <v>0</v>
      </c>
      <c r="I79" s="7"/>
      <c r="J79" s="69">
        <f>I79-F79-G79</f>
        <v>0</v>
      </c>
    </row>
    <row r="80" spans="1:10" ht="15" thickBot="1">
      <c r="A80" s="5"/>
      <c r="B80" s="12"/>
      <c r="C80" s="45"/>
      <c r="D80" s="16"/>
      <c r="E80" s="5"/>
      <c r="F80" s="39"/>
      <c r="G80" s="8"/>
      <c r="H80" s="55"/>
      <c r="I80" s="5"/>
      <c r="J80" s="54"/>
    </row>
    <row r="81" spans="1:10" ht="15" thickTop="1">
      <c r="A81" s="57"/>
      <c r="B81" s="58"/>
      <c r="C81" s="59"/>
      <c r="D81" s="60"/>
      <c r="E81" s="61"/>
      <c r="F81" s="62"/>
      <c r="G81" s="62"/>
      <c r="H81" s="10"/>
      <c r="I81" s="61"/>
      <c r="J81" s="10"/>
    </row>
    <row r="82" spans="1:10" ht="14.25">
      <c r="A82" s="71"/>
      <c r="B82" s="72"/>
      <c r="C82" s="73"/>
      <c r="D82" s="74"/>
      <c r="E82" s="75"/>
      <c r="F82" s="76"/>
      <c r="G82" s="76"/>
      <c r="H82" s="77"/>
      <c r="I82" s="75"/>
      <c r="J82" s="77"/>
    </row>
    <row r="83" spans="1:10" ht="14.25">
      <c r="A83" s="6"/>
      <c r="B83" s="13" t="s">
        <v>7</v>
      </c>
      <c r="C83" s="46"/>
      <c r="D83" s="17"/>
      <c r="E83" s="1">
        <f>SUM(E81:E82)</f>
        <v>0</v>
      </c>
      <c r="F83" s="40">
        <f>E83*1.15</f>
        <v>0</v>
      </c>
      <c r="G83" s="102"/>
      <c r="H83" s="69">
        <f>F83+G83</f>
        <v>0</v>
      </c>
      <c r="I83" s="7"/>
      <c r="J83" s="69">
        <f>I83-F83-G83</f>
        <v>0</v>
      </c>
    </row>
    <row r="84" spans="1:10" ht="15" thickBot="1">
      <c r="A84" s="5"/>
      <c r="B84" s="12"/>
      <c r="C84" s="45"/>
      <c r="D84" s="16"/>
      <c r="E84" s="5"/>
      <c r="F84" s="39"/>
      <c r="G84" s="8"/>
      <c r="H84" s="55"/>
      <c r="I84" s="5"/>
      <c r="J84" s="54"/>
    </row>
    <row r="85" spans="1:10" ht="15" thickTop="1">
      <c r="A85" s="57"/>
      <c r="B85" s="58"/>
      <c r="C85" s="59"/>
      <c r="D85" s="60"/>
      <c r="E85" s="61"/>
      <c r="F85" s="62"/>
      <c r="G85" s="62"/>
      <c r="H85" s="10"/>
      <c r="I85" s="61"/>
      <c r="J85" s="10"/>
    </row>
    <row r="86" spans="1:10" ht="14.25">
      <c r="A86" s="71"/>
      <c r="B86" s="72"/>
      <c r="C86" s="73"/>
      <c r="D86" s="74"/>
      <c r="E86" s="75"/>
      <c r="F86" s="76"/>
      <c r="G86" s="76"/>
      <c r="H86" s="77"/>
      <c r="I86" s="75"/>
      <c r="J86" s="77"/>
    </row>
    <row r="87" spans="1:10" ht="14.25">
      <c r="A87" s="6"/>
      <c r="B87" s="13" t="s">
        <v>7</v>
      </c>
      <c r="C87" s="46"/>
      <c r="D87" s="17"/>
      <c r="E87" s="1">
        <f>SUM(E85:E86)</f>
        <v>0</v>
      </c>
      <c r="F87" s="40">
        <f>E87*1.15</f>
        <v>0</v>
      </c>
      <c r="G87" s="102"/>
      <c r="H87" s="69">
        <f>F87+G87</f>
        <v>0</v>
      </c>
      <c r="I87" s="7"/>
      <c r="J87" s="69">
        <f>I87-F87-G87</f>
        <v>0</v>
      </c>
    </row>
    <row r="88" spans="1:10" ht="15" thickBot="1">
      <c r="A88" s="5"/>
      <c r="B88" s="12"/>
      <c r="C88" s="45"/>
      <c r="D88" s="16"/>
      <c r="E88" s="5"/>
      <c r="F88" s="39"/>
      <c r="G88" s="8"/>
      <c r="H88" s="55"/>
      <c r="I88" s="5"/>
      <c r="J88" s="54"/>
    </row>
    <row r="89" spans="1:10" ht="15" thickTop="1">
      <c r="A89" s="57"/>
      <c r="B89" s="58"/>
      <c r="C89" s="59"/>
      <c r="D89" s="60"/>
      <c r="E89" s="61"/>
      <c r="F89" s="62"/>
      <c r="G89" s="62"/>
      <c r="H89" s="10"/>
      <c r="I89" s="61"/>
      <c r="J89" s="10"/>
    </row>
    <row r="90" spans="1:10" ht="14.25">
      <c r="A90" s="71"/>
      <c r="B90" s="72"/>
      <c r="C90" s="73"/>
      <c r="D90" s="74"/>
      <c r="E90" s="75"/>
      <c r="F90" s="76"/>
      <c r="G90" s="76"/>
      <c r="H90" s="77"/>
      <c r="I90" s="75"/>
      <c r="J90" s="77"/>
    </row>
    <row r="91" spans="1:10" ht="14.25">
      <c r="A91" s="6"/>
      <c r="B91" s="13" t="s">
        <v>7</v>
      </c>
      <c r="C91" s="46"/>
      <c r="D91" s="17"/>
      <c r="E91" s="1">
        <f>SUM(E89:E90)</f>
        <v>0</v>
      </c>
      <c r="F91" s="40">
        <f>E91*1.15</f>
        <v>0</v>
      </c>
      <c r="G91" s="102"/>
      <c r="H91" s="69">
        <f>F91+G91</f>
        <v>0</v>
      </c>
      <c r="I91" s="7"/>
      <c r="J91" s="69">
        <f>I91-F91-G91</f>
        <v>0</v>
      </c>
    </row>
    <row r="94" ht="14.25">
      <c r="E94" s="63">
        <f>E75+E71+E67+E63+E59+E54+E50+E46+E42+E38+E34+E29+E25+E20+E16+E9</f>
        <v>35850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22">
      <selection activeCell="H31" sqref="H31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96</v>
      </c>
      <c r="C2" s="26" t="s">
        <v>138</v>
      </c>
      <c r="D2" s="26" t="s">
        <v>143</v>
      </c>
      <c r="E2" s="27"/>
      <c r="F2" s="28" t="s">
        <v>22</v>
      </c>
      <c r="G2" s="29">
        <v>450</v>
      </c>
      <c r="H2" s="9" t="s">
        <v>95</v>
      </c>
    </row>
    <row r="3" spans="1:8" s="4" customFormat="1" ht="14.25">
      <c r="A3" s="67"/>
      <c r="B3" s="90" t="s">
        <v>83</v>
      </c>
      <c r="C3" s="96" t="s">
        <v>124</v>
      </c>
      <c r="D3" s="96"/>
      <c r="E3" s="97"/>
      <c r="F3" s="101" t="s">
        <v>70</v>
      </c>
      <c r="G3" s="99">
        <v>350</v>
      </c>
      <c r="H3" s="9" t="s">
        <v>46</v>
      </c>
    </row>
    <row r="4" spans="1:8" s="4" customFormat="1" ht="14.25">
      <c r="A4" s="67"/>
      <c r="B4" s="90" t="s">
        <v>83</v>
      </c>
      <c r="C4" s="96" t="s">
        <v>124</v>
      </c>
      <c r="D4" s="96"/>
      <c r="E4" s="97"/>
      <c r="F4" s="98" t="s">
        <v>29</v>
      </c>
      <c r="G4" s="99">
        <v>350</v>
      </c>
      <c r="H4" s="9" t="s">
        <v>46</v>
      </c>
    </row>
    <row r="5" spans="1:8" s="4" customFormat="1" ht="14.25">
      <c r="A5" s="67"/>
      <c r="B5" s="90" t="s">
        <v>83</v>
      </c>
      <c r="C5" s="96" t="s">
        <v>124</v>
      </c>
      <c r="D5" s="96"/>
      <c r="E5" s="97"/>
      <c r="F5" s="98" t="s">
        <v>29</v>
      </c>
      <c r="G5" s="99">
        <v>350</v>
      </c>
      <c r="H5" s="9" t="s">
        <v>48</v>
      </c>
    </row>
    <row r="6" spans="1:8" s="4" customFormat="1" ht="14.25">
      <c r="A6" s="67"/>
      <c r="B6" s="90" t="s">
        <v>83</v>
      </c>
      <c r="C6" s="96" t="s">
        <v>124</v>
      </c>
      <c r="D6" s="96" t="s">
        <v>138</v>
      </c>
      <c r="E6" s="97"/>
      <c r="F6" s="98" t="s">
        <v>88</v>
      </c>
      <c r="G6" s="99">
        <v>350</v>
      </c>
      <c r="H6" s="9" t="s">
        <v>48</v>
      </c>
    </row>
    <row r="7" spans="1:8" s="4" customFormat="1" ht="14.25">
      <c r="A7" s="67"/>
      <c r="B7" s="90" t="s">
        <v>83</v>
      </c>
      <c r="C7" s="96" t="s">
        <v>140</v>
      </c>
      <c r="D7" s="96" t="s">
        <v>139</v>
      </c>
      <c r="E7" s="97"/>
      <c r="F7" s="100" t="s">
        <v>28</v>
      </c>
      <c r="G7" s="99">
        <v>350</v>
      </c>
      <c r="H7" s="9" t="s">
        <v>57</v>
      </c>
    </row>
    <row r="8" spans="1:8" s="4" customFormat="1" ht="14.25">
      <c r="A8" s="67"/>
      <c r="B8" s="25" t="s">
        <v>67</v>
      </c>
      <c r="C8" s="26" t="s">
        <v>105</v>
      </c>
      <c r="D8" s="26" t="s">
        <v>34</v>
      </c>
      <c r="E8" s="27"/>
      <c r="F8" s="28" t="s">
        <v>63</v>
      </c>
      <c r="G8" s="29">
        <v>550</v>
      </c>
      <c r="H8" s="9" t="s">
        <v>40</v>
      </c>
    </row>
    <row r="9" spans="1:8" s="4" customFormat="1" ht="14.25">
      <c r="A9" s="67"/>
      <c r="B9" s="20" t="s">
        <v>66</v>
      </c>
      <c r="C9" s="21" t="s">
        <v>114</v>
      </c>
      <c r="D9" s="21" t="s">
        <v>115</v>
      </c>
      <c r="E9" s="22"/>
      <c r="F9" s="23" t="s">
        <v>70</v>
      </c>
      <c r="G9" s="24">
        <v>550</v>
      </c>
      <c r="H9" s="9" t="s">
        <v>44</v>
      </c>
    </row>
    <row r="10" spans="1:8" s="4" customFormat="1" ht="14.25">
      <c r="A10" s="67"/>
      <c r="B10" s="20" t="s">
        <v>65</v>
      </c>
      <c r="C10" s="21" t="s">
        <v>78</v>
      </c>
      <c r="D10" s="21" t="s">
        <v>103</v>
      </c>
      <c r="E10" s="22"/>
      <c r="F10" s="23" t="s">
        <v>63</v>
      </c>
      <c r="G10" s="24">
        <v>550</v>
      </c>
      <c r="H10" s="9" t="s">
        <v>38</v>
      </c>
    </row>
    <row r="11" spans="1:8" s="4" customFormat="1" ht="15" thickBot="1">
      <c r="A11" s="67"/>
      <c r="B11" s="20" t="s">
        <v>65</v>
      </c>
      <c r="C11" s="21" t="s">
        <v>141</v>
      </c>
      <c r="D11" s="21" t="s">
        <v>132</v>
      </c>
      <c r="E11" s="22"/>
      <c r="F11" s="23" t="s">
        <v>63</v>
      </c>
      <c r="G11" s="24">
        <v>550</v>
      </c>
      <c r="H11" s="9" t="s">
        <v>93</v>
      </c>
    </row>
    <row r="12" spans="1:8" ht="15" thickBot="1">
      <c r="A12" s="67"/>
      <c r="B12" s="20" t="s">
        <v>87</v>
      </c>
      <c r="C12" s="35" t="s">
        <v>107</v>
      </c>
      <c r="D12" s="21" t="s">
        <v>108</v>
      </c>
      <c r="E12" s="22"/>
      <c r="F12" s="28">
        <v>46</v>
      </c>
      <c r="G12" s="24">
        <v>350</v>
      </c>
      <c r="H12" s="9" t="s">
        <v>41</v>
      </c>
    </row>
    <row r="13" spans="1:8" s="4" customFormat="1" ht="14.25">
      <c r="A13" s="67"/>
      <c r="B13" s="20" t="s">
        <v>87</v>
      </c>
      <c r="C13" s="35" t="s">
        <v>115</v>
      </c>
      <c r="D13" s="21" t="s">
        <v>126</v>
      </c>
      <c r="E13" s="22"/>
      <c r="F13" s="23">
        <v>48</v>
      </c>
      <c r="G13" s="24">
        <v>350</v>
      </c>
      <c r="H13" s="9" t="s">
        <v>48</v>
      </c>
    </row>
    <row r="14" spans="1:8" s="4" customFormat="1" ht="14.25">
      <c r="A14" s="67"/>
      <c r="B14" s="20" t="s">
        <v>87</v>
      </c>
      <c r="C14" s="21" t="s">
        <v>23</v>
      </c>
      <c r="D14" s="21"/>
      <c r="E14" s="22"/>
      <c r="F14" s="23">
        <v>52</v>
      </c>
      <c r="G14" s="24">
        <v>350</v>
      </c>
      <c r="H14" s="9" t="s">
        <v>49</v>
      </c>
    </row>
    <row r="15" spans="1:8" s="4" customFormat="1" ht="14.25">
      <c r="A15" s="67"/>
      <c r="B15" s="20" t="s">
        <v>87</v>
      </c>
      <c r="C15" s="21" t="s">
        <v>78</v>
      </c>
      <c r="D15" s="21" t="s">
        <v>131</v>
      </c>
      <c r="E15" s="22"/>
      <c r="F15" s="23">
        <v>48</v>
      </c>
      <c r="G15" s="24">
        <v>350</v>
      </c>
      <c r="H15" s="9" t="s">
        <v>50</v>
      </c>
    </row>
    <row r="16" spans="1:8" s="4" customFormat="1" ht="14.25">
      <c r="A16" s="67"/>
      <c r="B16" s="20" t="s">
        <v>87</v>
      </c>
      <c r="C16" s="21" t="s">
        <v>132</v>
      </c>
      <c r="D16" s="21" t="s">
        <v>131</v>
      </c>
      <c r="E16" s="22"/>
      <c r="F16" s="23">
        <v>46</v>
      </c>
      <c r="G16" s="24">
        <v>350</v>
      </c>
      <c r="H16" s="9" t="s">
        <v>51</v>
      </c>
    </row>
    <row r="17" spans="1:8" s="4" customFormat="1" ht="14.25">
      <c r="A17" s="67"/>
      <c r="B17" s="20" t="s">
        <v>87</v>
      </c>
      <c r="C17" s="21" t="s">
        <v>107</v>
      </c>
      <c r="D17" s="21" t="s">
        <v>131</v>
      </c>
      <c r="E17" s="22"/>
      <c r="F17" s="23">
        <v>52</v>
      </c>
      <c r="G17" s="24">
        <v>350</v>
      </c>
      <c r="H17" s="9" t="s">
        <v>53</v>
      </c>
    </row>
    <row r="18" spans="1:8" s="4" customFormat="1" ht="14.25">
      <c r="A18" s="67"/>
      <c r="B18" s="20" t="s">
        <v>77</v>
      </c>
      <c r="C18" s="21" t="s">
        <v>78</v>
      </c>
      <c r="D18" s="21"/>
      <c r="E18" s="22"/>
      <c r="F18" s="23">
        <v>48</v>
      </c>
      <c r="G18" s="24">
        <v>350</v>
      </c>
      <c r="H18" s="9" t="s">
        <v>40</v>
      </c>
    </row>
    <row r="19" spans="1:8" s="4" customFormat="1" ht="14.25">
      <c r="A19" s="67"/>
      <c r="B19" s="20" t="s">
        <v>77</v>
      </c>
      <c r="C19" s="21" t="s">
        <v>78</v>
      </c>
      <c r="D19" s="21"/>
      <c r="E19" s="22"/>
      <c r="F19" s="23">
        <v>56</v>
      </c>
      <c r="G19" s="24">
        <v>350</v>
      </c>
      <c r="H19" s="9" t="s">
        <v>40</v>
      </c>
    </row>
    <row r="20" spans="1:8" ht="14.25">
      <c r="A20" s="67"/>
      <c r="B20" s="20" t="s">
        <v>77</v>
      </c>
      <c r="C20" s="21" t="s">
        <v>109</v>
      </c>
      <c r="D20" s="21" t="s">
        <v>110</v>
      </c>
      <c r="E20" s="22"/>
      <c r="F20" s="23">
        <v>56</v>
      </c>
      <c r="G20" s="24">
        <v>350</v>
      </c>
      <c r="H20" s="9" t="s">
        <v>43</v>
      </c>
    </row>
    <row r="21" spans="1:8" s="4" customFormat="1" ht="14.25">
      <c r="A21" s="67"/>
      <c r="B21" s="20" t="s">
        <v>77</v>
      </c>
      <c r="C21" s="21" t="s">
        <v>115</v>
      </c>
      <c r="D21" s="21" t="s">
        <v>78</v>
      </c>
      <c r="E21" s="22"/>
      <c r="F21" s="23">
        <v>50</v>
      </c>
      <c r="G21" s="24">
        <v>350</v>
      </c>
      <c r="H21" s="9" t="s">
        <v>48</v>
      </c>
    </row>
    <row r="22" spans="1:8" s="4" customFormat="1" ht="14.25">
      <c r="A22" s="67"/>
      <c r="B22" s="20" t="s">
        <v>116</v>
      </c>
      <c r="C22" s="21" t="s">
        <v>117</v>
      </c>
      <c r="D22" s="21" t="s">
        <v>118</v>
      </c>
      <c r="E22" s="22"/>
      <c r="F22" s="23">
        <v>58</v>
      </c>
      <c r="G22" s="24">
        <v>950</v>
      </c>
      <c r="H22" s="9" t="s">
        <v>45</v>
      </c>
    </row>
    <row r="23" spans="1:8" ht="14.25">
      <c r="A23" s="67"/>
      <c r="B23" s="20" t="s">
        <v>79</v>
      </c>
      <c r="C23" s="21" t="s">
        <v>84</v>
      </c>
      <c r="D23" s="21" t="s">
        <v>106</v>
      </c>
      <c r="E23" s="22"/>
      <c r="F23" s="23">
        <v>46</v>
      </c>
      <c r="G23" s="24">
        <v>650</v>
      </c>
      <c r="H23" s="9" t="s">
        <v>41</v>
      </c>
    </row>
    <row r="24" spans="1:8" s="4" customFormat="1" ht="14.25">
      <c r="A24" s="67"/>
      <c r="B24" s="20" t="s">
        <v>69</v>
      </c>
      <c r="C24" s="21" t="s">
        <v>71</v>
      </c>
      <c r="D24" s="21"/>
      <c r="E24" s="22"/>
      <c r="F24" s="23" t="s">
        <v>70</v>
      </c>
      <c r="G24" s="24">
        <v>550</v>
      </c>
      <c r="H24" s="9" t="s">
        <v>39</v>
      </c>
    </row>
    <row r="25" spans="1:8" s="4" customFormat="1" ht="14.25">
      <c r="A25" s="67"/>
      <c r="B25" s="20" t="s">
        <v>69</v>
      </c>
      <c r="C25" s="21" t="s">
        <v>71</v>
      </c>
      <c r="D25" s="21" t="s">
        <v>125</v>
      </c>
      <c r="E25" s="22"/>
      <c r="F25" s="23" t="s">
        <v>70</v>
      </c>
      <c r="G25" s="24">
        <v>550</v>
      </c>
      <c r="H25" s="9" t="s">
        <v>47</v>
      </c>
    </row>
    <row r="26" spans="1:8" s="4" customFormat="1" ht="14.25">
      <c r="A26" s="67"/>
      <c r="B26" s="20" t="s">
        <v>72</v>
      </c>
      <c r="C26" s="21" t="s">
        <v>75</v>
      </c>
      <c r="D26" s="21" t="s">
        <v>104</v>
      </c>
      <c r="E26" s="22"/>
      <c r="F26" s="23" t="s">
        <v>28</v>
      </c>
      <c r="G26" s="24">
        <v>550</v>
      </c>
      <c r="H26" s="9" t="s">
        <v>40</v>
      </c>
    </row>
    <row r="27" spans="1:8" s="4" customFormat="1" ht="14.25">
      <c r="A27" s="67"/>
      <c r="B27" s="20" t="s">
        <v>74</v>
      </c>
      <c r="C27" s="21" t="s">
        <v>75</v>
      </c>
      <c r="D27" s="21"/>
      <c r="E27" s="22"/>
      <c r="F27" s="41" t="s">
        <v>22</v>
      </c>
      <c r="G27" s="24">
        <v>650</v>
      </c>
      <c r="H27" s="36" t="s">
        <v>39</v>
      </c>
    </row>
    <row r="28" spans="1:8" s="4" customFormat="1" ht="14.25">
      <c r="A28" s="67"/>
      <c r="B28" s="78" t="s">
        <v>76</v>
      </c>
      <c r="C28" s="79" t="s">
        <v>128</v>
      </c>
      <c r="D28" s="79" t="s">
        <v>129</v>
      </c>
      <c r="E28" s="80"/>
      <c r="F28" s="81">
        <v>52</v>
      </c>
      <c r="G28" s="82">
        <v>850</v>
      </c>
      <c r="H28" s="9" t="s">
        <v>49</v>
      </c>
    </row>
    <row r="29" spans="1:8" s="4" customFormat="1" ht="14.25">
      <c r="A29" s="67"/>
      <c r="B29" s="78" t="s">
        <v>76</v>
      </c>
      <c r="C29" s="79" t="s">
        <v>128</v>
      </c>
      <c r="D29" s="79" t="s">
        <v>135</v>
      </c>
      <c r="E29" s="80"/>
      <c r="F29" s="81">
        <v>48</v>
      </c>
      <c r="G29" s="82">
        <v>850</v>
      </c>
      <c r="H29" s="9" t="s">
        <v>55</v>
      </c>
    </row>
    <row r="30" spans="1:8" s="4" customFormat="1" ht="14.25">
      <c r="A30" s="67"/>
      <c r="B30" s="20" t="s">
        <v>59</v>
      </c>
      <c r="C30" s="21" t="s">
        <v>97</v>
      </c>
      <c r="D30" s="21" t="s">
        <v>98</v>
      </c>
      <c r="E30" s="22"/>
      <c r="F30" s="23">
        <v>46</v>
      </c>
      <c r="G30" s="24">
        <v>2950</v>
      </c>
      <c r="H30" s="9" t="s">
        <v>36</v>
      </c>
    </row>
    <row r="31" spans="1:8" s="4" customFormat="1" ht="14.25">
      <c r="A31" s="67"/>
      <c r="B31" s="78" t="s">
        <v>89</v>
      </c>
      <c r="C31" s="79" t="s">
        <v>91</v>
      </c>
      <c r="D31" s="79" t="s">
        <v>127</v>
      </c>
      <c r="E31" s="80"/>
      <c r="F31" s="81" t="s">
        <v>90</v>
      </c>
      <c r="G31" s="82">
        <v>450</v>
      </c>
      <c r="H31" s="9" t="s">
        <v>48</v>
      </c>
    </row>
    <row r="32" spans="1:8" s="4" customFormat="1" ht="14.25">
      <c r="A32" s="67"/>
      <c r="B32" s="78" t="s">
        <v>86</v>
      </c>
      <c r="C32" s="79" t="s">
        <v>119</v>
      </c>
      <c r="D32" s="79" t="s">
        <v>120</v>
      </c>
      <c r="E32" s="80"/>
      <c r="F32" s="81">
        <v>58</v>
      </c>
      <c r="G32" s="82">
        <v>950</v>
      </c>
      <c r="H32" s="9" t="s">
        <v>45</v>
      </c>
    </row>
    <row r="33" spans="1:8" ht="14.25">
      <c r="A33" s="67"/>
      <c r="B33" s="20" t="s">
        <v>121</v>
      </c>
      <c r="C33" s="21" t="s">
        <v>91</v>
      </c>
      <c r="D33" s="21"/>
      <c r="E33" s="22"/>
      <c r="F33" s="23">
        <v>58</v>
      </c>
      <c r="G33" s="24">
        <v>1100</v>
      </c>
      <c r="H33" s="9" t="s">
        <v>45</v>
      </c>
    </row>
    <row r="34" spans="1:8" s="4" customFormat="1" ht="14.25">
      <c r="A34" s="66"/>
      <c r="B34" s="89" t="s">
        <v>60</v>
      </c>
      <c r="C34" s="21" t="s">
        <v>99</v>
      </c>
      <c r="D34" s="21" t="s">
        <v>100</v>
      </c>
      <c r="E34" s="22"/>
      <c r="F34" s="41" t="s">
        <v>101</v>
      </c>
      <c r="G34" s="24">
        <v>550</v>
      </c>
      <c r="H34" s="9" t="s">
        <v>38</v>
      </c>
    </row>
    <row r="35" spans="1:8" s="4" customFormat="1" ht="14.25">
      <c r="A35" s="66"/>
      <c r="B35" s="90" t="s">
        <v>60</v>
      </c>
      <c r="C35" s="26" t="s">
        <v>130</v>
      </c>
      <c r="D35" s="26"/>
      <c r="E35" s="27"/>
      <c r="F35" s="98">
        <v>52</v>
      </c>
      <c r="G35" s="29">
        <v>550</v>
      </c>
      <c r="H35" s="9" t="s">
        <v>49</v>
      </c>
    </row>
    <row r="36" spans="1:8" s="4" customFormat="1" ht="14.25">
      <c r="A36" s="66"/>
      <c r="B36" s="25" t="s">
        <v>68</v>
      </c>
      <c r="C36" s="26" t="s">
        <v>122</v>
      </c>
      <c r="D36" s="26" t="s">
        <v>123</v>
      </c>
      <c r="E36" s="27"/>
      <c r="F36" s="64" t="s">
        <v>30</v>
      </c>
      <c r="G36" s="29">
        <v>350</v>
      </c>
      <c r="H36" s="9" t="s">
        <v>45</v>
      </c>
    </row>
    <row r="37" spans="1:8" s="4" customFormat="1" ht="14.25">
      <c r="A37" s="67"/>
      <c r="B37" s="78" t="s">
        <v>24</v>
      </c>
      <c r="C37" s="79" t="s">
        <v>31</v>
      </c>
      <c r="D37" s="79" t="s">
        <v>102</v>
      </c>
      <c r="E37" s="80"/>
      <c r="F37" s="81">
        <v>54</v>
      </c>
      <c r="G37" s="82">
        <v>1150</v>
      </c>
      <c r="H37" s="9" t="s">
        <v>38</v>
      </c>
    </row>
    <row r="38" spans="1:8" s="4" customFormat="1" ht="14.25">
      <c r="A38" s="67"/>
      <c r="B38" s="78" t="s">
        <v>19</v>
      </c>
      <c r="C38" s="79" t="s">
        <v>133</v>
      </c>
      <c r="D38" s="79" t="s">
        <v>134</v>
      </c>
      <c r="E38" s="80"/>
      <c r="F38" s="81">
        <v>56</v>
      </c>
      <c r="G38" s="82">
        <v>750</v>
      </c>
      <c r="H38" s="9" t="s">
        <v>52</v>
      </c>
    </row>
    <row r="39" spans="1:8" s="4" customFormat="1" ht="14.25">
      <c r="A39" s="66"/>
      <c r="B39" s="78" t="s">
        <v>61</v>
      </c>
      <c r="C39" s="79" t="s">
        <v>27</v>
      </c>
      <c r="D39" s="79"/>
      <c r="E39" s="80"/>
      <c r="F39" s="81">
        <v>46</v>
      </c>
      <c r="G39" s="82">
        <v>750</v>
      </c>
      <c r="H39" s="9" t="s">
        <v>37</v>
      </c>
    </row>
    <row r="40" spans="1:8" s="4" customFormat="1" ht="14.25">
      <c r="A40" s="66"/>
      <c r="B40" s="25" t="s">
        <v>26</v>
      </c>
      <c r="C40" s="26" t="s">
        <v>78</v>
      </c>
      <c r="D40" s="26"/>
      <c r="E40" s="27"/>
      <c r="F40" s="28">
        <v>50</v>
      </c>
      <c r="G40" s="29">
        <v>750</v>
      </c>
      <c r="H40" s="9" t="s">
        <v>54</v>
      </c>
    </row>
    <row r="41" spans="1:8" s="4" customFormat="1" ht="14.25">
      <c r="A41" s="66"/>
      <c r="B41" s="83" t="s">
        <v>35</v>
      </c>
      <c r="C41" s="84" t="s">
        <v>27</v>
      </c>
      <c r="D41" s="84"/>
      <c r="E41" s="85"/>
      <c r="F41" s="86">
        <v>48</v>
      </c>
      <c r="G41" s="87">
        <v>750</v>
      </c>
      <c r="H41" s="9" t="s">
        <v>33</v>
      </c>
    </row>
    <row r="42" spans="1:8" s="4" customFormat="1" ht="14.25">
      <c r="A42" s="66"/>
      <c r="B42" s="25" t="s">
        <v>35</v>
      </c>
      <c r="C42" s="26" t="s">
        <v>27</v>
      </c>
      <c r="D42" s="26"/>
      <c r="E42" s="27"/>
      <c r="F42" s="28">
        <v>54</v>
      </c>
      <c r="G42" s="29">
        <v>650</v>
      </c>
      <c r="H42" s="9" t="s">
        <v>42</v>
      </c>
    </row>
    <row r="43" spans="1:8" s="4" customFormat="1" ht="15" thickBot="1">
      <c r="A43" s="66"/>
      <c r="B43" s="20" t="s">
        <v>58</v>
      </c>
      <c r="C43" s="21" t="s">
        <v>27</v>
      </c>
      <c r="D43" s="21"/>
      <c r="E43" s="22"/>
      <c r="F43" s="23">
        <v>48</v>
      </c>
      <c r="G43" s="24">
        <v>650</v>
      </c>
      <c r="H43" s="9" t="s">
        <v>37</v>
      </c>
    </row>
    <row r="44" spans="1:8" s="4" customFormat="1" ht="15" thickBot="1">
      <c r="A44" s="66"/>
      <c r="B44" s="78" t="s">
        <v>20</v>
      </c>
      <c r="C44" s="88" t="s">
        <v>21</v>
      </c>
      <c r="D44" s="79" t="s">
        <v>142</v>
      </c>
      <c r="E44" s="80"/>
      <c r="F44" s="81">
        <v>56</v>
      </c>
      <c r="G44" s="82">
        <v>1350</v>
      </c>
      <c r="H44" s="9" t="s">
        <v>93</v>
      </c>
    </row>
    <row r="45" spans="1:8" s="4" customFormat="1" ht="15" thickBot="1">
      <c r="A45" s="66"/>
      <c r="B45" s="78" t="s">
        <v>85</v>
      </c>
      <c r="C45" s="88" t="s">
        <v>111</v>
      </c>
      <c r="D45" s="79" t="s">
        <v>112</v>
      </c>
      <c r="E45" s="80" t="s">
        <v>144</v>
      </c>
      <c r="F45" s="86">
        <v>46</v>
      </c>
      <c r="G45" s="82">
        <v>1350</v>
      </c>
      <c r="H45" s="9" t="s">
        <v>44</v>
      </c>
    </row>
    <row r="46" spans="1:8" s="4" customFormat="1" ht="14.25">
      <c r="A46" s="66"/>
      <c r="B46" s="78" t="s">
        <v>85</v>
      </c>
      <c r="C46" s="88" t="s">
        <v>25</v>
      </c>
      <c r="D46" s="79" t="s">
        <v>113</v>
      </c>
      <c r="E46" s="80" t="s">
        <v>144</v>
      </c>
      <c r="F46" s="81">
        <v>56</v>
      </c>
      <c r="G46" s="82">
        <v>1350</v>
      </c>
      <c r="H46" s="9" t="s">
        <v>44</v>
      </c>
    </row>
    <row r="47" spans="1:8" s="4" customFormat="1" ht="14.25">
      <c r="A47" s="66"/>
      <c r="B47" s="78" t="s">
        <v>81</v>
      </c>
      <c r="C47" s="79" t="s">
        <v>82</v>
      </c>
      <c r="D47" s="79"/>
      <c r="E47" s="80"/>
      <c r="F47" s="81">
        <v>54</v>
      </c>
      <c r="G47" s="82">
        <v>1190</v>
      </c>
      <c r="H47" s="9" t="s">
        <v>42</v>
      </c>
    </row>
    <row r="48" spans="1:8" s="4" customFormat="1" ht="14.25">
      <c r="A48" s="66"/>
      <c r="B48" s="78" t="s">
        <v>92</v>
      </c>
      <c r="C48" s="79" t="s">
        <v>136</v>
      </c>
      <c r="D48" s="79" t="s">
        <v>137</v>
      </c>
      <c r="E48" s="80"/>
      <c r="F48" s="81">
        <v>48</v>
      </c>
      <c r="G48" s="82">
        <v>3950</v>
      </c>
      <c r="H48" s="9" t="s">
        <v>56</v>
      </c>
    </row>
    <row r="49" spans="1:8" s="4" customFormat="1" ht="14.25">
      <c r="A49" s="67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7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>
        <f>SUM(G2:G48)</f>
        <v>35040</v>
      </c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31.5" customHeight="1">
      <c r="A54" s="67"/>
      <c r="B54" s="89"/>
      <c r="C54" s="91" t="s">
        <v>145</v>
      </c>
      <c r="D54" s="92"/>
      <c r="E54" s="93"/>
      <c r="F54" s="94"/>
      <c r="G54" s="95"/>
      <c r="H54" s="9"/>
    </row>
    <row r="55" spans="1:8" s="4" customFormat="1" ht="14.25">
      <c r="A55" s="67">
        <v>1</v>
      </c>
      <c r="B55" s="20" t="s">
        <v>26</v>
      </c>
      <c r="C55" s="21" t="s">
        <v>27</v>
      </c>
      <c r="D55" s="21"/>
      <c r="E55" s="22"/>
      <c r="F55" s="23">
        <v>48</v>
      </c>
      <c r="G55" s="24">
        <v>750</v>
      </c>
      <c r="H55" s="36" t="s">
        <v>37</v>
      </c>
    </row>
    <row r="56" spans="1:8" s="4" customFormat="1" ht="14.25">
      <c r="A56" s="67"/>
      <c r="B56" s="20"/>
      <c r="C56" s="21"/>
      <c r="D56" s="21"/>
      <c r="E56" s="22"/>
      <c r="F56" s="23"/>
      <c r="G56" s="24"/>
      <c r="H56" s="9"/>
    </row>
    <row r="57" spans="1:8" s="4" customFormat="1" ht="14.25">
      <c r="A57" s="67">
        <v>2</v>
      </c>
      <c r="B57" s="78" t="s">
        <v>66</v>
      </c>
      <c r="C57" s="79" t="s">
        <v>23</v>
      </c>
      <c r="D57" s="79"/>
      <c r="E57" s="80"/>
      <c r="F57" s="81" t="s">
        <v>63</v>
      </c>
      <c r="G57" s="82">
        <v>550</v>
      </c>
      <c r="H57" s="9" t="s">
        <v>38</v>
      </c>
    </row>
    <row r="58" spans="1:8" s="4" customFormat="1" ht="14.25">
      <c r="A58" s="67" t="s">
        <v>146</v>
      </c>
      <c r="B58" s="20" t="s">
        <v>67</v>
      </c>
      <c r="C58" s="21" t="s">
        <v>147</v>
      </c>
      <c r="D58" s="21"/>
      <c r="E58" s="22"/>
      <c r="F58" s="23" t="s">
        <v>63</v>
      </c>
      <c r="G58" s="24"/>
      <c r="H58" s="9"/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>
        <v>3</v>
      </c>
      <c r="B60" s="20" t="s">
        <v>72</v>
      </c>
      <c r="C60" s="21" t="s">
        <v>73</v>
      </c>
      <c r="D60" s="21"/>
      <c r="E60" s="22">
        <v>2</v>
      </c>
      <c r="F60" s="23" t="s">
        <v>70</v>
      </c>
      <c r="G60" s="24">
        <v>550</v>
      </c>
      <c r="H60" s="9" t="s">
        <v>148</v>
      </c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4</v>
      </c>
      <c r="B62" s="78" t="s">
        <v>66</v>
      </c>
      <c r="C62" s="79" t="s">
        <v>23</v>
      </c>
      <c r="D62" s="79"/>
      <c r="E62" s="80"/>
      <c r="F62" s="81" t="s">
        <v>63</v>
      </c>
      <c r="G62" s="82">
        <v>550</v>
      </c>
      <c r="H62" s="9" t="s">
        <v>40</v>
      </c>
    </row>
    <row r="63" spans="1:8" s="4" customFormat="1" ht="14.25">
      <c r="A63" s="67"/>
      <c r="B63" s="20" t="s">
        <v>65</v>
      </c>
      <c r="C63" s="21" t="s">
        <v>23</v>
      </c>
      <c r="D63" s="21"/>
      <c r="E63" s="22"/>
      <c r="F63" s="23" t="s">
        <v>63</v>
      </c>
      <c r="G63" s="24">
        <v>550</v>
      </c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>
        <v>5</v>
      </c>
      <c r="B65" s="78" t="s">
        <v>80</v>
      </c>
      <c r="C65" s="79" t="s">
        <v>18</v>
      </c>
      <c r="D65" s="79"/>
      <c r="E65" s="80"/>
      <c r="F65" s="81">
        <v>46</v>
      </c>
      <c r="G65" s="82">
        <v>650</v>
      </c>
      <c r="H65" s="9" t="s">
        <v>41</v>
      </c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6</v>
      </c>
      <c r="B67" s="78" t="s">
        <v>66</v>
      </c>
      <c r="C67" s="79" t="s">
        <v>141</v>
      </c>
      <c r="D67" s="79" t="s">
        <v>115</v>
      </c>
      <c r="E67" s="80"/>
      <c r="F67" s="81" t="s">
        <v>63</v>
      </c>
      <c r="G67" s="82">
        <v>550</v>
      </c>
      <c r="H67" s="9" t="s">
        <v>93</v>
      </c>
    </row>
    <row r="68" spans="1:8" s="4" customFormat="1" ht="14.25">
      <c r="A68" s="67" t="s">
        <v>146</v>
      </c>
      <c r="B68" s="20" t="s">
        <v>94</v>
      </c>
      <c r="C68" s="21" t="s">
        <v>115</v>
      </c>
      <c r="D68" s="21" t="s">
        <v>141</v>
      </c>
      <c r="E68" s="22"/>
      <c r="F68" s="23" t="s">
        <v>63</v>
      </c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37"/>
    </row>
    <row r="70" spans="1:8" s="4" customFormat="1" ht="14.25">
      <c r="A70" s="67">
        <v>7</v>
      </c>
      <c r="B70" s="78" t="s">
        <v>58</v>
      </c>
      <c r="C70" s="79" t="s">
        <v>27</v>
      </c>
      <c r="D70" s="79"/>
      <c r="E70" s="80"/>
      <c r="F70" s="81">
        <v>54</v>
      </c>
      <c r="G70" s="82">
        <v>650</v>
      </c>
      <c r="H70" s="9" t="s">
        <v>38</v>
      </c>
    </row>
    <row r="71" spans="1:8" s="4" customFormat="1" ht="14.25">
      <c r="A71" s="67" t="s">
        <v>146</v>
      </c>
      <c r="B71" s="48" t="s">
        <v>61</v>
      </c>
      <c r="C71" s="49" t="s">
        <v>27</v>
      </c>
      <c r="D71" s="49"/>
      <c r="E71" s="50"/>
      <c r="F71" s="51">
        <v>54</v>
      </c>
      <c r="G71" s="52"/>
      <c r="H71" s="9"/>
    </row>
    <row r="72" spans="1:8" s="4" customFormat="1" ht="14.25">
      <c r="A72" s="67"/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5" thickBot="1">
      <c r="A80" s="67"/>
      <c r="B80" s="20"/>
      <c r="C80" s="56"/>
      <c r="D80" s="56"/>
      <c r="E80" s="42"/>
      <c r="F80" s="43"/>
      <c r="G80" s="44"/>
      <c r="H80" s="9"/>
    </row>
    <row r="81" spans="1:8" s="4" customFormat="1" ht="15" thickBot="1">
      <c r="A81" s="67"/>
      <c r="B81" s="20"/>
      <c r="C81" s="65"/>
      <c r="D81" s="65"/>
      <c r="E81" s="42"/>
      <c r="F81" s="43"/>
      <c r="G81" s="44"/>
      <c r="H81" s="9"/>
    </row>
    <row r="82" spans="1:8" s="4" customFormat="1" ht="14.25">
      <c r="A82" s="67"/>
      <c r="B82" s="20"/>
      <c r="C82" s="21"/>
      <c r="D82" s="21"/>
      <c r="E82" s="22"/>
      <c r="F82" s="23"/>
      <c r="G82" s="24"/>
      <c r="H82" s="9"/>
    </row>
    <row r="83" spans="1:8" s="4" customFormat="1" ht="14.25">
      <c r="A83" s="67"/>
      <c r="B83" s="25"/>
      <c r="C83" s="26"/>
      <c r="D83" s="26"/>
      <c r="E83" s="27"/>
      <c r="F83" s="28"/>
      <c r="G83" s="29"/>
      <c r="H83" s="9"/>
    </row>
    <row r="84" spans="1:8" s="4" customFormat="1" ht="14.25">
      <c r="A84" s="66"/>
      <c r="B84" s="25"/>
      <c r="C84" s="26"/>
      <c r="D84" s="26"/>
      <c r="E84" s="27"/>
      <c r="F84" s="28"/>
      <c r="G84" s="53"/>
      <c r="H84" s="9"/>
    </row>
    <row r="85" spans="1:8" s="4" customFormat="1" ht="14.25">
      <c r="A85" s="66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5" thickBot="1">
      <c r="A87" s="66"/>
      <c r="B87" s="20"/>
      <c r="C87" s="21"/>
      <c r="D87" s="21"/>
      <c r="E87" s="22"/>
      <c r="F87" s="23"/>
      <c r="G87" s="24"/>
      <c r="H87" s="9"/>
    </row>
    <row r="88" spans="1:8" s="4" customFormat="1" ht="15" thickBot="1">
      <c r="A88" s="66"/>
      <c r="B88" s="20"/>
      <c r="C88" s="35"/>
      <c r="D88" s="21"/>
      <c r="E88" s="22"/>
      <c r="F88" s="23"/>
      <c r="G88" s="24"/>
      <c r="H88" s="9"/>
    </row>
    <row r="89" spans="1:8" s="4" customFormat="1" ht="14.25">
      <c r="A89" s="66"/>
      <c r="B89" s="20"/>
      <c r="C89" s="35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21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34"/>
    </row>
    <row r="93" spans="1:8" s="4" customFormat="1" ht="14.25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21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35"/>
      <c r="D95" s="21"/>
      <c r="E95" s="22"/>
      <c r="F95" s="23"/>
      <c r="G95" s="24"/>
      <c r="H95" s="9"/>
    </row>
    <row r="96" spans="1:8" s="4" customFormat="1" ht="14.25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21"/>
      <c r="D97" s="21"/>
      <c r="E97" s="22"/>
      <c r="F97" s="23"/>
      <c r="G97" s="24"/>
      <c r="H97" s="9"/>
    </row>
  </sheetData>
  <sheetProtection/>
  <hyperlinks>
    <hyperlink ref="H55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2012-10-01T13:47:59Z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