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<sst xmlns="http://schemas.openxmlformats.org/spreadsheetml/2006/main" count="605" uniqueCount="142">
  <si>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</si>
  <si>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</si>
  <si>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</si>
  <si>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</si>
  <si>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</si>
  <si>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</si>
  <si>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</si>
  <si>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</si>
  <si>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</si>
  <si>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</si>
  <si>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</si>
  <si>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</si>
  <si>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</si>
  <si>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</si>
  <si>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</si>
  <si>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</si>
  <si>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</si>
  <si>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</si>
  <si>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</si>
  <si>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Ксеня!</t>
  </si>
  <si>
    <t>в-л</t>
  </si>
  <si>
    <t>о-з</t>
  </si>
  <si>
    <t>р</t>
  </si>
  <si>
    <t>ADRIANA Black</t>
  </si>
  <si>
    <t>VALERIE sand blast</t>
  </si>
  <si>
    <t>VIDA Bleu Ciel</t>
  </si>
  <si>
    <t>Магали</t>
  </si>
  <si>
    <t>LONU 75 Black</t>
  </si>
  <si>
    <t>L</t>
  </si>
  <si>
    <t>L3</t>
  </si>
  <si>
    <t>Galla2973</t>
  </si>
  <si>
    <t>VIXEN Black</t>
  </si>
  <si>
    <t>Успешн@я</t>
  </si>
  <si>
    <t>VANDA Lula blue</t>
  </si>
  <si>
    <t>S</t>
  </si>
  <si>
    <t>LULA 75 blue</t>
  </si>
  <si>
    <t>VALERIE Blue ENZY STWASH</t>
  </si>
  <si>
    <t>XL</t>
  </si>
  <si>
    <t xml:space="preserve">LONU 75 blue </t>
  </si>
  <si>
    <t>vikktory</t>
  </si>
  <si>
    <t>Milenka@26</t>
  </si>
  <si>
    <t>VANDA white</t>
  </si>
  <si>
    <t>VALBONNA white</t>
  </si>
  <si>
    <t>натусь</t>
  </si>
  <si>
    <t>VERONIQUE Blue</t>
  </si>
  <si>
    <t>axiom</t>
  </si>
  <si>
    <t>VIXEN Blue Norm WASH</t>
  </si>
  <si>
    <t>VIXEN Blue ENZY STWASH</t>
  </si>
  <si>
    <t>@льча</t>
  </si>
  <si>
    <t xml:space="preserve"> VANDA Lula blue</t>
  </si>
  <si>
    <t>Евгешк@18</t>
  </si>
  <si>
    <t>aromania</t>
  </si>
  <si>
    <t xml:space="preserve">VIDA Bleu Ciel </t>
  </si>
  <si>
    <t>VALISERE Bleu ciel</t>
  </si>
  <si>
    <t>Ольга Тр</t>
  </si>
  <si>
    <t>VIDA Blanc</t>
  </si>
  <si>
    <t>angelina</t>
  </si>
  <si>
    <t>VALERIE sand blast (голубой)</t>
  </si>
  <si>
    <t>Drozdova</t>
  </si>
  <si>
    <t>VALETTA Lula Black</t>
  </si>
  <si>
    <t>VALERIE sand blas</t>
  </si>
  <si>
    <t>Акуля</t>
  </si>
  <si>
    <t>VIDA Bleu ciel</t>
  </si>
  <si>
    <t>lyusiena</t>
  </si>
  <si>
    <t>VALISERE Blanc</t>
  </si>
  <si>
    <t>фунтик2008</t>
  </si>
  <si>
    <t xml:space="preserve"> VALBONNA Lula Black</t>
  </si>
  <si>
    <t xml:space="preserve"> VALERIE Black</t>
  </si>
  <si>
    <t>мама Галя 25</t>
  </si>
  <si>
    <t>VALETTA Taupe</t>
  </si>
  <si>
    <t>AlenaAlenovna</t>
  </si>
  <si>
    <t>Valerie Sand blast</t>
  </si>
  <si>
    <t>Virginiya Stone</t>
  </si>
  <si>
    <t>мишка80</t>
  </si>
  <si>
    <t>Таниэль</t>
  </si>
  <si>
    <t>matveya</t>
  </si>
  <si>
    <t>VIRGINIA 75 Stone</t>
  </si>
  <si>
    <t xml:space="preserve">VIRGINIA 75 Grey </t>
  </si>
  <si>
    <t>СВЕ-ТА</t>
  </si>
  <si>
    <t>PAULA75blue</t>
  </si>
  <si>
    <t>маргом</t>
  </si>
  <si>
    <t>VIXEN-Black</t>
  </si>
  <si>
    <t>VIXEN BLACK</t>
  </si>
  <si>
    <t>VIXEN BLACK или любой рост</t>
  </si>
  <si>
    <t>Hollin</t>
  </si>
  <si>
    <t>VONNA Blue</t>
  </si>
  <si>
    <t>ЮрийОльгаNsk</t>
  </si>
  <si>
    <t>Олеся82</t>
  </si>
  <si>
    <t>VALERIE Blue Silver</t>
  </si>
  <si>
    <t>Т.В. Зуева</t>
  </si>
  <si>
    <t>Natalinka13</t>
  </si>
  <si>
    <t>Катеринаz</t>
  </si>
  <si>
    <t>natali140</t>
  </si>
  <si>
    <t>CHARLEY 75 blue</t>
  </si>
  <si>
    <t>CHARMED 75 blue</t>
  </si>
  <si>
    <t>Алюсик</t>
  </si>
  <si>
    <t>Мерзликина Елена</t>
  </si>
  <si>
    <t xml:space="preserve"> VALERIE sand blast</t>
  </si>
  <si>
    <t>цветочек-т</t>
  </si>
  <si>
    <t>tany100</t>
  </si>
  <si>
    <t>yagenij</t>
  </si>
  <si>
    <t>CHARLEY 75 Black</t>
  </si>
  <si>
    <t>РУФА</t>
  </si>
  <si>
    <t>VESPA Black</t>
  </si>
  <si>
    <t>bel</t>
  </si>
  <si>
    <t>Барнаул</t>
  </si>
  <si>
    <r>
      <t xml:space="preserve">L3 </t>
    </r>
    <r>
      <rPr>
        <sz val="11"/>
        <color indexed="30"/>
        <rFont val="Calibri"/>
        <family val="2"/>
      </rPr>
      <t>(L2)</t>
    </r>
  </si>
  <si>
    <t xml:space="preserve">VANDA Lula blue </t>
  </si>
  <si>
    <t xml:space="preserve">VALISERE Bleu ciel </t>
  </si>
  <si>
    <t>VONNA Black No Was</t>
  </si>
  <si>
    <t>L3 (L2)</t>
  </si>
  <si>
    <t>мОлОдАя БаБуЛя</t>
  </si>
  <si>
    <t>мама-леля</t>
  </si>
  <si>
    <t xml:space="preserve">VANDA white </t>
  </si>
  <si>
    <t>Василиса08</t>
  </si>
  <si>
    <t>LONU 75 blue</t>
  </si>
  <si>
    <t>semka</t>
  </si>
  <si>
    <t>XS</t>
  </si>
  <si>
    <t>Мадам Оксана</t>
  </si>
  <si>
    <t>Годива</t>
  </si>
  <si>
    <t>PAULA 75 blue</t>
  </si>
  <si>
    <t>JKFСКА</t>
  </si>
  <si>
    <t>VIRGINIA Grey</t>
  </si>
  <si>
    <t>VERONIQUE Black</t>
  </si>
  <si>
    <t>ЖУЖА2010</t>
  </si>
  <si>
    <t>VERICISE Blue</t>
  </si>
  <si>
    <t xml:space="preserve">VIRGINIA 75 Stone </t>
  </si>
  <si>
    <t>Ольга1981</t>
  </si>
  <si>
    <t>CHARLEY 75 black</t>
  </si>
  <si>
    <t>VALBONNA Lula Black</t>
  </si>
  <si>
    <t>VALBONNA Black Gold</t>
  </si>
  <si>
    <t>LULA 75 Black</t>
  </si>
  <si>
    <t>Оленек</t>
  </si>
  <si>
    <t xml:space="preserve">VONNA Black No Was </t>
  </si>
  <si>
    <t xml:space="preserve">VALISERE black </t>
  </si>
  <si>
    <r>
      <t>L1</t>
    </r>
    <r>
      <rPr>
        <sz val="11"/>
        <color indexed="30"/>
        <rFont val="Calibri"/>
        <family val="2"/>
      </rPr>
      <t>(L2)</t>
    </r>
  </si>
  <si>
    <t xml:space="preserve">Tanyakyl </t>
  </si>
  <si>
    <t>Yumi</t>
  </si>
  <si>
    <t>Nefrida20</t>
  </si>
  <si>
    <t>PAULA Blue</t>
  </si>
  <si>
    <t xml:space="preserve">VALBONNA Lula Black </t>
  </si>
  <si>
    <t xml:space="preserve">88шт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</si>
</sst>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6" fontId="24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4" fillId="33" borderId="1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4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12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9</v>
      </c>
      <c r="B2" s="5"/>
      <c r="C2" s="8"/>
      <c r="D2" s="15"/>
      <c r="E2" s="15"/>
      <c r="F2" s="5"/>
      <c r="G2" s="13"/>
      <c r="H2" s="27"/>
      <c r="I2" s="27"/>
      <c r="J2" s="13"/>
      <c r="K2" s="13"/>
    </row>
    <row r="3" spans="1:11" s="24" customFormat="1" ht="15" thickTop="1">
      <c r="A3" s="32"/>
      <c r="B3" s="18" t="s">
        <v>14</v>
      </c>
      <c r="C3" s="19" t="s">
        <v>23</v>
      </c>
      <c r="D3" s="20" t="s">
        <v>15</v>
      </c>
      <c r="E3" s="20" t="s">
        <v>18</v>
      </c>
      <c r="F3" s="21">
        <v>825</v>
      </c>
      <c r="G3" s="22"/>
      <c r="H3" s="22"/>
      <c r="I3" s="22"/>
      <c r="J3" s="22"/>
      <c r="K3" s="22"/>
    </row>
    <row r="4" spans="1:11" s="24" customFormat="1" ht="14.25">
      <c r="A4" s="32"/>
      <c r="B4" s="18" t="s">
        <v>13</v>
      </c>
      <c r="C4" s="19" t="s">
        <v>24</v>
      </c>
      <c r="D4" s="20" t="s">
        <v>17</v>
      </c>
      <c r="E4" s="20" t="s">
        <v>16</v>
      </c>
      <c r="F4" s="21">
        <v>1277</v>
      </c>
      <c r="G4" s="22"/>
      <c r="H4" s="22"/>
      <c r="I4" s="22"/>
      <c r="J4" s="22"/>
      <c r="K4" s="22"/>
    </row>
    <row r="5" spans="1:11" s="4" customFormat="1" ht="14.25">
      <c r="A5" s="32"/>
      <c r="B5" s="18" t="s">
        <v>13</v>
      </c>
      <c r="C5" s="19" t="s">
        <v>25</v>
      </c>
      <c r="D5" s="20" t="s">
        <v>15</v>
      </c>
      <c r="E5" s="20" t="s">
        <v>16</v>
      </c>
      <c r="F5" s="21">
        <v>1326</v>
      </c>
      <c r="G5" s="22"/>
      <c r="H5" s="22"/>
      <c r="I5" s="22"/>
      <c r="J5" s="22"/>
      <c r="K5" s="22"/>
    </row>
    <row r="6" spans="1:11" s="4" customFormat="1" ht="14.25">
      <c r="A6" s="32"/>
      <c r="B6" s="18" t="s">
        <v>14</v>
      </c>
      <c r="C6" s="19" t="s">
        <v>125</v>
      </c>
      <c r="D6" s="20" t="s">
        <v>15</v>
      </c>
      <c r="E6" s="20" t="s">
        <v>18</v>
      </c>
      <c r="F6" s="21">
        <v>999</v>
      </c>
      <c r="G6" s="22"/>
      <c r="H6" s="22"/>
      <c r="I6" s="22"/>
      <c r="J6" s="22"/>
      <c r="K6" s="22"/>
    </row>
    <row r="7" spans="1:11" s="4" customFormat="1" ht="14.25">
      <c r="A7" s="32"/>
      <c r="B7" s="18" t="s">
        <v>14</v>
      </c>
      <c r="C7" s="19" t="s">
        <v>140</v>
      </c>
      <c r="D7" s="20" t="s">
        <v>17</v>
      </c>
      <c r="E7" s="20" t="s">
        <v>16</v>
      </c>
      <c r="F7" s="21">
        <v>958</v>
      </c>
      <c r="G7" s="22"/>
      <c r="H7" s="22"/>
      <c r="I7" s="22"/>
      <c r="J7" s="22"/>
      <c r="K7" s="22"/>
    </row>
    <row r="8" spans="1:11" s="4" customFormat="1" ht="14.25">
      <c r="A8" s="32"/>
      <c r="B8" s="18" t="s">
        <v>13</v>
      </c>
      <c r="C8" s="19" t="s">
        <v>94</v>
      </c>
      <c r="D8" s="20" t="s">
        <v>28</v>
      </c>
      <c r="E8" s="20" t="s">
        <v>18</v>
      </c>
      <c r="F8" s="21">
        <v>1035</v>
      </c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SUM(F3:F8)</f>
        <v>6420</v>
      </c>
      <c r="G9" s="28">
        <f>F9</f>
        <v>6420</v>
      </c>
      <c r="H9" s="25">
        <f>SUM(H3:H5)</f>
        <v>0</v>
      </c>
      <c r="I9" s="25">
        <f>G9+H9</f>
        <v>6420</v>
      </c>
      <c r="J9" s="26"/>
      <c r="K9" s="25">
        <f>J9-G9-H9</f>
        <v>-6420</v>
      </c>
    </row>
    <row r="10" spans="1:11" ht="15" thickBot="1">
      <c r="A10" s="5" t="s">
        <v>19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2"/>
      <c r="B11" s="18" t="s">
        <v>14</v>
      </c>
      <c r="C11" s="19" t="s">
        <v>125</v>
      </c>
      <c r="D11" s="20" t="s">
        <v>34</v>
      </c>
      <c r="E11" s="20" t="s">
        <v>29</v>
      </c>
      <c r="F11" s="21">
        <v>999</v>
      </c>
      <c r="G11" s="22"/>
      <c r="H11" s="22"/>
      <c r="I11" s="22"/>
      <c r="J11" s="22"/>
      <c r="K11" s="22"/>
    </row>
    <row r="12" spans="1:11" s="4" customFormat="1" ht="14.25">
      <c r="A12" s="32"/>
      <c r="B12" s="18" t="s">
        <v>13</v>
      </c>
      <c r="C12" s="19" t="s">
        <v>126</v>
      </c>
      <c r="D12" s="20" t="s">
        <v>34</v>
      </c>
      <c r="E12" s="20" t="s">
        <v>16</v>
      </c>
      <c r="F12" s="21">
        <v>1229</v>
      </c>
      <c r="G12" s="22"/>
      <c r="H12" s="22"/>
      <c r="I12" s="22"/>
      <c r="J12" s="22"/>
      <c r="K12" s="22"/>
    </row>
    <row r="13" spans="1:11" s="4" customFormat="1" ht="14.25">
      <c r="A13" s="32"/>
      <c r="B13" s="18" t="s">
        <v>13</v>
      </c>
      <c r="C13" s="19" t="s">
        <v>24</v>
      </c>
      <c r="D13" s="20" t="s">
        <v>34</v>
      </c>
      <c r="E13" s="20" t="s">
        <v>16</v>
      </c>
      <c r="F13" s="21">
        <v>1277</v>
      </c>
      <c r="G13" s="22"/>
      <c r="H13" s="22"/>
      <c r="I13" s="22"/>
      <c r="J13" s="22"/>
      <c r="K13" s="22"/>
    </row>
    <row r="14" spans="1:11" s="4" customFormat="1" ht="14.25">
      <c r="A14" s="32"/>
      <c r="B14" s="18" t="s">
        <v>13</v>
      </c>
      <c r="C14" s="19" t="s">
        <v>25</v>
      </c>
      <c r="D14" s="20" t="s">
        <v>34</v>
      </c>
      <c r="E14" s="20" t="s">
        <v>16</v>
      </c>
      <c r="F14" s="21">
        <v>1326</v>
      </c>
      <c r="G14" s="22"/>
      <c r="H14" s="22"/>
      <c r="I14" s="22"/>
      <c r="J14" s="22"/>
      <c r="K14" s="22"/>
    </row>
    <row r="15" spans="1:11" ht="14.25">
      <c r="A15" s="6"/>
      <c r="B15" s="6"/>
      <c r="C15" s="9" t="s">
        <v>6</v>
      </c>
      <c r="D15" s="16"/>
      <c r="E15" s="16"/>
      <c r="F15" s="1">
        <f>SUM(F11:F14)</f>
        <v>4831</v>
      </c>
      <c r="G15" s="28">
        <f>F15</f>
        <v>4831</v>
      </c>
      <c r="H15" s="25">
        <f>SUM(H11:H14)</f>
        <v>0</v>
      </c>
      <c r="I15" s="25">
        <f>G15+H15</f>
        <v>4831</v>
      </c>
      <c r="J15" s="26"/>
      <c r="K15" s="25">
        <f>J15-G15-H15</f>
        <v>-4831</v>
      </c>
    </row>
    <row r="16" spans="1:11" s="4" customFormat="1" ht="15" thickBot="1">
      <c r="A16" s="5" t="s">
        <v>138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s="4" customFormat="1" ht="15" thickTop="1">
      <c r="A17" s="32"/>
      <c r="B17" s="18" t="s">
        <v>13</v>
      </c>
      <c r="C17" s="19" t="s">
        <v>93</v>
      </c>
      <c r="D17" s="20" t="s">
        <v>17</v>
      </c>
      <c r="E17" s="20" t="s">
        <v>29</v>
      </c>
      <c r="F17" s="21">
        <v>1084</v>
      </c>
      <c r="G17" s="22"/>
      <c r="H17" s="22"/>
      <c r="I17" s="22"/>
      <c r="J17" s="22"/>
      <c r="K17" s="22"/>
    </row>
    <row r="18" spans="1:11" s="4" customFormat="1" ht="14.25">
      <c r="A18" s="32"/>
      <c r="B18" s="18" t="s">
        <v>14</v>
      </c>
      <c r="C18" s="19" t="s">
        <v>139</v>
      </c>
      <c r="D18" s="20" t="s">
        <v>34</v>
      </c>
      <c r="E18" s="20" t="s">
        <v>29</v>
      </c>
      <c r="F18" s="21">
        <v>1021</v>
      </c>
      <c r="G18" s="22"/>
      <c r="H18" s="22"/>
      <c r="I18" s="22"/>
      <c r="J18" s="22"/>
      <c r="K18" s="22"/>
    </row>
    <row r="19" spans="1:11" s="4" customFormat="1" ht="14.25">
      <c r="A19" s="32"/>
      <c r="B19" s="18" t="s">
        <v>13</v>
      </c>
      <c r="C19" s="19" t="s">
        <v>101</v>
      </c>
      <c r="D19" s="20" t="s">
        <v>34</v>
      </c>
      <c r="E19" s="20" t="s">
        <v>29</v>
      </c>
      <c r="F19" s="21">
        <v>1084</v>
      </c>
      <c r="G19" s="22"/>
      <c r="H19" s="22"/>
      <c r="I19" s="22"/>
      <c r="J19" s="22"/>
      <c r="K19" s="22"/>
    </row>
    <row r="20" spans="1:11" s="4" customFormat="1" ht="14.25">
      <c r="A20" s="6"/>
      <c r="B20" s="6"/>
      <c r="C20" s="9" t="s">
        <v>6</v>
      </c>
      <c r="D20" s="16"/>
      <c r="E20" s="16"/>
      <c r="F20" s="1">
        <f>SUM(F17:F19)</f>
        <v>3189</v>
      </c>
      <c r="G20" s="28">
        <f>F20</f>
        <v>3189</v>
      </c>
      <c r="H20" s="25">
        <f>SUM(H17:H19)</f>
        <v>0</v>
      </c>
      <c r="I20" s="25">
        <f>G20+H20</f>
        <v>3189</v>
      </c>
      <c r="J20" s="26"/>
      <c r="K20" s="25">
        <f>J20-G20-H20</f>
        <v>-3189</v>
      </c>
    </row>
    <row r="21" spans="1:11" ht="15" thickBot="1">
      <c r="A21" s="5" t="s">
        <v>26</v>
      </c>
      <c r="B21" s="5"/>
      <c r="C21" s="8"/>
      <c r="D21" s="15"/>
      <c r="E21" s="15"/>
      <c r="F21" s="5"/>
      <c r="G21" s="13"/>
      <c r="H21" s="27"/>
      <c r="I21" s="27"/>
      <c r="J21" s="13"/>
      <c r="K21" s="13"/>
    </row>
    <row r="22" spans="1:11" ht="15" thickTop="1">
      <c r="A22" s="32"/>
      <c r="B22" s="18" t="s">
        <v>13</v>
      </c>
      <c r="C22" s="19" t="s">
        <v>27</v>
      </c>
      <c r="D22" s="20" t="s">
        <v>28</v>
      </c>
      <c r="E22" s="20" t="s">
        <v>29</v>
      </c>
      <c r="F22" s="21">
        <v>987</v>
      </c>
      <c r="G22" s="22"/>
      <c r="H22" s="22"/>
      <c r="I22" s="22"/>
      <c r="J22" s="22"/>
      <c r="K22" s="22"/>
    </row>
    <row r="23" spans="1:11" ht="14.25">
      <c r="A23" s="32"/>
      <c r="B23" s="18" t="s">
        <v>14</v>
      </c>
      <c r="C23" s="19" t="s">
        <v>130</v>
      </c>
      <c r="D23" s="20" t="s">
        <v>17</v>
      </c>
      <c r="E23" s="20" t="s">
        <v>29</v>
      </c>
      <c r="F23" s="21">
        <v>1023</v>
      </c>
      <c r="G23" s="22"/>
      <c r="H23" s="22"/>
      <c r="I23" s="22"/>
      <c r="J23" s="22"/>
      <c r="K23" s="22"/>
    </row>
    <row r="24" spans="1:11" s="41" customFormat="1" ht="14.25">
      <c r="A24" s="35"/>
      <c r="B24" s="36" t="s">
        <v>14</v>
      </c>
      <c r="C24" s="37" t="s">
        <v>129</v>
      </c>
      <c r="D24" s="38" t="s">
        <v>17</v>
      </c>
      <c r="E24" s="38" t="s">
        <v>29</v>
      </c>
      <c r="F24" s="39"/>
      <c r="G24" s="40"/>
      <c r="H24" s="40"/>
      <c r="I24" s="40"/>
      <c r="J24" s="40"/>
      <c r="K24" s="40"/>
    </row>
    <row r="25" spans="1:11" ht="14.25">
      <c r="A25" s="6"/>
      <c r="B25" s="6"/>
      <c r="C25" s="9" t="s">
        <v>6</v>
      </c>
      <c r="D25" s="16"/>
      <c r="E25" s="16"/>
      <c r="F25" s="1">
        <f>SUM(F22:F24)</f>
        <v>2010</v>
      </c>
      <c r="G25" s="14">
        <f>F25*1.15</f>
        <v>2311.5</v>
      </c>
      <c r="H25" s="25">
        <f>SUM(H22:H23)</f>
        <v>0</v>
      </c>
      <c r="I25" s="25">
        <f>G25+H25</f>
        <v>2311.5</v>
      </c>
      <c r="J25" s="26"/>
      <c r="K25" s="25">
        <f>J25-G25-H25</f>
        <v>-2311.5</v>
      </c>
    </row>
    <row r="26" spans="1:11" ht="15" thickBot="1">
      <c r="A26" s="5" t="s">
        <v>30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2"/>
      <c r="B27" s="18" t="s">
        <v>14</v>
      </c>
      <c r="C27" s="19" t="s">
        <v>31</v>
      </c>
      <c r="D27" s="20" t="s">
        <v>28</v>
      </c>
      <c r="E27" s="20" t="s">
        <v>29</v>
      </c>
      <c r="F27" s="21">
        <v>960</v>
      </c>
      <c r="G27" s="22"/>
      <c r="H27" s="22"/>
      <c r="I27" s="22"/>
      <c r="J27" s="22"/>
      <c r="K27" s="22"/>
    </row>
    <row r="28" spans="1:11" ht="14.25">
      <c r="A28" s="32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960</v>
      </c>
      <c r="G29" s="14">
        <f>F29*1.15</f>
        <v>1104</v>
      </c>
      <c r="H29" s="25">
        <f>SUM(H27:H28)</f>
        <v>0</v>
      </c>
      <c r="I29" s="25">
        <f>G29+H29</f>
        <v>1104</v>
      </c>
      <c r="J29" s="26"/>
      <c r="K29" s="25">
        <f>J29-G29-H29</f>
        <v>-1104</v>
      </c>
    </row>
    <row r="30" spans="1:11" ht="15" thickBot="1">
      <c r="A30" s="5" t="s">
        <v>32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2"/>
      <c r="B31" s="18" t="s">
        <v>13</v>
      </c>
      <c r="C31" s="19" t="s">
        <v>33</v>
      </c>
      <c r="D31" s="20" t="s">
        <v>34</v>
      </c>
      <c r="E31" s="20" t="s">
        <v>16</v>
      </c>
      <c r="F31" s="21">
        <v>1299</v>
      </c>
      <c r="G31" s="22"/>
      <c r="H31" s="22"/>
      <c r="I31" s="22"/>
      <c r="J31" s="22"/>
      <c r="K31" s="22"/>
    </row>
    <row r="32" spans="1:11" s="41" customFormat="1" ht="14.25">
      <c r="A32" s="35"/>
      <c r="B32" s="36" t="s">
        <v>13</v>
      </c>
      <c r="C32" s="37" t="s">
        <v>35</v>
      </c>
      <c r="D32" s="38" t="s">
        <v>17</v>
      </c>
      <c r="E32" s="38" t="s">
        <v>16</v>
      </c>
      <c r="F32" s="39"/>
      <c r="G32" s="40"/>
      <c r="H32" s="40"/>
      <c r="I32" s="40"/>
      <c r="J32" s="40"/>
      <c r="K32" s="40"/>
    </row>
    <row r="33" spans="1:11" s="4" customFormat="1" ht="14.25">
      <c r="A33" s="32"/>
      <c r="B33" s="18" t="s">
        <v>14</v>
      </c>
      <c r="C33" s="19" t="s">
        <v>36</v>
      </c>
      <c r="D33" s="20" t="s">
        <v>37</v>
      </c>
      <c r="E33" s="20" t="s">
        <v>18</v>
      </c>
      <c r="F33" s="21">
        <v>999</v>
      </c>
      <c r="G33" s="22"/>
      <c r="H33" s="22"/>
      <c r="I33" s="22"/>
      <c r="J33" s="22"/>
      <c r="K33" s="22"/>
    </row>
    <row r="34" spans="1:11" ht="14.25">
      <c r="A34" s="32"/>
      <c r="B34" s="18" t="s">
        <v>13</v>
      </c>
      <c r="C34" s="19" t="s">
        <v>38</v>
      </c>
      <c r="D34" s="20" t="s">
        <v>37</v>
      </c>
      <c r="E34" s="20" t="s">
        <v>18</v>
      </c>
      <c r="F34" s="21">
        <v>987</v>
      </c>
      <c r="G34" s="22"/>
      <c r="H34" s="22"/>
      <c r="I34" s="22"/>
      <c r="J34" s="22"/>
      <c r="K34" s="22"/>
    </row>
    <row r="35" spans="1:11" ht="14.25">
      <c r="A35" s="6"/>
      <c r="B35" s="6"/>
      <c r="C35" s="9" t="s">
        <v>6</v>
      </c>
      <c r="D35" s="16"/>
      <c r="E35" s="16"/>
      <c r="F35" s="1">
        <f>SUM(F31:F34)</f>
        <v>3285</v>
      </c>
      <c r="G35" s="14">
        <f>F35*1.15</f>
        <v>3777.7499999999995</v>
      </c>
      <c r="H35" s="25">
        <f>SUM(H31:H34)</f>
        <v>0</v>
      </c>
      <c r="I35" s="25">
        <f>G35+H35</f>
        <v>3777.7499999999995</v>
      </c>
      <c r="J35" s="26"/>
      <c r="K35" s="25">
        <f>J35-G35-H35</f>
        <v>-3777.7499999999995</v>
      </c>
    </row>
    <row r="36" spans="1:11" ht="15" thickBot="1">
      <c r="A36" s="5" t="s">
        <v>39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2"/>
      <c r="B37" s="18" t="s">
        <v>14</v>
      </c>
      <c r="C37" s="19" t="s">
        <v>36</v>
      </c>
      <c r="D37" s="20" t="s">
        <v>37</v>
      </c>
      <c r="E37" s="20" t="s">
        <v>16</v>
      </c>
      <c r="F37" s="21">
        <v>999</v>
      </c>
      <c r="G37" s="22"/>
      <c r="H37" s="22"/>
      <c r="I37" s="22"/>
      <c r="J37" s="22"/>
      <c r="K37" s="22"/>
    </row>
    <row r="38" spans="1:11" ht="14.25">
      <c r="A38" s="32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999</v>
      </c>
      <c r="G39" s="14">
        <f>F39*1.15</f>
        <v>1148.85</v>
      </c>
      <c r="H39" s="25">
        <f>SUM(H37:H38)</f>
        <v>0</v>
      </c>
      <c r="I39" s="25">
        <f>G39+H39</f>
        <v>1148.85</v>
      </c>
      <c r="J39" s="26"/>
      <c r="K39" s="25">
        <f>J39-G39-H39</f>
        <v>-1148.85</v>
      </c>
    </row>
    <row r="40" spans="1:11" ht="15" thickBot="1">
      <c r="A40" s="5" t="s">
        <v>40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2"/>
      <c r="B41" s="18" t="s">
        <v>14</v>
      </c>
      <c r="C41" s="19" t="s">
        <v>88</v>
      </c>
      <c r="D41" s="20" t="s">
        <v>17</v>
      </c>
      <c r="E41" s="20" t="s">
        <v>16</v>
      </c>
      <c r="F41" s="21">
        <v>1023</v>
      </c>
      <c r="G41" s="22"/>
      <c r="H41" s="22"/>
      <c r="I41" s="22"/>
      <c r="J41" s="22"/>
      <c r="K41" s="22"/>
    </row>
    <row r="42" spans="1:11" s="41" customFormat="1" ht="14.25">
      <c r="A42" s="35"/>
      <c r="B42" s="36" t="s">
        <v>13</v>
      </c>
      <c r="C42" s="37" t="s">
        <v>131</v>
      </c>
      <c r="D42" s="38" t="s">
        <v>17</v>
      </c>
      <c r="E42" s="38" t="s">
        <v>16</v>
      </c>
      <c r="F42" s="39"/>
      <c r="G42" s="40"/>
      <c r="H42" s="40"/>
      <c r="I42" s="40"/>
      <c r="J42" s="40"/>
      <c r="K42" s="40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1023</v>
      </c>
      <c r="G43" s="14">
        <f>F43*1.15</f>
        <v>1176.4499999999998</v>
      </c>
      <c r="H43" s="25">
        <f>SUM(H41:H42)</f>
        <v>0</v>
      </c>
      <c r="I43" s="25">
        <f>G43+H43</f>
        <v>1176.4499999999998</v>
      </c>
      <c r="J43" s="26"/>
      <c r="K43" s="25">
        <f>J43-G43-H43</f>
        <v>-1176.4499999999998</v>
      </c>
    </row>
    <row r="44" spans="1:11" ht="15" thickBot="1">
      <c r="A44" s="5" t="s">
        <v>43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2"/>
      <c r="B45" s="18" t="s">
        <v>14</v>
      </c>
      <c r="C45" s="19" t="s">
        <v>44</v>
      </c>
      <c r="D45" s="20" t="s">
        <v>17</v>
      </c>
      <c r="E45" s="20" t="s">
        <v>29</v>
      </c>
      <c r="F45" s="21">
        <v>995</v>
      </c>
      <c r="G45" s="22"/>
      <c r="H45" s="22"/>
      <c r="I45" s="22"/>
      <c r="J45" s="22"/>
      <c r="K45" s="22"/>
    </row>
    <row r="46" spans="1:11" ht="14.25">
      <c r="A46" s="32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995</v>
      </c>
      <c r="G47" s="14">
        <f>F47*1.15</f>
        <v>1144.25</v>
      </c>
      <c r="H47" s="25">
        <f>SUM(H45:H46)</f>
        <v>0</v>
      </c>
      <c r="I47" s="25">
        <f>G47+H47</f>
        <v>1144.25</v>
      </c>
      <c r="J47" s="26"/>
      <c r="K47" s="25">
        <f>J47-G47-H47</f>
        <v>-1144.25</v>
      </c>
    </row>
    <row r="48" spans="1:11" ht="15" thickBot="1">
      <c r="A48" s="5" t="s">
        <v>45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2"/>
      <c r="B49" s="18" t="s">
        <v>14</v>
      </c>
      <c r="C49" s="19" t="s">
        <v>46</v>
      </c>
      <c r="D49" s="20" t="s">
        <v>17</v>
      </c>
      <c r="E49" s="20" t="s">
        <v>16</v>
      </c>
      <c r="F49" s="21">
        <v>960</v>
      </c>
      <c r="G49" s="22"/>
      <c r="H49" s="22"/>
      <c r="I49" s="22"/>
      <c r="J49" s="22"/>
      <c r="K49" s="22"/>
    </row>
    <row r="50" spans="1:11" s="41" customFormat="1" ht="14.25">
      <c r="A50" s="35"/>
      <c r="B50" s="36" t="s">
        <v>14</v>
      </c>
      <c r="C50" s="37" t="s">
        <v>31</v>
      </c>
      <c r="D50" s="38" t="s">
        <v>17</v>
      </c>
      <c r="E50" s="38" t="s">
        <v>16</v>
      </c>
      <c r="F50" s="39"/>
      <c r="G50" s="40"/>
      <c r="H50" s="40"/>
      <c r="I50" s="40"/>
      <c r="J50" s="40"/>
      <c r="K50" s="40"/>
    </row>
    <row r="51" spans="1:11" s="41" customFormat="1" ht="14.25">
      <c r="A51" s="35"/>
      <c r="B51" s="36" t="s">
        <v>14</v>
      </c>
      <c r="C51" s="37" t="s">
        <v>47</v>
      </c>
      <c r="D51" s="38" t="s">
        <v>28</v>
      </c>
      <c r="E51" s="38" t="s">
        <v>16</v>
      </c>
      <c r="F51" s="39"/>
      <c r="G51" s="40"/>
      <c r="H51" s="40"/>
      <c r="I51" s="40"/>
      <c r="J51" s="40"/>
      <c r="K51" s="40"/>
    </row>
    <row r="52" spans="1:11" ht="14.25">
      <c r="A52" s="6"/>
      <c r="B52" s="6"/>
      <c r="C52" s="9" t="s">
        <v>6</v>
      </c>
      <c r="D52" s="16"/>
      <c r="E52" s="16"/>
      <c r="F52" s="1">
        <f>SUM(F49:F50)</f>
        <v>960</v>
      </c>
      <c r="G52" s="14">
        <f>F52*1.15</f>
        <v>1104</v>
      </c>
      <c r="H52" s="25">
        <f>SUM(H49:H50)</f>
        <v>0</v>
      </c>
      <c r="I52" s="25">
        <f>G52+H52</f>
        <v>1104</v>
      </c>
      <c r="J52" s="26"/>
      <c r="K52" s="25">
        <f>J52-G52-H52</f>
        <v>-1104</v>
      </c>
    </row>
    <row r="53" spans="1:11" ht="15" thickBot="1">
      <c r="A53" s="5" t="s">
        <v>48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2"/>
      <c r="B54" s="18" t="s">
        <v>13</v>
      </c>
      <c r="C54" s="19" t="s">
        <v>49</v>
      </c>
      <c r="D54" s="20" t="s">
        <v>17</v>
      </c>
      <c r="E54" s="20" t="s">
        <v>18</v>
      </c>
      <c r="F54" s="21">
        <v>1299</v>
      </c>
      <c r="G54" s="22"/>
      <c r="H54" s="22"/>
      <c r="I54" s="22"/>
      <c r="J54" s="22"/>
      <c r="K54" s="22"/>
    </row>
    <row r="55" spans="1:11" ht="14.25">
      <c r="A55" s="32"/>
      <c r="B55" s="18"/>
      <c r="C55" s="19"/>
      <c r="D55" s="20"/>
      <c r="E55" s="20"/>
      <c r="F55" s="21"/>
      <c r="G55" s="22"/>
      <c r="H55" s="22"/>
      <c r="I55" s="22"/>
      <c r="J55" s="22"/>
      <c r="K55" s="22"/>
    </row>
    <row r="56" spans="1:11" ht="14.25">
      <c r="A56" s="6"/>
      <c r="B56" s="6"/>
      <c r="C56" s="9" t="s">
        <v>6</v>
      </c>
      <c r="D56" s="16"/>
      <c r="E56" s="16"/>
      <c r="F56" s="1">
        <f>SUM(F54:F55)</f>
        <v>1299</v>
      </c>
      <c r="G56" s="14">
        <f>F56*1.15</f>
        <v>1493.85</v>
      </c>
      <c r="H56" s="25">
        <f>SUM(H54:H55)</f>
        <v>0</v>
      </c>
      <c r="I56" s="25">
        <f>G56+H56</f>
        <v>1493.85</v>
      </c>
      <c r="J56" s="26"/>
      <c r="K56" s="25">
        <f>J56-G56-H56</f>
        <v>-1493.85</v>
      </c>
    </row>
    <row r="57" spans="1:11" ht="15" thickBot="1">
      <c r="A57" s="5" t="s">
        <v>50</v>
      </c>
      <c r="B57" s="5"/>
      <c r="C57" s="8"/>
      <c r="D57" s="15"/>
      <c r="E57" s="15"/>
      <c r="F57" s="5"/>
      <c r="G57" s="13"/>
      <c r="H57" s="27"/>
      <c r="I57" s="27"/>
      <c r="J57" s="13"/>
      <c r="K57" s="13"/>
    </row>
    <row r="58" spans="1:11" ht="15" thickTop="1">
      <c r="A58" s="32"/>
      <c r="B58" s="18" t="s">
        <v>13</v>
      </c>
      <c r="C58" s="19" t="s">
        <v>33</v>
      </c>
      <c r="D58" s="20" t="s">
        <v>34</v>
      </c>
      <c r="E58" s="20" t="s">
        <v>16</v>
      </c>
      <c r="F58" s="21">
        <v>1299</v>
      </c>
      <c r="G58" s="22"/>
      <c r="H58" s="22"/>
      <c r="I58" s="22"/>
      <c r="J58" s="22"/>
      <c r="K58" s="22"/>
    </row>
    <row r="59" spans="1:11" s="41" customFormat="1" ht="14.25">
      <c r="A59" s="35"/>
      <c r="B59" s="36" t="s">
        <v>13</v>
      </c>
      <c r="C59" s="37" t="s">
        <v>24</v>
      </c>
      <c r="D59" s="38" t="s">
        <v>34</v>
      </c>
      <c r="E59" s="38" t="s">
        <v>16</v>
      </c>
      <c r="F59" s="39"/>
      <c r="G59" s="40"/>
      <c r="H59" s="40"/>
      <c r="I59" s="40"/>
      <c r="J59" s="40"/>
      <c r="K59" s="40"/>
    </row>
    <row r="60" spans="1:11" s="41" customFormat="1" ht="14.25">
      <c r="A60" s="35"/>
      <c r="B60" s="18" t="s">
        <v>14</v>
      </c>
      <c r="C60" s="19" t="s">
        <v>69</v>
      </c>
      <c r="D60" s="20" t="s">
        <v>34</v>
      </c>
      <c r="E60" s="20" t="s">
        <v>16</v>
      </c>
      <c r="F60" s="21">
        <v>958</v>
      </c>
      <c r="G60" s="40"/>
      <c r="H60" s="40"/>
      <c r="I60" s="40"/>
      <c r="J60" s="40"/>
      <c r="K60" s="40"/>
    </row>
    <row r="61" spans="1:11" s="41" customFormat="1" ht="14.25">
      <c r="A61" s="35"/>
      <c r="B61" s="36" t="s">
        <v>14</v>
      </c>
      <c r="C61" s="37" t="s">
        <v>36</v>
      </c>
      <c r="D61" s="38" t="s">
        <v>34</v>
      </c>
      <c r="E61" s="38" t="s">
        <v>16</v>
      </c>
      <c r="F61" s="39"/>
      <c r="G61" s="40"/>
      <c r="H61" s="40"/>
      <c r="I61" s="40"/>
      <c r="J61" s="40"/>
      <c r="K61" s="40"/>
    </row>
    <row r="62" spans="1:11" ht="14.25">
      <c r="A62" s="6"/>
      <c r="B62" s="6"/>
      <c r="C62" s="9" t="s">
        <v>6</v>
      </c>
      <c r="D62" s="16"/>
      <c r="E62" s="16"/>
      <c r="F62" s="1">
        <f>SUM(F58:F61)</f>
        <v>2257</v>
      </c>
      <c r="G62" s="14">
        <f>F62*1.15</f>
        <v>2595.5499999999997</v>
      </c>
      <c r="H62" s="25">
        <f>SUM(H58:H59)</f>
        <v>0</v>
      </c>
      <c r="I62" s="25">
        <f>G62+H62</f>
        <v>2595.5499999999997</v>
      </c>
      <c r="J62" s="26"/>
      <c r="K62" s="25">
        <f>J62-G62-H62</f>
        <v>-2595.5499999999997</v>
      </c>
    </row>
    <row r="63" spans="1:11" ht="15" thickBot="1">
      <c r="A63" s="5" t="s">
        <v>51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32"/>
      <c r="B64" s="18" t="s">
        <v>13</v>
      </c>
      <c r="C64" s="19" t="s">
        <v>52</v>
      </c>
      <c r="D64" s="20" t="s">
        <v>17</v>
      </c>
      <c r="E64" s="20" t="s">
        <v>16</v>
      </c>
      <c r="F64" s="21">
        <v>1326</v>
      </c>
      <c r="G64" s="22"/>
      <c r="H64" s="22"/>
      <c r="I64" s="22"/>
      <c r="J64" s="22"/>
      <c r="K64" s="22"/>
    </row>
    <row r="65" spans="1:11" s="41" customFormat="1" ht="14.25">
      <c r="A65" s="35"/>
      <c r="B65" s="36" t="s">
        <v>13</v>
      </c>
      <c r="C65" s="37" t="s">
        <v>53</v>
      </c>
      <c r="D65" s="38" t="s">
        <v>17</v>
      </c>
      <c r="E65" s="38" t="s">
        <v>16</v>
      </c>
      <c r="F65" s="39"/>
      <c r="G65" s="40"/>
      <c r="H65" s="40"/>
      <c r="I65" s="40"/>
      <c r="J65" s="40"/>
      <c r="K65" s="40"/>
    </row>
    <row r="66" spans="1:11" ht="14.25">
      <c r="A66" s="6"/>
      <c r="B66" s="6"/>
      <c r="C66" s="9" t="s">
        <v>6</v>
      </c>
      <c r="D66" s="16"/>
      <c r="E66" s="16"/>
      <c r="F66" s="1">
        <f>SUM(F64:F65)</f>
        <v>1326</v>
      </c>
      <c r="G66" s="14">
        <f>F66*1.15</f>
        <v>1524.8999999999999</v>
      </c>
      <c r="H66" s="25">
        <f>SUM(H64:H65)</f>
        <v>0</v>
      </c>
      <c r="I66" s="25">
        <f>G66+H66</f>
        <v>1524.8999999999999</v>
      </c>
      <c r="J66" s="26"/>
      <c r="K66" s="25">
        <f>J66-G66-H66</f>
        <v>-1524.8999999999999</v>
      </c>
    </row>
    <row r="67" spans="1:11" ht="15" thickBot="1">
      <c r="A67" s="5" t="s">
        <v>54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32"/>
      <c r="B68" s="18" t="s">
        <v>13</v>
      </c>
      <c r="C68" s="19" t="s">
        <v>55</v>
      </c>
      <c r="D68" s="20" t="s">
        <v>17</v>
      </c>
      <c r="E68" s="20" t="s">
        <v>16</v>
      </c>
      <c r="F68" s="21">
        <v>1326</v>
      </c>
      <c r="G68" s="22"/>
      <c r="H68" s="22"/>
      <c r="I68" s="22"/>
      <c r="J68" s="22"/>
      <c r="K68" s="22"/>
    </row>
    <row r="69" spans="1:11" s="41" customFormat="1" ht="14.25">
      <c r="A69" s="35"/>
      <c r="B69" s="36" t="s">
        <v>13</v>
      </c>
      <c r="C69" s="37" t="s">
        <v>25</v>
      </c>
      <c r="D69" s="38" t="s">
        <v>17</v>
      </c>
      <c r="E69" s="38" t="s">
        <v>16</v>
      </c>
      <c r="F69" s="39"/>
      <c r="G69" s="40"/>
      <c r="H69" s="40"/>
      <c r="I69" s="40"/>
      <c r="J69" s="40"/>
      <c r="K69" s="40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1326</v>
      </c>
      <c r="G70" s="14">
        <f>F70*1.15</f>
        <v>1524.8999999999999</v>
      </c>
      <c r="H70" s="25">
        <f>SUM(H68:H69)</f>
        <v>0</v>
      </c>
      <c r="I70" s="25">
        <f>G70+H70</f>
        <v>1524.8999999999999</v>
      </c>
      <c r="J70" s="26"/>
      <c r="K70" s="25">
        <f>J70-G70-H70</f>
        <v>-1524.8999999999999</v>
      </c>
    </row>
    <row r="71" spans="1:11" ht="15" thickBot="1">
      <c r="A71" s="5" t="s">
        <v>56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2"/>
      <c r="B72" s="18" t="s">
        <v>13</v>
      </c>
      <c r="C72" s="19" t="s">
        <v>57</v>
      </c>
      <c r="D72" s="20" t="s">
        <v>34</v>
      </c>
      <c r="E72" s="20" t="s">
        <v>16</v>
      </c>
      <c r="F72" s="21">
        <v>1277</v>
      </c>
      <c r="G72" s="22"/>
      <c r="H72" s="22"/>
      <c r="I72" s="22"/>
      <c r="J72" s="22"/>
      <c r="K72" s="22"/>
    </row>
    <row r="73" spans="1:11" ht="14.25">
      <c r="A73" s="32"/>
      <c r="B73" s="18" t="s">
        <v>13</v>
      </c>
      <c r="C73" s="19" t="s">
        <v>33</v>
      </c>
      <c r="D73" s="20" t="s">
        <v>34</v>
      </c>
      <c r="E73" s="20" t="s">
        <v>16</v>
      </c>
      <c r="F73" s="21">
        <v>1229</v>
      </c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2506</v>
      </c>
      <c r="G74" s="14">
        <f>F74*1.15</f>
        <v>2881.8999999999996</v>
      </c>
      <c r="H74" s="25">
        <f>SUM(H72:H73)</f>
        <v>0</v>
      </c>
      <c r="I74" s="25">
        <f>G74+H74</f>
        <v>2881.8999999999996</v>
      </c>
      <c r="J74" s="26"/>
      <c r="K74" s="25">
        <f>J74-G74-H74</f>
        <v>-2881.8999999999996</v>
      </c>
    </row>
    <row r="75" spans="1:11" ht="15" thickBot="1">
      <c r="A75" s="5" t="s">
        <v>58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32"/>
      <c r="B76" s="18" t="s">
        <v>14</v>
      </c>
      <c r="C76" s="19" t="s">
        <v>59</v>
      </c>
      <c r="D76" s="20" t="s">
        <v>17</v>
      </c>
      <c r="E76" s="20" t="s">
        <v>16</v>
      </c>
      <c r="F76" s="21">
        <v>920</v>
      </c>
      <c r="G76" s="22"/>
      <c r="H76" s="22"/>
      <c r="I76" s="22"/>
      <c r="J76" s="22"/>
      <c r="K76" s="22"/>
    </row>
    <row r="77" spans="1:11" ht="14.25">
      <c r="A77" s="32"/>
      <c r="B77" s="18" t="s">
        <v>13</v>
      </c>
      <c r="C77" s="19" t="s">
        <v>60</v>
      </c>
      <c r="D77" s="20" t="s">
        <v>17</v>
      </c>
      <c r="E77" s="20" t="s">
        <v>16</v>
      </c>
      <c r="F77" s="21">
        <v>1277</v>
      </c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2197</v>
      </c>
      <c r="G78" s="14">
        <f>F78*1.15</f>
        <v>2526.5499999999997</v>
      </c>
      <c r="H78" s="25">
        <f>SUM(H76:H77)</f>
        <v>0</v>
      </c>
      <c r="I78" s="25">
        <f>G78+H78</f>
        <v>2526.5499999999997</v>
      </c>
      <c r="J78" s="26"/>
      <c r="K78" s="25">
        <f>J78-G78-H78</f>
        <v>-2526.5499999999997</v>
      </c>
    </row>
    <row r="79" spans="1:11" ht="15" thickBot="1">
      <c r="A79" s="5" t="s">
        <v>61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2"/>
      <c r="B80" s="18" t="s">
        <v>13</v>
      </c>
      <c r="C80" s="19" t="s">
        <v>62</v>
      </c>
      <c r="D80" s="20" t="s">
        <v>17</v>
      </c>
      <c r="E80" s="20" t="s">
        <v>16</v>
      </c>
      <c r="F80" s="21">
        <v>1326</v>
      </c>
      <c r="G80" s="22"/>
      <c r="H80" s="22"/>
      <c r="I80" s="22"/>
      <c r="J80" s="22"/>
      <c r="K80" s="22"/>
    </row>
    <row r="81" spans="1:11" s="41" customFormat="1" ht="14.25">
      <c r="A81" s="35"/>
      <c r="B81" s="36" t="s">
        <v>13</v>
      </c>
      <c r="C81" s="37" t="s">
        <v>53</v>
      </c>
      <c r="D81" s="38" t="s">
        <v>17</v>
      </c>
      <c r="E81" s="38" t="s">
        <v>16</v>
      </c>
      <c r="F81" s="39"/>
      <c r="G81" s="40"/>
      <c r="H81" s="40"/>
      <c r="I81" s="40"/>
      <c r="J81" s="40"/>
      <c r="K81" s="40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1326</v>
      </c>
      <c r="G82" s="14">
        <f>F82*1.15</f>
        <v>1524.8999999999999</v>
      </c>
      <c r="H82" s="25">
        <f>SUM(H80:H81)</f>
        <v>0</v>
      </c>
      <c r="I82" s="25">
        <f>G82+H82</f>
        <v>1524.8999999999999</v>
      </c>
      <c r="J82" s="26"/>
      <c r="K82" s="25">
        <f>J82-G82-H82</f>
        <v>-1524.8999999999999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2"/>
      <c r="B84" s="18" t="s">
        <v>13</v>
      </c>
      <c r="C84" s="19" t="s">
        <v>64</v>
      </c>
      <c r="D84" s="20" t="s">
        <v>17</v>
      </c>
      <c r="E84" s="20" t="s">
        <v>16</v>
      </c>
      <c r="F84" s="21">
        <v>1229</v>
      </c>
      <c r="G84" s="22"/>
      <c r="H84" s="22"/>
      <c r="I84" s="22"/>
      <c r="J84" s="22"/>
      <c r="K84" s="22"/>
    </row>
    <row r="85" spans="1:11" ht="14.25">
      <c r="A85" s="32"/>
      <c r="B85" s="18" t="s">
        <v>13</v>
      </c>
      <c r="C85" s="19" t="s">
        <v>42</v>
      </c>
      <c r="D85" s="20" t="s">
        <v>17</v>
      </c>
      <c r="E85" s="20" t="s">
        <v>16</v>
      </c>
      <c r="F85" s="21">
        <v>1362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2591</v>
      </c>
      <c r="G86" s="14">
        <f>F86*1.15</f>
        <v>2979.6499999999996</v>
      </c>
      <c r="H86" s="25">
        <f>SUM(H84:H85)</f>
        <v>0</v>
      </c>
      <c r="I86" s="25">
        <f>G86+H86</f>
        <v>2979.6499999999996</v>
      </c>
      <c r="J86" s="26"/>
      <c r="K86" s="25">
        <f>J86-G86-H86</f>
        <v>-2979.6499999999996</v>
      </c>
    </row>
    <row r="87" spans="1:11" ht="15" thickBot="1">
      <c r="A87" s="5" t="s">
        <v>65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2"/>
      <c r="B88" s="18" t="s">
        <v>14</v>
      </c>
      <c r="C88" s="19" t="s">
        <v>66</v>
      </c>
      <c r="D88" s="20" t="s">
        <v>34</v>
      </c>
      <c r="E88" s="20" t="s">
        <v>18</v>
      </c>
      <c r="F88" s="21">
        <v>958</v>
      </c>
      <c r="G88" s="22"/>
      <c r="H88" s="22"/>
      <c r="I88" s="22"/>
      <c r="J88" s="22"/>
      <c r="K88" s="22"/>
    </row>
    <row r="89" spans="1:11" ht="14.25">
      <c r="A89" s="32"/>
      <c r="B89" s="18" t="s">
        <v>14</v>
      </c>
      <c r="C89" s="19" t="s">
        <v>67</v>
      </c>
      <c r="D89" s="20" t="s">
        <v>34</v>
      </c>
      <c r="E89" s="20" t="s">
        <v>18</v>
      </c>
      <c r="F89" s="21">
        <v>954</v>
      </c>
      <c r="G89" s="22"/>
      <c r="H89" s="22"/>
      <c r="I89" s="22"/>
      <c r="J89" s="22"/>
      <c r="K89" s="22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1912</v>
      </c>
      <c r="G90" s="14">
        <f>F90*1.15</f>
        <v>2198.7999999999997</v>
      </c>
      <c r="H90" s="25">
        <f>SUM(H88:H89)</f>
        <v>0</v>
      </c>
      <c r="I90" s="25">
        <f>G90+H90</f>
        <v>2198.7999999999997</v>
      </c>
      <c r="J90" s="26"/>
      <c r="K90" s="25">
        <f>J90-G90-H90</f>
        <v>-2198.7999999999997</v>
      </c>
    </row>
    <row r="91" spans="1:11" ht="15" thickBot="1">
      <c r="A91" s="5" t="s">
        <v>68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ht="15" thickTop="1">
      <c r="A92" s="32"/>
      <c r="B92" s="18" t="s">
        <v>14</v>
      </c>
      <c r="C92" s="19" t="s">
        <v>69</v>
      </c>
      <c r="D92" s="20" t="s">
        <v>17</v>
      </c>
      <c r="E92" s="20" t="s">
        <v>29</v>
      </c>
      <c r="F92" s="21">
        <v>958</v>
      </c>
      <c r="G92" s="22"/>
      <c r="H92" s="22"/>
      <c r="I92" s="22"/>
      <c r="J92" s="22"/>
      <c r="K92" s="22"/>
    </row>
    <row r="93" spans="1:11" s="41" customFormat="1" ht="14.25">
      <c r="A93" s="35"/>
      <c r="B93" s="36" t="s">
        <v>14</v>
      </c>
      <c r="C93" s="37" t="s">
        <v>109</v>
      </c>
      <c r="D93" s="38" t="s">
        <v>17</v>
      </c>
      <c r="E93" s="38" t="s">
        <v>29</v>
      </c>
      <c r="F93" s="39"/>
      <c r="G93" s="40"/>
      <c r="H93" s="40"/>
      <c r="I93" s="40"/>
      <c r="J93" s="40"/>
      <c r="K93" s="40"/>
    </row>
    <row r="94" spans="1:11" ht="14.25">
      <c r="A94" s="6"/>
      <c r="B94" s="6"/>
      <c r="C94" s="9" t="s">
        <v>6</v>
      </c>
      <c r="D94" s="16"/>
      <c r="E94" s="16"/>
      <c r="F94" s="1">
        <f>SUM(F92:F93)</f>
        <v>958</v>
      </c>
      <c r="G94" s="14">
        <f>F94*1.15</f>
        <v>1101.6999999999998</v>
      </c>
      <c r="H94" s="25">
        <f>SUM(H92:H93)</f>
        <v>0</v>
      </c>
      <c r="I94" s="25">
        <f>G94+H94</f>
        <v>1101.6999999999998</v>
      </c>
      <c r="J94" s="26"/>
      <c r="K94" s="25">
        <f>J94-G94-H94</f>
        <v>-1101.6999999999998</v>
      </c>
    </row>
    <row r="95" spans="1:11" ht="15" thickBot="1">
      <c r="A95" s="5" t="s">
        <v>70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2"/>
      <c r="B96" s="18" t="s">
        <v>13</v>
      </c>
      <c r="C96" s="19" t="s">
        <v>71</v>
      </c>
      <c r="D96" s="20" t="s">
        <v>17</v>
      </c>
      <c r="E96" s="20" t="s">
        <v>16</v>
      </c>
      <c r="F96" s="21">
        <v>1277</v>
      </c>
      <c r="G96" s="22"/>
      <c r="H96" s="22"/>
      <c r="I96" s="22"/>
      <c r="J96" s="22"/>
      <c r="K96" s="22"/>
    </row>
    <row r="97" spans="1:11" s="41" customFormat="1" ht="14.25">
      <c r="A97" s="35"/>
      <c r="B97" s="36" t="s">
        <v>14</v>
      </c>
      <c r="C97" s="37" t="s">
        <v>72</v>
      </c>
      <c r="D97" s="38" t="s">
        <v>17</v>
      </c>
      <c r="E97" s="38" t="s">
        <v>16</v>
      </c>
      <c r="F97" s="39"/>
      <c r="G97" s="40"/>
      <c r="H97" s="40"/>
      <c r="I97" s="40"/>
      <c r="J97" s="40"/>
      <c r="K97" s="40"/>
    </row>
    <row r="98" spans="1:11" ht="14.25">
      <c r="A98" s="6"/>
      <c r="B98" s="6"/>
      <c r="C98" s="9" t="s">
        <v>6</v>
      </c>
      <c r="D98" s="16"/>
      <c r="E98" s="16"/>
      <c r="F98" s="1">
        <f>SUM(F96:F97)</f>
        <v>1277</v>
      </c>
      <c r="G98" s="14">
        <f>F98*1.15</f>
        <v>1468.55</v>
      </c>
      <c r="H98" s="25">
        <f>SUM(H96:H97)</f>
        <v>0</v>
      </c>
      <c r="I98" s="25">
        <f>G98+H98</f>
        <v>1468.55</v>
      </c>
      <c r="J98" s="26"/>
      <c r="K98" s="25">
        <f>J98-G98-H98</f>
        <v>-1468.55</v>
      </c>
    </row>
    <row r="99" spans="1:11" ht="15" thickBot="1">
      <c r="A99" s="5" t="s">
        <v>73</v>
      </c>
      <c r="B99" s="5"/>
      <c r="C99" s="8"/>
      <c r="D99" s="15"/>
      <c r="E99" s="15"/>
      <c r="F99" s="5"/>
      <c r="G99" s="13"/>
      <c r="H99" s="27"/>
      <c r="I99" s="27"/>
      <c r="J99" s="13"/>
      <c r="K99" s="13"/>
    </row>
    <row r="100" spans="1:11" ht="15" thickTop="1">
      <c r="A100" s="32"/>
      <c r="B100" s="18" t="s">
        <v>13</v>
      </c>
      <c r="C100" s="19" t="s">
        <v>25</v>
      </c>
      <c r="D100" s="20" t="s">
        <v>28</v>
      </c>
      <c r="E100" s="20" t="s">
        <v>16</v>
      </c>
      <c r="F100" s="21">
        <v>1326</v>
      </c>
      <c r="G100" s="22"/>
      <c r="H100" s="22"/>
      <c r="I100" s="22"/>
      <c r="J100" s="22"/>
      <c r="K100" s="22"/>
    </row>
    <row r="101" spans="1:11" ht="14.25">
      <c r="A101" s="32"/>
      <c r="B101" s="18"/>
      <c r="C101" s="19"/>
      <c r="D101" s="20"/>
      <c r="E101" s="20"/>
      <c r="F101" s="21"/>
      <c r="G101" s="22"/>
      <c r="H101" s="22"/>
      <c r="I101" s="22"/>
      <c r="J101" s="22"/>
      <c r="K101" s="22"/>
    </row>
    <row r="102" spans="1:11" ht="14.25">
      <c r="A102" s="6"/>
      <c r="B102" s="6"/>
      <c r="C102" s="9" t="s">
        <v>6</v>
      </c>
      <c r="D102" s="16"/>
      <c r="E102" s="16"/>
      <c r="F102" s="1">
        <f>SUM(F100:F101)</f>
        <v>1326</v>
      </c>
      <c r="G102" s="14">
        <f>F102*1.15</f>
        <v>1524.8999999999999</v>
      </c>
      <c r="H102" s="25">
        <f>SUM(H100:H101)</f>
        <v>0</v>
      </c>
      <c r="I102" s="25">
        <f>G102+H102</f>
        <v>1524.8999999999999</v>
      </c>
      <c r="J102" s="26"/>
      <c r="K102" s="25">
        <f>J102-G102-H102</f>
        <v>-1524.8999999999999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27"/>
      <c r="I103" s="27"/>
      <c r="J103" s="13"/>
      <c r="K103" s="13"/>
    </row>
    <row r="104" spans="1:11" ht="15" thickTop="1">
      <c r="A104" s="32"/>
      <c r="B104" s="18" t="s">
        <v>13</v>
      </c>
      <c r="C104" s="19" t="s">
        <v>53</v>
      </c>
      <c r="D104" s="20" t="s">
        <v>28</v>
      </c>
      <c r="E104" s="20" t="s">
        <v>16</v>
      </c>
      <c r="F104" s="21">
        <v>1229</v>
      </c>
      <c r="G104" s="22"/>
      <c r="H104" s="22"/>
      <c r="I104" s="22"/>
      <c r="J104" s="22"/>
      <c r="K104" s="22"/>
    </row>
    <row r="105" spans="1:11" ht="14.25">
      <c r="A105" s="32"/>
      <c r="B105" s="18" t="s">
        <v>13</v>
      </c>
      <c r="C105" s="19" t="s">
        <v>64</v>
      </c>
      <c r="D105" s="20" t="s">
        <v>28</v>
      </c>
      <c r="E105" s="20" t="s">
        <v>16</v>
      </c>
      <c r="F105" s="21"/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SUM(F104:F105)</f>
        <v>1229</v>
      </c>
      <c r="G106" s="14">
        <f>F106*1.15</f>
        <v>1413.35</v>
      </c>
      <c r="H106" s="25">
        <f>SUM(H104:H105)</f>
        <v>0</v>
      </c>
      <c r="I106" s="25">
        <f>G106+H106</f>
        <v>1413.35</v>
      </c>
      <c r="J106" s="26"/>
      <c r="K106" s="25">
        <f>J106-G106-H106</f>
        <v>-1413.35</v>
      </c>
    </row>
    <row r="107" spans="1:11" ht="15" thickBot="1">
      <c r="A107" s="5" t="s">
        <v>75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32"/>
      <c r="B108" s="18" t="s">
        <v>13</v>
      </c>
      <c r="C108" s="19" t="s">
        <v>76</v>
      </c>
      <c r="D108" s="20" t="s">
        <v>17</v>
      </c>
      <c r="E108" s="20" t="s">
        <v>16</v>
      </c>
      <c r="F108" s="21">
        <v>1229</v>
      </c>
      <c r="G108" s="22"/>
      <c r="H108" s="22"/>
      <c r="I108" s="22"/>
      <c r="J108" s="22"/>
      <c r="K108" s="22"/>
    </row>
    <row r="109" spans="1:11" s="41" customFormat="1" ht="14.25">
      <c r="A109" s="35"/>
      <c r="B109" s="36" t="s">
        <v>13</v>
      </c>
      <c r="C109" s="37" t="s">
        <v>77</v>
      </c>
      <c r="D109" s="38" t="s">
        <v>17</v>
      </c>
      <c r="E109" s="38" t="s">
        <v>16</v>
      </c>
      <c r="F109" s="39"/>
      <c r="G109" s="40"/>
      <c r="H109" s="40"/>
      <c r="I109" s="40"/>
      <c r="J109" s="40"/>
      <c r="K109" s="40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1229</v>
      </c>
      <c r="G110" s="14">
        <f>F110*1.15</f>
        <v>1413.35</v>
      </c>
      <c r="H110" s="25">
        <f>SUM(H108:H109)</f>
        <v>0</v>
      </c>
      <c r="I110" s="25">
        <f>G110+H110</f>
        <v>1413.35</v>
      </c>
      <c r="J110" s="26"/>
      <c r="K110" s="25">
        <f>J110-G110-H110</f>
        <v>-1413.35</v>
      </c>
    </row>
    <row r="111" spans="1:11" ht="15" thickBot="1">
      <c r="A111" s="5" t="s">
        <v>78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32"/>
      <c r="B112" s="18" t="s">
        <v>13</v>
      </c>
      <c r="C112" s="19" t="s">
        <v>79</v>
      </c>
      <c r="D112" s="20" t="s">
        <v>28</v>
      </c>
      <c r="E112" s="20" t="s">
        <v>18</v>
      </c>
      <c r="F112" s="21">
        <v>1277</v>
      </c>
      <c r="G112" s="22"/>
      <c r="H112" s="22"/>
      <c r="I112" s="22"/>
      <c r="J112" s="22"/>
      <c r="K112" s="22"/>
    </row>
    <row r="113" spans="1:11" ht="14.25">
      <c r="A113" s="32"/>
      <c r="B113" s="18"/>
      <c r="C113" s="19"/>
      <c r="D113" s="20"/>
      <c r="E113" s="20"/>
      <c r="F113" s="21"/>
      <c r="G113" s="22"/>
      <c r="H113" s="22"/>
      <c r="I113" s="22"/>
      <c r="J113" s="22"/>
      <c r="K113" s="22"/>
    </row>
    <row r="114" spans="1:11" ht="14.25">
      <c r="A114" s="6"/>
      <c r="B114" s="6"/>
      <c r="C114" s="9" t="s">
        <v>6</v>
      </c>
      <c r="D114" s="16"/>
      <c r="E114" s="16"/>
      <c r="F114" s="1">
        <f>SUM(F112:F113)</f>
        <v>1277</v>
      </c>
      <c r="G114" s="14">
        <f>F114*1.15</f>
        <v>1468.55</v>
      </c>
      <c r="H114" s="25">
        <f>SUM(H112:H113)</f>
        <v>0</v>
      </c>
      <c r="I114" s="25">
        <f>G114+H114</f>
        <v>1468.55</v>
      </c>
      <c r="J114" s="26"/>
      <c r="K114" s="25">
        <f>J114-G114-H114</f>
        <v>-1468.55</v>
      </c>
    </row>
    <row r="115" spans="1:11" ht="15" thickBot="1">
      <c r="A115" s="5" t="s">
        <v>80</v>
      </c>
      <c r="B115" s="5"/>
      <c r="C115" s="8"/>
      <c r="D115" s="15"/>
      <c r="E115" s="15"/>
      <c r="F115" s="5"/>
      <c r="G115" s="13"/>
      <c r="H115" s="27"/>
      <c r="I115" s="27"/>
      <c r="J115" s="13"/>
      <c r="K115" s="13"/>
    </row>
    <row r="116" spans="1:11" ht="15" thickTop="1">
      <c r="A116" s="32"/>
      <c r="B116" s="18" t="s">
        <v>14</v>
      </c>
      <c r="C116" s="19" t="s">
        <v>81</v>
      </c>
      <c r="D116" s="20" t="s">
        <v>28</v>
      </c>
      <c r="E116" s="20" t="s">
        <v>18</v>
      </c>
      <c r="F116" s="21">
        <v>960</v>
      </c>
      <c r="G116" s="22"/>
      <c r="H116" s="22"/>
      <c r="I116" s="22"/>
      <c r="J116" s="22"/>
      <c r="K116" s="22"/>
    </row>
    <row r="117" spans="1:11" s="41" customFormat="1" ht="14.25">
      <c r="A117" s="35"/>
      <c r="B117" s="36" t="s">
        <v>14</v>
      </c>
      <c r="C117" s="37" t="s">
        <v>82</v>
      </c>
      <c r="D117" s="38" t="s">
        <v>28</v>
      </c>
      <c r="E117" s="38" t="s">
        <v>29</v>
      </c>
      <c r="F117" s="39"/>
      <c r="G117" s="40"/>
      <c r="H117" s="40"/>
      <c r="I117" s="40"/>
      <c r="J117" s="40"/>
      <c r="K117" s="40"/>
    </row>
    <row r="118" spans="1:11" s="41" customFormat="1" ht="14.25">
      <c r="A118" s="35"/>
      <c r="B118" s="36" t="s">
        <v>14</v>
      </c>
      <c r="C118" s="37" t="s">
        <v>83</v>
      </c>
      <c r="D118" s="38" t="s">
        <v>37</v>
      </c>
      <c r="E118" s="38" t="s">
        <v>29</v>
      </c>
      <c r="F118" s="39"/>
      <c r="G118" s="40"/>
      <c r="H118" s="40"/>
      <c r="I118" s="40"/>
      <c r="J118" s="40"/>
      <c r="K118" s="40"/>
    </row>
    <row r="119" spans="1:11" ht="14.25">
      <c r="A119" s="6"/>
      <c r="B119" s="6"/>
      <c r="C119" s="9" t="s">
        <v>6</v>
      </c>
      <c r="D119" s="16"/>
      <c r="E119" s="16"/>
      <c r="F119" s="1">
        <f>SUM(F116:F117)</f>
        <v>960</v>
      </c>
      <c r="G119" s="14">
        <f>F119*1.15</f>
        <v>1104</v>
      </c>
      <c r="H119" s="25">
        <f>SUM(H116:H117)</f>
        <v>0</v>
      </c>
      <c r="I119" s="25">
        <f>G119+H119</f>
        <v>1104</v>
      </c>
      <c r="J119" s="26"/>
      <c r="K119" s="25">
        <f>J119-G119-H119</f>
        <v>-1104</v>
      </c>
    </row>
    <row r="120" spans="1:11" ht="15" thickBot="1">
      <c r="A120" s="5" t="s">
        <v>84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32"/>
      <c r="B121" s="18" t="s">
        <v>14</v>
      </c>
      <c r="C121" s="19" t="s">
        <v>36</v>
      </c>
      <c r="D121" s="20" t="s">
        <v>34</v>
      </c>
      <c r="E121" s="20" t="s">
        <v>16</v>
      </c>
      <c r="F121" s="21">
        <v>999</v>
      </c>
      <c r="G121" s="22"/>
      <c r="H121" s="22"/>
      <c r="I121" s="22"/>
      <c r="J121" s="22"/>
      <c r="K121" s="22"/>
    </row>
    <row r="122" spans="1:11" s="41" customFormat="1" ht="14.25">
      <c r="A122" s="35"/>
      <c r="B122" s="36" t="s">
        <v>14</v>
      </c>
      <c r="C122" s="37" t="s">
        <v>85</v>
      </c>
      <c r="D122" s="38" t="s">
        <v>34</v>
      </c>
      <c r="E122" s="38" t="s">
        <v>16</v>
      </c>
      <c r="F122" s="39"/>
      <c r="G122" s="40"/>
      <c r="H122" s="40"/>
      <c r="I122" s="40"/>
      <c r="J122" s="40"/>
      <c r="K122" s="40"/>
    </row>
    <row r="123" spans="1:11" s="24" customFormat="1" ht="14.25">
      <c r="A123" s="34"/>
      <c r="B123" s="18" t="s">
        <v>13</v>
      </c>
      <c r="C123" s="19" t="s">
        <v>55</v>
      </c>
      <c r="D123" s="20" t="s">
        <v>34</v>
      </c>
      <c r="E123" s="20" t="s">
        <v>16</v>
      </c>
      <c r="F123" s="21">
        <v>1326</v>
      </c>
      <c r="G123" s="22"/>
      <c r="H123" s="22"/>
      <c r="I123" s="22"/>
      <c r="J123" s="22"/>
      <c r="K123" s="22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2325</v>
      </c>
      <c r="G124" s="14">
        <f>F124*1.15</f>
        <v>2673.75</v>
      </c>
      <c r="H124" s="25">
        <f>SUM(H121:H122)</f>
        <v>0</v>
      </c>
      <c r="I124" s="25">
        <f>G124+H124</f>
        <v>2673.75</v>
      </c>
      <c r="J124" s="26"/>
      <c r="K124" s="25">
        <f>J124-G124-H124</f>
        <v>-2673.75</v>
      </c>
    </row>
    <row r="125" spans="1:11" ht="15" thickBot="1">
      <c r="A125" s="5" t="s">
        <v>86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32"/>
      <c r="B126" s="18" t="s">
        <v>13</v>
      </c>
      <c r="C126" s="19" t="s">
        <v>33</v>
      </c>
      <c r="D126" s="20" t="s">
        <v>34</v>
      </c>
      <c r="E126" s="20" t="s">
        <v>16</v>
      </c>
      <c r="F126" s="21">
        <v>1299</v>
      </c>
      <c r="G126" s="22"/>
      <c r="H126" s="22"/>
      <c r="I126" s="22"/>
      <c r="J126" s="22"/>
      <c r="K126" s="22"/>
    </row>
    <row r="127" spans="1:11" ht="14.25">
      <c r="A127" s="32"/>
      <c r="B127" s="18" t="s">
        <v>13</v>
      </c>
      <c r="C127" s="19" t="s">
        <v>24</v>
      </c>
      <c r="D127" s="20" t="s">
        <v>34</v>
      </c>
      <c r="E127" s="20" t="s">
        <v>16</v>
      </c>
      <c r="F127" s="21">
        <v>1277</v>
      </c>
      <c r="G127" s="22"/>
      <c r="H127" s="22"/>
      <c r="I127" s="22"/>
      <c r="J127" s="22"/>
      <c r="K127" s="22"/>
    </row>
    <row r="128" spans="1:11" s="41" customFormat="1" ht="14.25">
      <c r="A128" s="35"/>
      <c r="B128" s="36" t="s">
        <v>13</v>
      </c>
      <c r="C128" s="37" t="s">
        <v>42</v>
      </c>
      <c r="D128" s="38" t="s">
        <v>34</v>
      </c>
      <c r="E128" s="38" t="s">
        <v>16</v>
      </c>
      <c r="F128" s="39"/>
      <c r="G128" s="40"/>
      <c r="H128" s="40"/>
      <c r="I128" s="40"/>
      <c r="J128" s="40"/>
      <c r="K128" s="40"/>
    </row>
    <row r="129" spans="1:11" s="24" customFormat="1" ht="14.25">
      <c r="A129" s="34"/>
      <c r="B129" s="18" t="s">
        <v>13</v>
      </c>
      <c r="C129" s="19" t="s">
        <v>24</v>
      </c>
      <c r="D129" s="20" t="s">
        <v>17</v>
      </c>
      <c r="E129" s="20" t="s">
        <v>16</v>
      </c>
      <c r="F129" s="21">
        <v>1277</v>
      </c>
      <c r="G129" s="22"/>
      <c r="H129" s="22"/>
      <c r="I129" s="22"/>
      <c r="J129" s="22"/>
      <c r="K129" s="22"/>
    </row>
    <row r="130" spans="1:11" ht="14.25">
      <c r="A130" s="6"/>
      <c r="B130" s="6"/>
      <c r="C130" s="9" t="s">
        <v>6</v>
      </c>
      <c r="D130" s="16"/>
      <c r="E130" s="16"/>
      <c r="F130" s="1">
        <f>SUM(F126:F129)</f>
        <v>3853</v>
      </c>
      <c r="G130" s="14">
        <f>F130*1.15</f>
        <v>4430.95</v>
      </c>
      <c r="H130" s="25">
        <f>SUM(H126:H127)</f>
        <v>0</v>
      </c>
      <c r="I130" s="25">
        <f>G130+H130</f>
        <v>4430.95</v>
      </c>
      <c r="J130" s="26"/>
      <c r="K130" s="25">
        <f>J130-G130-H130</f>
        <v>-4430.95</v>
      </c>
    </row>
    <row r="131" spans="1:11" ht="15" thickBot="1">
      <c r="A131" s="5" t="s">
        <v>87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2"/>
      <c r="B132" s="18" t="s">
        <v>14</v>
      </c>
      <c r="C132" s="19" t="s">
        <v>88</v>
      </c>
      <c r="D132" s="20" t="s">
        <v>34</v>
      </c>
      <c r="E132" s="20" t="s">
        <v>29</v>
      </c>
      <c r="F132" s="21">
        <v>1023</v>
      </c>
      <c r="G132" s="22"/>
      <c r="H132" s="22"/>
      <c r="I132" s="22"/>
      <c r="J132" s="22"/>
      <c r="K132" s="22"/>
    </row>
    <row r="133" spans="1:11" ht="14.25">
      <c r="A133" s="32"/>
      <c r="B133" s="18" t="s">
        <v>14</v>
      </c>
      <c r="C133" s="19" t="s">
        <v>36</v>
      </c>
      <c r="D133" s="20" t="s">
        <v>34</v>
      </c>
      <c r="E133" s="20" t="s">
        <v>29</v>
      </c>
      <c r="F133" s="21">
        <v>999</v>
      </c>
      <c r="G133" s="22"/>
      <c r="H133" s="22"/>
      <c r="I133" s="22"/>
      <c r="J133" s="22"/>
      <c r="K133" s="22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2022</v>
      </c>
      <c r="G134" s="14">
        <f>F134*1.15</f>
        <v>2325.2999999999997</v>
      </c>
      <c r="H134" s="25">
        <f>SUM(H132:H133)</f>
        <v>0</v>
      </c>
      <c r="I134" s="25">
        <f>G134+H134</f>
        <v>2325.2999999999997</v>
      </c>
      <c r="J134" s="26"/>
      <c r="K134" s="25">
        <f>J134-G134-H134</f>
        <v>-2325.2999999999997</v>
      </c>
    </row>
    <row r="135" spans="1:11" ht="15" thickBot="1">
      <c r="A135" s="5" t="s">
        <v>89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32"/>
      <c r="B136" s="18" t="s">
        <v>14</v>
      </c>
      <c r="C136" s="19" t="s">
        <v>46</v>
      </c>
      <c r="D136" s="20" t="s">
        <v>17</v>
      </c>
      <c r="E136" s="20" t="s">
        <v>16</v>
      </c>
      <c r="F136" s="21">
        <v>960</v>
      </c>
      <c r="G136" s="22"/>
      <c r="H136" s="22"/>
      <c r="I136" s="22"/>
      <c r="J136" s="22"/>
      <c r="K136" s="22"/>
    </row>
    <row r="137" spans="1:11" s="41" customFormat="1" ht="14.25">
      <c r="A137" s="35"/>
      <c r="B137" s="36" t="s">
        <v>14</v>
      </c>
      <c r="C137" s="37" t="s">
        <v>59</v>
      </c>
      <c r="D137" s="38" t="s">
        <v>17</v>
      </c>
      <c r="E137" s="38" t="s">
        <v>29</v>
      </c>
      <c r="F137" s="39"/>
      <c r="G137" s="40"/>
      <c r="H137" s="40"/>
      <c r="I137" s="40"/>
      <c r="J137" s="40"/>
      <c r="K137" s="40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960</v>
      </c>
      <c r="G138" s="14">
        <f>F138*1.15</f>
        <v>1104</v>
      </c>
      <c r="H138" s="25">
        <f>SUM(H136:H137)</f>
        <v>0</v>
      </c>
      <c r="I138" s="25">
        <f>G138+H138</f>
        <v>1104</v>
      </c>
      <c r="J138" s="26"/>
      <c r="K138" s="25">
        <f>J138-G138-H138</f>
        <v>-1104</v>
      </c>
    </row>
    <row r="139" spans="1:11" ht="15" thickBot="1">
      <c r="A139" s="5" t="s">
        <v>90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32"/>
      <c r="B140" s="18" t="s">
        <v>13</v>
      </c>
      <c r="C140" s="19" t="s">
        <v>53</v>
      </c>
      <c r="D140" s="20" t="s">
        <v>17</v>
      </c>
      <c r="E140" s="20" t="s">
        <v>16</v>
      </c>
      <c r="F140" s="21">
        <v>1229</v>
      </c>
      <c r="G140" s="22"/>
      <c r="H140" s="22"/>
      <c r="I140" s="22"/>
      <c r="J140" s="22"/>
      <c r="K140" s="22"/>
    </row>
    <row r="141" spans="1:11" s="41" customFormat="1" ht="14.25">
      <c r="A141" s="35"/>
      <c r="B141" s="36" t="s">
        <v>13</v>
      </c>
      <c r="C141" s="37" t="s">
        <v>25</v>
      </c>
      <c r="D141" s="38" t="s">
        <v>17</v>
      </c>
      <c r="E141" s="38" t="s">
        <v>16</v>
      </c>
      <c r="F141" s="39"/>
      <c r="G141" s="40"/>
      <c r="H141" s="40"/>
      <c r="I141" s="40"/>
      <c r="J141" s="40"/>
      <c r="K141" s="40"/>
    </row>
    <row r="142" spans="1:11" s="41" customFormat="1" ht="14.25">
      <c r="A142" s="35"/>
      <c r="B142" s="36" t="s">
        <v>13</v>
      </c>
      <c r="C142" s="37" t="s">
        <v>24</v>
      </c>
      <c r="D142" s="38" t="s">
        <v>17</v>
      </c>
      <c r="E142" s="38" t="s">
        <v>16</v>
      </c>
      <c r="F142" s="39"/>
      <c r="G142" s="40"/>
      <c r="H142" s="40"/>
      <c r="I142" s="40"/>
      <c r="J142" s="40"/>
      <c r="K142" s="40"/>
    </row>
    <row r="143" spans="1:11" ht="14.25">
      <c r="A143" s="6"/>
      <c r="B143" s="6"/>
      <c r="C143" s="9" t="s">
        <v>6</v>
      </c>
      <c r="D143" s="16"/>
      <c r="E143" s="16"/>
      <c r="F143" s="1">
        <f>SUM(F140:F141)</f>
        <v>1229</v>
      </c>
      <c r="G143" s="14">
        <f>F143*1.15</f>
        <v>1413.35</v>
      </c>
      <c r="H143" s="25">
        <f>SUM(H140:H141)</f>
        <v>0</v>
      </c>
      <c r="I143" s="25">
        <f>G143+H143</f>
        <v>1413.35</v>
      </c>
      <c r="J143" s="26"/>
      <c r="K143" s="25">
        <f>J143-G143-H143</f>
        <v>-1413.35</v>
      </c>
    </row>
    <row r="144" spans="1:11" ht="15" thickBot="1">
      <c r="A144" s="5" t="s">
        <v>91</v>
      </c>
      <c r="B144" s="5"/>
      <c r="C144" s="8"/>
      <c r="D144" s="15"/>
      <c r="E144" s="15"/>
      <c r="F144" s="5"/>
      <c r="G144" s="13"/>
      <c r="H144" s="27"/>
      <c r="I144" s="27"/>
      <c r="J144" s="13"/>
      <c r="K144" s="13"/>
    </row>
    <row r="145" spans="1:11" ht="15" thickTop="1">
      <c r="A145" s="32"/>
      <c r="B145" s="18" t="s">
        <v>14</v>
      </c>
      <c r="C145" s="19" t="s">
        <v>44</v>
      </c>
      <c r="D145" s="20" t="s">
        <v>17</v>
      </c>
      <c r="E145" s="20" t="s">
        <v>16</v>
      </c>
      <c r="F145" s="21">
        <v>995</v>
      </c>
      <c r="G145" s="22"/>
      <c r="H145" s="22"/>
      <c r="I145" s="22"/>
      <c r="J145" s="22"/>
      <c r="K145" s="22"/>
    </row>
    <row r="146" spans="1:11" ht="14.25">
      <c r="A146" s="32"/>
      <c r="B146" s="18"/>
      <c r="C146" s="19"/>
      <c r="D146" s="20"/>
      <c r="E146" s="20"/>
      <c r="F146" s="21"/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SUM(F145:F146)</f>
        <v>995</v>
      </c>
      <c r="G147" s="14">
        <f>F147*1.15</f>
        <v>1144.25</v>
      </c>
      <c r="H147" s="25">
        <f>SUM(H145:H146)</f>
        <v>0</v>
      </c>
      <c r="I147" s="25">
        <f>G147+H147</f>
        <v>1144.25</v>
      </c>
      <c r="J147" s="26"/>
      <c r="K147" s="25">
        <f>J147-G147-H147</f>
        <v>-1144.25</v>
      </c>
    </row>
    <row r="148" spans="1:11" ht="15" thickBot="1">
      <c r="A148" s="5" t="s">
        <v>92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2"/>
      <c r="B149" s="18" t="s">
        <v>13</v>
      </c>
      <c r="C149" s="19" t="s">
        <v>93</v>
      </c>
      <c r="D149" s="20" t="s">
        <v>28</v>
      </c>
      <c r="E149" s="20" t="s">
        <v>16</v>
      </c>
      <c r="F149" s="21">
        <v>1084</v>
      </c>
      <c r="G149" s="22"/>
      <c r="H149" s="22"/>
      <c r="I149" s="22"/>
      <c r="J149" s="22"/>
      <c r="K149" s="22"/>
    </row>
    <row r="150" spans="1:11" s="41" customFormat="1" ht="14.25">
      <c r="A150" s="35"/>
      <c r="B150" s="36" t="s">
        <v>13</v>
      </c>
      <c r="C150" s="37" t="s">
        <v>94</v>
      </c>
      <c r="D150" s="38" t="s">
        <v>28</v>
      </c>
      <c r="E150" s="38" t="s">
        <v>16</v>
      </c>
      <c r="F150" s="39"/>
      <c r="G150" s="40"/>
      <c r="H150" s="40"/>
      <c r="I150" s="40"/>
      <c r="J150" s="40"/>
      <c r="K150" s="40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1084</v>
      </c>
      <c r="G151" s="14">
        <f>F151*1.15</f>
        <v>1246.6</v>
      </c>
      <c r="H151" s="25">
        <f>SUM(H149:H150)</f>
        <v>0</v>
      </c>
      <c r="I151" s="25">
        <f>G151+H151</f>
        <v>1246.6</v>
      </c>
      <c r="J151" s="26"/>
      <c r="K151" s="25">
        <f>J151-G151-H151</f>
        <v>-1246.6</v>
      </c>
    </row>
    <row r="152" spans="1:11" ht="15" thickBot="1">
      <c r="A152" s="5" t="s">
        <v>95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2"/>
      <c r="B153" s="18" t="s">
        <v>13</v>
      </c>
      <c r="C153" s="19" t="s">
        <v>27</v>
      </c>
      <c r="D153" s="20" t="s">
        <v>28</v>
      </c>
      <c r="E153" s="20" t="s">
        <v>16</v>
      </c>
      <c r="F153" s="21">
        <v>987</v>
      </c>
      <c r="G153" s="22"/>
      <c r="H153" s="22"/>
      <c r="I153" s="22"/>
      <c r="J153" s="22"/>
      <c r="K153" s="22"/>
    </row>
    <row r="154" spans="1:11" s="41" customFormat="1" ht="14.25">
      <c r="A154" s="35"/>
      <c r="B154" s="36" t="s">
        <v>14</v>
      </c>
      <c r="C154" s="37" t="s">
        <v>85</v>
      </c>
      <c r="D154" s="38" t="s">
        <v>28</v>
      </c>
      <c r="E154" s="38" t="s">
        <v>16</v>
      </c>
      <c r="F154" s="39"/>
      <c r="G154" s="40"/>
      <c r="H154" s="40"/>
      <c r="I154" s="40"/>
      <c r="J154" s="40"/>
      <c r="K154" s="40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987</v>
      </c>
      <c r="G155" s="14">
        <f>F155*1.15</f>
        <v>1135.05</v>
      </c>
      <c r="H155" s="25">
        <f>SUM(H153:H154)</f>
        <v>0</v>
      </c>
      <c r="I155" s="25">
        <f>G155+H155</f>
        <v>1135.05</v>
      </c>
      <c r="J155" s="26"/>
      <c r="K155" s="25">
        <f>J155-G155-H155</f>
        <v>-1135.05</v>
      </c>
    </row>
    <row r="156" spans="1:11" ht="15" thickBot="1">
      <c r="A156" s="5" t="s">
        <v>96</v>
      </c>
      <c r="B156" s="5"/>
      <c r="C156" s="8"/>
      <c r="D156" s="15"/>
      <c r="E156" s="15"/>
      <c r="F156" s="5"/>
      <c r="G156" s="13"/>
      <c r="H156" s="27"/>
      <c r="I156" s="27"/>
      <c r="J156" s="13"/>
      <c r="K156" s="13"/>
    </row>
    <row r="157" spans="1:11" ht="15" thickTop="1">
      <c r="A157" s="32"/>
      <c r="B157" s="18" t="s">
        <v>13</v>
      </c>
      <c r="C157" s="19" t="s">
        <v>97</v>
      </c>
      <c r="D157" s="20" t="s">
        <v>17</v>
      </c>
      <c r="E157" s="20" t="s">
        <v>29</v>
      </c>
      <c r="F157" s="21">
        <v>1277</v>
      </c>
      <c r="G157" s="22"/>
      <c r="H157" s="22"/>
      <c r="I157" s="22"/>
      <c r="J157" s="22"/>
      <c r="K157" s="22"/>
    </row>
    <row r="158" spans="1:11" ht="14.25">
      <c r="A158" s="32"/>
      <c r="B158" s="18"/>
      <c r="C158" s="19"/>
      <c r="D158" s="20"/>
      <c r="E158" s="20"/>
      <c r="F158" s="21"/>
      <c r="G158" s="22"/>
      <c r="H158" s="22"/>
      <c r="I158" s="22"/>
      <c r="J158" s="22"/>
      <c r="K158" s="22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1277</v>
      </c>
      <c r="G159" s="14">
        <f>F159*1.15</f>
        <v>1468.55</v>
      </c>
      <c r="H159" s="25">
        <f>SUM(H157:H158)</f>
        <v>0</v>
      </c>
      <c r="I159" s="25">
        <f>G159+H159</f>
        <v>1468.55</v>
      </c>
      <c r="J159" s="26"/>
      <c r="K159" s="25">
        <f>J159-G159-H159</f>
        <v>-1468.55</v>
      </c>
    </row>
    <row r="160" spans="1:11" ht="15" thickBot="1">
      <c r="A160" s="5" t="s">
        <v>98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2"/>
      <c r="B161" s="18" t="s">
        <v>13</v>
      </c>
      <c r="C161" s="19" t="s">
        <v>38</v>
      </c>
      <c r="D161" s="20" t="s">
        <v>17</v>
      </c>
      <c r="E161" s="20" t="s">
        <v>16</v>
      </c>
      <c r="F161" s="21">
        <v>987</v>
      </c>
      <c r="G161" s="22"/>
      <c r="H161" s="22"/>
      <c r="I161" s="22"/>
      <c r="J161" s="22"/>
      <c r="K161" s="22"/>
    </row>
    <row r="162" spans="1:11" s="41" customFormat="1" ht="14.25">
      <c r="A162" s="35"/>
      <c r="B162" s="36" t="s">
        <v>13</v>
      </c>
      <c r="C162" s="37" t="s">
        <v>38</v>
      </c>
      <c r="D162" s="38" t="s">
        <v>17</v>
      </c>
      <c r="E162" s="38" t="s">
        <v>29</v>
      </c>
      <c r="F162" s="39"/>
      <c r="G162" s="40"/>
      <c r="H162" s="40"/>
      <c r="I162" s="40"/>
      <c r="J162" s="40"/>
      <c r="K162" s="40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987</v>
      </c>
      <c r="G163" s="14">
        <f>F163*1.15</f>
        <v>1135.05</v>
      </c>
      <c r="H163" s="25">
        <f>SUM(H161:H162)</f>
        <v>0</v>
      </c>
      <c r="I163" s="25">
        <f>G163+H163</f>
        <v>1135.05</v>
      </c>
      <c r="J163" s="26"/>
      <c r="K163" s="25">
        <f>J163-G163-H163</f>
        <v>-1135.05</v>
      </c>
    </row>
    <row r="164" spans="1:11" ht="15" thickBot="1">
      <c r="A164" s="5" t="s">
        <v>99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2"/>
      <c r="B165" s="18" t="s">
        <v>14</v>
      </c>
      <c r="C165" s="19" t="s">
        <v>23</v>
      </c>
      <c r="D165" s="20" t="s">
        <v>15</v>
      </c>
      <c r="E165" s="20" t="s">
        <v>18</v>
      </c>
      <c r="F165" s="21">
        <v>825</v>
      </c>
      <c r="G165" s="22"/>
      <c r="H165" s="22"/>
      <c r="I165" s="22"/>
      <c r="J165" s="22"/>
      <c r="K165" s="22"/>
    </row>
    <row r="166" spans="1:11" ht="14.25">
      <c r="A166" s="32"/>
      <c r="B166" s="18"/>
      <c r="C166" s="19"/>
      <c r="D166" s="20"/>
      <c r="E166" s="20"/>
      <c r="F166" s="21"/>
      <c r="G166" s="22"/>
      <c r="H166" s="22"/>
      <c r="I166" s="22"/>
      <c r="J166" s="22"/>
      <c r="K166" s="22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825</v>
      </c>
      <c r="G167" s="14">
        <f>F167*1.15</f>
        <v>948.7499999999999</v>
      </c>
      <c r="H167" s="25">
        <f>SUM(H165:H166)</f>
        <v>0</v>
      </c>
      <c r="I167" s="25">
        <f>G167+H167</f>
        <v>948.7499999999999</v>
      </c>
      <c r="J167" s="26"/>
      <c r="K167" s="25">
        <f>J167-G167-H167</f>
        <v>-948.7499999999999</v>
      </c>
    </row>
    <row r="168" spans="1:11" ht="15" thickBot="1">
      <c r="A168" s="5" t="s">
        <v>100</v>
      </c>
      <c r="B168" s="5"/>
      <c r="C168" s="8"/>
      <c r="D168" s="15"/>
      <c r="E168" s="15"/>
      <c r="F168" s="5"/>
      <c r="G168" s="13"/>
      <c r="H168" s="27"/>
      <c r="I168" s="27"/>
      <c r="J168" s="13"/>
      <c r="K168" s="13"/>
    </row>
    <row r="169" spans="1:11" ht="15" thickTop="1">
      <c r="A169" s="32"/>
      <c r="B169" s="18" t="s">
        <v>14</v>
      </c>
      <c r="C169" s="19" t="s">
        <v>31</v>
      </c>
      <c r="D169" s="20" t="s">
        <v>34</v>
      </c>
      <c r="E169" s="20" t="s">
        <v>16</v>
      </c>
      <c r="F169" s="21">
        <v>960</v>
      </c>
      <c r="G169" s="22"/>
      <c r="H169" s="22"/>
      <c r="I169" s="22"/>
      <c r="J169" s="22"/>
      <c r="K169" s="22"/>
    </row>
    <row r="170" spans="1:11" s="41" customFormat="1" ht="14.25">
      <c r="A170" s="35"/>
      <c r="B170" s="36" t="s">
        <v>13</v>
      </c>
      <c r="C170" s="37" t="s">
        <v>101</v>
      </c>
      <c r="D170" s="38" t="s">
        <v>34</v>
      </c>
      <c r="E170" s="38" t="s">
        <v>16</v>
      </c>
      <c r="F170" s="39"/>
      <c r="G170" s="40"/>
      <c r="H170" s="40"/>
      <c r="I170" s="40"/>
      <c r="J170" s="40"/>
      <c r="K170" s="40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960</v>
      </c>
      <c r="G171" s="14">
        <f>F171*1.15</f>
        <v>1104</v>
      </c>
      <c r="H171" s="25">
        <f>SUM(H169:H170)</f>
        <v>0</v>
      </c>
      <c r="I171" s="25">
        <f>G171+H171</f>
        <v>1104</v>
      </c>
      <c r="J171" s="26"/>
      <c r="K171" s="25">
        <f>J171-G171-H171</f>
        <v>-1104</v>
      </c>
    </row>
    <row r="172" spans="1:11" ht="15" thickBot="1">
      <c r="A172" s="5" t="s">
        <v>102</v>
      </c>
      <c r="B172" s="5"/>
      <c r="C172" s="8"/>
      <c r="D172" s="15"/>
      <c r="E172" s="15"/>
      <c r="F172" s="5"/>
      <c r="G172" s="13"/>
      <c r="H172" s="27"/>
      <c r="I172" s="27"/>
      <c r="J172" s="13"/>
      <c r="K172" s="13"/>
    </row>
    <row r="173" spans="1:11" ht="15" thickTop="1">
      <c r="A173" s="32"/>
      <c r="B173" s="18" t="s">
        <v>14</v>
      </c>
      <c r="C173" s="19" t="s">
        <v>103</v>
      </c>
      <c r="D173" s="20" t="s">
        <v>28</v>
      </c>
      <c r="E173" s="20" t="s">
        <v>18</v>
      </c>
      <c r="F173" s="21">
        <v>1064</v>
      </c>
      <c r="G173" s="22"/>
      <c r="H173" s="22"/>
      <c r="I173" s="22"/>
      <c r="J173" s="22"/>
      <c r="K173" s="22"/>
    </row>
    <row r="174" spans="1:11" s="4" customFormat="1" ht="14.25">
      <c r="A174" s="32"/>
      <c r="B174" s="18" t="s">
        <v>13</v>
      </c>
      <c r="C174" s="19" t="s">
        <v>35</v>
      </c>
      <c r="D174" s="20" t="s">
        <v>17</v>
      </c>
      <c r="E174" s="20" t="s">
        <v>16</v>
      </c>
      <c r="F174" s="21">
        <v>987</v>
      </c>
      <c r="G174" s="22"/>
      <c r="H174" s="22"/>
      <c r="I174" s="22"/>
      <c r="J174" s="22"/>
      <c r="K174" s="22"/>
    </row>
    <row r="175" spans="1:11" s="4" customFormat="1" ht="14.25">
      <c r="A175" s="32"/>
      <c r="B175" s="18" t="s">
        <v>13</v>
      </c>
      <c r="C175" s="19" t="s">
        <v>25</v>
      </c>
      <c r="D175" s="20" t="s">
        <v>17</v>
      </c>
      <c r="E175" s="20" t="s">
        <v>16</v>
      </c>
      <c r="F175" s="21">
        <v>1326</v>
      </c>
      <c r="G175" s="22"/>
      <c r="H175" s="22"/>
      <c r="I175" s="22"/>
      <c r="J175" s="22"/>
      <c r="K175" s="22"/>
    </row>
    <row r="176" spans="1:11" ht="14.25">
      <c r="A176" s="32"/>
      <c r="B176" s="18" t="s">
        <v>14</v>
      </c>
      <c r="C176" s="19" t="s">
        <v>59</v>
      </c>
      <c r="D176" s="20" t="s">
        <v>34</v>
      </c>
      <c r="E176" s="20" t="s">
        <v>29</v>
      </c>
      <c r="F176" s="21">
        <v>920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SUM(F173:F176)</f>
        <v>4297</v>
      </c>
      <c r="G177" s="14">
        <f>F177*1.15</f>
        <v>4941.549999999999</v>
      </c>
      <c r="H177" s="25">
        <f>SUM(H173:H176)</f>
        <v>0</v>
      </c>
      <c r="I177" s="25">
        <f>G177+H177</f>
        <v>4941.549999999999</v>
      </c>
      <c r="J177" s="26"/>
      <c r="K177" s="25">
        <f>J177-G177-H177</f>
        <v>-4941.549999999999</v>
      </c>
    </row>
    <row r="178" spans="1:11" ht="15" thickBot="1">
      <c r="A178" s="5" t="s">
        <v>104</v>
      </c>
      <c r="B178" s="5" t="s">
        <v>105</v>
      </c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32"/>
      <c r="B179" s="18" t="s">
        <v>13</v>
      </c>
      <c r="C179" s="19" t="s">
        <v>42</v>
      </c>
      <c r="D179" s="20" t="s">
        <v>37</v>
      </c>
      <c r="E179" s="20" t="s">
        <v>106</v>
      </c>
      <c r="F179" s="21">
        <v>1362</v>
      </c>
      <c r="G179" s="22"/>
      <c r="H179" s="22"/>
      <c r="I179" s="22"/>
      <c r="J179" s="22"/>
      <c r="K179" s="22"/>
    </row>
    <row r="180" spans="1:11" s="4" customFormat="1" ht="14.25">
      <c r="A180" s="32"/>
      <c r="B180" s="18" t="s">
        <v>13</v>
      </c>
      <c r="C180" s="19" t="s">
        <v>41</v>
      </c>
      <c r="D180" s="20" t="s">
        <v>37</v>
      </c>
      <c r="E180" s="20" t="s">
        <v>106</v>
      </c>
      <c r="F180" s="21">
        <v>1299</v>
      </c>
      <c r="G180" s="22"/>
      <c r="H180" s="22"/>
      <c r="I180" s="22"/>
      <c r="J180" s="22"/>
      <c r="K180" s="22"/>
    </row>
    <row r="181" spans="1:11" s="41" customFormat="1" ht="14.25">
      <c r="A181" s="35"/>
      <c r="B181" s="36" t="s">
        <v>13</v>
      </c>
      <c r="C181" s="37" t="s">
        <v>33</v>
      </c>
      <c r="D181" s="38" t="s">
        <v>37</v>
      </c>
      <c r="E181" s="38" t="s">
        <v>16</v>
      </c>
      <c r="F181" s="39"/>
      <c r="G181" s="40"/>
      <c r="H181" s="40"/>
      <c r="I181" s="40"/>
      <c r="J181" s="40"/>
      <c r="K181" s="40"/>
    </row>
    <row r="182" spans="1:11" s="4" customFormat="1" ht="14.25">
      <c r="A182" s="32"/>
      <c r="B182" s="18" t="s">
        <v>13</v>
      </c>
      <c r="C182" s="19" t="s">
        <v>64</v>
      </c>
      <c r="D182" s="20" t="s">
        <v>37</v>
      </c>
      <c r="E182" s="20" t="s">
        <v>16</v>
      </c>
      <c r="F182" s="21">
        <v>1229</v>
      </c>
      <c r="G182" s="22"/>
      <c r="H182" s="22"/>
      <c r="I182" s="22"/>
      <c r="J182" s="22"/>
      <c r="K182" s="22"/>
    </row>
    <row r="183" spans="1:11" s="41" customFormat="1" ht="14.25">
      <c r="A183" s="35"/>
      <c r="B183" s="36" t="s">
        <v>13</v>
      </c>
      <c r="C183" s="37" t="s">
        <v>53</v>
      </c>
      <c r="D183" s="38" t="s">
        <v>37</v>
      </c>
      <c r="E183" s="38" t="s">
        <v>16</v>
      </c>
      <c r="F183" s="39"/>
      <c r="G183" s="40"/>
      <c r="H183" s="40"/>
      <c r="I183" s="40"/>
      <c r="J183" s="40"/>
      <c r="K183" s="40"/>
    </row>
    <row r="184" spans="1:11" s="4" customFormat="1" ht="14.25">
      <c r="A184" s="32"/>
      <c r="B184" s="18" t="s">
        <v>13</v>
      </c>
      <c r="C184" s="19" t="s">
        <v>107</v>
      </c>
      <c r="D184" s="20" t="s">
        <v>37</v>
      </c>
      <c r="E184" s="20" t="s">
        <v>16</v>
      </c>
      <c r="F184" s="21">
        <v>1229</v>
      </c>
      <c r="G184" s="22"/>
      <c r="H184" s="22"/>
      <c r="I184" s="22"/>
      <c r="J184" s="22"/>
      <c r="K184" s="22"/>
    </row>
    <row r="185" spans="1:11" s="4" customFormat="1" ht="14.25">
      <c r="A185" s="32"/>
      <c r="B185" s="18" t="s">
        <v>13</v>
      </c>
      <c r="C185" s="19" t="s">
        <v>108</v>
      </c>
      <c r="D185" s="20" t="s">
        <v>37</v>
      </c>
      <c r="E185" s="20" t="s">
        <v>29</v>
      </c>
      <c r="F185" s="21">
        <v>1229</v>
      </c>
      <c r="G185" s="22"/>
      <c r="H185" s="22"/>
      <c r="I185" s="22"/>
      <c r="J185" s="22"/>
      <c r="K185" s="22"/>
    </row>
    <row r="186" spans="1:11" s="4" customFormat="1" ht="14.25">
      <c r="A186" s="32"/>
      <c r="B186" s="18" t="s">
        <v>14</v>
      </c>
      <c r="C186" s="19" t="s">
        <v>36</v>
      </c>
      <c r="D186" s="20" t="s">
        <v>37</v>
      </c>
      <c r="E186" s="20" t="s">
        <v>106</v>
      </c>
      <c r="F186" s="21">
        <v>999</v>
      </c>
      <c r="G186" s="22"/>
      <c r="H186" s="22"/>
      <c r="I186" s="22"/>
      <c r="J186" s="22"/>
      <c r="K186" s="22"/>
    </row>
    <row r="187" spans="1:11" s="4" customFormat="1" ht="14.25">
      <c r="A187" s="32"/>
      <c r="B187" s="18" t="s">
        <v>14</v>
      </c>
      <c r="C187" s="19" t="s">
        <v>109</v>
      </c>
      <c r="D187" s="20" t="s">
        <v>37</v>
      </c>
      <c r="E187" s="20" t="s">
        <v>106</v>
      </c>
      <c r="F187" s="21">
        <v>952</v>
      </c>
      <c r="G187" s="22"/>
      <c r="H187" s="22"/>
      <c r="I187" s="22"/>
      <c r="J187" s="22"/>
      <c r="K187" s="22"/>
    </row>
    <row r="188" spans="1:11" s="41" customFormat="1" ht="14.25">
      <c r="A188" s="35"/>
      <c r="B188" s="36" t="s">
        <v>14</v>
      </c>
      <c r="C188" s="37" t="s">
        <v>85</v>
      </c>
      <c r="D188" s="38" t="s">
        <v>37</v>
      </c>
      <c r="E188" s="38" t="s">
        <v>110</v>
      </c>
      <c r="F188" s="39"/>
      <c r="G188" s="40"/>
      <c r="H188" s="40"/>
      <c r="I188" s="40"/>
      <c r="J188" s="40"/>
      <c r="K188" s="40"/>
    </row>
    <row r="189" spans="1:11" ht="14.25">
      <c r="A189" s="32"/>
      <c r="B189" s="18" t="s">
        <v>14</v>
      </c>
      <c r="C189" s="19" t="s">
        <v>31</v>
      </c>
      <c r="D189" s="20" t="s">
        <v>37</v>
      </c>
      <c r="E189" s="20" t="s">
        <v>29</v>
      </c>
      <c r="F189" s="21">
        <v>960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SUM(F179:F189)</f>
        <v>9259</v>
      </c>
      <c r="G190" s="14">
        <f>F190*1.15</f>
        <v>10647.849999999999</v>
      </c>
      <c r="H190" s="25">
        <f>SUM(H179:H189)</f>
        <v>0</v>
      </c>
      <c r="I190" s="25">
        <f>G190+H190</f>
        <v>10647.849999999999</v>
      </c>
      <c r="J190" s="26"/>
      <c r="K190" s="25">
        <f>J190-G190-H190</f>
        <v>-10647.849999999999</v>
      </c>
    </row>
    <row r="191" spans="1:11" ht="15" thickBot="1">
      <c r="A191" s="5" t="s">
        <v>111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2"/>
      <c r="B192" s="18" t="s">
        <v>14</v>
      </c>
      <c r="C192" s="19" t="s">
        <v>59</v>
      </c>
      <c r="D192" s="20" t="s">
        <v>37</v>
      </c>
      <c r="E192" s="20" t="s">
        <v>16</v>
      </c>
      <c r="F192" s="21">
        <v>920</v>
      </c>
      <c r="G192" s="22"/>
      <c r="H192" s="22"/>
      <c r="I192" s="22"/>
      <c r="J192" s="22"/>
      <c r="K192" s="22"/>
    </row>
    <row r="193" spans="1:11" ht="14.25">
      <c r="A193" s="32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920</v>
      </c>
      <c r="G194" s="14">
        <f>F194*1.15</f>
        <v>1058</v>
      </c>
      <c r="H194" s="25">
        <f>SUM(H192:H193)</f>
        <v>0</v>
      </c>
      <c r="I194" s="25">
        <f>G194+H194</f>
        <v>1058</v>
      </c>
      <c r="J194" s="26"/>
      <c r="K194" s="25">
        <f>J194-G194-H194</f>
        <v>-1058</v>
      </c>
    </row>
    <row r="195" spans="1:11" ht="15" thickBot="1">
      <c r="A195" s="5" t="s">
        <v>112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32"/>
      <c r="B196" s="18" t="s">
        <v>13</v>
      </c>
      <c r="C196" s="19" t="s">
        <v>113</v>
      </c>
      <c r="D196" s="20" t="s">
        <v>17</v>
      </c>
      <c r="E196" s="20" t="s">
        <v>29</v>
      </c>
      <c r="F196" s="21">
        <v>1229</v>
      </c>
      <c r="G196" s="22"/>
      <c r="H196" s="22"/>
      <c r="I196" s="22"/>
      <c r="J196" s="22"/>
      <c r="K196" s="22"/>
    </row>
    <row r="197" spans="1:11" ht="14.25">
      <c r="A197" s="32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1229</v>
      </c>
      <c r="G198" s="14">
        <f>F198*1.15</f>
        <v>1413.35</v>
      </c>
      <c r="H198" s="25">
        <f>SUM(H196:H197)</f>
        <v>0</v>
      </c>
      <c r="I198" s="25">
        <f>G198+H198</f>
        <v>1413.35</v>
      </c>
      <c r="J198" s="26"/>
      <c r="K198" s="25">
        <f>J198-G198-H198</f>
        <v>-1413.35</v>
      </c>
    </row>
    <row r="199" spans="1:11" ht="15" thickBot="1">
      <c r="A199" s="5" t="s">
        <v>114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32"/>
      <c r="B200" s="18" t="s">
        <v>13</v>
      </c>
      <c r="C200" s="19" t="s">
        <v>94</v>
      </c>
      <c r="D200" s="20" t="s">
        <v>17</v>
      </c>
      <c r="E200" s="20" t="s">
        <v>18</v>
      </c>
      <c r="F200" s="21">
        <v>1035</v>
      </c>
      <c r="G200" s="22"/>
      <c r="H200" s="22"/>
      <c r="I200" s="22"/>
      <c r="J200" s="22"/>
      <c r="K200" s="22"/>
    </row>
    <row r="201" spans="1:11" s="41" customFormat="1" ht="14.25">
      <c r="A201" s="35"/>
      <c r="B201" s="36" t="s">
        <v>13</v>
      </c>
      <c r="C201" s="37" t="s">
        <v>115</v>
      </c>
      <c r="D201" s="38" t="s">
        <v>34</v>
      </c>
      <c r="E201" s="38" t="s">
        <v>18</v>
      </c>
      <c r="F201" s="39"/>
      <c r="G201" s="40"/>
      <c r="H201" s="40"/>
      <c r="I201" s="40"/>
      <c r="J201" s="40"/>
      <c r="K201" s="40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1035</v>
      </c>
      <c r="G202" s="14">
        <f>F202*1.15</f>
        <v>1190.25</v>
      </c>
      <c r="H202" s="25">
        <f>SUM(H200:H201)</f>
        <v>0</v>
      </c>
      <c r="I202" s="25">
        <f>G202+H202</f>
        <v>1190.25</v>
      </c>
      <c r="J202" s="26"/>
      <c r="K202" s="25">
        <f>J202-G202-H202</f>
        <v>-1190.25</v>
      </c>
    </row>
    <row r="203" spans="1:11" ht="15" thickBot="1">
      <c r="A203" s="5" t="s">
        <v>116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32"/>
      <c r="B204" s="18" t="s">
        <v>13</v>
      </c>
      <c r="C204" s="19" t="s">
        <v>41</v>
      </c>
      <c r="D204" s="20" t="s">
        <v>117</v>
      </c>
      <c r="E204" s="20" t="s">
        <v>18</v>
      </c>
      <c r="F204" s="21">
        <v>1229</v>
      </c>
      <c r="G204" s="22"/>
      <c r="H204" s="22"/>
      <c r="I204" s="22"/>
      <c r="J204" s="22"/>
      <c r="K204" s="22"/>
    </row>
    <row r="205" spans="1:11" ht="14.25">
      <c r="A205" s="32"/>
      <c r="B205" s="18" t="s">
        <v>13</v>
      </c>
      <c r="C205" s="19" t="s">
        <v>24</v>
      </c>
      <c r="D205" s="20" t="s">
        <v>34</v>
      </c>
      <c r="E205" s="20" t="s">
        <v>16</v>
      </c>
      <c r="F205" s="21">
        <v>1277</v>
      </c>
      <c r="G205" s="22"/>
      <c r="H205" s="22"/>
      <c r="I205" s="22"/>
      <c r="J205" s="22"/>
      <c r="K205" s="22"/>
    </row>
    <row r="206" spans="1:11" s="41" customFormat="1" ht="14.25">
      <c r="A206" s="35"/>
      <c r="B206" s="36" t="s">
        <v>13</v>
      </c>
      <c r="C206" s="37" t="s">
        <v>35</v>
      </c>
      <c r="D206" s="38" t="s">
        <v>34</v>
      </c>
      <c r="E206" s="38" t="s">
        <v>16</v>
      </c>
      <c r="F206" s="39"/>
      <c r="G206" s="40"/>
      <c r="H206" s="40"/>
      <c r="I206" s="40"/>
      <c r="J206" s="40"/>
      <c r="K206" s="4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2506</v>
      </c>
      <c r="G207" s="14">
        <f>F207*1.15</f>
        <v>2881.8999999999996</v>
      </c>
      <c r="H207" s="25">
        <f>SUM(H204:H205)</f>
        <v>0</v>
      </c>
      <c r="I207" s="25">
        <f>G207+H207</f>
        <v>2881.8999999999996</v>
      </c>
      <c r="J207" s="26"/>
      <c r="K207" s="25">
        <f>J207-G207-H207</f>
        <v>-2881.8999999999996</v>
      </c>
    </row>
    <row r="208" spans="1:11" ht="15" thickBot="1">
      <c r="A208" s="5" t="s">
        <v>118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32"/>
      <c r="B209" s="18" t="s">
        <v>13</v>
      </c>
      <c r="C209" s="19" t="s">
        <v>33</v>
      </c>
      <c r="D209" s="20" t="s">
        <v>17</v>
      </c>
      <c r="E209" s="20" t="s">
        <v>16</v>
      </c>
      <c r="F209" s="21">
        <v>1299</v>
      </c>
      <c r="G209" s="22"/>
      <c r="H209" s="22"/>
      <c r="I209" s="22"/>
      <c r="J209" s="22"/>
      <c r="K209" s="22"/>
    </row>
    <row r="210" spans="1:11" ht="14.25">
      <c r="A210" s="32"/>
      <c r="B210" s="18"/>
      <c r="C210" s="19"/>
      <c r="D210" s="20"/>
      <c r="E210" s="20"/>
      <c r="F210" s="21"/>
      <c r="G210" s="22"/>
      <c r="H210" s="22"/>
      <c r="I210" s="22"/>
      <c r="J210" s="22"/>
      <c r="K210" s="22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1299</v>
      </c>
      <c r="G211" s="14">
        <f>F211*1.15</f>
        <v>1493.85</v>
      </c>
      <c r="H211" s="25">
        <f>SUM(H209:H210)</f>
        <v>0</v>
      </c>
      <c r="I211" s="25">
        <f>G211+H211</f>
        <v>1493.85</v>
      </c>
      <c r="J211" s="26"/>
      <c r="K211" s="25">
        <f>J211-G211-H211</f>
        <v>-1493.85</v>
      </c>
    </row>
    <row r="212" spans="1:11" ht="15" thickBot="1">
      <c r="A212" s="5" t="s">
        <v>119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32"/>
      <c r="B213" s="18" t="s">
        <v>13</v>
      </c>
      <c r="C213" s="19" t="s">
        <v>120</v>
      </c>
      <c r="D213" s="20" t="s">
        <v>37</v>
      </c>
      <c r="E213" s="20" t="s">
        <v>29</v>
      </c>
      <c r="F213" s="21">
        <v>1277</v>
      </c>
      <c r="G213" s="22"/>
      <c r="H213" s="22"/>
      <c r="I213" s="22"/>
      <c r="J213" s="22"/>
      <c r="K213" s="22"/>
    </row>
    <row r="214" spans="1:11" ht="14.25">
      <c r="A214" s="32"/>
      <c r="B214" s="18"/>
      <c r="C214" s="19"/>
      <c r="D214" s="20"/>
      <c r="E214" s="20"/>
      <c r="F214" s="21"/>
      <c r="G214" s="22"/>
      <c r="H214" s="22"/>
      <c r="I214" s="22"/>
      <c r="J214" s="22"/>
      <c r="K214" s="22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1277</v>
      </c>
      <c r="G215" s="14">
        <f>F215*1.15</f>
        <v>1468.55</v>
      </c>
      <c r="H215" s="25">
        <f>SUM(H213:H214)</f>
        <v>0</v>
      </c>
      <c r="I215" s="25">
        <f>G215+H215</f>
        <v>1468.55</v>
      </c>
      <c r="J215" s="26"/>
      <c r="K215" s="25">
        <f>J215-G215-H215</f>
        <v>-1468.55</v>
      </c>
    </row>
    <row r="216" spans="1:11" ht="15" thickBot="1">
      <c r="A216" s="5" t="s">
        <v>121</v>
      </c>
      <c r="B216" s="5"/>
      <c r="C216" s="8"/>
      <c r="D216" s="15"/>
      <c r="E216" s="15"/>
      <c r="F216" s="5"/>
      <c r="G216" s="13"/>
      <c r="H216" s="27"/>
      <c r="I216" s="27"/>
      <c r="J216" s="13"/>
      <c r="K216" s="13"/>
    </row>
    <row r="217" spans="1:11" ht="15" thickTop="1">
      <c r="A217" s="32"/>
      <c r="B217" s="18" t="s">
        <v>14</v>
      </c>
      <c r="C217" s="19" t="s">
        <v>122</v>
      </c>
      <c r="D217" s="20" t="s">
        <v>17</v>
      </c>
      <c r="E217" s="20" t="s">
        <v>18</v>
      </c>
      <c r="F217" s="21">
        <v>976</v>
      </c>
      <c r="G217" s="22"/>
      <c r="H217" s="22"/>
      <c r="I217" s="22"/>
      <c r="J217" s="22"/>
      <c r="K217" s="22"/>
    </row>
    <row r="218" spans="1:11" s="41" customFormat="1" ht="14.25">
      <c r="A218" s="35"/>
      <c r="B218" s="36" t="s">
        <v>14</v>
      </c>
      <c r="C218" s="37" t="s">
        <v>123</v>
      </c>
      <c r="D218" s="38" t="s">
        <v>17</v>
      </c>
      <c r="E218" s="38" t="s">
        <v>18</v>
      </c>
      <c r="F218" s="39"/>
      <c r="G218" s="40"/>
      <c r="H218" s="40"/>
      <c r="I218" s="40"/>
      <c r="J218" s="40"/>
      <c r="K218" s="40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976</v>
      </c>
      <c r="G219" s="14">
        <f>F219*1.15</f>
        <v>1122.3999999999999</v>
      </c>
      <c r="H219" s="25">
        <f>SUM(H217:H218)</f>
        <v>0</v>
      </c>
      <c r="I219" s="25">
        <f>G219+H219</f>
        <v>1122.3999999999999</v>
      </c>
      <c r="J219" s="26"/>
      <c r="K219" s="25">
        <f>J219-G219-H219</f>
        <v>-1122.3999999999999</v>
      </c>
    </row>
    <row r="220" spans="1:11" ht="15" thickBot="1">
      <c r="A220" s="5" t="s">
        <v>124</v>
      </c>
      <c r="B220" s="5"/>
      <c r="C220" s="8"/>
      <c r="D220" s="15"/>
      <c r="E220" s="15"/>
      <c r="F220" s="5"/>
      <c r="G220" s="13"/>
      <c r="H220" s="27"/>
      <c r="I220" s="27"/>
      <c r="J220" s="13"/>
      <c r="K220" s="13"/>
    </row>
    <row r="221" spans="1:11" s="24" customFormat="1" ht="15" thickTop="1">
      <c r="A221" s="34"/>
      <c r="B221" s="18" t="s">
        <v>13</v>
      </c>
      <c r="C221" s="19" t="s">
        <v>33</v>
      </c>
      <c r="D221" s="20" t="s">
        <v>17</v>
      </c>
      <c r="E221" s="20" t="s">
        <v>135</v>
      </c>
      <c r="F221" s="21">
        <v>1299</v>
      </c>
      <c r="G221" s="22"/>
      <c r="H221" s="22"/>
      <c r="I221" s="22"/>
      <c r="J221" s="22"/>
      <c r="K221" s="22"/>
    </row>
    <row r="222" spans="1:11" s="41" customFormat="1" ht="14.25">
      <c r="A222" s="35"/>
      <c r="B222" s="36" t="s">
        <v>13</v>
      </c>
      <c r="C222" s="37" t="s">
        <v>60</v>
      </c>
      <c r="D222" s="38" t="s">
        <v>17</v>
      </c>
      <c r="E222" s="38" t="s">
        <v>16</v>
      </c>
      <c r="F222" s="39"/>
      <c r="G222" s="40"/>
      <c r="H222" s="40"/>
      <c r="I222" s="40"/>
      <c r="J222" s="40"/>
      <c r="K222" s="40"/>
    </row>
    <row r="223" spans="1:11" s="41" customFormat="1" ht="14.25">
      <c r="A223" s="35"/>
      <c r="B223" s="36" t="s">
        <v>14</v>
      </c>
      <c r="C223" s="37" t="s">
        <v>125</v>
      </c>
      <c r="D223" s="38" t="s">
        <v>17</v>
      </c>
      <c r="E223" s="38" t="s">
        <v>18</v>
      </c>
      <c r="F223" s="39"/>
      <c r="G223" s="40"/>
      <c r="H223" s="40"/>
      <c r="I223" s="40"/>
      <c r="J223" s="40"/>
      <c r="K223" s="40"/>
    </row>
    <row r="224" spans="1:11" ht="14.25">
      <c r="A224" s="6"/>
      <c r="B224" s="6"/>
      <c r="C224" s="9" t="s">
        <v>6</v>
      </c>
      <c r="D224" s="16"/>
      <c r="E224" s="16"/>
      <c r="F224" s="1">
        <f>SUM(F221:F223)</f>
        <v>1299</v>
      </c>
      <c r="G224" s="14">
        <f>F224*1.15</f>
        <v>1493.85</v>
      </c>
      <c r="H224" s="25">
        <f>SUM(H221:H222)</f>
        <v>0</v>
      </c>
      <c r="I224" s="25">
        <f>G224+H224</f>
        <v>1493.85</v>
      </c>
      <c r="J224" s="26"/>
      <c r="K224" s="25">
        <f>J224-G224-H224</f>
        <v>-1493.85</v>
      </c>
    </row>
    <row r="225" spans="1:11" ht="15" thickBot="1">
      <c r="A225" s="5" t="s">
        <v>127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2"/>
      <c r="B226" s="18" t="s">
        <v>13</v>
      </c>
      <c r="C226" s="19" t="s">
        <v>93</v>
      </c>
      <c r="D226" s="20" t="s">
        <v>28</v>
      </c>
      <c r="E226" s="20" t="s">
        <v>16</v>
      </c>
      <c r="F226" s="21">
        <v>1084</v>
      </c>
      <c r="G226" s="22"/>
      <c r="H226" s="22"/>
      <c r="I226" s="22"/>
      <c r="J226" s="22"/>
      <c r="K226" s="22"/>
    </row>
    <row r="227" spans="1:11" s="41" customFormat="1" ht="14.25">
      <c r="A227" s="35"/>
      <c r="B227" s="36" t="s">
        <v>13</v>
      </c>
      <c r="C227" s="37" t="s">
        <v>128</v>
      </c>
      <c r="D227" s="38" t="s">
        <v>28</v>
      </c>
      <c r="E227" s="38" t="s">
        <v>16</v>
      </c>
      <c r="F227" s="39"/>
      <c r="G227" s="40"/>
      <c r="H227" s="40"/>
      <c r="I227" s="40"/>
      <c r="J227" s="40"/>
      <c r="K227" s="40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1084</v>
      </c>
      <c r="G228" s="14">
        <f>F228*1.15</f>
        <v>1246.6</v>
      </c>
      <c r="H228" s="25">
        <f>SUM(H226:H227)</f>
        <v>0</v>
      </c>
      <c r="I228" s="25">
        <f>G228+H228</f>
        <v>1246.6</v>
      </c>
      <c r="J228" s="26"/>
      <c r="K228" s="25">
        <f>J228-G228-H228</f>
        <v>-1246.6</v>
      </c>
    </row>
    <row r="229" spans="1:11" ht="15" thickBot="1">
      <c r="A229" s="5" t="s">
        <v>132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2"/>
      <c r="B230" s="18" t="s">
        <v>14</v>
      </c>
      <c r="C230" s="19" t="s">
        <v>133</v>
      </c>
      <c r="D230" s="20" t="s">
        <v>34</v>
      </c>
      <c r="E230" s="20" t="s">
        <v>18</v>
      </c>
      <c r="F230" s="21">
        <v>952</v>
      </c>
      <c r="G230" s="22"/>
      <c r="H230" s="22"/>
      <c r="I230" s="22"/>
      <c r="J230" s="22"/>
      <c r="K230" s="22"/>
    </row>
    <row r="231" spans="1:11" s="4" customFormat="1" ht="14.25">
      <c r="A231" s="32"/>
      <c r="B231" s="18" t="s">
        <v>14</v>
      </c>
      <c r="C231" s="19" t="s">
        <v>69</v>
      </c>
      <c r="D231" s="20" t="s">
        <v>34</v>
      </c>
      <c r="E231" s="20" t="s">
        <v>18</v>
      </c>
      <c r="F231" s="21">
        <v>958</v>
      </c>
      <c r="G231" s="22"/>
      <c r="H231" s="22"/>
      <c r="I231" s="22"/>
      <c r="J231" s="22"/>
      <c r="K231" s="22"/>
    </row>
    <row r="232" spans="1:11" ht="14.25">
      <c r="A232" s="32"/>
      <c r="B232" s="18" t="s">
        <v>13</v>
      </c>
      <c r="C232" s="19" t="s">
        <v>134</v>
      </c>
      <c r="D232" s="20" t="s">
        <v>34</v>
      </c>
      <c r="E232" s="20" t="s">
        <v>16</v>
      </c>
      <c r="F232" s="21">
        <v>1299</v>
      </c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SUM(F230:F232)</f>
        <v>3209</v>
      </c>
      <c r="G233" s="14">
        <f>F233*1.15</f>
        <v>3690.35</v>
      </c>
      <c r="H233" s="25">
        <f>SUM(H230:H232)</f>
        <v>0</v>
      </c>
      <c r="I233" s="25">
        <f>G233+H233</f>
        <v>3690.35</v>
      </c>
      <c r="J233" s="26"/>
      <c r="K233" s="25">
        <f>J233-G233-H233</f>
        <v>-3690.35</v>
      </c>
    </row>
    <row r="234" spans="1:11" ht="15" thickBot="1">
      <c r="A234" s="5" t="s">
        <v>136</v>
      </c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2"/>
      <c r="B235" s="18" t="s">
        <v>13</v>
      </c>
      <c r="C235" s="19" t="s">
        <v>76</v>
      </c>
      <c r="D235" s="20" t="s">
        <v>34</v>
      </c>
      <c r="E235" s="20" t="s">
        <v>18</v>
      </c>
      <c r="F235" s="21">
        <v>1229</v>
      </c>
      <c r="G235" s="22"/>
      <c r="H235" s="22"/>
      <c r="I235" s="22"/>
      <c r="J235" s="22"/>
      <c r="K235" s="22"/>
    </row>
    <row r="236" spans="1:11" ht="14.25">
      <c r="A236" s="32"/>
      <c r="B236" s="18"/>
      <c r="C236" s="19"/>
      <c r="D236" s="20"/>
      <c r="E236" s="20"/>
      <c r="F236" s="21"/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1229</v>
      </c>
      <c r="G237" s="14">
        <f>F237*1.15</f>
        <v>1413.35</v>
      </c>
      <c r="H237" s="25">
        <f>SUM(H235:H236)</f>
        <v>0</v>
      </c>
      <c r="I237" s="25">
        <f>G237+H237</f>
        <v>1413.35</v>
      </c>
      <c r="J237" s="26"/>
      <c r="K237" s="25">
        <f>J237-G237-H237</f>
        <v>-1413.35</v>
      </c>
    </row>
    <row r="238" spans="1:11" ht="15" thickBot="1">
      <c r="A238" s="5" t="s">
        <v>137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2"/>
      <c r="B239" s="18" t="s">
        <v>14</v>
      </c>
      <c r="C239" s="19" t="s">
        <v>36</v>
      </c>
      <c r="D239" s="20" t="s">
        <v>28</v>
      </c>
      <c r="E239" s="20" t="s">
        <v>16</v>
      </c>
      <c r="F239" s="21">
        <v>999</v>
      </c>
      <c r="G239" s="22"/>
      <c r="H239" s="22"/>
      <c r="I239" s="22"/>
      <c r="J239" s="22"/>
      <c r="K239" s="22"/>
    </row>
    <row r="240" spans="1:11" ht="14.25">
      <c r="A240" s="32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999</v>
      </c>
      <c r="G241" s="14">
        <f>F241*1.15</f>
        <v>1148.85</v>
      </c>
      <c r="H241" s="25">
        <f>SUM(H239:H240)</f>
        <v>0</v>
      </c>
      <c r="I241" s="25">
        <f>G241+H241</f>
        <v>1148.85</v>
      </c>
      <c r="J241" s="26"/>
      <c r="K241" s="25">
        <f>J241-G241-H241</f>
        <v>-1148.85</v>
      </c>
    </row>
    <row r="242" spans="1:11" ht="15" thickBot="1">
      <c r="A242" s="5"/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2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32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0</v>
      </c>
      <c r="G245" s="14">
        <f>F245*1.15</f>
        <v>0</v>
      </c>
      <c r="H245" s="25">
        <f>SUM(H243:H244)</f>
        <v>0</v>
      </c>
      <c r="I245" s="25">
        <f>G245+H245</f>
        <v>0</v>
      </c>
      <c r="J245" s="26"/>
      <c r="K245" s="25">
        <f>J245-G245-H245</f>
        <v>0</v>
      </c>
    </row>
    <row r="248" spans="3:7" ht="14.25">
      <c r="C248" s="10" t="s">
        <v>141</v>
      </c>
      <c r="F248" s="33">
        <f>F241+F237+F233+F228+F224+F219+F215+F211+F207+F202+F198+F194+F190+F177+F171+F167+F163+F159+F155+F151+F147+F143+F138+F134+F130+F124+F119+F114+F112+F110+F106+F102+F98+F94+F90+F86+F82+F78+F74+F70+F66+F62+F56+F52+F47+F43+F39+F35+F29+F25</f>
        <v>84627</v>
      </c>
      <c r="G248" s="33"/>
    </row>
    <row r="250" ht="14.25">
      <c r="F250" s="33">
        <f>F248+F9+F15+F20</f>
        <v>99067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1" t="s">
        <v>20</v>
      </c>
      <c r="E12">
        <v>31</v>
      </c>
      <c r="F12">
        <v>35315</v>
      </c>
    </row>
    <row r="13" spans="4:6" ht="14.25">
      <c r="D13" s="31" t="s">
        <v>21</v>
      </c>
      <c r="E13">
        <v>32</v>
      </c>
      <c r="F13">
        <v>31584</v>
      </c>
    </row>
    <row r="14" spans="4:6" ht="14.25">
      <c r="D14" s="31" t="s">
        <v>22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9"/>
      <c r="E22" s="30"/>
    </row>
    <row r="23" spans="4:5" ht="14.25">
      <c r="D23" s="29"/>
      <c r="E23" s="30"/>
    </row>
    <row r="24" spans="4:5" ht="14.25">
      <c r="D24" s="4"/>
      <c r="E24" s="4"/>
    </row>
    <row r="25" spans="4:5" ht="14.25">
      <c r="D25" s="4"/>
      <c r="E25" s="33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2012-05-27T17:31:09Z</dcterms:modified>
  <cp:category/>
  <cp:version/>
  <cp:contentType/>
  <cp:contentStatus/>
</cp:coreProperties>
</file>