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<sst xmlns="http://schemas.openxmlformats.org/spreadsheetml/2006/main" count="479" uniqueCount="170">
  <si>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</si>
  <si>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</si>
  <si>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</si>
  <si>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</si>
  <si>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</si>
  <si>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</si>
  <si>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</si>
  <si>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</si>
  <si>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</si>
  <si>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</si>
  <si>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</si>
  <si>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</si>
  <si>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</si>
  <si>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</si>
  <si>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</si>
  <si>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</si>
  <si>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</si>
  <si>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</si>
  <si>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</si>
  <si>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</si>
  <si>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</si>
  <si>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</si>
  <si>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</si>
  <si>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</si>
  <si>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</si>
  <si>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</si>
  <si>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</si>
  <si>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</si>
  <si>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</si>
  <si>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</si>
  <si>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</si>
  <si>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</si>
  <si>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</si>
  <si>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</si>
  <si>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</si>
  <si>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</si>
  <si>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</si>
  <si>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</si>
  <si>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</si>
  <si>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</si>
  <si>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</si>
  <si>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</si>
  <si>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</si>
  <si>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</si>
  <si>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</si>
  <si>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</si>
  <si>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</si>
  <si>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</si>
  <si>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</si>
  <si>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</si>
  <si>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</si>
  <si>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</si>
  <si>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</si>
  <si>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</si>
  <si>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</si>
  <si>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</si>
  <si>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</si>
  <si>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</si>
  <si>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</si>
  <si>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</si>
  <si>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</si>
  <si>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</si>
  <si>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</si>
  <si>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</si>
  <si>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</si>
  <si>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</si>
  <si>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</si>
  <si>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</si>
  <si>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</si>
  <si>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</si>
  <si>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</si>
  <si>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</si>
  <si>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</si>
  <si>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</si>
  <si>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</si>
  <si>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</si>
  <si>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</si>
  <si>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</si>
  <si>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</si>
  <si>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</si>
  <si>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</si>
  <si>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</si>
  <si>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</si>
  <si>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</si>
  <si>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</si>
  <si>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</si>
  <si>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</si>
  <si>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</si>
  <si>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</si>
  <si>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</si>
  <si>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</si>
  <si>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</si>
  <si>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</si>
  <si>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</si>
  <si>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</si>
  <si>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</si>
  <si>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</si>
  <si>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</si>
  <si>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</si>
  <si>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</si>
  <si>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</si>
  <si>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</si>
  <si>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</si>
  <si>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</si>
  <si>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</si>
  <si>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</si>
  <si>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</si>
  <si>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</si>
  <si>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</si>
  <si>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</si>
  <si>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</si>
  <si>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</si>
  <si>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</si>
  <si>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</si>
  <si>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</si>
  <si>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</si>
  <si>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</si>
  <si>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</si>
  <si>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</si>
  <si>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</si>
  <si>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</si>
  <si>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</si>
  <si>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</si>
  <si>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</si>
  <si>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</si>
  <si>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</si>
  <si>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</si>
  <si>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</si>
  <si>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</si>
  <si>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</si>
  <si>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</si>
  <si>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</si>
  <si>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</si>
  <si>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</si>
  <si>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</si>
  <si>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</si>
  <si>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</si>
  <si>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</si>
  <si>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</si>
  <si>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</si>
  <si>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</si>
  <si>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</si>
  <si>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</si>
  <si>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</si>
  <si>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</si>
  <si>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</si>
  <si>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</si>
  <si>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</si>
  <si>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</si>
  <si>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</si>
  <si>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</si>
  <si>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</si>
  <si>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</si>
  <si>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</si>
  <si>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</si>
  <si>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</si>
  <si>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</si>
  <si>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</si>
  <si>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Н10 (Н11 Н6 Н5)</t>
  </si>
  <si>
    <t>Н10</t>
  </si>
  <si>
    <t>Н11 Н6 Н5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</si>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</sst>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  <xf numFmtId="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125" activePane="bottomLeft" state="frozen"/>
      <selection pane="topLeft" activeCell="A1" sqref="A1"/>
      <selection pane="bottomLeft" activeCell="I135" sqref="I135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37850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40</v>
      </c>
      <c r="H8" s="68">
        <f>F8+G8</f>
        <v>5732.5</v>
      </c>
      <c r="I8" s="8">
        <v>5753</v>
      </c>
      <c r="J8" s="72">
        <f>I8-F8-G8</f>
        <v>20.5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20</v>
      </c>
      <c r="H12" s="68">
        <f>F12+G12</f>
        <v>1112.5</v>
      </c>
      <c r="I12" s="8">
        <v>1123</v>
      </c>
      <c r="J12" s="72">
        <f>I12-F12-G12</f>
        <v>10.5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3850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3850</v>
      </c>
      <c r="F16" s="74">
        <f>E16*1.15</f>
        <v>4427.5</v>
      </c>
      <c r="G16" s="10">
        <v>20</v>
      </c>
      <c r="H16" s="68">
        <f>F16+G16</f>
        <v>4447.5</v>
      </c>
      <c r="I16" s="8">
        <v>4450</v>
      </c>
      <c r="J16" s="72">
        <f>I16-F16-G16</f>
        <v>2.5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20</v>
      </c>
      <c r="H22" s="68">
        <f>F22+G22</f>
        <v>2147.5</v>
      </c>
      <c r="I22" s="8">
        <v>2160</v>
      </c>
      <c r="J22" s="72">
        <f>I22-F22-G22</f>
        <v>12.5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20</v>
      </c>
      <c r="H30" s="68">
        <f>F30+G30</f>
        <v>4332.5</v>
      </c>
      <c r="I30" s="8">
        <v>4350</v>
      </c>
      <c r="J30" s="72">
        <f>I30-F30-G30</f>
        <v>17.5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20</v>
      </c>
      <c r="H38" s="68">
        <f>F38+G38</f>
        <v>1112.5</v>
      </c>
      <c r="I38" s="8">
        <v>1130</v>
      </c>
      <c r="J38" s="72">
        <f>I38-F38-G38</f>
        <v>17.5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20</v>
      </c>
      <c r="H45" s="68">
        <f>F45+G45</f>
        <v>2147.5</v>
      </c>
      <c r="I45" s="8">
        <v>2158</v>
      </c>
      <c r="J45" s="72">
        <f>I45-F45-G45</f>
        <v>10.5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0</v>
      </c>
      <c r="F53" s="74">
        <f>E53*1.15</f>
        <v>0</v>
      </c>
      <c r="G53" s="10"/>
      <c r="H53" s="68">
        <f>F53+G53</f>
        <v>0</v>
      </c>
      <c r="I53" s="8"/>
      <c r="J53" s="72">
        <f>I53-F53-G53</f>
        <v>0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20</v>
      </c>
      <c r="H57" s="68">
        <f>F57+G57</f>
        <v>1572.4999999999998</v>
      </c>
      <c r="I57" s="8">
        <v>1700</v>
      </c>
      <c r="J57" s="72">
        <f>I57-F57-G57</f>
        <v>127.50000000000023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20</v>
      </c>
      <c r="H67" s="68">
        <f>F67+G67</f>
        <v>2147.5</v>
      </c>
      <c r="I67" s="8">
        <v>2160</v>
      </c>
      <c r="J67" s="72">
        <f>I67-F67-G67</f>
        <v>12.5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20</v>
      </c>
      <c r="H71" s="68">
        <f>F71+G71</f>
        <v>3699.9999999999995</v>
      </c>
      <c r="I71" s="8">
        <v>3710</v>
      </c>
      <c r="J71" s="72">
        <f>I71-F71-G71</f>
        <v>10.000000000000455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20</v>
      </c>
      <c r="H75" s="68">
        <f>F75+G75</f>
        <v>4677.5</v>
      </c>
      <c r="I75" s="8">
        <v>4700</v>
      </c>
      <c r="J75" s="72">
        <f>I75-F75-G75</f>
        <v>22.5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20</v>
      </c>
      <c r="H81" s="68">
        <f>F81+G81</f>
        <v>2377.5</v>
      </c>
      <c r="I81" s="8">
        <v>2390</v>
      </c>
      <c r="J81" s="72">
        <f>I81-F81-G81</f>
        <v>12.5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20</v>
      </c>
      <c r="H97" s="68">
        <f>F97+G97</f>
        <v>1802.4999999999998</v>
      </c>
      <c r="I97" s="8">
        <v>1813</v>
      </c>
      <c r="J97" s="72">
        <f>I97-F97-G97</f>
        <v>10.500000000000227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20</v>
      </c>
      <c r="H101" s="68">
        <f>F101+G101</f>
        <v>2377.5</v>
      </c>
      <c r="I101" s="8">
        <v>2400</v>
      </c>
      <c r="J101" s="72">
        <f>I101-F101-G101</f>
        <v>22.5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20</v>
      </c>
      <c r="H105" s="68">
        <f>F105+G105</f>
        <v>2147.5</v>
      </c>
      <c r="I105" s="8">
        <v>2150</v>
      </c>
      <c r="J105" s="72">
        <f>I105-F105-G105</f>
        <v>2.5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20</v>
      </c>
      <c r="H121" s="68">
        <f>F121+G121</f>
        <v>2032.4999999999998</v>
      </c>
      <c r="I121" s="8">
        <v>2045</v>
      </c>
      <c r="J121" s="72">
        <f>I121-F121-G121</f>
        <v>12.500000000000227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40</v>
      </c>
      <c r="H134" s="68">
        <f>F134+G134</f>
        <v>3374.9999999999995</v>
      </c>
      <c r="I134" s="8">
        <v>3395</v>
      </c>
      <c r="J134" s="72">
        <f>I134-F134-G134</f>
        <v>20.000000000000455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20</v>
      </c>
      <c r="H142" s="68">
        <f>F142+G142</f>
        <v>1112.5</v>
      </c>
      <c r="I142" s="8">
        <v>1100</v>
      </c>
      <c r="J142" s="72">
        <f>I142-F142-G142</f>
        <v>-12.5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158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20</v>
      </c>
      <c r="H146" s="68">
        <f>F146+G146</f>
        <v>1112.5</v>
      </c>
      <c r="I146" s="8">
        <v>1143</v>
      </c>
      <c r="J146" s="72">
        <f>I146-F146-G146</f>
        <v>30.5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0</v>
      </c>
      <c r="F150" s="76">
        <f>E150</f>
        <v>0</v>
      </c>
      <c r="G150" s="10"/>
      <c r="H150" s="68">
        <f>F150+G150</f>
        <v>0</v>
      </c>
      <c r="I150" s="8"/>
      <c r="J150" s="72">
        <f>I150-F150-G150</f>
        <v>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>
        <v>20</v>
      </c>
      <c r="H154" s="68">
        <f>F154+G154</f>
        <v>570</v>
      </c>
      <c r="I154" s="8"/>
      <c r="J154" s="72">
        <f>I154-F154-G154</f>
        <v>-570</v>
      </c>
    </row>
    <row r="155" spans="1:10" ht="15" thickBot="1">
      <c r="A155" s="5" t="s">
        <v>166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163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167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168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40</v>
      </c>
      <c r="H160" s="68">
        <f>F160+G160</f>
        <v>2915</v>
      </c>
      <c r="I160" s="8">
        <v>2935</v>
      </c>
      <c r="J160" s="72">
        <f>I160-F160-G160</f>
        <v>20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8" spans="5:6" ht="14.25">
      <c r="E168" s="41">
        <f>E159+E158+E145+E141+E133+E131+E119+E103+E99+E93+E77+E73+E69+E63+E55+E42+E36+E28+E21+E14+E10+E6+E5</f>
        <v>45150</v>
      </c>
      <c r="F168" s="111">
        <f>F160+F146+F142+F134+F121+F105+F101+F97+F81+F75+F71+F67+F57+F45+F38+F30+F22+F16+F12+F8</f>
        <v>51922.5</v>
      </c>
    </row>
    <row r="169" spans="5:8" ht="14.25">
      <c r="E169" s="41"/>
      <c r="H169" s="41"/>
    </row>
    <row r="170" spans="4:9" ht="14.25">
      <c r="D170" s="28" t="s">
        <v>169</v>
      </c>
      <c r="E170" s="41">
        <v>457</v>
      </c>
      <c r="I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161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162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166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164</v>
      </c>
    </row>
    <row r="55" spans="2:8" s="4" customFormat="1" ht="15" thickBot="1">
      <c r="B55" s="92" t="s">
        <v>167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166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163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163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166</v>
      </c>
    </row>
    <row r="63" spans="2:8" ht="15" thickBot="1">
      <c r="B63" s="92" t="s">
        <v>144</v>
      </c>
      <c r="C63" s="93" t="s">
        <v>159</v>
      </c>
      <c r="D63" s="94" t="s">
        <v>160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165</v>
      </c>
      <c r="D64" s="94" t="s">
        <v>159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168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166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2010-10-18T17:14:08Z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