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<sst xmlns="http://schemas.openxmlformats.org/spreadsheetml/2006/main" count="322" uniqueCount="125">
  <si>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</si>
  <si>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</si>
  <si>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</si>
  <si>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</si>
  <si>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</si>
  <si>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</si>
  <si>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</si>
  <si>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</si>
  <si>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</si>
  <si>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</si>
  <si>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</si>
  <si>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</si>
  <si>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</si>
  <si>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</si>
  <si>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</si>
  <si>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</si>
  <si>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</si>
  <si>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</si>
  <si>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</si>
  <si>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</si>
  <si>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</si>
  <si>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</si>
  <si>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</si>
  <si>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</si>
  <si>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</si>
  <si>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</si>
  <si>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</si>
  <si>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</si>
  <si>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</si>
  <si>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</si>
  <si>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</si>
  <si>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</si>
  <si>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</si>
  <si>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</si>
  <si>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</si>
  <si>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</si>
  <si>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</si>
  <si>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</si>
  <si>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</si>
  <si>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</si>
  <si>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</si>
  <si>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</si>
  <si>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</si>
  <si>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</si>
  <si>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</si>
  <si>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</si>
  <si>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</si>
  <si>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</si>
  <si>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</si>
  <si>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</si>
  <si>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</si>
  <si>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</si>
  <si>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</si>
  <si>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</si>
  <si>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</si>
  <si>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</si>
  <si>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</si>
  <si>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</si>
  <si>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</si>
  <si>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</si>
  <si>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</si>
  <si>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</si>
  <si>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</si>
  <si>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</si>
  <si>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</si>
  <si>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</si>
  <si>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</si>
  <si>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</si>
  <si>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</si>
  <si>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</si>
  <si>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</si>
  <si>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</si>
  <si>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</si>
  <si>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</si>
  <si>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</si>
  <si>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</si>
  <si>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</si>
  <si>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</si>
  <si>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</si>
  <si>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</si>
  <si>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</si>
  <si>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</si>
  <si>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</si>
  <si>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</si>
  <si>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</si>
  <si>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</si>
  <si>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</si>
  <si>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</si>
  <si>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</si>
  <si>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</si>
  <si>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</si>
  <si>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</si>
  <si>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</si>
  <si>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</si>
  <si>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</si>
  <si>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</si>
  <si>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</si>
  <si>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</si>
  <si>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</si>
  <si>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</si>
  <si>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</si>
  <si>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</si>
  <si>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</si>
  <si>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</si>
  <si>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</si>
  <si>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</si>
  <si>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</si>
  <si>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</si>
  <si>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</si>
  <si>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</si>
  <si>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</si>
  <si>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</si>
  <si>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</si>
  <si>
    <t>Andreeva</t>
  </si>
  <si>
    <t>Татьяна29.</t>
  </si>
  <si>
    <t>Ganny</t>
  </si>
  <si>
    <t>Olga60</t>
  </si>
  <si>
    <t>Аринуся</t>
  </si>
  <si>
    <t>30832 Массажный мяч JOHN р-р 7 см</t>
  </si>
  <si>
    <t>72003 Спальный мешок Винни 145х76 см</t>
  </si>
  <si>
    <t>Олюня</t>
  </si>
  <si>
    <t xml:space="preserve">54699 Мяч Винни Пух 230мм </t>
  </si>
  <si>
    <t>Мама Ягодки</t>
  </si>
  <si>
    <t>Солнышко25</t>
  </si>
  <si>
    <t>Taise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</si>
</sst>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164" fontId="0" fillId="34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7" borderId="0" xfId="0" applyFill="1" applyAlignment="1">
      <alignment/>
    </xf>
    <xf numFmtId="0" fontId="20" fillId="7" borderId="0" xfId="0" applyFont="1" applyFill="1" applyAlignment="1">
      <alignment/>
    </xf>
    <xf numFmtId="164" fontId="0" fillId="7" borderId="0" xfId="0" applyNumberFormat="1" applyFont="1" applyFill="1" applyAlignment="1">
      <alignment/>
    </xf>
    <xf numFmtId="8" fontId="0" fillId="7" borderId="0" xfId="0" applyNumberFormat="1" applyFill="1" applyAlignment="1">
      <alignment/>
    </xf>
    <xf numFmtId="8" fontId="20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0" fontId="39" fillId="7" borderId="0" xfId="0" applyFont="1" applyFill="1" applyAlignment="1">
      <alignment wrapText="1"/>
    </xf>
    <xf numFmtId="164" fontId="39" fillId="7" borderId="0" xfId="0" applyNumberFormat="1" applyFont="1" applyFill="1" applyAlignment="1">
      <alignment/>
    </xf>
    <xf numFmtId="8" fontId="39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/>
    </xf>
    <xf numFmtId="164" fontId="0" fillId="7" borderId="0" xfId="0" applyNumberFormat="1" applyFill="1" applyBorder="1" applyAlignment="1">
      <alignment wrapText="1"/>
    </xf>
    <xf numFmtId="8" fontId="37" fillId="7" borderId="0" xfId="0" applyNumberFormat="1" applyFont="1" applyFill="1" applyBorder="1" applyAlignment="1">
      <alignment/>
    </xf>
    <xf numFmtId="8" fontId="20" fillId="7" borderId="0" xfId="0" applyNumberFormat="1" applyFont="1" applyFill="1" applyBorder="1" applyAlignment="1">
      <alignment/>
    </xf>
    <xf numFmtId="164" fontId="0" fillId="7" borderId="0" xfId="0" applyNumberFormat="1" applyFill="1" applyBorder="1" applyAlignment="1">
      <alignment/>
    </xf>
    <xf numFmtId="164" fontId="37" fillId="7" borderId="0" xfId="0" applyNumberFormat="1" applyFont="1" applyFill="1" applyBorder="1" applyAlignment="1">
      <alignment/>
    </xf>
    <xf numFmtId="0" fontId="20" fillId="7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tabSelected="1" zoomScale="85" zoomScaleNormal="85" zoomScalePageLayoutView="0" workbookViewId="0" topLeftCell="B1">
      <pane ySplit="1" topLeftCell="A282" activePane="bottomLeft" state="frozen"/>
      <selection pane="topLeft" activeCell="A1" sqref="A1"/>
      <selection pane="bottomLeft" activeCell="B340" sqref="B340:G351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/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/>
      <c r="F5" s="12">
        <v>252</v>
      </c>
      <c r="G5" s="12">
        <f>F5-D5-E5</f>
        <v>0.4375000000000284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/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/>
      <c r="F9" s="33">
        <v>763.6</v>
      </c>
      <c r="G9" s="12">
        <f>F9-D9-E9</f>
        <v>1.1368683772161603E-13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/>
      <c r="F11" s="9"/>
      <c r="G11" s="8"/>
    </row>
    <row r="12" spans="1:8" ht="14.25">
      <c r="A12" s="4"/>
      <c r="B12" s="4"/>
      <c r="C12" s="7"/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538</v>
      </c>
      <c r="D13" s="13">
        <f>IF(C13&gt;=1500,C13*1.1,C13*1.15)</f>
        <v>618.6999999999999</v>
      </c>
      <c r="E13" s="16"/>
      <c r="F13" s="12">
        <v>976</v>
      </c>
      <c r="G13" s="12">
        <f>F13-D13-E13</f>
        <v>357.30000000000007</v>
      </c>
    </row>
    <row r="14" spans="1:7" ht="15" thickBot="1">
      <c r="A14" s="5" t="s">
        <v>19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/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/>
      <c r="F16" s="23"/>
      <c r="G16" s="21"/>
    </row>
    <row r="17" spans="1:7" s="4" customFormat="1" ht="14.25">
      <c r="A17" s="19"/>
      <c r="B17" s="4" t="s">
        <v>20</v>
      </c>
      <c r="C17" s="7">
        <v>34</v>
      </c>
      <c r="D17" s="21"/>
      <c r="E17" s="22"/>
      <c r="F17" s="23"/>
      <c r="G17" s="21"/>
    </row>
    <row r="18" spans="1:7" ht="14.25">
      <c r="A18" s="4"/>
      <c r="B18" s="4" t="s">
        <v>21</v>
      </c>
      <c r="C18" s="7">
        <v>61.5</v>
      </c>
      <c r="D18" s="8"/>
      <c r="E18" s="15"/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/>
      <c r="F19" s="12">
        <v>360</v>
      </c>
      <c r="G19" s="12">
        <f>F19-D19-E19</f>
        <v>-1.3874999999999886</v>
      </c>
    </row>
    <row r="20" spans="1:7" ht="15" thickBot="1">
      <c r="A20" s="5" t="s">
        <v>22</v>
      </c>
      <c r="B20" s="5"/>
      <c r="C20" s="5"/>
      <c r="D20" s="5"/>
      <c r="E20" s="14"/>
      <c r="F20" s="5"/>
      <c r="G20" s="6"/>
    </row>
    <row r="21" spans="2:7" s="4" customFormat="1" ht="15" thickTop="1">
      <c r="B21" s="24" t="s">
        <v>8</v>
      </c>
      <c r="C21" s="7">
        <v>87.5</v>
      </c>
      <c r="D21" s="8"/>
      <c r="E21" s="15"/>
      <c r="F21" s="9"/>
      <c r="G21" s="8"/>
    </row>
    <row r="22" spans="2:7" s="4" customFormat="1" ht="14.25">
      <c r="B22" s="24" t="s">
        <v>21</v>
      </c>
      <c r="C22" s="7">
        <v>61.5</v>
      </c>
      <c r="D22" s="8"/>
      <c r="E22" s="15"/>
      <c r="F22" s="9"/>
      <c r="G22" s="8"/>
    </row>
    <row r="23" spans="2:7" s="4" customFormat="1" ht="14.25">
      <c r="B23" s="24" t="s">
        <v>20</v>
      </c>
      <c r="C23" s="7">
        <v>34</v>
      </c>
      <c r="D23" s="8"/>
      <c r="E23" s="15"/>
      <c r="F23" s="9"/>
      <c r="G23" s="8"/>
    </row>
    <row r="24" spans="2:7" s="4" customFormat="1" ht="14.25">
      <c r="B24" s="24" t="s">
        <v>41</v>
      </c>
      <c r="C24" s="7">
        <v>112.5</v>
      </c>
      <c r="D24" s="8"/>
      <c r="E24" s="15"/>
      <c r="F24" s="9"/>
      <c r="G24" s="8"/>
    </row>
    <row r="25" spans="2:7" s="4" customFormat="1" ht="14.25">
      <c r="B25" s="24" t="s">
        <v>45</v>
      </c>
      <c r="C25" s="7">
        <v>63.5</v>
      </c>
      <c r="D25" s="8"/>
      <c r="E25" s="15"/>
      <c r="F25" s="9"/>
      <c r="G25" s="8"/>
    </row>
    <row r="26" spans="2:7" s="4" customFormat="1" ht="14.25">
      <c r="B26" s="4" t="s">
        <v>18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18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28</v>
      </c>
      <c r="C28" s="7">
        <v>87.5</v>
      </c>
      <c r="D28" s="8"/>
      <c r="E28" s="15"/>
      <c r="F28" s="9"/>
      <c r="G28" s="8"/>
    </row>
    <row r="29" spans="2:7" s="4" customFormat="1" ht="14.25">
      <c r="B29" s="24" t="s">
        <v>95</v>
      </c>
      <c r="C29" s="7">
        <v>71</v>
      </c>
      <c r="D29" s="8"/>
      <c r="E29" s="15"/>
      <c r="F29" s="9"/>
      <c r="G29" s="8"/>
    </row>
    <row r="30" spans="2:7" s="4" customFormat="1" ht="14.25">
      <c r="B30" s="24" t="s">
        <v>95</v>
      </c>
      <c r="C30" s="7">
        <v>71</v>
      </c>
      <c r="D30" s="8"/>
      <c r="E30" s="15"/>
      <c r="F30" s="9"/>
      <c r="G30" s="8"/>
    </row>
    <row r="31" spans="2:7" s="4" customFormat="1" ht="14.25">
      <c r="B31" s="24" t="s">
        <v>96</v>
      </c>
      <c r="C31" s="7">
        <v>25.5</v>
      </c>
      <c r="D31" s="8"/>
      <c r="E31" s="15"/>
      <c r="F31" s="9"/>
      <c r="G31" s="8"/>
    </row>
    <row r="32" spans="2:7" s="4" customFormat="1" ht="14.25">
      <c r="B32" s="24" t="s">
        <v>97</v>
      </c>
      <c r="C32" s="7">
        <v>30.5</v>
      </c>
      <c r="D32" s="8"/>
      <c r="E32" s="15"/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/>
      <c r="F33" s="12">
        <v>2000</v>
      </c>
      <c r="G33" s="12">
        <f>F33-D33-E33</f>
        <v>330.7499999999998</v>
      </c>
    </row>
    <row r="34" spans="1:7" ht="15" thickBot="1">
      <c r="A34" s="5" t="s">
        <v>25</v>
      </c>
      <c r="B34" s="5"/>
      <c r="C34" s="5"/>
      <c r="D34" s="5"/>
      <c r="E34" s="14"/>
      <c r="F34" s="5"/>
      <c r="G34" s="6"/>
    </row>
    <row r="35" spans="2:6" s="4" customFormat="1" ht="15" thickTop="1">
      <c r="B35" s="4" t="s">
        <v>18</v>
      </c>
      <c r="C35" s="7">
        <v>436.5</v>
      </c>
      <c r="D35" s="8"/>
      <c r="E35" s="15"/>
      <c r="F35" s="9"/>
    </row>
    <row r="36" spans="3:6" s="4" customFormat="1" ht="14.25">
      <c r="C36" s="7"/>
      <c r="D36" s="8"/>
      <c r="E36" s="15"/>
      <c r="F36" s="9"/>
    </row>
    <row r="37" spans="1:7" ht="14.25">
      <c r="A37" s="10"/>
      <c r="B37" s="11" t="s">
        <v>7</v>
      </c>
      <c r="C37" s="1">
        <f>SUM(C35:C36)</f>
        <v>436.5</v>
      </c>
      <c r="D37" s="13">
        <f>IF(C37&gt;=1500,C37*1.1,C37*1.15)</f>
        <v>501.97499999999997</v>
      </c>
      <c r="E37" s="16"/>
      <c r="F37" s="12">
        <v>500</v>
      </c>
      <c r="G37" s="12">
        <f>F37-D37-E37</f>
        <v>-1.974999999999966</v>
      </c>
    </row>
    <row r="38" spans="1:7" ht="15" thickBot="1">
      <c r="A38" s="5" t="s">
        <v>26</v>
      </c>
      <c r="B38" s="5"/>
      <c r="C38" s="5"/>
      <c r="D38" s="5"/>
      <c r="E38" s="14"/>
      <c r="F38" s="5"/>
      <c r="G38" s="6"/>
    </row>
    <row r="39" spans="1:7" ht="15" thickTop="1">
      <c r="A39" s="4"/>
      <c r="B39" s="4" t="s">
        <v>27</v>
      </c>
      <c r="C39" s="7">
        <v>63.5</v>
      </c>
      <c r="D39" s="8"/>
      <c r="E39" s="15"/>
      <c r="F39" s="9"/>
      <c r="G39" s="8"/>
    </row>
    <row r="40" spans="1:7" ht="14.25">
      <c r="A40" s="4"/>
      <c r="B40" s="4" t="s">
        <v>28</v>
      </c>
      <c r="C40" s="7">
        <v>87.5</v>
      </c>
      <c r="D40" s="8"/>
      <c r="E40" s="15"/>
      <c r="F40" s="9"/>
      <c r="G40" s="8"/>
    </row>
    <row r="41" spans="2:7" s="4" customFormat="1" ht="14.25">
      <c r="B41" s="4" t="s">
        <v>17</v>
      </c>
      <c r="C41" s="7">
        <v>538</v>
      </c>
      <c r="D41" s="8"/>
      <c r="E41" s="15"/>
      <c r="F41" s="9"/>
      <c r="G41" s="8"/>
    </row>
    <row r="42" spans="1:7" ht="14.25">
      <c r="A42" s="4"/>
      <c r="B42" s="4" t="s">
        <v>29</v>
      </c>
      <c r="C42" s="7">
        <v>400</v>
      </c>
      <c r="D42" s="8"/>
      <c r="E42" s="15"/>
      <c r="F42" s="9"/>
      <c r="G42" s="8"/>
    </row>
    <row r="43" spans="2:7" s="4" customFormat="1" ht="14.25">
      <c r="B43" s="18" t="s">
        <v>39</v>
      </c>
      <c r="C43" s="7">
        <v>664</v>
      </c>
      <c r="D43" s="8"/>
      <c r="E43" s="15"/>
      <c r="F43" s="9"/>
      <c r="G43" s="8"/>
    </row>
    <row r="44" spans="1:7" ht="14.25">
      <c r="A44" s="10"/>
      <c r="B44" s="11" t="s">
        <v>7</v>
      </c>
      <c r="C44" s="1">
        <f>SUM(C39:C43)</f>
        <v>1753</v>
      </c>
      <c r="D44" s="13">
        <f>IF(C44&gt;=1500,C44*1.1,C44*1.15)</f>
        <v>1928.3000000000002</v>
      </c>
      <c r="E44" s="16"/>
      <c r="F44" s="12">
        <v>1928.3</v>
      </c>
      <c r="G44" s="12">
        <f>F44-D44-E44</f>
        <v>-2.2737367544323206E-13</v>
      </c>
    </row>
    <row r="45" spans="1:7" ht="15" thickBot="1">
      <c r="A45" s="5" t="s">
        <v>30</v>
      </c>
      <c r="B45" s="5"/>
      <c r="C45" s="5"/>
      <c r="D45" s="5"/>
      <c r="E45" s="14"/>
      <c r="F45" s="5"/>
      <c r="G45" s="6"/>
    </row>
    <row r="46" spans="2:7" s="4" customFormat="1" ht="15" thickTop="1">
      <c r="B46" s="19" t="s">
        <v>31</v>
      </c>
      <c r="C46" s="20">
        <v>83</v>
      </c>
      <c r="D46" s="21"/>
      <c r="E46" s="22"/>
      <c r="F46" s="23"/>
      <c r="G46" s="21"/>
    </row>
    <row r="47" spans="1:7" ht="14.25">
      <c r="A47" s="4"/>
      <c r="B47" s="19" t="s">
        <v>32</v>
      </c>
      <c r="C47" s="7">
        <v>86.5</v>
      </c>
      <c r="D47" s="8"/>
      <c r="E47" s="15"/>
      <c r="F47" s="9"/>
      <c r="G47" s="8"/>
    </row>
    <row r="48" spans="1:8" ht="14.25">
      <c r="A48" s="10"/>
      <c r="B48" s="11" t="s">
        <v>7</v>
      </c>
      <c r="C48" s="1">
        <f>SUM(C46:C47)</f>
        <v>169.5</v>
      </c>
      <c r="D48" s="13">
        <f>IF(C48&gt;=1500,C48*1.1,C48*1.15)</f>
        <v>194.92499999999998</v>
      </c>
      <c r="E48" s="16"/>
      <c r="F48" s="12">
        <v>170</v>
      </c>
      <c r="G48" s="12">
        <f>F48-D48-E48</f>
        <v>-24.924999999999983</v>
      </c>
      <c r="H48" s="4"/>
    </row>
    <row r="49" spans="1:7" ht="15" thickBot="1">
      <c r="A49" s="5" t="s">
        <v>33</v>
      </c>
      <c r="B49" s="5"/>
      <c r="C49" s="5"/>
      <c r="D49" s="5"/>
      <c r="E49" s="14"/>
      <c r="F49" s="5"/>
      <c r="G49" s="6"/>
    </row>
    <row r="50" spans="1:7" ht="15" thickTop="1">
      <c r="A50" s="4"/>
      <c r="B50" s="4" t="s">
        <v>8</v>
      </c>
      <c r="C50" s="7">
        <v>87.5</v>
      </c>
      <c r="D50" s="8"/>
      <c r="E50" s="15"/>
      <c r="F50" s="9"/>
      <c r="G50" s="8"/>
    </row>
    <row r="51" spans="2:6" s="4" customFormat="1" ht="14.25">
      <c r="B51" s="4" t="s">
        <v>41</v>
      </c>
      <c r="C51" s="7">
        <v>112.5</v>
      </c>
      <c r="D51" s="8"/>
      <c r="E51" s="15"/>
      <c r="F51" s="9"/>
    </row>
    <row r="52" spans="1:7" ht="14.25">
      <c r="A52" s="10"/>
      <c r="B52" s="11" t="s">
        <v>7</v>
      </c>
      <c r="C52" s="1">
        <f>SUM(C50:C51)</f>
        <v>200</v>
      </c>
      <c r="D52" s="13">
        <f>IF(C52&gt;=1500,C52*1.1,C52*1.15)</f>
        <v>229.99999999999997</v>
      </c>
      <c r="E52" s="16"/>
      <c r="F52" s="12">
        <v>250</v>
      </c>
      <c r="G52" s="12">
        <f>F52-D52-E52</f>
        <v>20.00000000000003</v>
      </c>
    </row>
    <row r="53" spans="1:7" ht="15" thickBot="1">
      <c r="A53" s="5" t="s">
        <v>34</v>
      </c>
      <c r="B53" s="5"/>
      <c r="C53" s="5"/>
      <c r="D53" s="5"/>
      <c r="E53" s="14"/>
      <c r="F53" s="5"/>
      <c r="G53" s="6"/>
    </row>
    <row r="54" spans="1:7" ht="15" thickTop="1">
      <c r="A54" s="4"/>
      <c r="B54" s="4" t="s">
        <v>18</v>
      </c>
      <c r="C54" s="7">
        <v>436.5</v>
      </c>
      <c r="D54" s="8"/>
      <c r="E54" s="15"/>
      <c r="F54" s="9"/>
      <c r="G54" s="8"/>
    </row>
    <row r="55" spans="1:7" ht="14.25">
      <c r="A55" s="4"/>
      <c r="B55" s="4"/>
      <c r="C55" s="7"/>
      <c r="D55" s="8"/>
      <c r="E55" s="15"/>
      <c r="F55" s="9"/>
      <c r="G55" s="8"/>
    </row>
    <row r="56" spans="1:7" ht="14.25">
      <c r="A56" s="10"/>
      <c r="B56" s="11" t="s">
        <v>7</v>
      </c>
      <c r="C56" s="1">
        <f>SUM(C54:C55)</f>
        <v>436.5</v>
      </c>
      <c r="D56" s="13">
        <f>IF(C56&gt;=1500,C56*1.1,C56*1.15)</f>
        <v>501.97499999999997</v>
      </c>
      <c r="E56" s="16"/>
      <c r="F56" s="12">
        <v>510</v>
      </c>
      <c r="G56" s="12">
        <f>F56-D56-E56</f>
        <v>8.025000000000034</v>
      </c>
    </row>
    <row r="57" spans="1:7" ht="15" thickBot="1">
      <c r="A57" s="5" t="s">
        <v>35</v>
      </c>
      <c r="B57" s="5"/>
      <c r="C57" s="5"/>
      <c r="D57" s="5"/>
      <c r="E57" s="14"/>
      <c r="F57" s="5"/>
      <c r="G57" s="6"/>
    </row>
    <row r="58" spans="2:6" s="4" customFormat="1" ht="15" thickTop="1">
      <c r="B58" s="4" t="s">
        <v>8</v>
      </c>
      <c r="C58" s="7">
        <v>87.5</v>
      </c>
      <c r="D58" s="8"/>
      <c r="E58" s="15"/>
      <c r="F58" s="9"/>
    </row>
    <row r="59" spans="2:6" s="4" customFormat="1" ht="14.25">
      <c r="B59" s="18" t="s">
        <v>39</v>
      </c>
      <c r="C59" s="7">
        <v>664</v>
      </c>
      <c r="D59" s="8"/>
      <c r="E59" s="15"/>
      <c r="F59" s="9"/>
    </row>
    <row r="60" spans="2:6" s="4" customFormat="1" ht="14.25">
      <c r="B60" s="19" t="s">
        <v>17</v>
      </c>
      <c r="C60" s="7">
        <v>538</v>
      </c>
      <c r="D60" s="8"/>
      <c r="E60" s="15"/>
      <c r="F60" s="9"/>
    </row>
    <row r="61" spans="1:7" ht="14.25">
      <c r="A61" s="10"/>
      <c r="B61" s="11" t="s">
        <v>7</v>
      </c>
      <c r="C61" s="1">
        <f>SUM(C58:C60)</f>
        <v>1289.5</v>
      </c>
      <c r="D61" s="13">
        <f>IF(C61&gt;=1500,C61*1.1,C61*1.15)</f>
        <v>1482.925</v>
      </c>
      <c r="E61" s="16"/>
      <c r="F61" s="12">
        <v>1500</v>
      </c>
      <c r="G61" s="12">
        <f>F61-D61-E61</f>
        <v>17.075000000000045</v>
      </c>
    </row>
    <row r="62" spans="1:7" ht="15" thickBot="1">
      <c r="A62" s="5" t="s">
        <v>36</v>
      </c>
      <c r="B62" s="5"/>
      <c r="C62" s="5"/>
      <c r="D62" s="5"/>
      <c r="E62" s="14"/>
      <c r="F62" s="5"/>
      <c r="G62" s="6"/>
    </row>
    <row r="63" spans="2:6" s="4" customFormat="1" ht="15" thickTop="1">
      <c r="B63" s="4" t="s">
        <v>23</v>
      </c>
      <c r="C63" s="7">
        <v>664</v>
      </c>
      <c r="D63" s="8"/>
      <c r="E63" s="15"/>
      <c r="F63" s="9"/>
    </row>
    <row r="64" spans="2:6" s="4" customFormat="1" ht="14.25">
      <c r="B64" s="4" t="s">
        <v>17</v>
      </c>
      <c r="C64" s="7">
        <v>538</v>
      </c>
      <c r="D64" s="8"/>
      <c r="E64" s="15"/>
      <c r="F64" s="9"/>
    </row>
    <row r="65" spans="1:8" ht="14.25">
      <c r="A65" s="10"/>
      <c r="B65" s="11" t="s">
        <v>7</v>
      </c>
      <c r="C65" s="1">
        <f>SUM(C63:C64)</f>
        <v>1202</v>
      </c>
      <c r="D65" s="13">
        <f>IF(C65&gt;=1500,C65*1.1,C65*1.15)</f>
        <v>1382.3</v>
      </c>
      <c r="E65" s="16"/>
      <c r="F65" s="12">
        <v>1400</v>
      </c>
      <c r="G65" s="12">
        <f>F65-D65-E65</f>
        <v>17.700000000000045</v>
      </c>
      <c r="H65" s="4"/>
    </row>
    <row r="66" spans="1:7" ht="15" thickBot="1">
      <c r="A66" s="5" t="s">
        <v>37</v>
      </c>
      <c r="B66" s="5"/>
      <c r="C66" s="5"/>
      <c r="D66" s="5"/>
      <c r="E66" s="14"/>
      <c r="F66" s="5"/>
      <c r="G66" s="6"/>
    </row>
    <row r="67" spans="1:7" ht="15" thickTop="1">
      <c r="A67" s="4"/>
      <c r="B67" s="4" t="s">
        <v>29</v>
      </c>
      <c r="C67" s="7">
        <v>400</v>
      </c>
      <c r="D67" s="8"/>
      <c r="E67" s="15"/>
      <c r="F67" s="9"/>
      <c r="G67" s="8"/>
    </row>
    <row r="68" spans="1:7" ht="14.25">
      <c r="A68" s="4"/>
      <c r="B68" s="4"/>
      <c r="C68" s="7"/>
      <c r="D68" s="8"/>
      <c r="E68" s="15"/>
      <c r="F68" s="9"/>
      <c r="G68" s="4"/>
    </row>
    <row r="69" spans="1:7" ht="14.25">
      <c r="A69" s="10"/>
      <c r="B69" s="11" t="s">
        <v>7</v>
      </c>
      <c r="C69" s="1">
        <f>SUM(C67:C68)</f>
        <v>400</v>
      </c>
      <c r="D69" s="13">
        <f>IF(C69&gt;=1500,C69*1.1,C69*1.15)</f>
        <v>459.99999999999994</v>
      </c>
      <c r="E69" s="16"/>
      <c r="F69" s="12">
        <v>460</v>
      </c>
      <c r="G69" s="12">
        <f>F69-D69-E69</f>
        <v>5.684341886080802E-14</v>
      </c>
    </row>
    <row r="70" spans="1:7" ht="15" thickBot="1">
      <c r="A70" s="5" t="s">
        <v>38</v>
      </c>
      <c r="B70" s="5"/>
      <c r="C70" s="5"/>
      <c r="D70" s="5"/>
      <c r="E70" s="14"/>
      <c r="F70" s="5"/>
      <c r="G70" s="6"/>
    </row>
    <row r="71" spans="1:7" ht="15" thickTop="1">
      <c r="A71" s="4"/>
      <c r="B71" s="4" t="s">
        <v>39</v>
      </c>
      <c r="C71" s="7">
        <v>664</v>
      </c>
      <c r="D71" s="8"/>
      <c r="E71" s="15"/>
      <c r="F71" s="9"/>
      <c r="G71" s="8"/>
    </row>
    <row r="72" spans="1:7" ht="14.25">
      <c r="A72" s="4"/>
      <c r="B72" s="4" t="s">
        <v>18</v>
      </c>
      <c r="C72" s="7">
        <v>436.5</v>
      </c>
      <c r="D72" s="8"/>
      <c r="E72" s="15"/>
      <c r="F72" s="9"/>
      <c r="G72" s="4"/>
    </row>
    <row r="73" spans="2:6" s="4" customFormat="1" ht="14.25">
      <c r="B73" s="4" t="s">
        <v>21</v>
      </c>
      <c r="C73" s="7">
        <v>61.5</v>
      </c>
      <c r="D73" s="8"/>
      <c r="E73" s="15"/>
      <c r="F73" s="9"/>
    </row>
    <row r="74" spans="2:6" s="4" customFormat="1" ht="14.25">
      <c r="B74" s="4" t="s">
        <v>20</v>
      </c>
      <c r="C74" s="7">
        <v>34</v>
      </c>
      <c r="D74" s="8"/>
      <c r="E74" s="15"/>
      <c r="F74" s="9"/>
    </row>
    <row r="75" spans="2:6" s="4" customFormat="1" ht="14.25">
      <c r="B75" s="4" t="s">
        <v>28</v>
      </c>
      <c r="C75" s="7">
        <v>87.5</v>
      </c>
      <c r="D75" s="8"/>
      <c r="E75" s="15"/>
      <c r="F75" s="9"/>
    </row>
    <row r="76" spans="2:6" s="4" customFormat="1" ht="14.25">
      <c r="B76" s="18" t="s">
        <v>72</v>
      </c>
      <c r="C76" s="7">
        <v>112.5</v>
      </c>
      <c r="D76" s="8"/>
      <c r="E76" s="15"/>
      <c r="F76" s="9"/>
    </row>
    <row r="77" spans="1:7" ht="14.25">
      <c r="A77" s="10"/>
      <c r="B77" s="11" t="s">
        <v>7</v>
      </c>
      <c r="C77" s="1">
        <f>SUM(C71:C76)</f>
        <v>1396</v>
      </c>
      <c r="D77" s="13">
        <f>IF(C77&gt;=1500,C77*1.1,C77*1.15)</f>
        <v>1605.3999999999999</v>
      </c>
      <c r="E77" s="16"/>
      <c r="F77" s="12">
        <v>1500</v>
      </c>
      <c r="G77" s="12">
        <f>F77-D77-E77</f>
        <v>-105.39999999999986</v>
      </c>
    </row>
    <row r="78" spans="1:7" ht="15" thickBot="1">
      <c r="A78" s="5" t="s">
        <v>40</v>
      </c>
      <c r="B78" s="5"/>
      <c r="C78" s="5"/>
      <c r="D78" s="5"/>
      <c r="E78" s="14"/>
      <c r="F78" s="5"/>
      <c r="G78" s="6"/>
    </row>
    <row r="79" spans="1:7" ht="15" thickTop="1">
      <c r="A79" s="4"/>
      <c r="B79" s="4" t="s">
        <v>8</v>
      </c>
      <c r="C79" s="7">
        <v>87.5</v>
      </c>
      <c r="D79" s="8"/>
      <c r="E79" s="15"/>
      <c r="F79" s="9"/>
      <c r="G79" s="4"/>
    </row>
    <row r="80" spans="2:6" s="4" customFormat="1" ht="14.25">
      <c r="B80" s="4" t="s">
        <v>41</v>
      </c>
      <c r="C80" s="7">
        <v>112.5</v>
      </c>
      <c r="D80" s="8"/>
      <c r="E80" s="15"/>
      <c r="F80" s="9"/>
    </row>
    <row r="81" spans="2:6" s="4" customFormat="1" ht="14.25">
      <c r="B81" s="4" t="s">
        <v>109</v>
      </c>
      <c r="C81" s="7">
        <v>86.5</v>
      </c>
      <c r="D81" s="8"/>
      <c r="E81" s="15"/>
      <c r="F81" s="9"/>
    </row>
    <row r="82" spans="2:8" s="4" customFormat="1" ht="14.25">
      <c r="B82" s="18" t="s">
        <v>39</v>
      </c>
      <c r="C82" s="7">
        <v>664</v>
      </c>
      <c r="D82" s="8"/>
      <c r="E82" s="15"/>
      <c r="F82" s="9"/>
      <c r="H82" s="4" t="s">
        <v>42</v>
      </c>
    </row>
    <row r="83" spans="2:6" s="4" customFormat="1" ht="14.25">
      <c r="B83" s="18" t="s">
        <v>17</v>
      </c>
      <c r="C83" s="7">
        <v>538</v>
      </c>
      <c r="D83" s="8"/>
      <c r="E83" s="15"/>
      <c r="F83" s="9"/>
    </row>
    <row r="84" spans="2:6" s="4" customFormat="1" ht="14.25">
      <c r="B84" s="18" t="s">
        <v>29</v>
      </c>
      <c r="C84" s="7">
        <v>400</v>
      </c>
      <c r="D84" s="8"/>
      <c r="E84" s="15"/>
      <c r="F84" s="9"/>
    </row>
    <row r="85" spans="2:6" s="4" customFormat="1" ht="14.25">
      <c r="B85" s="18" t="s">
        <v>31</v>
      </c>
      <c r="C85" s="7">
        <v>83</v>
      </c>
      <c r="D85" s="8"/>
      <c r="E85" s="15"/>
      <c r="F85" s="9"/>
    </row>
    <row r="86" spans="2:6" s="4" customFormat="1" ht="14.25">
      <c r="B86" s="18" t="s">
        <v>94</v>
      </c>
      <c r="C86" s="7">
        <v>47</v>
      </c>
      <c r="D86" s="8"/>
      <c r="E86" s="15"/>
      <c r="F86" s="9"/>
    </row>
    <row r="87" spans="1:7" ht="14.25">
      <c r="A87" s="10"/>
      <c r="B87" s="11" t="s">
        <v>7</v>
      </c>
      <c r="C87" s="1">
        <f>SUM(C79:C86)</f>
        <v>2018.5</v>
      </c>
      <c r="D87" s="13">
        <f>IF(C87&gt;=1500,C87*1.1,C87*1.15)</f>
        <v>2220.3500000000004</v>
      </c>
      <c r="E87" s="16"/>
      <c r="F87" s="12">
        <v>2221</v>
      </c>
      <c r="G87" s="12">
        <f>F87-D87-E87</f>
        <v>0.6499999999996362</v>
      </c>
    </row>
    <row r="88" spans="1:7" ht="15" thickBot="1">
      <c r="A88" s="5" t="s">
        <v>43</v>
      </c>
      <c r="B88" s="5"/>
      <c r="C88" s="5"/>
      <c r="D88" s="5"/>
      <c r="E88" s="14"/>
      <c r="F88" s="5"/>
      <c r="G88" s="6"/>
    </row>
    <row r="89" spans="2:7" s="4" customFormat="1" ht="15" thickTop="1">
      <c r="B89" s="4" t="s">
        <v>8</v>
      </c>
      <c r="C89" s="7">
        <v>87.5</v>
      </c>
      <c r="D89" s="8"/>
      <c r="E89" s="15"/>
      <c r="F89" s="9"/>
      <c r="G89" s="8"/>
    </row>
    <row r="90" spans="2:7" s="4" customFormat="1" ht="14.25">
      <c r="B90" s="4" t="s">
        <v>41</v>
      </c>
      <c r="C90" s="7">
        <v>112.5</v>
      </c>
      <c r="D90" s="8"/>
      <c r="E90" s="15"/>
      <c r="F90" s="9"/>
      <c r="G90" s="8"/>
    </row>
    <row r="91" spans="2:6" s="4" customFormat="1" ht="14.25">
      <c r="B91" s="4" t="s">
        <v>21</v>
      </c>
      <c r="C91" s="7">
        <v>61.5</v>
      </c>
      <c r="D91" s="8"/>
      <c r="E91" s="15"/>
      <c r="F91" s="9"/>
    </row>
    <row r="92" spans="2:6" s="4" customFormat="1" ht="14.25">
      <c r="B92" s="4" t="s">
        <v>52</v>
      </c>
      <c r="C92" s="7">
        <v>34</v>
      </c>
      <c r="D92" s="8"/>
      <c r="E92" s="15"/>
      <c r="F92" s="9"/>
    </row>
    <row r="93" spans="1:7" ht="14.25">
      <c r="A93" s="10"/>
      <c r="B93" s="11" t="s">
        <v>7</v>
      </c>
      <c r="C93" s="1">
        <f>SUM(C89:C92)</f>
        <v>295.5</v>
      </c>
      <c r="D93" s="13">
        <f>IF(C93&gt;=1500,C93*1.1,C93*1.15)</f>
        <v>339.825</v>
      </c>
      <c r="E93" s="16"/>
      <c r="F93" s="12">
        <v>350</v>
      </c>
      <c r="G93" s="12">
        <f>F93-D93-E93</f>
        <v>10.175000000000011</v>
      </c>
    </row>
    <row r="94" spans="1:7" ht="15" thickBot="1">
      <c r="A94" s="5" t="s">
        <v>44</v>
      </c>
      <c r="B94" s="5"/>
      <c r="C94" s="5"/>
      <c r="D94" s="5"/>
      <c r="E94" s="14"/>
      <c r="F94" s="5"/>
      <c r="G94" s="6"/>
    </row>
    <row r="95" spans="1:7" s="4" customFormat="1" ht="15" thickTop="1">
      <c r="A95" s="19"/>
      <c r="B95" s="4" t="s">
        <v>39</v>
      </c>
      <c r="C95" s="20">
        <v>664</v>
      </c>
      <c r="D95" s="21"/>
      <c r="E95" s="22"/>
      <c r="F95" s="23"/>
      <c r="G95" s="19"/>
    </row>
    <row r="96" spans="3:6" s="4" customFormat="1" ht="14.25">
      <c r="C96" s="7"/>
      <c r="D96" s="8"/>
      <c r="E96" s="15"/>
      <c r="F96" s="9"/>
    </row>
    <row r="97" spans="1:7" ht="14.25">
      <c r="A97" s="10"/>
      <c r="B97" s="11" t="s">
        <v>7</v>
      </c>
      <c r="C97" s="1">
        <f>SUM(C95:C96)</f>
        <v>664</v>
      </c>
      <c r="D97" s="13">
        <f>IF(C97&gt;=1500,C97*1.1,C97*1.15)</f>
        <v>763.5999999999999</v>
      </c>
      <c r="E97" s="16"/>
      <c r="F97" s="12">
        <v>800</v>
      </c>
      <c r="G97" s="12">
        <f>F97-D97-E97</f>
        <v>36.40000000000009</v>
      </c>
    </row>
    <row r="98" spans="1:7" ht="15" thickBot="1">
      <c r="A98" s="5" t="s">
        <v>46</v>
      </c>
      <c r="B98" s="5"/>
      <c r="C98" s="5"/>
      <c r="D98" s="5"/>
      <c r="E98" s="14"/>
      <c r="F98" s="5"/>
      <c r="G98" s="6"/>
    </row>
    <row r="99" spans="1:7" ht="15" thickTop="1">
      <c r="A99" s="19"/>
      <c r="B99" s="4" t="s">
        <v>8</v>
      </c>
      <c r="C99" s="20">
        <v>87.5</v>
      </c>
      <c r="D99" s="21"/>
      <c r="E99" s="22"/>
      <c r="F99" s="23"/>
      <c r="G99" s="21"/>
    </row>
    <row r="100" spans="1:7" ht="14.25">
      <c r="A100" s="4"/>
      <c r="B100" s="4"/>
      <c r="C100" s="7"/>
      <c r="D100" s="8"/>
      <c r="E100" s="15"/>
      <c r="F100" s="9"/>
      <c r="G100" s="4"/>
    </row>
    <row r="101" spans="1:7" ht="14.25">
      <c r="A101" s="10"/>
      <c r="B101" s="11" t="s">
        <v>7</v>
      </c>
      <c r="C101" s="1">
        <f>SUM(C99:C100)</f>
        <v>87.5</v>
      </c>
      <c r="D101" s="13">
        <f>IF(C101&gt;=1500,C101*1.1,C101*1.15)</f>
        <v>100.62499999999999</v>
      </c>
      <c r="E101" s="16"/>
      <c r="F101" s="33">
        <v>100</v>
      </c>
      <c r="G101" s="12">
        <f>F101-D101-E101</f>
        <v>-0.6249999999999858</v>
      </c>
    </row>
    <row r="102" spans="1:7" ht="15" thickBot="1">
      <c r="A102" s="5" t="s">
        <v>47</v>
      </c>
      <c r="B102" s="5"/>
      <c r="C102" s="5"/>
      <c r="D102" s="5"/>
      <c r="E102" s="14"/>
      <c r="F102" s="5"/>
      <c r="G102" s="6"/>
    </row>
    <row r="103" spans="1:7" ht="15" thickTop="1">
      <c r="A103" s="19"/>
      <c r="B103" s="4" t="s">
        <v>8</v>
      </c>
      <c r="C103" s="20">
        <v>87.5</v>
      </c>
      <c r="D103" s="21"/>
      <c r="E103" s="22"/>
      <c r="F103" s="23"/>
      <c r="G103" s="21"/>
    </row>
    <row r="104" spans="1:7" s="4" customFormat="1" ht="14.25">
      <c r="A104" s="19"/>
      <c r="B104" s="4" t="s">
        <v>27</v>
      </c>
      <c r="C104" s="20">
        <v>63.5</v>
      </c>
      <c r="D104" s="21"/>
      <c r="E104" s="22"/>
      <c r="F104" s="23"/>
      <c r="G104" s="21"/>
    </row>
    <row r="105" spans="1:7" s="4" customFormat="1" ht="14.25">
      <c r="A105" s="19"/>
      <c r="B105" s="4" t="s">
        <v>39</v>
      </c>
      <c r="C105" s="20">
        <v>664</v>
      </c>
      <c r="D105" s="21"/>
      <c r="E105" s="22"/>
      <c r="F105" s="23"/>
      <c r="G105" s="21"/>
    </row>
    <row r="106" spans="1:7" s="4" customFormat="1" ht="14.25">
      <c r="A106" s="19"/>
      <c r="B106" s="4" t="s">
        <v>18</v>
      </c>
      <c r="C106" s="20">
        <v>436.5</v>
      </c>
      <c r="D106" s="21"/>
      <c r="E106" s="22"/>
      <c r="F106" s="23"/>
      <c r="G106" s="21"/>
    </row>
    <row r="107" spans="1:7" s="4" customFormat="1" ht="14.25">
      <c r="A107" s="19"/>
      <c r="B107" s="4" t="s">
        <v>21</v>
      </c>
      <c r="C107" s="20">
        <v>61.5</v>
      </c>
      <c r="D107" s="21"/>
      <c r="E107" s="22"/>
      <c r="F107" s="23"/>
      <c r="G107" s="21"/>
    </row>
    <row r="108" spans="1:7" ht="14.25">
      <c r="A108" s="4"/>
      <c r="B108" s="4" t="s">
        <v>20</v>
      </c>
      <c r="C108" s="7">
        <v>34</v>
      </c>
      <c r="D108" s="8"/>
      <c r="E108" s="15"/>
      <c r="F108" s="9"/>
      <c r="G108" s="4"/>
    </row>
    <row r="109" spans="2:6" s="4" customFormat="1" ht="14.25">
      <c r="B109" s="4" t="s">
        <v>104</v>
      </c>
      <c r="C109" s="7">
        <v>71</v>
      </c>
      <c r="D109" s="8"/>
      <c r="E109" s="15"/>
      <c r="F109" s="9"/>
    </row>
    <row r="110" spans="2:6" s="4" customFormat="1" ht="14.25">
      <c r="B110" s="4" t="s">
        <v>110</v>
      </c>
      <c r="C110" s="7">
        <v>30.5</v>
      </c>
      <c r="D110" s="8"/>
      <c r="E110" s="15"/>
      <c r="F110" s="9"/>
    </row>
    <row r="111" spans="1:7" ht="14.25">
      <c r="A111" s="10"/>
      <c r="B111" s="11" t="s">
        <v>7</v>
      </c>
      <c r="C111" s="1">
        <f>SUM(C103:C110)</f>
        <v>1448.5</v>
      </c>
      <c r="D111" s="13">
        <f>IF(C111&gt;=1500,C111*1.1,C111*1.15)</f>
        <v>1665.7749999999999</v>
      </c>
      <c r="E111" s="16"/>
      <c r="F111" s="12">
        <v>1700</v>
      </c>
      <c r="G111" s="12">
        <f>F111-D111-E111</f>
        <v>34.225000000000136</v>
      </c>
    </row>
    <row r="112" spans="1:7" ht="15" thickBot="1">
      <c r="A112" s="5" t="s">
        <v>48</v>
      </c>
      <c r="B112" s="5"/>
      <c r="C112" s="5"/>
      <c r="D112" s="5"/>
      <c r="E112" s="14"/>
      <c r="F112" s="5"/>
      <c r="G112" s="6"/>
    </row>
    <row r="113" spans="1:7" ht="15" thickTop="1">
      <c r="A113" s="19"/>
      <c r="B113" s="4" t="s">
        <v>18</v>
      </c>
      <c r="C113" s="7">
        <v>436.5</v>
      </c>
      <c r="D113" s="21"/>
      <c r="E113" s="22"/>
      <c r="F113" s="23"/>
      <c r="G113" s="21"/>
    </row>
    <row r="114" spans="1:7" ht="14.25">
      <c r="A114" s="4"/>
      <c r="B114" s="18" t="s">
        <v>107</v>
      </c>
      <c r="C114" s="7">
        <v>86.5</v>
      </c>
      <c r="D114" s="8"/>
      <c r="E114" s="15"/>
      <c r="F114" s="9"/>
      <c r="G114" s="4"/>
    </row>
    <row r="115" spans="1:7" ht="14.25">
      <c r="A115" s="10"/>
      <c r="B115" s="11" t="s">
        <v>7</v>
      </c>
      <c r="C115" s="1">
        <f>SUM(C113:C114)</f>
        <v>523</v>
      </c>
      <c r="D115" s="13">
        <f>IF(C115&gt;=1500,C115*1.1,C115*1.15)</f>
        <v>601.4499999999999</v>
      </c>
      <c r="E115" s="16"/>
      <c r="F115" s="12">
        <v>600</v>
      </c>
      <c r="G115" s="12">
        <f>F115-D115-E115</f>
        <v>-1.4499999999999318</v>
      </c>
    </row>
    <row r="116" spans="1:7" ht="15" thickBot="1">
      <c r="A116" s="5" t="s">
        <v>49</v>
      </c>
      <c r="B116" s="5"/>
      <c r="C116" s="5"/>
      <c r="D116" s="5"/>
      <c r="E116" s="14"/>
      <c r="F116" s="5"/>
      <c r="G116" s="6"/>
    </row>
    <row r="117" spans="1:7" ht="15" thickTop="1">
      <c r="A117" s="19"/>
      <c r="B117" s="4" t="s">
        <v>28</v>
      </c>
      <c r="C117" s="7">
        <v>87.5</v>
      </c>
      <c r="D117" s="21"/>
      <c r="E117" s="22"/>
      <c r="F117" s="23"/>
      <c r="G117" s="21"/>
    </row>
    <row r="118" spans="1:7" ht="14.25">
      <c r="A118" s="4"/>
      <c r="B118" s="4" t="s">
        <v>17</v>
      </c>
      <c r="C118" s="7">
        <v>538</v>
      </c>
      <c r="D118" s="8"/>
      <c r="E118" s="15"/>
      <c r="F118" s="9"/>
      <c r="G118" s="4"/>
    </row>
    <row r="119" spans="1:8" ht="14.25">
      <c r="A119" s="10"/>
      <c r="B119" s="11" t="s">
        <v>7</v>
      </c>
      <c r="C119" s="1">
        <f>SUM(C117:C118)</f>
        <v>625.5</v>
      </c>
      <c r="D119" s="13">
        <f>IF(C119&gt;=1500,C119*1.1,C119*1.15)</f>
        <v>719.3249999999999</v>
      </c>
      <c r="E119" s="16"/>
      <c r="F119" s="12">
        <v>750</v>
      </c>
      <c r="G119" s="12">
        <f>F119-D119-E119</f>
        <v>30.675000000000068</v>
      </c>
      <c r="H119" s="4"/>
    </row>
    <row r="120" spans="1:7" ht="15" thickBot="1">
      <c r="A120" s="5" t="s">
        <v>50</v>
      </c>
      <c r="B120" s="5"/>
      <c r="C120" s="5"/>
      <c r="D120" s="5"/>
      <c r="E120" s="14"/>
      <c r="F120" s="5"/>
      <c r="G120" s="6"/>
    </row>
    <row r="121" spans="1:7" ht="15" thickTop="1">
      <c r="A121" s="19"/>
      <c r="B121" s="4" t="s">
        <v>39</v>
      </c>
      <c r="C121" s="20">
        <v>664</v>
      </c>
      <c r="D121" s="21"/>
      <c r="E121" s="22"/>
      <c r="F121" s="23"/>
      <c r="G121" s="21"/>
    </row>
    <row r="122" spans="1:7" ht="14.25">
      <c r="A122" s="4"/>
      <c r="B122" s="4"/>
      <c r="C122" s="7"/>
      <c r="D122" s="8"/>
      <c r="E122" s="15"/>
      <c r="F122" s="9"/>
      <c r="G122" s="4"/>
    </row>
    <row r="123" spans="1:7" ht="14.25">
      <c r="A123" s="10"/>
      <c r="B123" s="11" t="s">
        <v>7</v>
      </c>
      <c r="C123" s="1">
        <f>SUM(C121:C122)</f>
        <v>664</v>
      </c>
      <c r="D123" s="13">
        <f>IF(C123&gt;=1500,C123*1.1,C123*1.15)</f>
        <v>763.5999999999999</v>
      </c>
      <c r="E123" s="16"/>
      <c r="F123" s="12">
        <v>1550</v>
      </c>
      <c r="G123" s="12">
        <f>F123-D123-E123</f>
        <v>786.4000000000001</v>
      </c>
    </row>
    <row r="124" spans="1:7" ht="15" thickBot="1">
      <c r="A124" s="5" t="s">
        <v>51</v>
      </c>
      <c r="B124" s="5"/>
      <c r="C124" s="5"/>
      <c r="D124" s="5"/>
      <c r="E124" s="14"/>
      <c r="F124" s="5"/>
      <c r="G124" s="6"/>
    </row>
    <row r="125" spans="1:7" ht="15" thickTop="1">
      <c r="A125" s="19"/>
      <c r="B125" s="18" t="s">
        <v>39</v>
      </c>
      <c r="C125" s="7">
        <v>664</v>
      </c>
      <c r="D125" s="21"/>
      <c r="E125" s="22"/>
      <c r="F125" s="23"/>
      <c r="G125" s="21"/>
    </row>
    <row r="126" spans="2:6" s="4" customFormat="1" ht="14.25">
      <c r="B126" s="4" t="s">
        <v>8</v>
      </c>
      <c r="C126" s="7">
        <v>87.5</v>
      </c>
      <c r="D126" s="8"/>
      <c r="E126" s="15"/>
      <c r="F126" s="9"/>
    </row>
    <row r="127" spans="2:6" s="4" customFormat="1" ht="14.25">
      <c r="B127" s="19" t="s">
        <v>18</v>
      </c>
      <c r="C127" s="7">
        <v>436.5</v>
      </c>
      <c r="D127" s="8"/>
      <c r="E127" s="15"/>
      <c r="F127" s="9"/>
    </row>
    <row r="128" spans="1:7" ht="14.25">
      <c r="A128" s="10"/>
      <c r="B128" s="11" t="s">
        <v>7</v>
      </c>
      <c r="C128" s="1">
        <f>SUM(C125:C127)</f>
        <v>1188</v>
      </c>
      <c r="D128" s="13">
        <f>IF(C128&gt;=1500,C128*1.1,C128*1.15)</f>
        <v>1366.1999999999998</v>
      </c>
      <c r="E128" s="16"/>
      <c r="F128" s="12">
        <v>1280</v>
      </c>
      <c r="G128" s="12">
        <f>F128-D128-E128</f>
        <v>-86.19999999999982</v>
      </c>
    </row>
    <row r="129" spans="1:7" ht="15" thickBot="1">
      <c r="A129" s="5" t="s">
        <v>53</v>
      </c>
      <c r="B129" s="5"/>
      <c r="C129" s="5"/>
      <c r="D129" s="5"/>
      <c r="E129" s="14"/>
      <c r="F129" s="5"/>
      <c r="G129" s="6"/>
    </row>
    <row r="130" spans="1:7" ht="15" thickTop="1">
      <c r="A130" s="19"/>
      <c r="B130" s="4" t="s">
        <v>8</v>
      </c>
      <c r="C130" s="7">
        <v>87.5</v>
      </c>
      <c r="D130" s="21"/>
      <c r="E130" s="22"/>
      <c r="F130" s="23"/>
      <c r="G130" s="21"/>
    </row>
    <row r="131" spans="1:7" s="4" customFormat="1" ht="14.25">
      <c r="A131" s="19"/>
      <c r="B131" s="4" t="s">
        <v>54</v>
      </c>
      <c r="C131" s="7">
        <v>87.5</v>
      </c>
      <c r="D131" s="21"/>
      <c r="E131" s="22"/>
      <c r="F131" s="23"/>
      <c r="G131" s="21"/>
    </row>
    <row r="132" spans="1:7" s="4" customFormat="1" ht="14.25">
      <c r="A132" s="19"/>
      <c r="B132" s="4" t="s">
        <v>55</v>
      </c>
      <c r="C132" s="7">
        <v>131.25</v>
      </c>
      <c r="D132" s="21"/>
      <c r="E132" s="22"/>
      <c r="F132" s="23"/>
      <c r="G132" s="21"/>
    </row>
    <row r="133" spans="1:7" s="4" customFormat="1" ht="14.25">
      <c r="A133" s="19"/>
      <c r="B133" s="4" t="s">
        <v>55</v>
      </c>
      <c r="C133" s="7">
        <v>131.25</v>
      </c>
      <c r="D133" s="21"/>
      <c r="E133" s="22"/>
      <c r="F133" s="23"/>
      <c r="G133" s="21"/>
    </row>
    <row r="134" spans="2:6" s="4" customFormat="1" ht="14.25">
      <c r="B134" s="18" t="s">
        <v>39</v>
      </c>
      <c r="C134" s="7">
        <v>664</v>
      </c>
      <c r="D134" s="8"/>
      <c r="E134" s="15"/>
      <c r="F134" s="9"/>
    </row>
    <row r="135" spans="1:8" ht="14.25">
      <c r="A135" s="10"/>
      <c r="B135" s="11" t="s">
        <v>7</v>
      </c>
      <c r="C135" s="1">
        <f>SUM(C130:C134)</f>
        <v>1101.5</v>
      </c>
      <c r="D135" s="13">
        <f>IF(C135&gt;=1500,C135*1.1,C135*1.15)</f>
        <v>1266.725</v>
      </c>
      <c r="E135" s="16"/>
      <c r="F135" s="33">
        <v>1200</v>
      </c>
      <c r="G135" s="12">
        <f>F135-D135-E135</f>
        <v>-66.72499999999991</v>
      </c>
      <c r="H135" s="4"/>
    </row>
    <row r="136" spans="1:7" ht="15" thickBot="1">
      <c r="A136" s="5" t="s">
        <v>56</v>
      </c>
      <c r="B136" s="5"/>
      <c r="C136" s="5"/>
      <c r="D136" s="5"/>
      <c r="E136" s="14"/>
      <c r="F136" s="5"/>
      <c r="G136" s="6"/>
    </row>
    <row r="137" spans="1:7" ht="15" thickTop="1">
      <c r="A137" s="4"/>
      <c r="B137" s="4" t="s">
        <v>57</v>
      </c>
      <c r="C137" s="7">
        <v>47</v>
      </c>
      <c r="D137" s="8"/>
      <c r="E137" s="15"/>
      <c r="F137" s="9"/>
      <c r="G137" s="4"/>
    </row>
    <row r="138" spans="2:6" s="4" customFormat="1" ht="14.25">
      <c r="B138" s="4" t="s">
        <v>57</v>
      </c>
      <c r="C138" s="7">
        <v>47</v>
      </c>
      <c r="D138" s="8"/>
      <c r="E138" s="15"/>
      <c r="F138" s="9"/>
    </row>
    <row r="139" spans="1:7" ht="14.25">
      <c r="A139" s="10"/>
      <c r="B139" s="11" t="s">
        <v>7</v>
      </c>
      <c r="C139" s="1">
        <f>SUM(C137:C138)</f>
        <v>94</v>
      </c>
      <c r="D139" s="13">
        <f>IF(C139&gt;=1500,C139*1.1,C139*1.15)</f>
        <v>108.1</v>
      </c>
      <c r="E139" s="16"/>
      <c r="F139" s="32"/>
      <c r="G139" s="12">
        <f>F139-D139-E139</f>
        <v>-108.1</v>
      </c>
    </row>
    <row r="140" spans="1:7" ht="15" thickBot="1">
      <c r="A140" s="5" t="s">
        <v>58</v>
      </c>
      <c r="B140" s="5"/>
      <c r="C140" s="5"/>
      <c r="D140" s="5"/>
      <c r="E140" s="14"/>
      <c r="F140" s="5"/>
      <c r="G140" s="6"/>
    </row>
    <row r="141" spans="1:7" ht="15" thickTop="1">
      <c r="A141" s="19"/>
      <c r="B141" s="4" t="s">
        <v>55</v>
      </c>
      <c r="C141" s="7">
        <v>131.25</v>
      </c>
      <c r="D141" s="21"/>
      <c r="E141" s="22"/>
      <c r="F141" s="23"/>
      <c r="G141" s="21"/>
    </row>
    <row r="142" spans="3:6" s="4" customFormat="1" ht="14.25">
      <c r="C142" s="7"/>
      <c r="D142" s="8"/>
      <c r="E142" s="15"/>
      <c r="F142" s="9"/>
    </row>
    <row r="143" spans="1:7" ht="14.25">
      <c r="A143" s="10"/>
      <c r="B143" s="11" t="s">
        <v>7</v>
      </c>
      <c r="C143" s="1">
        <f>SUM(C141:C142)</f>
        <v>131.25</v>
      </c>
      <c r="D143" s="13">
        <f>IF(C143&gt;=1500,C143*1.1,C143*1.15)</f>
        <v>150.9375</v>
      </c>
      <c r="E143" s="16"/>
      <c r="F143" s="12">
        <v>160</v>
      </c>
      <c r="G143" s="12">
        <f>F143-D143-E143</f>
        <v>9.0625</v>
      </c>
    </row>
    <row r="144" spans="1:7" ht="15" thickBot="1">
      <c r="A144" s="5" t="s">
        <v>59</v>
      </c>
      <c r="B144" s="5"/>
      <c r="C144" s="5"/>
      <c r="D144" s="5"/>
      <c r="E144" s="14"/>
      <c r="F144" s="5"/>
      <c r="G144" s="6"/>
    </row>
    <row r="145" spans="1:8" ht="15" thickTop="1">
      <c r="A145" s="19"/>
      <c r="B145" s="4" t="s">
        <v>60</v>
      </c>
      <c r="C145" s="7">
        <v>0</v>
      </c>
      <c r="D145" s="21"/>
      <c r="E145" s="22"/>
      <c r="F145" s="23"/>
      <c r="G145" s="21"/>
      <c r="H145" s="4"/>
    </row>
    <row r="146" spans="1:7" ht="14.25">
      <c r="A146" s="4"/>
      <c r="B146" s="4"/>
      <c r="C146" s="7"/>
      <c r="D146" s="8"/>
      <c r="E146" s="15"/>
      <c r="F146" s="9"/>
      <c r="G146" s="4"/>
    </row>
    <row r="147" spans="1:7" ht="14.25">
      <c r="A147" s="10"/>
      <c r="B147" s="11" t="s">
        <v>7</v>
      </c>
      <c r="C147" s="1">
        <f>SUM(C145:C146)</f>
        <v>0</v>
      </c>
      <c r="D147" s="13">
        <f>IF(C147&gt;=1500,C147*1.1,C147*1.15)</f>
        <v>0</v>
      </c>
      <c r="E147" s="16"/>
      <c r="F147" s="12">
        <v>760</v>
      </c>
      <c r="G147" s="12">
        <f>F147-D147-E147</f>
        <v>760</v>
      </c>
    </row>
    <row r="148" spans="1:7" ht="15" thickBot="1">
      <c r="A148" s="5" t="s">
        <v>61</v>
      </c>
      <c r="B148" s="5"/>
      <c r="C148" s="5"/>
      <c r="D148" s="5"/>
      <c r="E148" s="14"/>
      <c r="F148" s="5"/>
      <c r="G148" s="6"/>
    </row>
    <row r="149" spans="1:7" ht="15" thickTop="1">
      <c r="A149" s="19"/>
      <c r="B149" s="4" t="s">
        <v>29</v>
      </c>
      <c r="C149" s="7">
        <v>400</v>
      </c>
      <c r="D149" s="21"/>
      <c r="E149" s="22"/>
      <c r="F149" s="23"/>
      <c r="G149" s="21"/>
    </row>
    <row r="150" spans="1:7" ht="14.25">
      <c r="A150" s="4"/>
      <c r="B150" s="4" t="s">
        <v>8</v>
      </c>
      <c r="C150" s="7">
        <v>87.5</v>
      </c>
      <c r="D150" s="8"/>
      <c r="E150" s="15"/>
      <c r="F150" s="9"/>
      <c r="G150" s="4"/>
    </row>
    <row r="151" spans="1:7" ht="14.25">
      <c r="A151" s="10"/>
      <c r="B151" s="11" t="s">
        <v>7</v>
      </c>
      <c r="C151" s="1">
        <f>SUM(C149:C150)</f>
        <v>487.5</v>
      </c>
      <c r="D151" s="13">
        <f>IF(C151&gt;=1500,C151*1.1,C151*1.15)</f>
        <v>560.625</v>
      </c>
      <c r="E151" s="16"/>
      <c r="F151" s="12">
        <v>460</v>
      </c>
      <c r="G151" s="12">
        <f>F151-D151-E151</f>
        <v>-100.625</v>
      </c>
    </row>
    <row r="152" spans="1:7" ht="15" thickBot="1">
      <c r="A152" s="5" t="s">
        <v>62</v>
      </c>
      <c r="B152" s="5"/>
      <c r="C152" s="5"/>
      <c r="D152" s="5"/>
      <c r="E152" s="14"/>
      <c r="F152" s="5"/>
      <c r="G152" s="6"/>
    </row>
    <row r="153" spans="1:7" ht="15" thickTop="1">
      <c r="A153" s="19"/>
      <c r="B153" s="4" t="s">
        <v>57</v>
      </c>
      <c r="C153" s="7">
        <v>47</v>
      </c>
      <c r="D153" s="21"/>
      <c r="E153" s="22"/>
      <c r="F153" s="23"/>
      <c r="G153" s="21"/>
    </row>
    <row r="154" spans="1:7" ht="14.25">
      <c r="A154" s="4"/>
      <c r="B154" s="4"/>
      <c r="C154" s="7"/>
      <c r="D154" s="8"/>
      <c r="E154" s="15"/>
      <c r="F154" s="9"/>
      <c r="G154" s="4"/>
    </row>
    <row r="155" spans="1:7" ht="14.25">
      <c r="A155" s="10"/>
      <c r="B155" s="11" t="s">
        <v>7</v>
      </c>
      <c r="C155" s="1">
        <f>SUM(C153:C154)</f>
        <v>47</v>
      </c>
      <c r="D155" s="13">
        <f>IF(C155&gt;=1500,C155*1.1,C155*1.15)</f>
        <v>54.05</v>
      </c>
      <c r="E155" s="16"/>
      <c r="F155" s="32"/>
      <c r="G155" s="12">
        <f>F155-D155-E155</f>
        <v>-54.05</v>
      </c>
    </row>
    <row r="156" spans="1:7" ht="15" thickBot="1">
      <c r="A156" s="5" t="s">
        <v>12</v>
      </c>
      <c r="B156" s="5"/>
      <c r="C156" s="5"/>
      <c r="D156" s="5"/>
      <c r="E156" s="14"/>
      <c r="F156" s="5"/>
      <c r="G156" s="6"/>
    </row>
    <row r="157" spans="1:7" ht="15" thickTop="1">
      <c r="A157" s="19"/>
      <c r="B157" s="4" t="s">
        <v>17</v>
      </c>
      <c r="C157" s="7">
        <v>538</v>
      </c>
      <c r="D157" s="21"/>
      <c r="E157" s="22"/>
      <c r="F157" s="23"/>
      <c r="G157" s="21"/>
    </row>
    <row r="158" spans="1:7" ht="14.25">
      <c r="A158" s="4"/>
      <c r="B158" s="18" t="s">
        <v>39</v>
      </c>
      <c r="C158" s="7">
        <v>664</v>
      </c>
      <c r="D158" s="8"/>
      <c r="E158" s="15"/>
      <c r="F158" s="9"/>
      <c r="G158" s="4"/>
    </row>
    <row r="159" spans="1:7" ht="14.25">
      <c r="A159" s="10"/>
      <c r="B159" s="11" t="s">
        <v>7</v>
      </c>
      <c r="C159" s="1">
        <f>SUM(C157:C158)</f>
        <v>1202</v>
      </c>
      <c r="D159" s="13">
        <f>IF(C159&gt;=1500,C159*1.1,C159*1.15)</f>
        <v>1382.3</v>
      </c>
      <c r="E159" s="16"/>
      <c r="F159" s="12">
        <v>1390</v>
      </c>
      <c r="G159" s="12">
        <f>F159-D159-E159</f>
        <v>7.7000000000000455</v>
      </c>
    </row>
    <row r="160" spans="1:7" ht="15" thickBot="1">
      <c r="A160" s="5" t="s">
        <v>63</v>
      </c>
      <c r="B160" s="5"/>
      <c r="C160" s="5"/>
      <c r="D160" s="5"/>
      <c r="E160" s="14"/>
      <c r="F160" s="5"/>
      <c r="G160" s="6"/>
    </row>
    <row r="161" spans="1:7" ht="15" thickTop="1">
      <c r="A161" s="19"/>
      <c r="B161" s="18" t="s">
        <v>39</v>
      </c>
      <c r="C161" s="7">
        <v>664</v>
      </c>
      <c r="D161" s="21"/>
      <c r="E161" s="22"/>
      <c r="F161" s="23"/>
      <c r="G161" s="21"/>
    </row>
    <row r="162" spans="1:7" ht="14.25">
      <c r="A162" s="4"/>
      <c r="B162" s="4"/>
      <c r="C162" s="7"/>
      <c r="D162" s="8"/>
      <c r="E162" s="15"/>
      <c r="F162" s="9"/>
      <c r="G162" s="4"/>
    </row>
    <row r="163" spans="1:7" ht="14.25">
      <c r="A163" s="10"/>
      <c r="B163" s="11" t="s">
        <v>7</v>
      </c>
      <c r="C163" s="1">
        <f>SUM(C161:C162)</f>
        <v>664</v>
      </c>
      <c r="D163" s="13">
        <f>IF(C163&gt;=1500,C163*1.1,C163*1.15)</f>
        <v>763.5999999999999</v>
      </c>
      <c r="E163" s="16"/>
      <c r="F163" s="12">
        <v>770</v>
      </c>
      <c r="G163" s="12">
        <f>F163-D163-E163</f>
        <v>6.400000000000091</v>
      </c>
    </row>
    <row r="164" spans="1:7" ht="15" thickBot="1">
      <c r="A164" s="5" t="s">
        <v>64</v>
      </c>
      <c r="B164" s="5"/>
      <c r="C164" s="5"/>
      <c r="D164" s="5"/>
      <c r="E164" s="14"/>
      <c r="F164" s="5"/>
      <c r="G164" s="6"/>
    </row>
    <row r="165" spans="1:7" ht="15" thickTop="1">
      <c r="A165" s="19"/>
      <c r="B165" s="18" t="s">
        <v>65</v>
      </c>
      <c r="C165" s="7">
        <v>87.5</v>
      </c>
      <c r="D165" s="21"/>
      <c r="E165" s="22"/>
      <c r="F165" s="23"/>
      <c r="G165" s="21"/>
    </row>
    <row r="166" spans="1:7" ht="14.25">
      <c r="A166" s="4"/>
      <c r="B166" s="4" t="s">
        <v>21</v>
      </c>
      <c r="C166" s="7">
        <v>61.5</v>
      </c>
      <c r="D166" s="8"/>
      <c r="E166" s="15"/>
      <c r="F166" s="9"/>
      <c r="G166" s="4"/>
    </row>
    <row r="167" spans="2:6" s="4" customFormat="1" ht="14.25">
      <c r="B167" s="4" t="s">
        <v>20</v>
      </c>
      <c r="C167" s="7">
        <v>34</v>
      </c>
      <c r="D167" s="8"/>
      <c r="E167" s="15"/>
      <c r="F167" s="9"/>
    </row>
    <row r="168" spans="1:7" ht="14.25">
      <c r="A168" s="10"/>
      <c r="B168" s="11" t="s">
        <v>7</v>
      </c>
      <c r="C168" s="1">
        <f>SUM(C165:C167)</f>
        <v>183</v>
      </c>
      <c r="D168" s="13">
        <f>IF(C168&gt;=1500,C168*1.1,C168*1.15)</f>
        <v>210.45</v>
      </c>
      <c r="E168" s="16"/>
      <c r="F168" s="12">
        <v>211</v>
      </c>
      <c r="G168" s="12">
        <f>F168-D168-E168</f>
        <v>0.5500000000000114</v>
      </c>
    </row>
    <row r="169" spans="1:7" ht="15" thickBot="1">
      <c r="A169" s="5" t="s">
        <v>66</v>
      </c>
      <c r="B169" s="5"/>
      <c r="C169" s="5"/>
      <c r="D169" s="5"/>
      <c r="E169" s="14"/>
      <c r="F169" s="5"/>
      <c r="G169" s="6"/>
    </row>
    <row r="170" spans="1:7" ht="15" thickTop="1">
      <c r="A170" s="19"/>
      <c r="B170" s="18" t="s">
        <v>60</v>
      </c>
      <c r="C170" s="7">
        <v>0</v>
      </c>
      <c r="D170" s="21"/>
      <c r="E170" s="22"/>
      <c r="F170" s="23"/>
      <c r="G170" s="21"/>
    </row>
    <row r="171" spans="1:7" ht="14.25">
      <c r="A171" s="4"/>
      <c r="B171" s="4"/>
      <c r="C171" s="7"/>
      <c r="D171" s="8"/>
      <c r="E171" s="15"/>
      <c r="F171" s="9"/>
      <c r="G171" s="4"/>
    </row>
    <row r="172" spans="1:7" ht="14.25">
      <c r="A172" s="10"/>
      <c r="B172" s="11" t="s">
        <v>7</v>
      </c>
      <c r="C172" s="1">
        <f>SUM(C170:C171)</f>
        <v>0</v>
      </c>
      <c r="D172" s="13">
        <f>IF(C172&gt;=1500,C172*1.1,C172*1.15)</f>
        <v>0</v>
      </c>
      <c r="E172" s="16"/>
      <c r="F172" s="12">
        <v>800</v>
      </c>
      <c r="G172" s="12">
        <f>F172-D172-E172</f>
        <v>800</v>
      </c>
    </row>
    <row r="173" spans="1:7" ht="15" thickBot="1">
      <c r="A173" s="5" t="s">
        <v>67</v>
      </c>
      <c r="B173" s="5"/>
      <c r="C173" s="5"/>
      <c r="D173" s="5"/>
      <c r="E173" s="14"/>
      <c r="F173" s="5"/>
      <c r="G173" s="6"/>
    </row>
    <row r="174" spans="1:7" s="4" customFormat="1" ht="15" thickTop="1">
      <c r="A174" s="25"/>
      <c r="B174" s="25" t="s">
        <v>27</v>
      </c>
      <c r="C174" s="28">
        <v>63.5</v>
      </c>
      <c r="D174" s="25"/>
      <c r="E174" s="26"/>
      <c r="F174" s="25"/>
      <c r="G174" s="27"/>
    </row>
    <row r="175" spans="1:7" s="4" customFormat="1" ht="14.25">
      <c r="A175" s="25"/>
      <c r="B175" s="25" t="s">
        <v>78</v>
      </c>
      <c r="C175" s="28">
        <v>87.5</v>
      </c>
      <c r="D175" s="25"/>
      <c r="E175" s="26"/>
      <c r="F175" s="25"/>
      <c r="G175" s="27"/>
    </row>
    <row r="176" spans="1:7" s="4" customFormat="1" ht="14.25">
      <c r="A176" s="25"/>
      <c r="B176" s="25" t="s">
        <v>28</v>
      </c>
      <c r="C176" s="28">
        <v>87.5</v>
      </c>
      <c r="D176" s="25"/>
      <c r="E176" s="26"/>
      <c r="F176" s="25"/>
      <c r="G176" s="27"/>
    </row>
    <row r="177" spans="1:7" s="4" customFormat="1" ht="14.25">
      <c r="A177" s="25"/>
      <c r="B177" s="19" t="s">
        <v>8</v>
      </c>
      <c r="C177" s="28">
        <v>87.5</v>
      </c>
      <c r="D177" s="25"/>
      <c r="E177" s="26"/>
      <c r="F177" s="25"/>
      <c r="G177" s="27"/>
    </row>
    <row r="178" spans="1:7" ht="14.25">
      <c r="A178" s="19"/>
      <c r="B178" s="24" t="s">
        <v>39</v>
      </c>
      <c r="C178" s="29">
        <v>664</v>
      </c>
      <c r="D178" s="21"/>
      <c r="E178" s="22"/>
      <c r="F178" s="23"/>
      <c r="G178" s="21"/>
    </row>
    <row r="179" spans="2:6" s="4" customFormat="1" ht="14.25">
      <c r="B179" s="24" t="s">
        <v>31</v>
      </c>
      <c r="C179" s="29">
        <v>83</v>
      </c>
      <c r="D179" s="8"/>
      <c r="E179" s="15"/>
      <c r="F179" s="9"/>
    </row>
    <row r="180" spans="2:6" s="4" customFormat="1" ht="14.25">
      <c r="B180" s="19" t="s">
        <v>18</v>
      </c>
      <c r="C180" s="7">
        <v>436.5</v>
      </c>
      <c r="D180" s="8"/>
      <c r="E180" s="15"/>
      <c r="F180" s="9"/>
    </row>
    <row r="181" spans="2:6" s="4" customFormat="1" ht="14.25">
      <c r="B181" s="19" t="s">
        <v>21</v>
      </c>
      <c r="C181" s="7">
        <v>61.5</v>
      </c>
      <c r="D181" s="8"/>
      <c r="E181" s="15"/>
      <c r="F181" s="9"/>
    </row>
    <row r="182" spans="2:6" s="4" customFormat="1" ht="14.25">
      <c r="B182" s="19" t="s">
        <v>20</v>
      </c>
      <c r="C182" s="7">
        <v>34</v>
      </c>
      <c r="D182" s="8"/>
      <c r="E182" s="15"/>
      <c r="F182" s="9"/>
    </row>
    <row r="183" spans="2:6" s="4" customFormat="1" ht="14.25">
      <c r="B183" s="18" t="s">
        <v>39</v>
      </c>
      <c r="C183" s="7">
        <v>664</v>
      </c>
      <c r="D183" s="8"/>
      <c r="E183" s="15"/>
      <c r="F183" s="9"/>
    </row>
    <row r="184" spans="2:6" s="4" customFormat="1" ht="14.25">
      <c r="B184" s="18" t="s">
        <v>99</v>
      </c>
      <c r="C184" s="7">
        <v>71</v>
      </c>
      <c r="D184" s="8"/>
      <c r="E184" s="15"/>
      <c r="F184" s="9"/>
    </row>
    <row r="185" spans="2:6" s="4" customFormat="1" ht="14.25">
      <c r="B185" s="18" t="s">
        <v>118</v>
      </c>
      <c r="C185" s="7">
        <v>25.5</v>
      </c>
      <c r="D185" s="8"/>
      <c r="E185" s="15"/>
      <c r="F185" s="9"/>
    </row>
    <row r="186" spans="2:6" s="4" customFormat="1" ht="14.25">
      <c r="B186" s="18" t="s">
        <v>112</v>
      </c>
      <c r="C186" s="7">
        <v>30.5</v>
      </c>
      <c r="D186" s="8"/>
      <c r="E186" s="15"/>
      <c r="F186" s="9"/>
    </row>
    <row r="187" spans="1:7" ht="14.25">
      <c r="A187" s="10"/>
      <c r="B187" s="11" t="s">
        <v>7</v>
      </c>
      <c r="C187" s="1">
        <f>SUM(C174:C186)</f>
        <v>2396</v>
      </c>
      <c r="D187" s="13">
        <f>IF(C187&gt;=1500,C187*1.1,C187*1.15)</f>
        <v>2635.6000000000004</v>
      </c>
      <c r="E187" s="16"/>
      <c r="F187" s="12">
        <v>2510</v>
      </c>
      <c r="G187" s="12">
        <f>F187-D187-E187</f>
        <v>-125.60000000000036</v>
      </c>
    </row>
    <row r="188" spans="1:7" ht="15" thickBot="1">
      <c r="A188" s="5" t="s">
        <v>68</v>
      </c>
      <c r="B188" s="5"/>
      <c r="C188" s="5"/>
      <c r="D188" s="5"/>
      <c r="E188" s="14"/>
      <c r="F188" s="5"/>
      <c r="G188" s="6"/>
    </row>
    <row r="189" spans="1:7" ht="15" thickTop="1">
      <c r="A189" s="19"/>
      <c r="B189" s="18" t="s">
        <v>8</v>
      </c>
      <c r="C189" s="7">
        <v>87.5</v>
      </c>
      <c r="D189" s="21"/>
      <c r="E189" s="22"/>
      <c r="F189" s="23"/>
      <c r="G189" s="21"/>
    </row>
    <row r="190" spans="1:7" ht="14.25">
      <c r="A190" s="4"/>
      <c r="B190" s="4" t="s">
        <v>29</v>
      </c>
      <c r="C190" s="7">
        <v>312</v>
      </c>
      <c r="D190" s="8"/>
      <c r="E190" s="15"/>
      <c r="F190" s="9"/>
      <c r="G190" s="4"/>
    </row>
    <row r="191" spans="1:7" ht="14.25">
      <c r="A191" s="10"/>
      <c r="B191" s="11" t="s">
        <v>7</v>
      </c>
      <c r="C191" s="1">
        <f>SUM(C189:C190)</f>
        <v>399.5</v>
      </c>
      <c r="D191" s="13">
        <f>IF(C191&gt;=1500,C191*1.1,C191*1.15)</f>
        <v>459.42499999999995</v>
      </c>
      <c r="E191" s="16"/>
      <c r="F191" s="12">
        <v>460</v>
      </c>
      <c r="G191" s="12">
        <f>F191-D191-E191</f>
        <v>0.5750000000000455</v>
      </c>
    </row>
    <row r="192" spans="1:7" ht="15" thickBot="1">
      <c r="A192" s="5" t="s">
        <v>69</v>
      </c>
      <c r="B192" s="5"/>
      <c r="C192" s="5"/>
      <c r="D192" s="5"/>
      <c r="E192" s="14"/>
      <c r="F192" s="5"/>
      <c r="G192" s="6"/>
    </row>
    <row r="193" spans="1:7" ht="15" thickTop="1">
      <c r="A193" s="19"/>
      <c r="B193" s="4" t="s">
        <v>39</v>
      </c>
      <c r="C193" s="7">
        <v>664</v>
      </c>
      <c r="D193" s="21"/>
      <c r="E193" s="22"/>
      <c r="F193" s="23"/>
      <c r="G193" s="21"/>
    </row>
    <row r="194" spans="1:7" ht="14.25">
      <c r="A194" s="4"/>
      <c r="B194" s="4"/>
      <c r="C194" s="7"/>
      <c r="D194" s="8"/>
      <c r="E194" s="15"/>
      <c r="F194" s="9"/>
      <c r="G194" s="4"/>
    </row>
    <row r="195" spans="1:7" ht="14.25">
      <c r="A195" s="10"/>
      <c r="B195" s="11" t="s">
        <v>7</v>
      </c>
      <c r="C195" s="1">
        <f>SUM(C193:C194)</f>
        <v>664</v>
      </c>
      <c r="D195" s="13">
        <f>IF(C195&gt;=1500,C195*1.1,C195*1.15)</f>
        <v>763.5999999999999</v>
      </c>
      <c r="E195" s="16"/>
      <c r="F195" s="12">
        <v>770</v>
      </c>
      <c r="G195" s="12">
        <f>F195-D195-E195</f>
        <v>6.400000000000091</v>
      </c>
    </row>
    <row r="196" spans="1:7" ht="15" thickBot="1">
      <c r="A196" s="5" t="s">
        <v>70</v>
      </c>
      <c r="B196" s="5"/>
      <c r="C196" s="5"/>
      <c r="D196" s="5"/>
      <c r="E196" s="14"/>
      <c r="F196" s="5"/>
      <c r="G196" s="6"/>
    </row>
    <row r="197" spans="1:7" ht="15" thickTop="1">
      <c r="A197" s="19"/>
      <c r="B197" s="4" t="s">
        <v>24</v>
      </c>
      <c r="C197" s="7">
        <v>402.5</v>
      </c>
      <c r="D197" s="21"/>
      <c r="E197" s="22"/>
      <c r="F197" s="23"/>
      <c r="G197" s="21"/>
    </row>
    <row r="198" spans="1:7" ht="14.25">
      <c r="A198" s="4"/>
      <c r="B198" s="4" t="s">
        <v>28</v>
      </c>
      <c r="C198" s="7">
        <v>87.5</v>
      </c>
      <c r="D198" s="8"/>
      <c r="E198" s="15"/>
      <c r="F198" s="9"/>
      <c r="G198" s="4"/>
    </row>
    <row r="199" spans="2:6" s="4" customFormat="1" ht="14.25">
      <c r="B199" s="30" t="s">
        <v>28</v>
      </c>
      <c r="C199" s="7">
        <v>87.5</v>
      </c>
      <c r="D199" s="8"/>
      <c r="E199" s="15"/>
      <c r="F199" s="9"/>
    </row>
    <row r="200" spans="1:7" ht="14.25">
      <c r="A200" s="10"/>
      <c r="B200" s="11" t="s">
        <v>7</v>
      </c>
      <c r="C200" s="1">
        <f>SUM(C197:C199)</f>
        <v>577.5</v>
      </c>
      <c r="D200" s="13">
        <f>IF(C200&gt;=1500,C200*1.1,C200*1.15)</f>
        <v>664.125</v>
      </c>
      <c r="E200" s="16"/>
      <c r="F200" s="12">
        <v>660</v>
      </c>
      <c r="G200" s="12">
        <f>F200-D200-E200</f>
        <v>-4.125</v>
      </c>
    </row>
    <row r="201" spans="1:7" ht="15" thickBot="1">
      <c r="A201" s="5" t="s">
        <v>71</v>
      </c>
      <c r="B201" s="5"/>
      <c r="C201" s="5"/>
      <c r="D201" s="5"/>
      <c r="E201" s="14"/>
      <c r="F201" s="5"/>
      <c r="G201" s="6"/>
    </row>
    <row r="202" spans="1:7" ht="15" thickTop="1">
      <c r="A202" s="19"/>
      <c r="B202" s="4" t="s">
        <v>72</v>
      </c>
      <c r="C202" s="7">
        <v>112.5</v>
      </c>
      <c r="D202" s="21"/>
      <c r="E202" s="22"/>
      <c r="F202" s="23"/>
      <c r="G202" s="21"/>
    </row>
    <row r="203" spans="1:7" ht="14.25">
      <c r="A203" s="4"/>
      <c r="B203" s="4"/>
      <c r="C203" s="7"/>
      <c r="D203" s="8"/>
      <c r="E203" s="15"/>
      <c r="F203" s="9"/>
      <c r="G203" s="4"/>
    </row>
    <row r="204" spans="1:7" ht="14.25">
      <c r="A204" s="10"/>
      <c r="B204" s="11" t="s">
        <v>7</v>
      </c>
      <c r="C204" s="1">
        <f>SUM(C202:C203)</f>
        <v>112.5</v>
      </c>
      <c r="D204" s="13">
        <f>IF(C204&gt;=1500,C204*1.1,C204*1.15)</f>
        <v>129.375</v>
      </c>
      <c r="E204" s="16"/>
      <c r="F204" s="12">
        <v>130</v>
      </c>
      <c r="G204" s="12">
        <f>F204-D204-E204</f>
        <v>0.625</v>
      </c>
    </row>
    <row r="205" spans="1:7" ht="15" thickBot="1">
      <c r="A205" s="5" t="s">
        <v>73</v>
      </c>
      <c r="B205" s="5"/>
      <c r="C205" s="5"/>
      <c r="D205" s="5"/>
      <c r="E205" s="14"/>
      <c r="F205" s="5"/>
      <c r="G205" s="6"/>
    </row>
    <row r="206" spans="1:8" ht="15" thickTop="1">
      <c r="A206" s="19"/>
      <c r="B206" s="18" t="s">
        <v>39</v>
      </c>
      <c r="C206" s="7">
        <v>664</v>
      </c>
      <c r="D206" s="21"/>
      <c r="E206" s="22"/>
      <c r="F206" s="23"/>
      <c r="G206" s="21"/>
      <c r="H206" s="4" t="s">
        <v>74</v>
      </c>
    </row>
    <row r="207" spans="1:7" ht="14.25">
      <c r="A207" s="4"/>
      <c r="B207" s="4" t="s">
        <v>28</v>
      </c>
      <c r="C207" s="7">
        <v>87.5</v>
      </c>
      <c r="D207" s="8"/>
      <c r="E207" s="15"/>
      <c r="F207" s="9"/>
      <c r="G207" s="4"/>
    </row>
    <row r="208" spans="1:7" ht="14.25">
      <c r="A208" s="10"/>
      <c r="B208" s="11" t="s">
        <v>7</v>
      </c>
      <c r="C208" s="1">
        <f>SUM(C206:C207)</f>
        <v>751.5</v>
      </c>
      <c r="D208" s="13">
        <f>IF(C208&gt;=1500,C208*1.1,C208*1.15)</f>
        <v>864.2249999999999</v>
      </c>
      <c r="E208" s="16"/>
      <c r="F208" s="12">
        <v>770</v>
      </c>
      <c r="G208" s="12">
        <f>F208-D208-E208</f>
        <v>-94.22499999999991</v>
      </c>
    </row>
    <row r="209" spans="1:7" ht="15" thickBot="1">
      <c r="A209" s="5" t="s">
        <v>75</v>
      </c>
      <c r="B209" s="5"/>
      <c r="C209" s="5"/>
      <c r="D209" s="5"/>
      <c r="E209" s="14"/>
      <c r="F209" s="5"/>
      <c r="G209" s="6"/>
    </row>
    <row r="210" spans="1:7" ht="15" thickTop="1">
      <c r="A210" s="19"/>
      <c r="B210" s="4" t="s">
        <v>18</v>
      </c>
      <c r="C210" s="7">
        <v>436.5</v>
      </c>
      <c r="D210" s="21"/>
      <c r="E210" s="22"/>
      <c r="F210" s="23"/>
      <c r="G210" s="21"/>
    </row>
    <row r="211" spans="1:7" s="4" customFormat="1" ht="14.25">
      <c r="A211" s="19"/>
      <c r="B211" s="4" t="s">
        <v>57</v>
      </c>
      <c r="C211" s="7">
        <v>47</v>
      </c>
      <c r="D211" s="21"/>
      <c r="E211" s="22"/>
      <c r="F211" s="23"/>
      <c r="G211" s="21"/>
    </row>
    <row r="212" spans="1:7" ht="14.25">
      <c r="A212" s="4"/>
      <c r="B212" s="4" t="s">
        <v>57</v>
      </c>
      <c r="C212" s="7">
        <v>47</v>
      </c>
      <c r="D212" s="8"/>
      <c r="E212" s="15"/>
      <c r="F212" s="9"/>
      <c r="G212" s="4"/>
    </row>
    <row r="213" spans="1:7" ht="14.25">
      <c r="A213" s="10"/>
      <c r="B213" s="11" t="s">
        <v>7</v>
      </c>
      <c r="C213" s="1">
        <f>SUM(C210:C212)</f>
        <v>530.5</v>
      </c>
      <c r="D213" s="13">
        <f>IF(C213&gt;=1500,C213*1.1,C213*1.15)</f>
        <v>610.0749999999999</v>
      </c>
      <c r="E213" s="16"/>
      <c r="F213" s="12">
        <v>610</v>
      </c>
      <c r="G213" s="12">
        <f>F213-D213-E213</f>
        <v>-0.07499999999993179</v>
      </c>
    </row>
    <row r="214" spans="1:7" ht="15" thickBot="1">
      <c r="A214" s="5" t="s">
        <v>76</v>
      </c>
      <c r="B214" s="5"/>
      <c r="C214" s="5"/>
      <c r="D214" s="5"/>
      <c r="E214" s="14"/>
      <c r="F214" s="5"/>
      <c r="G214" s="6"/>
    </row>
    <row r="215" spans="1:7" ht="15" thickTop="1">
      <c r="A215" s="19"/>
      <c r="B215" s="4" t="s">
        <v>18</v>
      </c>
      <c r="C215" s="7">
        <v>436.5</v>
      </c>
      <c r="D215" s="21"/>
      <c r="E215" s="22"/>
      <c r="F215" s="23"/>
      <c r="G215" s="21"/>
    </row>
    <row r="216" spans="1:7" ht="14.25">
      <c r="A216" s="4"/>
      <c r="B216" s="4"/>
      <c r="C216" s="7"/>
      <c r="D216" s="8"/>
      <c r="E216" s="15"/>
      <c r="F216" s="9"/>
      <c r="G216" s="4"/>
    </row>
    <row r="217" spans="1:7" ht="14.25">
      <c r="A217" s="10"/>
      <c r="B217" s="11" t="s">
        <v>7</v>
      </c>
      <c r="C217" s="1">
        <f>SUM(C215:C216)</f>
        <v>436.5</v>
      </c>
      <c r="D217" s="13">
        <f>IF(C217&gt;=1500,C217*1.1,C217*1.15)</f>
        <v>501.97499999999997</v>
      </c>
      <c r="E217" s="16"/>
      <c r="F217" s="12">
        <v>510</v>
      </c>
      <c r="G217" s="12">
        <f>F217-D217-E217</f>
        <v>8.025000000000034</v>
      </c>
    </row>
    <row r="218" spans="1:7" ht="15" thickBot="1">
      <c r="A218" s="5" t="s">
        <v>77</v>
      </c>
      <c r="B218" s="5"/>
      <c r="C218" s="5"/>
      <c r="D218" s="5"/>
      <c r="E218" s="14"/>
      <c r="F218" s="5"/>
      <c r="G218" s="6"/>
    </row>
    <row r="219" spans="1:7" ht="15" thickTop="1">
      <c r="A219" s="19"/>
      <c r="B219" s="4" t="s">
        <v>24</v>
      </c>
      <c r="C219" s="7">
        <v>402.5</v>
      </c>
      <c r="D219" s="21"/>
      <c r="E219" s="22"/>
      <c r="F219" s="23"/>
      <c r="G219" s="21"/>
    </row>
    <row r="220" spans="2:6" s="4" customFormat="1" ht="14.25">
      <c r="B220" s="4" t="s">
        <v>41</v>
      </c>
      <c r="C220" s="7">
        <v>112.5</v>
      </c>
      <c r="D220" s="8"/>
      <c r="E220" s="15"/>
      <c r="F220" s="9"/>
    </row>
    <row r="221" spans="2:6" s="4" customFormat="1" ht="14.25">
      <c r="B221" s="18" t="s">
        <v>72</v>
      </c>
      <c r="C221" s="7">
        <v>112.5</v>
      </c>
      <c r="D221" s="8"/>
      <c r="E221" s="15"/>
      <c r="F221" s="9"/>
    </row>
    <row r="222" spans="1:7" ht="14.25">
      <c r="A222" s="10"/>
      <c r="B222" s="11" t="s">
        <v>7</v>
      </c>
      <c r="C222" s="1">
        <f>SUM(C219:C221)</f>
        <v>627.5</v>
      </c>
      <c r="D222" s="13">
        <f>IF(C222&gt;=1500,C222*1.1,C222*1.15)</f>
        <v>721.625</v>
      </c>
      <c r="E222" s="16"/>
      <c r="F222" s="12">
        <v>730</v>
      </c>
      <c r="G222" s="12">
        <f>F222-D222-E222</f>
        <v>8.375</v>
      </c>
    </row>
    <row r="223" spans="1:8" ht="15" thickBot="1">
      <c r="A223" s="31" t="s">
        <v>79</v>
      </c>
      <c r="B223" s="5"/>
      <c r="C223" s="5"/>
      <c r="D223" s="5"/>
      <c r="E223" s="14"/>
      <c r="F223" s="5"/>
      <c r="G223" s="6"/>
      <c r="H223" s="4" t="s">
        <v>82</v>
      </c>
    </row>
    <row r="224" spans="1:7" s="4" customFormat="1" ht="15" thickTop="1">
      <c r="A224" s="34"/>
      <c r="B224" s="35" t="s">
        <v>80</v>
      </c>
      <c r="C224" s="36">
        <v>664</v>
      </c>
      <c r="D224" s="37"/>
      <c r="E224" s="38"/>
      <c r="F224" s="39"/>
      <c r="G224" s="37"/>
    </row>
    <row r="225" spans="1:7" s="4" customFormat="1" ht="14.25">
      <c r="A225" s="34"/>
      <c r="B225" s="35" t="s">
        <v>17</v>
      </c>
      <c r="C225" s="36">
        <v>538</v>
      </c>
      <c r="D225" s="37"/>
      <c r="E225" s="38"/>
      <c r="F225" s="39"/>
      <c r="G225" s="37"/>
    </row>
    <row r="226" spans="1:7" ht="14.25">
      <c r="A226" s="34"/>
      <c r="B226" s="35" t="s">
        <v>28</v>
      </c>
      <c r="C226" s="36">
        <v>87.5</v>
      </c>
      <c r="D226" s="37"/>
      <c r="E226" s="38"/>
      <c r="F226" s="39"/>
      <c r="G226" s="34"/>
    </row>
    <row r="227" spans="1:7" s="4" customFormat="1" ht="14.25">
      <c r="A227" s="34"/>
      <c r="B227" s="34" t="s">
        <v>24</v>
      </c>
      <c r="C227" s="36">
        <v>402.5</v>
      </c>
      <c r="D227" s="37"/>
      <c r="E227" s="38"/>
      <c r="F227" s="39"/>
      <c r="G227" s="34"/>
    </row>
    <row r="228" spans="1:7" s="4" customFormat="1" ht="14.25">
      <c r="A228" s="34"/>
      <c r="B228" s="34" t="s">
        <v>41</v>
      </c>
      <c r="C228" s="36">
        <v>112.5</v>
      </c>
      <c r="D228" s="37"/>
      <c r="E228" s="38"/>
      <c r="F228" s="39"/>
      <c r="G228" s="34"/>
    </row>
    <row r="229" spans="1:7" s="4" customFormat="1" ht="14.25">
      <c r="A229" s="34"/>
      <c r="B229" s="50" t="s">
        <v>81</v>
      </c>
      <c r="C229" s="36">
        <v>112.5</v>
      </c>
      <c r="D229" s="37"/>
      <c r="E229" s="38"/>
      <c r="F229" s="39"/>
      <c r="G229" s="34"/>
    </row>
    <row r="230" spans="1:8" s="4" customFormat="1" ht="14.25">
      <c r="A230" s="34"/>
      <c r="B230" s="40" t="s">
        <v>119</v>
      </c>
      <c r="C230" s="41">
        <v>723.75</v>
      </c>
      <c r="D230" s="42">
        <f>IF(C230&gt;=1500,C230*1.1,C230*1.05)</f>
        <v>759.9375</v>
      </c>
      <c r="E230" s="38"/>
      <c r="F230" s="39"/>
      <c r="G230" s="34"/>
      <c r="H230" s="4">
        <v>36.19</v>
      </c>
    </row>
    <row r="231" spans="1:8" ht="14.25">
      <c r="A231" s="43"/>
      <c r="B231" s="44"/>
      <c r="C231" s="45">
        <f>SUM(C224:C229)</f>
        <v>1917</v>
      </c>
      <c r="D231" s="46">
        <f>IF(C231&gt;=1500,C231*1.1,C231*1.15)</f>
        <v>2108.7000000000003</v>
      </c>
      <c r="E231" s="47"/>
      <c r="F231" s="48">
        <v>3512.6</v>
      </c>
      <c r="G231" s="48">
        <f>F231-D232-E231</f>
        <v>-513.1000000000004</v>
      </c>
      <c r="H231">
        <v>191.7</v>
      </c>
    </row>
    <row r="232" spans="1:7" s="4" customFormat="1" ht="14.25">
      <c r="A232" s="43"/>
      <c r="B232" s="44" t="s">
        <v>7</v>
      </c>
      <c r="C232" s="45"/>
      <c r="D232" s="49">
        <f>C231+D231</f>
        <v>4025.7000000000003</v>
      </c>
      <c r="E232" s="47"/>
      <c r="F232" s="48"/>
      <c r="G232" s="48"/>
    </row>
    <row r="233" spans="1:7" ht="15" thickBot="1">
      <c r="A233" s="5" t="s">
        <v>83</v>
      </c>
      <c r="B233" s="5"/>
      <c r="C233" s="5"/>
      <c r="D233" s="5"/>
      <c r="E233" s="14"/>
      <c r="F233" s="5"/>
      <c r="G233" s="6"/>
    </row>
    <row r="234" spans="1:7" ht="15" thickTop="1">
      <c r="A234" s="19"/>
      <c r="B234" s="4" t="s">
        <v>18</v>
      </c>
      <c r="C234" s="7">
        <v>436.5</v>
      </c>
      <c r="D234" s="21"/>
      <c r="E234" s="22"/>
      <c r="F234" s="23"/>
      <c r="G234" s="21"/>
    </row>
    <row r="235" spans="1:7" ht="14.25">
      <c r="A235" s="4"/>
      <c r="B235" s="4"/>
      <c r="C235" s="7"/>
      <c r="D235" s="8"/>
      <c r="E235" s="15"/>
      <c r="F235" s="9"/>
      <c r="G235" s="4"/>
    </row>
    <row r="236" spans="1:7" ht="14.25">
      <c r="A236" s="10"/>
      <c r="B236" s="11" t="s">
        <v>7</v>
      </c>
      <c r="C236" s="1">
        <f>SUM(C234:C235)</f>
        <v>436.5</v>
      </c>
      <c r="D236" s="13">
        <f>IF(C236&gt;=1500,C236*1.1,C236*1.15)</f>
        <v>501.97499999999997</v>
      </c>
      <c r="E236" s="16"/>
      <c r="F236" s="12">
        <v>510</v>
      </c>
      <c r="G236" s="12">
        <f>F236-D236-E236</f>
        <v>8.025000000000034</v>
      </c>
    </row>
    <row r="237" spans="1:7" ht="15" thickBot="1">
      <c r="A237" s="5" t="s">
        <v>84</v>
      </c>
      <c r="B237" s="5"/>
      <c r="C237" s="5"/>
      <c r="D237" s="5"/>
      <c r="E237" s="14"/>
      <c r="F237" s="5"/>
      <c r="G237" s="6"/>
    </row>
    <row r="238" spans="1:7" ht="15" thickTop="1">
      <c r="A238" s="34"/>
      <c r="B238" s="35" t="s">
        <v>39</v>
      </c>
      <c r="C238" s="36">
        <v>664</v>
      </c>
      <c r="D238" s="37"/>
      <c r="E238" s="38"/>
      <c r="F238" s="39"/>
      <c r="G238" s="37"/>
    </row>
    <row r="239" spans="1:7" s="4" customFormat="1" ht="14.25">
      <c r="A239" s="34"/>
      <c r="B239" s="35" t="s">
        <v>17</v>
      </c>
      <c r="C239" s="36">
        <v>538</v>
      </c>
      <c r="D239" s="37"/>
      <c r="E239" s="38"/>
      <c r="F239" s="39"/>
      <c r="G239" s="37"/>
    </row>
    <row r="240" spans="1:7" s="4" customFormat="1" ht="14.25">
      <c r="A240" s="34"/>
      <c r="B240" s="35" t="s">
        <v>107</v>
      </c>
      <c r="C240" s="36">
        <v>86.5</v>
      </c>
      <c r="D240" s="37"/>
      <c r="E240" s="38"/>
      <c r="F240" s="39"/>
      <c r="G240" s="37"/>
    </row>
    <row r="241" spans="1:7" s="4" customFormat="1" ht="14.25">
      <c r="A241" s="34"/>
      <c r="B241" s="35" t="s">
        <v>41</v>
      </c>
      <c r="C241" s="39">
        <v>112.5</v>
      </c>
      <c r="D241" s="37"/>
      <c r="E241" s="38"/>
      <c r="F241" s="39"/>
      <c r="G241" s="37"/>
    </row>
    <row r="242" spans="1:8" s="4" customFormat="1" ht="14.25">
      <c r="A242" s="34"/>
      <c r="B242" s="40" t="s">
        <v>119</v>
      </c>
      <c r="C242" s="41">
        <v>723.75</v>
      </c>
      <c r="D242" s="42">
        <f>IF(C242&gt;=1500,C242*1.1,C242*1.05)</f>
        <v>759.9375</v>
      </c>
      <c r="E242" s="38"/>
      <c r="F242" s="39"/>
      <c r="G242" s="37"/>
      <c r="H242" s="4">
        <v>36.19</v>
      </c>
    </row>
    <row r="243" spans="1:8" ht="14.25">
      <c r="A243" s="43"/>
      <c r="B243" s="44"/>
      <c r="C243" s="45">
        <f>SUM(C238:C241)</f>
        <v>1401</v>
      </c>
      <c r="D243" s="46">
        <f>IF(C243&gt;=1500,C243*1.1,C243*1.15)</f>
        <v>1611.1499999999999</v>
      </c>
      <c r="E243" s="47"/>
      <c r="F243" s="48">
        <v>2372</v>
      </c>
      <c r="G243" s="48">
        <f>F243-D244-E243</f>
        <v>-640.1499999999996</v>
      </c>
      <c r="H243">
        <v>210.15</v>
      </c>
    </row>
    <row r="244" spans="1:7" s="4" customFormat="1" ht="14.25">
      <c r="A244" s="43"/>
      <c r="B244" s="44" t="s">
        <v>7</v>
      </c>
      <c r="C244" s="45"/>
      <c r="D244" s="49">
        <f>C243+D243</f>
        <v>3012.1499999999996</v>
      </c>
      <c r="E244" s="47"/>
      <c r="F244" s="48"/>
      <c r="G244" s="48"/>
    </row>
    <row r="245" spans="1:7" ht="15" thickBot="1">
      <c r="A245" s="5" t="s">
        <v>85</v>
      </c>
      <c r="B245" s="5"/>
      <c r="C245" s="5"/>
      <c r="D245" s="5"/>
      <c r="E245" s="14"/>
      <c r="F245" s="5"/>
      <c r="G245" s="6"/>
    </row>
    <row r="246" spans="1:8" ht="15" thickTop="1">
      <c r="A246" s="19"/>
      <c r="B246" s="18" t="s">
        <v>8</v>
      </c>
      <c r="C246" s="7">
        <v>87.5</v>
      </c>
      <c r="D246" s="21"/>
      <c r="E246" s="22"/>
      <c r="F246" s="23"/>
      <c r="G246" s="21"/>
      <c r="H246">
        <f>SUM(H230:H243)</f>
        <v>474.23</v>
      </c>
    </row>
    <row r="247" spans="1:7" s="4" customFormat="1" ht="14.25">
      <c r="A247" s="19"/>
      <c r="B247" s="18" t="s">
        <v>41</v>
      </c>
      <c r="C247" s="7">
        <v>112.5</v>
      </c>
      <c r="D247" s="21"/>
      <c r="E247" s="22"/>
      <c r="F247" s="23"/>
      <c r="G247" s="21"/>
    </row>
    <row r="248" spans="1:7" s="4" customFormat="1" ht="14.25">
      <c r="A248" s="19"/>
      <c r="B248" s="18" t="s">
        <v>72</v>
      </c>
      <c r="C248" s="7">
        <v>112.5</v>
      </c>
      <c r="D248" s="21"/>
      <c r="E248" s="22"/>
      <c r="F248" s="23"/>
      <c r="G248" s="21"/>
    </row>
    <row r="249" spans="1:7" s="4" customFormat="1" ht="14.25">
      <c r="A249" s="19"/>
      <c r="B249" s="18" t="s">
        <v>18</v>
      </c>
      <c r="C249" s="7">
        <v>436.5</v>
      </c>
      <c r="D249" s="21"/>
      <c r="E249" s="22"/>
      <c r="F249" s="23"/>
      <c r="G249" s="21"/>
    </row>
    <row r="250" spans="1:7" s="4" customFormat="1" ht="14.25">
      <c r="A250" s="19"/>
      <c r="B250" s="18" t="s">
        <v>21</v>
      </c>
      <c r="C250" s="7">
        <v>61.5</v>
      </c>
      <c r="D250" s="21"/>
      <c r="E250" s="22"/>
      <c r="F250" s="23"/>
      <c r="G250" s="21"/>
    </row>
    <row r="251" spans="1:7" ht="14.25">
      <c r="A251" s="4"/>
      <c r="B251" s="4" t="s">
        <v>20</v>
      </c>
      <c r="C251" s="7">
        <v>34</v>
      </c>
      <c r="D251" s="8"/>
      <c r="E251" s="15"/>
      <c r="F251" s="9"/>
      <c r="G251" s="4"/>
    </row>
    <row r="252" spans="1:7" ht="14.25">
      <c r="A252" s="10"/>
      <c r="B252" s="11" t="s">
        <v>7</v>
      </c>
      <c r="C252" s="1">
        <f>SUM(C246:C251)</f>
        <v>844.5</v>
      </c>
      <c r="D252" s="13">
        <f>IF(C252&gt;=1500,C252*1.1,C252*1.15)</f>
        <v>971.175</v>
      </c>
      <c r="E252" s="16"/>
      <c r="F252" s="12">
        <v>1000</v>
      </c>
      <c r="G252" s="12">
        <f>F252-D252-E252</f>
        <v>28.825000000000045</v>
      </c>
    </row>
    <row r="253" spans="1:7" ht="15" thickBot="1">
      <c r="A253" s="5" t="s">
        <v>86</v>
      </c>
      <c r="B253" s="5"/>
      <c r="C253" s="5"/>
      <c r="D253" s="5"/>
      <c r="E253" s="14"/>
      <c r="F253" s="5"/>
      <c r="G253" s="6"/>
    </row>
    <row r="254" spans="1:7" ht="15" thickTop="1">
      <c r="A254" s="19"/>
      <c r="B254" s="18" t="s">
        <v>87</v>
      </c>
      <c r="C254" s="7">
        <v>664</v>
      </c>
      <c r="D254" s="21"/>
      <c r="E254" s="22"/>
      <c r="F254" s="23"/>
      <c r="G254" s="21"/>
    </row>
    <row r="255" spans="1:7" ht="14.25">
      <c r="A255" s="4"/>
      <c r="B255" s="4" t="s">
        <v>28</v>
      </c>
      <c r="C255" s="7">
        <v>87.5</v>
      </c>
      <c r="D255" s="8"/>
      <c r="E255" s="15"/>
      <c r="F255" s="9"/>
      <c r="G255" s="4"/>
    </row>
    <row r="256" spans="2:6" s="4" customFormat="1" ht="14.25">
      <c r="B256" s="4" t="s">
        <v>28</v>
      </c>
      <c r="C256" s="7">
        <v>87.5</v>
      </c>
      <c r="D256" s="8"/>
      <c r="E256" s="15"/>
      <c r="F256" s="9"/>
    </row>
    <row r="257" spans="1:7" ht="14.25">
      <c r="A257" s="10"/>
      <c r="B257" s="11" t="s">
        <v>7</v>
      </c>
      <c r="C257" s="1">
        <f>SUM(C254:C256)</f>
        <v>839</v>
      </c>
      <c r="D257" s="13">
        <f>IF(C257&gt;=1500,C257*1.1,C257*1.15)</f>
        <v>964.8499999999999</v>
      </c>
      <c r="E257" s="16"/>
      <c r="F257" s="12">
        <v>1000</v>
      </c>
      <c r="G257" s="12">
        <f>F257-D257-E257</f>
        <v>35.15000000000009</v>
      </c>
    </row>
    <row r="258" spans="1:7" ht="15" thickBot="1">
      <c r="A258" s="5" t="s">
        <v>88</v>
      </c>
      <c r="B258" s="5"/>
      <c r="C258" s="5"/>
      <c r="D258" s="5"/>
      <c r="E258" s="14"/>
      <c r="F258" s="5"/>
      <c r="G258" s="6"/>
    </row>
    <row r="259" spans="1:7" ht="15" thickTop="1">
      <c r="A259" s="19"/>
      <c r="B259" s="18" t="s">
        <v>24</v>
      </c>
      <c r="C259" s="7">
        <v>402.5</v>
      </c>
      <c r="D259" s="21"/>
      <c r="E259" s="22"/>
      <c r="F259" s="23"/>
      <c r="G259" s="21"/>
    </row>
    <row r="260" spans="1:7" ht="14.25">
      <c r="A260" s="4"/>
      <c r="B260" s="4" t="s">
        <v>28</v>
      </c>
      <c r="C260" s="7">
        <v>87.5</v>
      </c>
      <c r="D260" s="8"/>
      <c r="E260" s="15"/>
      <c r="F260" s="9"/>
      <c r="G260" s="4"/>
    </row>
    <row r="261" spans="2:6" s="4" customFormat="1" ht="14.25">
      <c r="B261" s="4" t="s">
        <v>41</v>
      </c>
      <c r="C261" s="7">
        <v>112.5</v>
      </c>
      <c r="D261" s="8"/>
      <c r="E261" s="15"/>
      <c r="F261" s="9"/>
    </row>
    <row r="262" spans="1:7" ht="14.25">
      <c r="A262" s="10"/>
      <c r="B262" s="11" t="s">
        <v>7</v>
      </c>
      <c r="C262" s="1">
        <f>SUM(C259:C261)</f>
        <v>602.5</v>
      </c>
      <c r="D262" s="13">
        <f>IF(C262&gt;=1500,C262*1.1,C262*1.15)</f>
        <v>692.875</v>
      </c>
      <c r="E262" s="16"/>
      <c r="F262" s="12">
        <v>700</v>
      </c>
      <c r="G262" s="12">
        <f>F262-D262-E262</f>
        <v>7.125</v>
      </c>
    </row>
    <row r="263" spans="1:7" ht="15" thickBot="1">
      <c r="A263" s="5" t="s">
        <v>89</v>
      </c>
      <c r="B263" s="5"/>
      <c r="C263" s="5"/>
      <c r="D263" s="5"/>
      <c r="E263" s="14"/>
      <c r="F263" s="5"/>
      <c r="G263" s="6"/>
    </row>
    <row r="264" spans="1:7" ht="15" thickTop="1">
      <c r="A264" s="19"/>
      <c r="B264" s="18" t="s">
        <v>17</v>
      </c>
      <c r="C264" s="7">
        <v>538</v>
      </c>
      <c r="D264" s="21"/>
      <c r="E264" s="22"/>
      <c r="F264" s="23"/>
      <c r="G264" s="21"/>
    </row>
    <row r="265" spans="1:7" ht="14.25">
      <c r="A265" s="4"/>
      <c r="B265" s="4" t="s">
        <v>90</v>
      </c>
      <c r="C265" s="7">
        <v>86.5</v>
      </c>
      <c r="D265" s="8"/>
      <c r="E265" s="15"/>
      <c r="F265" s="9"/>
      <c r="G265" s="4"/>
    </row>
    <row r="266" spans="1:7" ht="14.25">
      <c r="A266" s="10"/>
      <c r="B266" s="11" t="s">
        <v>7</v>
      </c>
      <c r="C266" s="1">
        <f>SUM(C264:C265)</f>
        <v>624.5</v>
      </c>
      <c r="D266" s="13">
        <f>IF(C266&gt;=1500,C266*1.1,C266*1.15)</f>
        <v>718.175</v>
      </c>
      <c r="E266" s="16"/>
      <c r="F266" s="12">
        <v>720</v>
      </c>
      <c r="G266" s="12">
        <f>F266-D266-E266</f>
        <v>1.8250000000000455</v>
      </c>
    </row>
    <row r="267" spans="1:7" ht="15" thickBot="1">
      <c r="A267" s="5" t="s">
        <v>91</v>
      </c>
      <c r="B267" s="5"/>
      <c r="C267" s="5"/>
      <c r="D267" s="5"/>
      <c r="E267" s="14"/>
      <c r="F267" s="5"/>
      <c r="G267" s="6"/>
    </row>
    <row r="268" spans="1:7" ht="15" thickTop="1">
      <c r="A268" s="19"/>
      <c r="B268" s="18" t="s">
        <v>92</v>
      </c>
      <c r="C268" s="7">
        <v>87.5</v>
      </c>
      <c r="D268" s="21"/>
      <c r="E268" s="22"/>
      <c r="F268" s="23"/>
      <c r="G268" s="21"/>
    </row>
    <row r="269" spans="1:7" ht="14.25">
      <c r="A269" s="4"/>
      <c r="B269" s="4" t="s">
        <v>93</v>
      </c>
      <c r="C269" s="7">
        <v>63.5</v>
      </c>
      <c r="D269" s="8"/>
      <c r="E269" s="15"/>
      <c r="F269" s="9"/>
      <c r="G269" s="4"/>
    </row>
    <row r="270" spans="1:7" ht="14.25">
      <c r="A270" s="10"/>
      <c r="B270" s="11" t="s">
        <v>7</v>
      </c>
      <c r="C270" s="1">
        <f>SUM(C268:C269)</f>
        <v>151</v>
      </c>
      <c r="D270" s="13">
        <f>IF(C270&gt;=1500,C270*1.1,C270*1.15)</f>
        <v>173.64999999999998</v>
      </c>
      <c r="E270" s="16"/>
      <c r="F270" s="12">
        <v>180</v>
      </c>
      <c r="G270" s="12">
        <f>F270-D270-E270</f>
        <v>6.350000000000023</v>
      </c>
    </row>
    <row r="271" spans="1:7" ht="15" thickBot="1">
      <c r="A271" s="17" t="s">
        <v>98</v>
      </c>
      <c r="B271" s="5"/>
      <c r="C271" s="5"/>
      <c r="D271" s="5"/>
      <c r="E271" s="14"/>
      <c r="F271" s="5"/>
      <c r="G271" s="6"/>
    </row>
    <row r="272" spans="1:7" ht="15" thickTop="1">
      <c r="A272" s="19"/>
      <c r="B272" s="18" t="s">
        <v>96</v>
      </c>
      <c r="C272" s="7">
        <v>25.5</v>
      </c>
      <c r="D272" s="21"/>
      <c r="E272" s="22"/>
      <c r="F272" s="23"/>
      <c r="G272" s="21"/>
    </row>
    <row r="273" spans="1:7" s="4" customFormat="1" ht="14.25">
      <c r="A273" s="19"/>
      <c r="B273" s="18" t="s">
        <v>112</v>
      </c>
      <c r="C273" s="7">
        <v>30.5</v>
      </c>
      <c r="D273" s="21"/>
      <c r="E273" s="22"/>
      <c r="F273" s="23"/>
      <c r="G273" s="21"/>
    </row>
    <row r="274" spans="1:7" ht="14.25">
      <c r="A274" s="4"/>
      <c r="B274" s="4" t="s">
        <v>99</v>
      </c>
      <c r="C274" s="7">
        <v>71</v>
      </c>
      <c r="D274" s="8"/>
      <c r="E274" s="15"/>
      <c r="F274" s="9"/>
      <c r="G274" s="4"/>
    </row>
    <row r="275" spans="1:8" ht="14.25">
      <c r="A275" s="10"/>
      <c r="B275" s="11" t="s">
        <v>7</v>
      </c>
      <c r="C275" s="1">
        <f>SUM(C272:C274)</f>
        <v>127</v>
      </c>
      <c r="D275" s="13">
        <f>IF(C275&gt;=1500,C275*1.1,C275*1.15)</f>
        <v>146.04999999999998</v>
      </c>
      <c r="E275" s="16"/>
      <c r="F275" s="12">
        <v>146.05</v>
      </c>
      <c r="G275" s="12">
        <f>F275-D275-E275</f>
        <v>2.842170943040401E-14</v>
      </c>
      <c r="H275" s="4"/>
    </row>
    <row r="276" spans="1:7" ht="15" thickBot="1">
      <c r="A276" s="5" t="s">
        <v>100</v>
      </c>
      <c r="B276" s="5"/>
      <c r="C276" s="5"/>
      <c r="D276" s="5"/>
      <c r="E276" s="14"/>
      <c r="F276" s="5"/>
      <c r="G276" s="6"/>
    </row>
    <row r="277" spans="1:7" ht="15" thickTop="1">
      <c r="A277" s="19"/>
      <c r="B277" s="4" t="s">
        <v>55</v>
      </c>
      <c r="C277" s="7">
        <v>131.25</v>
      </c>
      <c r="D277" s="21"/>
      <c r="E277" s="22"/>
      <c r="F277" s="23"/>
      <c r="G277" s="21"/>
    </row>
    <row r="278" spans="1:7" ht="14.25">
      <c r="A278" s="4"/>
      <c r="B278" s="4"/>
      <c r="C278" s="7"/>
      <c r="D278" s="8"/>
      <c r="E278" s="15"/>
      <c r="F278" s="9"/>
      <c r="G278" s="4"/>
    </row>
    <row r="279" spans="1:7" ht="14.25">
      <c r="A279" s="10"/>
      <c r="B279" s="11" t="s">
        <v>7</v>
      </c>
      <c r="C279" s="1">
        <f>SUM(C277:C278)</f>
        <v>131.25</v>
      </c>
      <c r="D279" s="13">
        <f>IF(C279&gt;=1500,C279*1.1,C279*1.15)</f>
        <v>150.9375</v>
      </c>
      <c r="E279" s="16"/>
      <c r="F279" s="32"/>
      <c r="G279" s="12">
        <f>F279-D279-E279</f>
        <v>-150.9375</v>
      </c>
    </row>
    <row r="280" spans="1:7" ht="15" thickBot="1">
      <c r="A280" s="5" t="s">
        <v>101</v>
      </c>
      <c r="B280" s="5"/>
      <c r="C280" s="5"/>
      <c r="D280" s="5"/>
      <c r="E280" s="14"/>
      <c r="F280" s="5"/>
      <c r="G280" s="6"/>
    </row>
    <row r="281" spans="1:7" ht="15" thickTop="1">
      <c r="A281" s="19"/>
      <c r="B281" s="18" t="s">
        <v>102</v>
      </c>
      <c r="C281" s="7">
        <v>402.5</v>
      </c>
      <c r="D281" s="21"/>
      <c r="E281" s="22"/>
      <c r="F281" s="23"/>
      <c r="G281" s="21"/>
    </row>
    <row r="282" spans="1:7" ht="14.25">
      <c r="A282" s="4"/>
      <c r="B282" s="4" t="s">
        <v>103</v>
      </c>
      <c r="C282" s="7">
        <v>70</v>
      </c>
      <c r="D282" s="8"/>
      <c r="E282" s="15"/>
      <c r="F282" s="9"/>
      <c r="G282" s="4"/>
    </row>
    <row r="283" spans="1:8" ht="14.25">
      <c r="A283" s="10"/>
      <c r="B283" s="11" t="s">
        <v>7</v>
      </c>
      <c r="C283" s="1">
        <f>SUM(C281:C282)</f>
        <v>472.5</v>
      </c>
      <c r="D283" s="13">
        <f>IF(C283&gt;=1500,C283*1.1,C283*1.15)</f>
        <v>543.375</v>
      </c>
      <c r="E283" s="16"/>
      <c r="F283" s="12">
        <v>1307</v>
      </c>
      <c r="G283" s="12">
        <f>F283-D283-E283</f>
        <v>763.625</v>
      </c>
      <c r="H283" s="4"/>
    </row>
    <row r="284" spans="1:7" ht="15" thickBot="1">
      <c r="A284" s="5" t="s">
        <v>105</v>
      </c>
      <c r="B284" s="5"/>
      <c r="C284" s="5"/>
      <c r="D284" s="5"/>
      <c r="E284" s="14"/>
      <c r="F284" s="5"/>
      <c r="G284" s="6"/>
    </row>
    <row r="285" spans="1:7" ht="15" thickTop="1">
      <c r="A285" s="19"/>
      <c r="B285" s="4" t="s">
        <v>106</v>
      </c>
      <c r="C285" s="7">
        <v>112.5</v>
      </c>
      <c r="D285" s="21"/>
      <c r="E285" s="22"/>
      <c r="F285" s="23"/>
      <c r="G285" s="21"/>
    </row>
    <row r="286" spans="1:7" ht="14.25">
      <c r="A286" s="4"/>
      <c r="B286" s="18" t="s">
        <v>18</v>
      </c>
      <c r="C286" s="7">
        <v>436.5</v>
      </c>
      <c r="D286" s="8"/>
      <c r="E286" s="15"/>
      <c r="F286" s="9"/>
      <c r="G286" s="4"/>
    </row>
    <row r="287" spans="1:7" ht="14.25">
      <c r="A287" s="10"/>
      <c r="B287" s="11" t="s">
        <v>7</v>
      </c>
      <c r="C287" s="1">
        <f>SUM(C285:C286)</f>
        <v>549</v>
      </c>
      <c r="D287" s="13">
        <f>IF(C287&gt;=1500,C287*1.1,C287*1.15)</f>
        <v>631.3499999999999</v>
      </c>
      <c r="E287" s="16"/>
      <c r="F287" s="12">
        <v>629.38</v>
      </c>
      <c r="G287" s="12">
        <f>F287-D287-E287</f>
        <v>-1.9699999999999136</v>
      </c>
    </row>
    <row r="288" spans="1:7" ht="15" thickBot="1">
      <c r="A288" s="5" t="s">
        <v>108</v>
      </c>
      <c r="B288" s="5"/>
      <c r="C288" s="5"/>
      <c r="D288" s="5"/>
      <c r="E288" s="14"/>
      <c r="F288" s="5"/>
      <c r="G288" s="6"/>
    </row>
    <row r="289" spans="1:7" ht="15" thickTop="1">
      <c r="A289" s="19"/>
      <c r="B289" s="4" t="s">
        <v>106</v>
      </c>
      <c r="C289" s="7">
        <v>112.5</v>
      </c>
      <c r="D289" s="21"/>
      <c r="E289" s="22"/>
      <c r="F289" s="23"/>
      <c r="G289" s="21"/>
    </row>
    <row r="290" spans="1:7" ht="14.25">
      <c r="A290" s="4"/>
      <c r="B290" s="4" t="s">
        <v>28</v>
      </c>
      <c r="C290" s="7">
        <v>87.5</v>
      </c>
      <c r="D290" s="8"/>
      <c r="E290" s="15"/>
      <c r="F290" s="9"/>
      <c r="G290" s="4"/>
    </row>
    <row r="291" spans="2:6" s="4" customFormat="1" ht="14.25">
      <c r="B291" s="4" t="s">
        <v>18</v>
      </c>
      <c r="C291" s="7">
        <v>436.5</v>
      </c>
      <c r="D291" s="8"/>
      <c r="E291" s="15"/>
      <c r="F291" s="9"/>
    </row>
    <row r="292" spans="2:6" s="4" customFormat="1" ht="14.25">
      <c r="B292" s="4" t="s">
        <v>110</v>
      </c>
      <c r="C292" s="7">
        <v>30.5</v>
      </c>
      <c r="D292" s="8"/>
      <c r="E292" s="15"/>
      <c r="F292" s="9"/>
    </row>
    <row r="293" spans="1:7" ht="14.25">
      <c r="A293" s="10"/>
      <c r="B293" s="11" t="s">
        <v>7</v>
      </c>
      <c r="C293" s="1">
        <f>SUM(C289:C292)</f>
        <v>667</v>
      </c>
      <c r="D293" s="13">
        <f>IF(C293&gt;=1500,C293*1.1,C293*1.15)</f>
        <v>767.05</v>
      </c>
      <c r="E293" s="16"/>
      <c r="F293" s="12">
        <v>770</v>
      </c>
      <c r="G293" s="12">
        <f>F293-D293-E293</f>
        <v>2.9500000000000455</v>
      </c>
    </row>
    <row r="294" spans="1:7" ht="15" thickBot="1">
      <c r="A294" s="5" t="s">
        <v>111</v>
      </c>
      <c r="B294" s="5"/>
      <c r="C294" s="5"/>
      <c r="D294" s="5"/>
      <c r="E294" s="14"/>
      <c r="F294" s="5"/>
      <c r="G294" s="6"/>
    </row>
    <row r="295" spans="1:7" ht="15" thickTop="1">
      <c r="A295" s="19"/>
      <c r="B295" s="4" t="s">
        <v>106</v>
      </c>
      <c r="C295" s="7">
        <v>112.5</v>
      </c>
      <c r="D295" s="21"/>
      <c r="E295" s="22"/>
      <c r="F295" s="23"/>
      <c r="G295" s="21"/>
    </row>
    <row r="296" spans="1:7" ht="14.25">
      <c r="A296" s="4"/>
      <c r="B296" s="4" t="s">
        <v>106</v>
      </c>
      <c r="C296" s="7">
        <v>112.5</v>
      </c>
      <c r="D296" s="8"/>
      <c r="E296" s="15"/>
      <c r="F296" s="9"/>
      <c r="G296" s="4"/>
    </row>
    <row r="297" spans="1:7" ht="14.25">
      <c r="A297" s="10"/>
      <c r="B297" s="11" t="s">
        <v>7</v>
      </c>
      <c r="C297" s="1">
        <f>SUM(C295:C296)</f>
        <v>225</v>
      </c>
      <c r="D297" s="13">
        <f>IF(C297&gt;=1500,C297*1.1,C297*1.15)</f>
        <v>258.75</v>
      </c>
      <c r="E297" s="16"/>
      <c r="F297" s="12">
        <v>260</v>
      </c>
      <c r="G297" s="12">
        <f>F297-D297-E297</f>
        <v>1.25</v>
      </c>
    </row>
    <row r="298" spans="1:7" ht="15" thickBot="1">
      <c r="A298" s="5" t="s">
        <v>113</v>
      </c>
      <c r="B298" s="5"/>
      <c r="C298" s="5"/>
      <c r="D298" s="5"/>
      <c r="E298" s="14"/>
      <c r="F298" s="5"/>
      <c r="G298" s="6"/>
    </row>
    <row r="299" spans="1:7" ht="15" thickTop="1">
      <c r="A299" s="19"/>
      <c r="B299" s="18" t="s">
        <v>8</v>
      </c>
      <c r="C299" s="7">
        <v>87.5</v>
      </c>
      <c r="D299" s="21"/>
      <c r="E299" s="22"/>
      <c r="F299" s="23"/>
      <c r="G299" s="21"/>
    </row>
    <row r="300" spans="1:7" ht="14.25">
      <c r="A300" s="4"/>
      <c r="B300" s="4"/>
      <c r="C300" s="7"/>
      <c r="D300" s="8"/>
      <c r="E300" s="15"/>
      <c r="F300" s="9"/>
      <c r="G300" s="4"/>
    </row>
    <row r="301" spans="1:7" ht="14.25">
      <c r="A301" s="10"/>
      <c r="B301" s="11" t="s">
        <v>7</v>
      </c>
      <c r="C301" s="1">
        <f>SUM(C299:C300)</f>
        <v>87.5</v>
      </c>
      <c r="D301" s="13">
        <f>IF(C301&gt;=1500,C301*1.1,C301*1.15)</f>
        <v>100.62499999999999</v>
      </c>
      <c r="E301" s="16"/>
      <c r="F301" s="12">
        <v>101</v>
      </c>
      <c r="G301" s="12">
        <f>F301-D301-E301</f>
        <v>0.3750000000000142</v>
      </c>
    </row>
    <row r="302" spans="1:7" ht="15" thickBot="1">
      <c r="A302" s="5" t="s">
        <v>114</v>
      </c>
      <c r="B302" s="5"/>
      <c r="C302" s="5"/>
      <c r="D302" s="5"/>
      <c r="E302" s="14"/>
      <c r="F302" s="5"/>
      <c r="G302" s="6"/>
    </row>
    <row r="303" spans="1:7" ht="15" thickTop="1">
      <c r="A303" s="19"/>
      <c r="B303" s="18" t="s">
        <v>8</v>
      </c>
      <c r="C303" s="7">
        <v>87.5</v>
      </c>
      <c r="D303" s="21"/>
      <c r="E303" s="22"/>
      <c r="F303" s="23"/>
      <c r="G303" s="21"/>
    </row>
    <row r="304" spans="1:7" ht="14.25">
      <c r="A304" s="4"/>
      <c r="B304" s="4"/>
      <c r="C304" s="7"/>
      <c r="D304" s="8"/>
      <c r="E304" s="15"/>
      <c r="F304" s="9"/>
      <c r="G304" s="4"/>
    </row>
    <row r="305" spans="1:7" ht="14.25">
      <c r="A305" s="10"/>
      <c r="B305" s="11" t="s">
        <v>7</v>
      </c>
      <c r="C305" s="1">
        <f>SUM(C303:C304)</f>
        <v>87.5</v>
      </c>
      <c r="D305" s="13">
        <f>IF(C305&gt;=1500,C305*1.1,C305*1.15)</f>
        <v>100.62499999999999</v>
      </c>
      <c r="E305" s="16"/>
      <c r="F305" s="12">
        <v>101</v>
      </c>
      <c r="G305" s="12">
        <f>F305-D305-E305</f>
        <v>0.3750000000000142</v>
      </c>
    </row>
    <row r="306" spans="1:7" ht="15" thickBot="1">
      <c r="A306" s="5" t="s">
        <v>115</v>
      </c>
      <c r="B306" s="5"/>
      <c r="C306" s="5"/>
      <c r="D306" s="5"/>
      <c r="E306" s="14"/>
      <c r="F306" s="5"/>
      <c r="G306" s="6"/>
    </row>
    <row r="307" spans="1:7" ht="15" thickTop="1">
      <c r="A307" s="19"/>
      <c r="B307" s="18" t="s">
        <v>87</v>
      </c>
      <c r="C307" s="7">
        <v>664</v>
      </c>
      <c r="D307" s="21"/>
      <c r="E307" s="22"/>
      <c r="F307" s="23"/>
      <c r="G307" s="21"/>
    </row>
    <row r="308" spans="1:7" ht="14.25">
      <c r="A308" s="4"/>
      <c r="B308" s="4" t="s">
        <v>28</v>
      </c>
      <c r="C308" s="7">
        <v>87.5</v>
      </c>
      <c r="D308" s="8"/>
      <c r="E308" s="15"/>
      <c r="F308" s="9"/>
      <c r="G308" s="4"/>
    </row>
    <row r="309" spans="2:6" s="4" customFormat="1" ht="14.25">
      <c r="B309" s="18" t="s">
        <v>72</v>
      </c>
      <c r="C309" s="7">
        <v>112.5</v>
      </c>
      <c r="D309" s="8"/>
      <c r="E309" s="15"/>
      <c r="F309" s="9"/>
    </row>
    <row r="310" spans="1:7" ht="14.25">
      <c r="A310" s="10"/>
      <c r="B310" s="11" t="s">
        <v>7</v>
      </c>
      <c r="C310" s="1">
        <f>SUM(C307:C309)</f>
        <v>864</v>
      </c>
      <c r="D310" s="13">
        <f>IF(C310&gt;=1500,C310*1.1,C310*1.15)</f>
        <v>993.5999999999999</v>
      </c>
      <c r="E310" s="16"/>
      <c r="F310" s="12">
        <v>995</v>
      </c>
      <c r="G310" s="12">
        <f>F310-D310-E310</f>
        <v>1.400000000000091</v>
      </c>
    </row>
    <row r="311" spans="1:7" ht="15" thickBot="1">
      <c r="A311" s="5" t="s">
        <v>116</v>
      </c>
      <c r="B311" s="5"/>
      <c r="C311" s="5"/>
      <c r="D311" s="5"/>
      <c r="E311" s="14"/>
      <c r="F311" s="5"/>
      <c r="G311" s="6"/>
    </row>
    <row r="312" spans="1:7" ht="15" thickTop="1">
      <c r="A312" s="19"/>
      <c r="B312" s="18" t="s">
        <v>28</v>
      </c>
      <c r="C312" s="7">
        <v>87.5</v>
      </c>
      <c r="D312" s="21"/>
      <c r="E312" s="22"/>
      <c r="F312" s="23"/>
      <c r="G312" s="21"/>
    </row>
    <row r="313" spans="1:7" ht="14.25">
      <c r="A313" s="4"/>
      <c r="B313" s="4"/>
      <c r="C313" s="7"/>
      <c r="D313" s="8"/>
      <c r="E313" s="15"/>
      <c r="F313" s="9"/>
      <c r="G313" s="4"/>
    </row>
    <row r="314" spans="1:7" ht="14.25">
      <c r="A314" s="10"/>
      <c r="B314" s="11" t="s">
        <v>7</v>
      </c>
      <c r="C314" s="1">
        <f>SUM(C312:C313)</f>
        <v>87.5</v>
      </c>
      <c r="D314" s="13">
        <f>IF(C314&gt;=1500,C314*1.1,C314*1.15)</f>
        <v>100.62499999999999</v>
      </c>
      <c r="E314" s="16"/>
      <c r="F314" s="12">
        <v>100</v>
      </c>
      <c r="G314" s="12">
        <f>F314-D314-E314</f>
        <v>-0.6249999999999858</v>
      </c>
    </row>
    <row r="315" spans="1:7" ht="15" thickBot="1">
      <c r="A315" s="5" t="s">
        <v>117</v>
      </c>
      <c r="B315" s="5"/>
      <c r="C315" s="5"/>
      <c r="D315" s="5"/>
      <c r="E315" s="14"/>
      <c r="F315" s="5"/>
      <c r="G315" s="6"/>
    </row>
    <row r="316" spans="1:7" ht="15" thickTop="1">
      <c r="A316" s="19"/>
      <c r="B316" s="18" t="s">
        <v>18</v>
      </c>
      <c r="C316" s="7">
        <v>436.5</v>
      </c>
      <c r="D316" s="21"/>
      <c r="E316" s="22"/>
      <c r="F316" s="23"/>
      <c r="G316" s="21"/>
    </row>
    <row r="317" spans="1:7" ht="14.25">
      <c r="A317" s="4"/>
      <c r="B317" s="4" t="s">
        <v>118</v>
      </c>
      <c r="C317" s="7">
        <v>25.5</v>
      </c>
      <c r="D317" s="8"/>
      <c r="E317" s="15"/>
      <c r="F317" s="9"/>
      <c r="G317" s="4"/>
    </row>
    <row r="318" spans="1:7" ht="14.25">
      <c r="A318" s="10"/>
      <c r="B318" s="11" t="s">
        <v>7</v>
      </c>
      <c r="C318" s="1">
        <f>SUM(C316:C317)</f>
        <v>462</v>
      </c>
      <c r="D318" s="13">
        <f>IF(C318&gt;=1500,C318*1.1,C318*1.15)</f>
        <v>531.3</v>
      </c>
      <c r="E318" s="16"/>
      <c r="F318" s="12">
        <v>600</v>
      </c>
      <c r="G318" s="12">
        <f>F318-D318-E318</f>
        <v>68.70000000000005</v>
      </c>
    </row>
    <row r="319" spans="1:7" ht="15" thickBot="1">
      <c r="A319" s="5" t="s">
        <v>120</v>
      </c>
      <c r="B319" s="5"/>
      <c r="C319" s="5"/>
      <c r="D319" s="5"/>
      <c r="E319" s="14"/>
      <c r="F319" s="5"/>
      <c r="G319" s="6"/>
    </row>
    <row r="320" spans="1:7" ht="15" thickTop="1">
      <c r="A320" s="19"/>
      <c r="B320" s="18" t="s">
        <v>72</v>
      </c>
      <c r="C320" s="7">
        <v>112.5</v>
      </c>
      <c r="D320" s="21"/>
      <c r="E320" s="22"/>
      <c r="F320" s="23"/>
      <c r="G320" s="21"/>
    </row>
    <row r="321" spans="1:7" s="4" customFormat="1" ht="14.25">
      <c r="A321" s="19"/>
      <c r="B321" s="18" t="s">
        <v>121</v>
      </c>
      <c r="C321" s="7">
        <v>87.5</v>
      </c>
      <c r="D321" s="21"/>
      <c r="E321" s="22"/>
      <c r="F321" s="23"/>
      <c r="G321" s="21"/>
    </row>
    <row r="322" spans="1:7" ht="14.25">
      <c r="A322" s="4"/>
      <c r="B322" s="4" t="s">
        <v>39</v>
      </c>
      <c r="C322" s="7">
        <v>664</v>
      </c>
      <c r="D322" s="8"/>
      <c r="E322" s="15"/>
      <c r="F322" s="9"/>
      <c r="G322" s="4"/>
    </row>
    <row r="323" spans="1:7" ht="14.25">
      <c r="A323" s="10"/>
      <c r="B323" s="11" t="s">
        <v>7</v>
      </c>
      <c r="C323" s="1">
        <f>SUM(C320:C322)</f>
        <v>864</v>
      </c>
      <c r="D323" s="13">
        <f>IF(C323&gt;=1500,C323*1.1,C323*1.15)</f>
        <v>993.5999999999999</v>
      </c>
      <c r="E323" s="16"/>
      <c r="F323" s="12">
        <v>997</v>
      </c>
      <c r="G323" s="12">
        <f>F323-D323-E323</f>
        <v>3.400000000000091</v>
      </c>
    </row>
    <row r="324" spans="1:7" ht="15" thickBot="1">
      <c r="A324" s="5" t="s">
        <v>122</v>
      </c>
      <c r="B324" s="5"/>
      <c r="C324" s="5"/>
      <c r="D324" s="5"/>
      <c r="E324" s="14"/>
      <c r="F324" s="5"/>
      <c r="G324" s="6"/>
    </row>
    <row r="325" spans="1:7" ht="15" thickTop="1">
      <c r="A325" s="19"/>
      <c r="B325" s="4" t="s">
        <v>39</v>
      </c>
      <c r="C325" s="7">
        <v>664</v>
      </c>
      <c r="D325" s="21"/>
      <c r="E325" s="22"/>
      <c r="F325" s="23"/>
      <c r="G325" s="21"/>
    </row>
    <row r="326" spans="1:7" ht="14.25">
      <c r="A326" s="4"/>
      <c r="B326" s="4"/>
      <c r="C326" s="7"/>
      <c r="D326" s="8"/>
      <c r="E326" s="15"/>
      <c r="F326" s="9"/>
      <c r="G326" s="4"/>
    </row>
    <row r="327" spans="1:7" ht="14.25">
      <c r="A327" s="10"/>
      <c r="B327" s="11" t="s">
        <v>7</v>
      </c>
      <c r="C327" s="1">
        <f>SUM(C325:C326)</f>
        <v>664</v>
      </c>
      <c r="D327" s="13">
        <f>IF(C327&gt;=1500,C327*1.1,C327*1.15)</f>
        <v>763.5999999999999</v>
      </c>
      <c r="E327" s="16"/>
      <c r="F327" s="12">
        <v>764</v>
      </c>
      <c r="G327" s="12">
        <f>F327-D327-E327</f>
        <v>0.40000000000009095</v>
      </c>
    </row>
    <row r="328" spans="1:7" ht="15" thickBot="1">
      <c r="A328" s="5" t="s">
        <v>123</v>
      </c>
      <c r="B328" s="5"/>
      <c r="C328" s="5"/>
      <c r="D328" s="5"/>
      <c r="E328" s="14"/>
      <c r="F328" s="5"/>
      <c r="G328" s="6"/>
    </row>
    <row r="329" spans="1:7" ht="15" thickTop="1">
      <c r="A329" s="19"/>
      <c r="B329" s="4" t="s">
        <v>39</v>
      </c>
      <c r="C329" s="7">
        <v>664</v>
      </c>
      <c r="D329" s="21"/>
      <c r="E329" s="22"/>
      <c r="F329" s="23"/>
      <c r="G329" s="21"/>
    </row>
    <row r="330" spans="1:7" ht="14.25">
      <c r="A330" s="4"/>
      <c r="B330" s="4" t="s">
        <v>28</v>
      </c>
      <c r="C330" s="7">
        <v>87.5</v>
      </c>
      <c r="D330" s="8"/>
      <c r="E330" s="15"/>
      <c r="F330" s="9"/>
      <c r="G330" s="4"/>
    </row>
    <row r="331" spans="1:7" ht="14.25">
      <c r="A331" s="10"/>
      <c r="B331" s="11" t="s">
        <v>7</v>
      </c>
      <c r="C331" s="1">
        <f>SUM(C329:C330)</f>
        <v>751.5</v>
      </c>
      <c r="D331" s="13">
        <f>IF(C331&gt;=1500,C331*1.1,C331*1.15)</f>
        <v>864.2249999999999</v>
      </c>
      <c r="E331" s="16"/>
      <c r="F331" s="12">
        <v>937.6</v>
      </c>
      <c r="G331" s="12">
        <f>F331-D331-E331</f>
        <v>73.37500000000011</v>
      </c>
    </row>
    <row r="332" spans="1:7" ht="15" thickBot="1">
      <c r="A332" s="5" t="s">
        <v>124</v>
      </c>
      <c r="B332" s="5"/>
      <c r="C332" s="5"/>
      <c r="D332" s="5"/>
      <c r="E332" s="14"/>
      <c r="F332" s="5"/>
      <c r="G332" s="6"/>
    </row>
    <row r="333" spans="1:7" ht="15" thickTop="1">
      <c r="A333" s="19"/>
      <c r="B333" s="18" t="s">
        <v>8</v>
      </c>
      <c r="C333" s="7">
        <v>87.5</v>
      </c>
      <c r="D333" s="21"/>
      <c r="E333" s="22"/>
      <c r="F333" s="23"/>
      <c r="G333" s="21"/>
    </row>
    <row r="334" spans="1:7" ht="14.25">
      <c r="A334" s="4"/>
      <c r="B334" s="4" t="s">
        <v>41</v>
      </c>
      <c r="C334" s="7">
        <v>112.5</v>
      </c>
      <c r="D334" s="8"/>
      <c r="E334" s="15"/>
      <c r="F334" s="9"/>
      <c r="G334" s="4"/>
    </row>
    <row r="335" spans="1:7" ht="14.25">
      <c r="A335" s="10"/>
      <c r="B335" s="11" t="s">
        <v>7</v>
      </c>
      <c r="C335" s="1">
        <f>SUM(C333:C334)</f>
        <v>200</v>
      </c>
      <c r="D335" s="13">
        <f>IF(C335&gt;=1500,C335*1.1,C335*1.15)</f>
        <v>229.99999999999997</v>
      </c>
      <c r="E335" s="16"/>
      <c r="F335" s="32"/>
      <c r="G335" s="12">
        <f>F335-D335-E335</f>
        <v>-229.99999999999997</v>
      </c>
    </row>
    <row r="338" ht="14.25">
      <c r="F338" s="9"/>
    </row>
    <row r="342" spans="2:7" ht="14.25">
      <c r="B342" s="4"/>
      <c r="C342" s="9"/>
      <c r="F342" s="9"/>
      <c r="G342" s="9"/>
    </row>
    <row r="343" spans="3:7" ht="14.25">
      <c r="C343" s="8"/>
      <c r="G343" s="9"/>
    </row>
    <row r="348" ht="14.25">
      <c r="C348" s="8"/>
    </row>
    <row r="349" ht="14.25">
      <c r="C349" s="8"/>
    </row>
  </sheetData>
  <sheetProtection/>
  <hyperlinks>
    <hyperlink ref="A10" r:id="rId1" display="K@terina"/>
    <hyperlink ref="A271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2010-05-18T17:52:02Z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