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<sst xmlns="http://schemas.openxmlformats.org/spreadsheetml/2006/main" count="857" uniqueCount="224">
  <si>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</si>
  <si>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</si>
  <si>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</si>
  <si>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</si>
  <si>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</si>
  <si>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</si>
  <si>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</si>
  <si>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</si>
  <si>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</si>
  <si>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</si>
  <si>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</si>
  <si>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</si>
  <si>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</si>
  <si>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</si>
  <si>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</si>
  <si>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</si>
  <si>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</si>
  <si>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</si>
  <si>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</si>
  <si>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</si>
  <si>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</si>
  <si>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</si>
  <si>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</si>
  <si>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</si>
  <si>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</si>
  <si>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</si>
  <si>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</si>
  <si>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</si>
  <si>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</si>
  <si>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</si>
  <si>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</si>
  <si>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</si>
  <si>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</si>
  <si>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</si>
  <si>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</si>
  <si>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</si>
  <si>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</si>
  <si>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</si>
  <si>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</si>
  <si>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</si>
  <si>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</si>
  <si>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</si>
  <si>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</si>
  <si>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</si>
  <si>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</si>
  <si>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</si>
  <si>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</si>
  <si>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</si>
  <si>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</si>
  <si>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</si>
  <si>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</si>
  <si>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</si>
  <si>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</si>
  <si>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</si>
  <si>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</si>
  <si>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</si>
  <si>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</si>
  <si>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</si>
  <si>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</si>
  <si>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</si>
  <si>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</si>
  <si>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</si>
  <si>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</si>
  <si>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</si>
  <si>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</si>
  <si>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</si>
  <si>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</si>
  <si>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</si>
  <si>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</si>
  <si>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</si>
  <si>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</si>
  <si>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</si>
  <si>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</si>
  <si>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</si>
  <si>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</si>
  <si>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</si>
  <si>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</si>
  <si>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</si>
  <si>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</si>
  <si>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</si>
  <si>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</si>
  <si>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</si>
  <si>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</si>
  <si>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</si>
  <si>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</si>
  <si>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</si>
  <si>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</si>
  <si>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</si>
  <si>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</si>
  <si>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</si>
  <si>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</si>
  <si>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</si>
  <si>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</si>
  <si>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</si>
  <si>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</si>
  <si>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</si>
  <si>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</si>
  <si>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</si>
  <si>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</si>
  <si>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</si>
  <si>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</si>
  <si>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</si>
  <si>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</si>
  <si>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</si>
  <si>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</si>
  <si>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</si>
  <si>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</si>
  <si>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</si>
  <si>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</si>
  <si>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</si>
  <si>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</si>
  <si>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</si>
  <si>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</si>
  <si>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</si>
  <si>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</si>
  <si>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</si>
  <si>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</si>
  <si>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</si>
  <si>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</si>
  <si>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</si>
  <si>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</si>
  <si>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</si>
  <si>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</si>
  <si>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</si>
  <si>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</si>
  <si>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</si>
  <si>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</si>
  <si>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</si>
  <si>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</si>
  <si>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</si>
  <si>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</si>
  <si>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</si>
  <si>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</si>
  <si>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</si>
  <si>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</si>
  <si>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</si>
  <si>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</si>
  <si>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</si>
  <si>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</si>
  <si>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</si>
  <si>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</si>
  <si>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</si>
  <si>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</si>
  <si>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</si>
  <si>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</si>
  <si>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</si>
  <si>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</si>
  <si>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</si>
  <si>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</si>
  <si>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</si>
  <si>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</si>
  <si>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</si>
  <si>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</si>
  <si>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</si>
  <si>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</si>
  <si>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</si>
  <si>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</si>
  <si>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</si>
  <si>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</si>
  <si>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</si>
  <si>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</si>
  <si>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</si>
  <si>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</si>
  <si>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</si>
  <si>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</si>
  <si>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</si>
  <si>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</si>
  <si>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</si>
  <si>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</si>
  <si>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</si>
  <si>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</si>
  <si>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</si>
  <si>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</si>
  <si>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</si>
  <si>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</si>
  <si>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</si>
  <si>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</si>
  <si>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</si>
  <si>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</si>
  <si>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</si>
  <si>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</si>
  <si>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</si>
  <si>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</si>
  <si>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</si>
  <si>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</si>
  <si>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</si>
  <si>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</si>
  <si>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</si>
  <si>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</si>
  <si>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</si>
  <si>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</si>
  <si>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Евгешка А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</si>
  <si>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</si>
  <si>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</si>
  <si>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</si>
  <si>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</si>
  <si>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</si>
  <si>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PENNY White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</si>
  <si>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</si>
  <si>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</si>
  <si>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</si>
  <si>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</si>
  <si>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</si>
  <si>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</si>
  <si>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</si>
  <si>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</si>
  <si>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Anitis</t>
  </si>
  <si>
    <t>Татьяна Владимировна Ш.</t>
  </si>
  <si>
    <t>Masska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</si>
  <si>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</si>
  <si>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</si>
  <si>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</si>
  <si>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</si>
  <si>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</si>
  <si>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</si>
  <si>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</si>
  <si>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</si>
  <si>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</si>
  <si>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</si>
  <si>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</si>
  <si>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</si>
  <si>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</si>
  <si>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</si>
  <si>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>ЖУЖА2010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</si>
</sst>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  <xf numFmtId="0" fontId="0" fillId="34" borderId="0" xfId="0" applyFill="1" applyAlignment="1">
      <alignment/>
    </xf>
    <xf numFmtId="0" fontId="48" fillId="19" borderId="0" xfId="0" applyFont="1" applyFill="1" applyAlignment="1">
      <alignment/>
    </xf>
    <xf numFmtId="49" fontId="49" fillId="19" borderId="0" xfId="0" applyNumberFormat="1" applyFont="1" applyFill="1" applyAlignment="1">
      <alignment/>
    </xf>
    <xf numFmtId="0" fontId="48" fillId="19" borderId="0" xfId="0" applyFont="1" applyFill="1" applyAlignment="1">
      <alignment horizontal="center" vertical="center"/>
    </xf>
    <xf numFmtId="164" fontId="48" fillId="19" borderId="0" xfId="0" applyNumberFormat="1" applyFont="1" applyFill="1" applyAlignment="1">
      <alignment/>
    </xf>
    <xf numFmtId="6" fontId="48" fillId="19" borderId="0" xfId="0" applyNumberFormat="1" applyFont="1" applyFill="1" applyAlignment="1">
      <alignment/>
    </xf>
    <xf numFmtId="0" fontId="32" fillId="33" borderId="10" xfId="42" applyFill="1" applyBorder="1" applyAlignment="1" applyProtection="1">
      <alignment/>
      <protection/>
    </xf>
    <xf numFmtId="0" fontId="28" fillId="34" borderId="0" xfId="0" applyFont="1" applyFill="1" applyAlignment="1">
      <alignment/>
    </xf>
    <xf numFmtId="6" fontId="24" fillId="34" borderId="0" xfId="0" applyNumberFormat="1" applyFont="1" applyFill="1" applyBorder="1" applyAlignment="1">
      <alignment/>
    </xf>
    <xf numFmtId="6" fontId="2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k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="85" zoomScaleNormal="85" zoomScalePageLayoutView="0" workbookViewId="0" topLeftCell="B1">
      <pane ySplit="1" topLeftCell="A2" activePane="bottomLeft" state="frozen"/>
      <selection pane="topLeft" activeCell="A1" sqref="A1"/>
      <selection pane="bottomLeft" activeCell="L375" sqref="L375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>
        <v>7</v>
      </c>
      <c r="I5" s="34">
        <f>G5+H5</f>
        <v>1399.6499999999999</v>
      </c>
      <c r="J5" s="33">
        <v>1393</v>
      </c>
      <c r="K5" s="34">
        <f>J5-G5-H5</f>
        <v>-6.649999999999864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>
        <v>21</v>
      </c>
      <c r="I10" s="34">
        <f>G10+H10</f>
        <v>4049.45</v>
      </c>
      <c r="J10" s="33">
        <v>4030</v>
      </c>
      <c r="K10" s="34">
        <f>J10-G10-H10</f>
        <v>-19.449999999999818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182</v>
      </c>
      <c r="B14" s="54" t="s">
        <v>62</v>
      </c>
      <c r="C14" s="55" t="s">
        <v>187</v>
      </c>
      <c r="D14" s="56" t="s">
        <v>16</v>
      </c>
      <c r="E14" s="56" t="s">
        <v>21</v>
      </c>
      <c r="F14" s="57">
        <v>1321</v>
      </c>
      <c r="G14" s="58"/>
      <c r="H14" s="58"/>
      <c r="I14" s="58"/>
      <c r="J14" s="58"/>
      <c r="K14" s="58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>
        <v>21</v>
      </c>
      <c r="I15" s="34">
        <f>G15+H15</f>
        <v>4832.599999999999</v>
      </c>
      <c r="J15" s="33">
        <v>4812</v>
      </c>
      <c r="K15" s="34">
        <f>J15-G15-H15</f>
        <v>-20.599999999999454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>
        <v>7</v>
      </c>
      <c r="I18" s="34">
        <f>G18+H18</f>
        <v>1427.25</v>
      </c>
      <c r="J18" s="33">
        <v>1500</v>
      </c>
      <c r="K18" s="34">
        <f>J18-G18-H18</f>
        <v>72.75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>
        <v>7</v>
      </c>
      <c r="I22" s="34">
        <f>G22+H22</f>
        <v>1492.8</v>
      </c>
      <c r="J22" s="34">
        <v>1500</v>
      </c>
      <c r="K22" s="34">
        <f>J22-G22-H22</f>
        <v>7.2000000000000455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>
        <v>7</v>
      </c>
      <c r="I26" s="34">
        <f>G26+H26</f>
        <v>1042</v>
      </c>
      <c r="J26" s="33">
        <v>1035</v>
      </c>
      <c r="K26" s="34">
        <f>J26-G26-H26</f>
        <v>-7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>
        <v>14</v>
      </c>
      <c r="I30" s="34">
        <f>G30+H30</f>
        <v>2595.75</v>
      </c>
      <c r="J30" s="33">
        <v>2590</v>
      </c>
      <c r="K30" s="34">
        <f>J30-G30-H30</f>
        <v>-5.75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180</v>
      </c>
      <c r="C33" s="55" t="s">
        <v>168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>
        <v>14</v>
      </c>
      <c r="I34" s="34">
        <f>G34+H34</f>
        <v>2953.3999999999996</v>
      </c>
      <c r="J34" s="33">
        <v>2906</v>
      </c>
      <c r="K34" s="34">
        <f>J34-G34-H34</f>
        <v>-47.399999999999636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174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>
        <v>14</v>
      </c>
      <c r="I39" s="34">
        <f>G39+H39</f>
        <v>2632.5499999999997</v>
      </c>
      <c r="J39" s="33">
        <v>2619</v>
      </c>
      <c r="K39" s="34">
        <f>J39-G39-H39</f>
        <v>-13.549999999999727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>
        <v>7</v>
      </c>
      <c r="I43" s="34">
        <f>G43+H43</f>
        <v>1420.35</v>
      </c>
      <c r="J43" s="33">
        <v>1229</v>
      </c>
      <c r="K43" s="34">
        <f>J43-G43-H43</f>
        <v>-191.3499999999999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>
        <v>7</v>
      </c>
      <c r="I47" s="34">
        <f>G47+H47</f>
        <v>984.4999999999999</v>
      </c>
      <c r="J47" s="33">
        <v>978</v>
      </c>
      <c r="K47" s="34">
        <v>-7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>
        <v>7</v>
      </c>
      <c r="I51" s="34">
        <f>G51+H51</f>
        <v>1403.1</v>
      </c>
      <c r="J51" s="33">
        <v>1400</v>
      </c>
      <c r="K51" s="34">
        <f>J51-G51-H51</f>
        <v>-3.099999999999909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108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182</v>
      </c>
      <c r="B55" s="54" t="s">
        <v>62</v>
      </c>
      <c r="C55" s="55" t="s">
        <v>186</v>
      </c>
      <c r="D55" s="56" t="s">
        <v>18</v>
      </c>
      <c r="E55" s="56" t="s">
        <v>21</v>
      </c>
      <c r="F55" s="57">
        <v>1355</v>
      </c>
      <c r="G55" s="58"/>
      <c r="H55" s="58"/>
      <c r="I55" s="58"/>
      <c r="J55" s="58"/>
      <c r="K55" s="58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>
        <v>21</v>
      </c>
      <c r="I56" s="34">
        <f>G56+H56</f>
        <v>4384.099999999999</v>
      </c>
      <c r="J56" s="33">
        <v>4363</v>
      </c>
      <c r="K56" s="34">
        <f>J56-G56-H56</f>
        <v>-21.099999999999454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174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s="13" customFormat="1" ht="14.25">
      <c r="A60" s="42" t="s">
        <v>182</v>
      </c>
      <c r="B60" s="54" t="s">
        <v>62</v>
      </c>
      <c r="C60" s="55" t="s">
        <v>88</v>
      </c>
      <c r="D60" s="56" t="s">
        <v>22</v>
      </c>
      <c r="E60" s="56" t="s">
        <v>21</v>
      </c>
      <c r="F60" s="57">
        <v>1142</v>
      </c>
      <c r="G60" s="58"/>
      <c r="H60" s="58"/>
      <c r="I60" s="58"/>
      <c r="J60" s="58"/>
      <c r="K60" s="58"/>
    </row>
    <row r="61" spans="1:11" s="13" customFormat="1" ht="14.25">
      <c r="A61" s="42" t="s">
        <v>182</v>
      </c>
      <c r="B61" s="54" t="s">
        <v>62</v>
      </c>
      <c r="C61" s="55" t="s">
        <v>88</v>
      </c>
      <c r="D61" s="56" t="s">
        <v>16</v>
      </c>
      <c r="E61" s="56" t="s">
        <v>21</v>
      </c>
      <c r="F61" s="57">
        <v>1142</v>
      </c>
      <c r="G61" s="58"/>
      <c r="H61" s="58"/>
      <c r="I61" s="58"/>
      <c r="J61" s="58"/>
      <c r="K61" s="58"/>
    </row>
    <row r="62" spans="1:11" ht="12.75" customHeight="1">
      <c r="A62" s="36"/>
      <c r="B62" s="36"/>
      <c r="C62" s="37" t="s">
        <v>6</v>
      </c>
      <c r="D62" s="38"/>
      <c r="E62" s="38"/>
      <c r="F62" s="39">
        <f>SUM(F58:F61)</f>
        <v>3547</v>
      </c>
      <c r="G62" s="40">
        <f>F62*1.15</f>
        <v>4079.0499999999997</v>
      </c>
      <c r="H62" s="34">
        <v>21</v>
      </c>
      <c r="I62" s="34">
        <f>G62+H62</f>
        <v>4100.049999999999</v>
      </c>
      <c r="J62" s="33">
        <v>4079</v>
      </c>
      <c r="K62" s="34">
        <f>J62-G62-H62</f>
        <v>-21.049999999999727</v>
      </c>
    </row>
    <row r="63" spans="1:11" ht="15" thickBot="1">
      <c r="A63" s="4" t="s">
        <v>48</v>
      </c>
      <c r="B63" s="4"/>
      <c r="C63" s="6"/>
      <c r="D63" s="11"/>
      <c r="E63" s="11"/>
      <c r="F63" s="4"/>
      <c r="G63" s="10"/>
      <c r="H63" s="19"/>
      <c r="I63" s="19"/>
      <c r="J63" s="10"/>
      <c r="K63" s="10"/>
    </row>
    <row r="64" spans="1:11" ht="15" thickTop="1">
      <c r="A64" s="59"/>
      <c r="B64" s="54" t="s">
        <v>15</v>
      </c>
      <c r="C64" s="55" t="s">
        <v>73</v>
      </c>
      <c r="D64" s="56" t="s">
        <v>24</v>
      </c>
      <c r="E64" s="56" t="s">
        <v>17</v>
      </c>
      <c r="F64" s="57">
        <v>1258</v>
      </c>
      <c r="G64" s="58"/>
      <c r="H64" s="58"/>
      <c r="I64" s="58"/>
      <c r="J64" s="58"/>
      <c r="K64" s="58"/>
    </row>
    <row r="65" spans="1:11" s="3" customFormat="1" ht="14.25">
      <c r="A65" s="53"/>
      <c r="B65" s="54" t="s">
        <v>15</v>
      </c>
      <c r="C65" s="55" t="s">
        <v>74</v>
      </c>
      <c r="D65" s="56" t="s">
        <v>24</v>
      </c>
      <c r="E65" s="56" t="s">
        <v>17</v>
      </c>
      <c r="F65" s="57">
        <v>1214</v>
      </c>
      <c r="G65" s="58"/>
      <c r="H65" s="58"/>
      <c r="I65" s="58"/>
      <c r="J65" s="58"/>
      <c r="K65" s="58"/>
    </row>
    <row r="66" spans="1:11" ht="14.25">
      <c r="A66" s="59"/>
      <c r="B66" s="54" t="s">
        <v>15</v>
      </c>
      <c r="C66" s="55" t="s">
        <v>63</v>
      </c>
      <c r="D66" s="56" t="s">
        <v>18</v>
      </c>
      <c r="E66" s="56" t="s">
        <v>21</v>
      </c>
      <c r="F66" s="57">
        <v>1258</v>
      </c>
      <c r="G66" s="58"/>
      <c r="H66" s="58"/>
      <c r="I66" s="58"/>
      <c r="J66" s="58"/>
      <c r="K66" s="58"/>
    </row>
    <row r="67" spans="1:11" ht="14.25">
      <c r="A67" s="36"/>
      <c r="B67" s="36"/>
      <c r="C67" s="37" t="s">
        <v>6</v>
      </c>
      <c r="D67" s="38"/>
      <c r="E67" s="38"/>
      <c r="F67" s="39">
        <f>SUM(F64:F66)</f>
        <v>3730</v>
      </c>
      <c r="G67" s="40">
        <f>F67*1.15</f>
        <v>4289.5</v>
      </c>
      <c r="H67" s="34">
        <v>21</v>
      </c>
      <c r="I67" s="34">
        <f>G67+H67</f>
        <v>4310.5</v>
      </c>
      <c r="J67" s="33">
        <v>4290</v>
      </c>
      <c r="K67" s="34">
        <f>J67-G67-H67</f>
        <v>-20.5</v>
      </c>
    </row>
    <row r="68" spans="1:11" ht="15" thickBot="1">
      <c r="A68" s="4" t="s">
        <v>75</v>
      </c>
      <c r="B68" s="4"/>
      <c r="C68" s="6"/>
      <c r="D68" s="11"/>
      <c r="E68" s="11"/>
      <c r="F68" s="4"/>
      <c r="G68" s="10"/>
      <c r="H68" s="19"/>
      <c r="I68" s="19"/>
      <c r="J68" s="10"/>
      <c r="K68" s="10"/>
    </row>
    <row r="69" spans="1:11" ht="15" thickTop="1">
      <c r="A69" s="53"/>
      <c r="B69" s="54" t="s">
        <v>62</v>
      </c>
      <c r="C69" s="55" t="s">
        <v>76</v>
      </c>
      <c r="D69" s="56" t="s">
        <v>24</v>
      </c>
      <c r="E69" s="56" t="s">
        <v>19</v>
      </c>
      <c r="F69" s="57">
        <v>987</v>
      </c>
      <c r="G69" s="58"/>
      <c r="H69" s="58"/>
      <c r="I69" s="58"/>
      <c r="J69" s="58"/>
      <c r="K69" s="58"/>
    </row>
    <row r="70" spans="1:11" ht="14.25">
      <c r="A70" s="59"/>
      <c r="B70" s="54" t="s">
        <v>62</v>
      </c>
      <c r="C70" s="55" t="s">
        <v>88</v>
      </c>
      <c r="D70" s="56" t="s">
        <v>22</v>
      </c>
      <c r="E70" s="56" t="s">
        <v>21</v>
      </c>
      <c r="F70" s="57">
        <v>1142</v>
      </c>
      <c r="G70" s="58"/>
      <c r="H70" s="58"/>
      <c r="I70" s="58"/>
      <c r="J70" s="58"/>
      <c r="K70" s="58"/>
    </row>
    <row r="71" spans="1:11" ht="14.25">
      <c r="A71" s="36"/>
      <c r="B71" s="36"/>
      <c r="C71" s="37" t="s">
        <v>6</v>
      </c>
      <c r="D71" s="38"/>
      <c r="E71" s="38"/>
      <c r="F71" s="39">
        <f>SUM(F69:F70)</f>
        <v>2129</v>
      </c>
      <c r="G71" s="40">
        <f>F71*1.15</f>
        <v>2448.35</v>
      </c>
      <c r="H71" s="34">
        <v>14</v>
      </c>
      <c r="I71" s="34">
        <f>G71+H71</f>
        <v>2462.35</v>
      </c>
      <c r="J71" s="33">
        <v>2448</v>
      </c>
      <c r="K71" s="34">
        <f>J71-G71-H71</f>
        <v>-14.349999999999909</v>
      </c>
    </row>
    <row r="72" spans="1:11" ht="15" thickBot="1">
      <c r="A72" s="4" t="s">
        <v>77</v>
      </c>
      <c r="B72" s="4"/>
      <c r="C72" s="6"/>
      <c r="D72" s="11"/>
      <c r="E72" s="11"/>
      <c r="F72" s="4"/>
      <c r="G72" s="10"/>
      <c r="H72" s="19"/>
      <c r="I72" s="19"/>
      <c r="J72" s="10"/>
      <c r="K72" s="10"/>
    </row>
    <row r="73" spans="1:11" ht="15" thickTop="1">
      <c r="A73" s="53"/>
      <c r="B73" s="54" t="s">
        <v>35</v>
      </c>
      <c r="C73" s="55" t="s">
        <v>78</v>
      </c>
      <c r="D73" s="56" t="s">
        <v>24</v>
      </c>
      <c r="E73" s="56" t="s">
        <v>17</v>
      </c>
      <c r="F73" s="57">
        <v>841</v>
      </c>
      <c r="G73" s="58"/>
      <c r="H73" s="58"/>
      <c r="I73" s="58"/>
      <c r="J73" s="58"/>
      <c r="K73" s="58"/>
    </row>
    <row r="74" spans="1:11" s="31" customFormat="1" ht="14.25">
      <c r="A74" s="25"/>
      <c r="B74" s="26"/>
      <c r="C74" s="27"/>
      <c r="D74" s="28"/>
      <c r="E74" s="28"/>
      <c r="F74" s="29"/>
      <c r="G74" s="30"/>
      <c r="H74" s="30"/>
      <c r="I74" s="30"/>
      <c r="J74" s="30"/>
      <c r="K74" s="30"/>
    </row>
    <row r="75" spans="1:11" ht="14.25">
      <c r="A75" s="36"/>
      <c r="B75" s="36"/>
      <c r="C75" s="37" t="s">
        <v>6</v>
      </c>
      <c r="D75" s="38"/>
      <c r="E75" s="38"/>
      <c r="F75" s="39">
        <f>SUM(F73:F74)</f>
        <v>841</v>
      </c>
      <c r="G75" s="40">
        <f>F75*1.15</f>
        <v>967.15</v>
      </c>
      <c r="H75" s="34">
        <v>7</v>
      </c>
      <c r="I75" s="34">
        <f>G75+H75</f>
        <v>974.15</v>
      </c>
      <c r="J75" s="33">
        <v>967</v>
      </c>
      <c r="K75" s="34">
        <f>J75-G75-H75</f>
        <v>-7.149999999999977</v>
      </c>
    </row>
    <row r="76" spans="1:11" ht="15" thickBot="1">
      <c r="A76" s="4" t="s">
        <v>80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53" t="s">
        <v>45</v>
      </c>
      <c r="B77" s="54" t="s">
        <v>40</v>
      </c>
      <c r="C77" s="55" t="s">
        <v>81</v>
      </c>
      <c r="D77" s="56" t="s">
        <v>18</v>
      </c>
      <c r="E77" s="56" t="s">
        <v>21</v>
      </c>
      <c r="F77" s="57">
        <v>850</v>
      </c>
      <c r="G77" s="58"/>
      <c r="H77" s="58"/>
      <c r="I77" s="58"/>
      <c r="J77" s="58"/>
      <c r="K77" s="58"/>
    </row>
    <row r="78" spans="1:11" ht="14.25">
      <c r="A78" s="35"/>
      <c r="B78" s="13"/>
      <c r="C78" s="14"/>
      <c r="D78" s="15"/>
      <c r="E78" s="15"/>
      <c r="F78" s="16"/>
      <c r="G78" s="17"/>
      <c r="H78" s="17"/>
      <c r="I78" s="17"/>
      <c r="J78" s="17"/>
      <c r="K78" s="17"/>
    </row>
    <row r="79" spans="1:11" ht="14.25">
      <c r="A79" s="36"/>
      <c r="B79" s="36"/>
      <c r="C79" s="37" t="s">
        <v>6</v>
      </c>
      <c r="D79" s="38"/>
      <c r="E79" s="38"/>
      <c r="F79" s="39">
        <f>SUM(F77:F78)</f>
        <v>850</v>
      </c>
      <c r="G79" s="40">
        <f>F79*1.15</f>
        <v>977.4999999999999</v>
      </c>
      <c r="H79" s="34">
        <v>7</v>
      </c>
      <c r="I79" s="34">
        <f>G79+H79</f>
        <v>984.4999999999999</v>
      </c>
      <c r="J79" s="33">
        <v>980</v>
      </c>
      <c r="K79" s="34">
        <v>-5</v>
      </c>
    </row>
    <row r="80" spans="1:11" ht="15" thickBot="1">
      <c r="A80" s="4" t="s">
        <v>82</v>
      </c>
      <c r="B80" s="4"/>
      <c r="C80" s="6"/>
      <c r="D80" s="11"/>
      <c r="E80" s="11"/>
      <c r="F80" s="4"/>
      <c r="G80" s="10"/>
      <c r="H80" s="19"/>
      <c r="I80" s="19"/>
      <c r="J80" s="10"/>
      <c r="K80" s="10"/>
    </row>
    <row r="81" spans="1:11" ht="15" thickTop="1">
      <c r="A81" s="53"/>
      <c r="B81" s="54" t="s">
        <v>62</v>
      </c>
      <c r="C81" s="55" t="s">
        <v>79</v>
      </c>
      <c r="D81" s="56" t="s">
        <v>18</v>
      </c>
      <c r="E81" s="56" t="s">
        <v>17</v>
      </c>
      <c r="F81" s="57">
        <v>1176</v>
      </c>
      <c r="G81" s="58"/>
      <c r="H81" s="58"/>
      <c r="I81" s="58"/>
      <c r="J81" s="58"/>
      <c r="K81" s="58"/>
    </row>
    <row r="82" spans="1:11" s="31" customFormat="1" ht="14.25">
      <c r="A82" s="25"/>
      <c r="B82" s="26"/>
      <c r="C82" s="27"/>
      <c r="D82" s="28"/>
      <c r="E82" s="28"/>
      <c r="F82" s="29"/>
      <c r="G82" s="30"/>
      <c r="H82" s="30"/>
      <c r="I82" s="30"/>
      <c r="J82" s="30"/>
      <c r="K82" s="30"/>
    </row>
    <row r="83" spans="1:11" ht="14.25">
      <c r="A83" s="36"/>
      <c r="B83" s="13"/>
      <c r="C83" s="37" t="s">
        <v>6</v>
      </c>
      <c r="D83" s="38"/>
      <c r="E83" s="38"/>
      <c r="F83" s="39">
        <f>SUM(F81:F82)</f>
        <v>1176</v>
      </c>
      <c r="G83" s="40">
        <f>F83*1.15</f>
        <v>1352.3999999999999</v>
      </c>
      <c r="H83" s="34">
        <v>7</v>
      </c>
      <c r="I83" s="34">
        <f>G83+H83</f>
        <v>1359.3999999999999</v>
      </c>
      <c r="J83" s="33">
        <v>1352</v>
      </c>
      <c r="K83" s="34">
        <f>J83-G83-H83</f>
        <v>-7.399999999999864</v>
      </c>
    </row>
    <row r="84" spans="1:11" ht="15" thickBot="1">
      <c r="A84" s="4" t="s">
        <v>83</v>
      </c>
      <c r="B84" s="4"/>
      <c r="C84" s="6"/>
      <c r="D84" s="11"/>
      <c r="E84" s="11"/>
      <c r="F84" s="4"/>
      <c r="G84" s="10"/>
      <c r="H84" s="19"/>
      <c r="I84" s="19"/>
      <c r="J84" s="10"/>
      <c r="K84" s="10"/>
    </row>
    <row r="85" spans="1:11" ht="15" thickTop="1">
      <c r="A85" s="53"/>
      <c r="B85" s="54" t="s">
        <v>62</v>
      </c>
      <c r="C85" s="55" t="s">
        <v>84</v>
      </c>
      <c r="D85" s="56" t="s">
        <v>18</v>
      </c>
      <c r="E85" s="56" t="s">
        <v>21</v>
      </c>
      <c r="F85" s="57">
        <v>1190</v>
      </c>
      <c r="G85" s="58"/>
      <c r="H85" s="58"/>
      <c r="I85" s="58"/>
      <c r="J85" s="58"/>
      <c r="K85" s="58"/>
    </row>
    <row r="86" spans="1:11" s="31" customFormat="1" ht="14.25">
      <c r="A86" s="25"/>
      <c r="B86" s="26"/>
      <c r="C86" s="27"/>
      <c r="D86" s="28"/>
      <c r="E86" s="28"/>
      <c r="F86" s="29"/>
      <c r="G86" s="30"/>
      <c r="H86" s="30"/>
      <c r="I86" s="30"/>
      <c r="J86" s="30"/>
      <c r="K86" s="30"/>
    </row>
    <row r="87" spans="1:11" ht="14.25">
      <c r="A87" s="36"/>
      <c r="B87" s="36"/>
      <c r="C87" s="37" t="s">
        <v>6</v>
      </c>
      <c r="D87" s="38"/>
      <c r="E87" s="38"/>
      <c r="F87" s="39">
        <f>SUM(F85:F86)</f>
        <v>1190</v>
      </c>
      <c r="G87" s="40">
        <f>F87*1.15</f>
        <v>1368.5</v>
      </c>
      <c r="H87" s="34">
        <v>7</v>
      </c>
      <c r="I87" s="34">
        <f>G87+H87</f>
        <v>1375.5</v>
      </c>
      <c r="J87" s="33">
        <v>1369</v>
      </c>
      <c r="K87" s="34">
        <f>J87-G87-H87</f>
        <v>-6.5</v>
      </c>
    </row>
    <row r="88" spans="1:11" ht="15" thickBot="1">
      <c r="A88" s="4" t="s">
        <v>31</v>
      </c>
      <c r="B88" s="4"/>
      <c r="C88" s="6"/>
      <c r="D88" s="11"/>
      <c r="E88" s="11"/>
      <c r="F88" s="4"/>
      <c r="G88" s="10"/>
      <c r="H88" s="19"/>
      <c r="I88" s="19"/>
      <c r="J88" s="10"/>
      <c r="K88" s="10"/>
    </row>
    <row r="89" spans="1:11" ht="15" thickTop="1">
      <c r="A89" s="53"/>
      <c r="B89" s="54" t="s">
        <v>62</v>
      </c>
      <c r="C89" s="55" t="s">
        <v>86</v>
      </c>
      <c r="D89" s="56" t="s">
        <v>18</v>
      </c>
      <c r="E89" s="56" t="s">
        <v>17</v>
      </c>
      <c r="F89" s="57">
        <v>1306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87</v>
      </c>
      <c r="D90" s="56" t="s">
        <v>18</v>
      </c>
      <c r="E90" s="56" t="s">
        <v>17</v>
      </c>
      <c r="F90" s="57">
        <v>1321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62</v>
      </c>
      <c r="C91" s="55" t="s">
        <v>88</v>
      </c>
      <c r="D91" s="56" t="s">
        <v>16</v>
      </c>
      <c r="E91" s="56" t="s">
        <v>21</v>
      </c>
      <c r="F91" s="57">
        <v>1142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219</v>
      </c>
      <c r="D92" s="56" t="s">
        <v>18</v>
      </c>
      <c r="E92" s="56" t="s">
        <v>17</v>
      </c>
      <c r="F92" s="57">
        <v>1306</v>
      </c>
      <c r="G92" s="58"/>
      <c r="H92" s="58"/>
      <c r="I92" s="58"/>
      <c r="J92" s="58"/>
      <c r="K92" s="58"/>
    </row>
    <row r="93" spans="1:11" s="3" customFormat="1" ht="14.25">
      <c r="A93" s="53"/>
      <c r="B93" s="54" t="s">
        <v>40</v>
      </c>
      <c r="C93" s="55" t="s">
        <v>128</v>
      </c>
      <c r="D93" s="56" t="s">
        <v>18</v>
      </c>
      <c r="E93" s="56" t="s">
        <v>17</v>
      </c>
      <c r="F93" s="57">
        <v>850</v>
      </c>
      <c r="G93" s="58"/>
      <c r="H93" s="58"/>
      <c r="I93" s="58"/>
      <c r="J93" s="58"/>
      <c r="K93" s="58"/>
    </row>
    <row r="94" spans="1:11" s="3" customFormat="1" ht="14.25">
      <c r="A94" s="53"/>
      <c r="B94" s="54" t="s">
        <v>62</v>
      </c>
      <c r="C94" s="55" t="s">
        <v>109</v>
      </c>
      <c r="D94" s="56" t="s">
        <v>16</v>
      </c>
      <c r="E94" s="56" t="s">
        <v>21</v>
      </c>
      <c r="F94" s="57">
        <v>1321</v>
      </c>
      <c r="G94" s="58"/>
      <c r="H94" s="58"/>
      <c r="I94" s="58"/>
      <c r="J94" s="58"/>
      <c r="K94" s="58"/>
    </row>
    <row r="95" spans="1:11" s="32" customFormat="1" ht="14.25">
      <c r="A95" s="59"/>
      <c r="B95" s="54" t="s">
        <v>62</v>
      </c>
      <c r="C95" s="55" t="s">
        <v>134</v>
      </c>
      <c r="D95" s="56" t="s">
        <v>16</v>
      </c>
      <c r="E95" s="56" t="s">
        <v>21</v>
      </c>
      <c r="F95" s="57">
        <v>1205</v>
      </c>
      <c r="G95" s="58"/>
      <c r="H95" s="58"/>
      <c r="I95" s="58"/>
      <c r="J95" s="58"/>
      <c r="K95" s="58"/>
    </row>
    <row r="96" spans="1:11" s="32" customFormat="1" ht="14.25">
      <c r="A96" s="23" t="s">
        <v>220</v>
      </c>
      <c r="B96" s="13" t="s">
        <v>62</v>
      </c>
      <c r="C96" s="14" t="s">
        <v>105</v>
      </c>
      <c r="D96" s="15" t="s">
        <v>16</v>
      </c>
      <c r="E96" s="15" t="s">
        <v>21</v>
      </c>
      <c r="F96" s="16">
        <v>0</v>
      </c>
      <c r="G96" s="17"/>
      <c r="H96" s="17"/>
      <c r="I96" s="17"/>
      <c r="J96" s="17"/>
      <c r="K96" s="17"/>
    </row>
    <row r="97" spans="1:11" s="31" customFormat="1" ht="14.25">
      <c r="A97" s="42" t="s">
        <v>182</v>
      </c>
      <c r="B97" s="61" t="s">
        <v>62</v>
      </c>
      <c r="C97" s="62" t="s">
        <v>85</v>
      </c>
      <c r="D97" s="63" t="s">
        <v>16</v>
      </c>
      <c r="E97" s="63" t="s">
        <v>21</v>
      </c>
      <c r="F97" s="64">
        <v>1219</v>
      </c>
      <c r="G97" s="65"/>
      <c r="H97" s="65"/>
      <c r="I97" s="65"/>
      <c r="J97" s="65"/>
      <c r="K97" s="65"/>
    </row>
    <row r="98" spans="1:11" ht="14.25">
      <c r="A98" s="36"/>
      <c r="B98" s="36"/>
      <c r="C98" s="37" t="s">
        <v>6</v>
      </c>
      <c r="D98" s="38"/>
      <c r="E98" s="38"/>
      <c r="F98" s="39">
        <f>SUM(F89:F97)</f>
        <v>9670</v>
      </c>
      <c r="G98" s="40">
        <f>F98*1.15</f>
        <v>11120.5</v>
      </c>
      <c r="H98" s="34">
        <v>56</v>
      </c>
      <c r="I98" s="34">
        <f>G98+H98</f>
        <v>11176.5</v>
      </c>
      <c r="J98" s="33">
        <v>11121</v>
      </c>
      <c r="K98" s="34">
        <f>J98-G98-H98</f>
        <v>-55.5</v>
      </c>
    </row>
    <row r="99" spans="1:11" ht="15" thickBot="1">
      <c r="A99" s="4" t="s">
        <v>89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 t="s">
        <v>220</v>
      </c>
      <c r="B100" s="13" t="s">
        <v>62</v>
      </c>
      <c r="C100" s="14" t="s">
        <v>90</v>
      </c>
      <c r="D100" s="15" t="s">
        <v>18</v>
      </c>
      <c r="E100" s="15" t="s">
        <v>17</v>
      </c>
      <c r="F100" s="16">
        <v>0</v>
      </c>
      <c r="G100" s="17"/>
      <c r="H100" s="17"/>
      <c r="I100" s="17"/>
      <c r="J100" s="17"/>
      <c r="K100" s="17"/>
    </row>
    <row r="101" spans="1:11" s="31" customFormat="1" ht="14.25">
      <c r="A101" s="23" t="s">
        <v>220</v>
      </c>
      <c r="B101" s="26" t="s">
        <v>15</v>
      </c>
      <c r="C101" s="27" t="s">
        <v>92</v>
      </c>
      <c r="D101" s="28" t="s">
        <v>18</v>
      </c>
      <c r="E101" s="28" t="s">
        <v>21</v>
      </c>
      <c r="F101" s="29">
        <v>0</v>
      </c>
      <c r="G101" s="30"/>
      <c r="H101" s="30"/>
      <c r="I101" s="30"/>
      <c r="J101" s="30"/>
      <c r="K101" s="30"/>
    </row>
    <row r="102" spans="1:11" s="3" customFormat="1" ht="14.25">
      <c r="A102" s="53"/>
      <c r="B102" s="54" t="s">
        <v>23</v>
      </c>
      <c r="C102" s="55" t="s">
        <v>91</v>
      </c>
      <c r="D102" s="56" t="s">
        <v>18</v>
      </c>
      <c r="E102" s="56" t="s">
        <v>17</v>
      </c>
      <c r="F102" s="57">
        <v>1258</v>
      </c>
      <c r="G102" s="58"/>
      <c r="H102" s="58"/>
      <c r="I102" s="58"/>
      <c r="J102" s="58"/>
      <c r="K102" s="58"/>
    </row>
    <row r="103" spans="1:11" ht="14.25">
      <c r="A103" s="36"/>
      <c r="B103" s="36"/>
      <c r="C103" s="37" t="s">
        <v>6</v>
      </c>
      <c r="D103" s="38"/>
      <c r="E103" s="38"/>
      <c r="F103" s="39">
        <f>SUM(F100:F102)</f>
        <v>1258</v>
      </c>
      <c r="G103" s="40">
        <f>F103*1.15</f>
        <v>1446.6999999999998</v>
      </c>
      <c r="H103" s="34">
        <v>7</v>
      </c>
      <c r="I103" s="34">
        <f>G103+H103</f>
        <v>1453.6999999999998</v>
      </c>
      <c r="J103" s="33">
        <v>3005</v>
      </c>
      <c r="K103" s="34">
        <f>J103-G103-H103</f>
        <v>1551.3000000000002</v>
      </c>
    </row>
    <row r="104" spans="1:11" ht="15" thickBot="1">
      <c r="A104" s="4" t="s">
        <v>93</v>
      </c>
      <c r="B104" s="4"/>
      <c r="C104" s="6"/>
      <c r="D104" s="11"/>
      <c r="E104" s="11"/>
      <c r="F104" s="4"/>
      <c r="G104" s="10"/>
      <c r="H104" s="19"/>
      <c r="I104" s="19"/>
      <c r="J104" s="10"/>
      <c r="K104" s="10"/>
    </row>
    <row r="105" spans="1:11" ht="15" thickTop="1">
      <c r="A105" s="23" t="s">
        <v>220</v>
      </c>
      <c r="B105" s="13" t="s">
        <v>62</v>
      </c>
      <c r="C105" s="14" t="s">
        <v>94</v>
      </c>
      <c r="D105" s="15" t="s">
        <v>24</v>
      </c>
      <c r="E105" s="15" t="s">
        <v>17</v>
      </c>
      <c r="F105" s="16">
        <v>0</v>
      </c>
      <c r="G105" s="17"/>
      <c r="H105" s="17"/>
      <c r="I105" s="17"/>
      <c r="J105" s="17"/>
      <c r="K105" s="17"/>
    </row>
    <row r="106" spans="1:11" s="31" customFormat="1" ht="14.25">
      <c r="A106" s="23" t="s">
        <v>220</v>
      </c>
      <c r="B106" s="26" t="s">
        <v>23</v>
      </c>
      <c r="C106" s="27" t="s">
        <v>57</v>
      </c>
      <c r="D106" s="28" t="s">
        <v>24</v>
      </c>
      <c r="E106" s="28" t="s">
        <v>17</v>
      </c>
      <c r="F106" s="29">
        <v>0</v>
      </c>
      <c r="G106" s="30"/>
      <c r="H106" s="30"/>
      <c r="I106" s="30"/>
      <c r="J106" s="30"/>
      <c r="K106" s="30"/>
    </row>
    <row r="107" spans="1:11" ht="14.25">
      <c r="A107" s="59"/>
      <c r="B107" s="54" t="s">
        <v>23</v>
      </c>
      <c r="C107" s="55" t="s">
        <v>57</v>
      </c>
      <c r="D107" s="56" t="s">
        <v>16</v>
      </c>
      <c r="E107" s="56" t="s">
        <v>17</v>
      </c>
      <c r="F107" s="57">
        <v>1292</v>
      </c>
      <c r="G107" s="58"/>
      <c r="H107" s="58"/>
      <c r="I107" s="58"/>
      <c r="J107" s="58"/>
      <c r="K107" s="58"/>
    </row>
    <row r="108" spans="1:11" ht="14.25">
      <c r="A108" s="36"/>
      <c r="B108" s="36"/>
      <c r="C108" s="37" t="s">
        <v>6</v>
      </c>
      <c r="D108" s="38"/>
      <c r="E108" s="38"/>
      <c r="F108" s="39">
        <f>SUM(F105:F107)</f>
        <v>1292</v>
      </c>
      <c r="G108" s="40">
        <f>F108*1.15</f>
        <v>1485.8</v>
      </c>
      <c r="H108" s="34">
        <v>7</v>
      </c>
      <c r="I108" s="34">
        <f>G108+H108</f>
        <v>1492.8</v>
      </c>
      <c r="J108" s="33">
        <v>1486</v>
      </c>
      <c r="K108" s="34">
        <f>J108-G108-H108</f>
        <v>-6.7999999999999545</v>
      </c>
    </row>
    <row r="109" spans="1:11" ht="15" thickBot="1">
      <c r="A109" s="4" t="s">
        <v>33</v>
      </c>
      <c r="B109" s="4"/>
      <c r="C109" s="6"/>
      <c r="D109" s="11"/>
      <c r="E109" s="11"/>
      <c r="F109" s="4"/>
      <c r="G109" s="10"/>
      <c r="H109" s="19"/>
      <c r="I109" s="19"/>
      <c r="J109" s="10"/>
      <c r="K109" s="10"/>
    </row>
    <row r="110" spans="1:11" ht="15" thickTop="1">
      <c r="A110" s="53"/>
      <c r="B110" s="54" t="s">
        <v>62</v>
      </c>
      <c r="C110" s="55" t="s">
        <v>79</v>
      </c>
      <c r="D110" s="56" t="s">
        <v>18</v>
      </c>
      <c r="E110" s="56" t="s">
        <v>21</v>
      </c>
      <c r="F110" s="57">
        <v>1176</v>
      </c>
      <c r="G110" s="58"/>
      <c r="H110" s="58"/>
      <c r="I110" s="58"/>
      <c r="J110" s="58"/>
      <c r="K110" s="58"/>
    </row>
    <row r="111" spans="1:11" s="31" customFormat="1" ht="14.25">
      <c r="A111" s="25"/>
      <c r="B111" s="26"/>
      <c r="C111" s="27"/>
      <c r="D111" s="28"/>
      <c r="E111" s="28"/>
      <c r="F111" s="29"/>
      <c r="G111" s="30"/>
      <c r="H111" s="30"/>
      <c r="I111" s="30"/>
      <c r="J111" s="30"/>
      <c r="K111" s="30"/>
    </row>
    <row r="112" spans="1:11" ht="14.25">
      <c r="A112" s="36"/>
      <c r="B112" s="36"/>
      <c r="C112" s="37" t="s">
        <v>6</v>
      </c>
      <c r="D112" s="38"/>
      <c r="E112" s="38"/>
      <c r="F112" s="39">
        <f>SUM(F110:F111)</f>
        <v>1176</v>
      </c>
      <c r="G112" s="40">
        <f>F112*1.15</f>
        <v>1352.3999999999999</v>
      </c>
      <c r="H112" s="34">
        <v>7</v>
      </c>
      <c r="I112" s="34">
        <f>G112+H112</f>
        <v>1359.3999999999999</v>
      </c>
      <c r="J112" s="33">
        <v>1352</v>
      </c>
      <c r="K112" s="34">
        <f>J112-G112-H112</f>
        <v>-7.399999999999864</v>
      </c>
    </row>
    <row r="113" spans="1:11" ht="15" thickBot="1">
      <c r="A113" s="4" t="s">
        <v>95</v>
      </c>
      <c r="B113" s="4"/>
      <c r="C113" s="6"/>
      <c r="D113" s="11"/>
      <c r="E113" s="11"/>
      <c r="F113" s="4"/>
      <c r="G113" s="10"/>
      <c r="H113" s="19"/>
      <c r="I113" s="19"/>
      <c r="J113" s="10"/>
      <c r="K113" s="10"/>
    </row>
    <row r="114" spans="1:11" ht="15" thickTop="1">
      <c r="A114" s="23" t="s">
        <v>174</v>
      </c>
      <c r="B114" s="13" t="s">
        <v>62</v>
      </c>
      <c r="C114" s="14" t="s">
        <v>88</v>
      </c>
      <c r="D114" s="15" t="s">
        <v>16</v>
      </c>
      <c r="E114" s="15" t="s">
        <v>17</v>
      </c>
      <c r="F114" s="16">
        <v>0</v>
      </c>
      <c r="G114" s="17"/>
      <c r="H114" s="17"/>
      <c r="I114" s="17"/>
      <c r="J114" s="17"/>
      <c r="K114" s="17"/>
    </row>
    <row r="115" spans="1:11" ht="14.25">
      <c r="A115" s="23" t="s">
        <v>221</v>
      </c>
      <c r="B115" s="13"/>
      <c r="C115" s="14"/>
      <c r="D115" s="15"/>
      <c r="E115" s="15"/>
      <c r="F115" s="16"/>
      <c r="G115" s="17"/>
      <c r="H115" s="17"/>
      <c r="I115" s="17"/>
      <c r="J115" s="17"/>
      <c r="K115" s="17"/>
    </row>
    <row r="116" spans="1:11" ht="14.25">
      <c r="A116" s="36"/>
      <c r="B116" s="36"/>
      <c r="C116" s="37" t="s">
        <v>6</v>
      </c>
      <c r="D116" s="38"/>
      <c r="E116" s="38"/>
      <c r="F116" s="39">
        <f>SUM(F114:F115)</f>
        <v>0</v>
      </c>
      <c r="G116" s="40">
        <f>F116*1.15</f>
        <v>0</v>
      </c>
      <c r="H116" s="34"/>
      <c r="I116" s="34">
        <f>G116+H116</f>
        <v>0</v>
      </c>
      <c r="J116" s="33"/>
      <c r="K116" s="34">
        <f>J116-G116-H116</f>
        <v>0</v>
      </c>
    </row>
    <row r="117" spans="1:11" ht="15" thickBot="1">
      <c r="A117" s="4" t="s">
        <v>96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53"/>
      <c r="B118" s="54" t="s">
        <v>62</v>
      </c>
      <c r="C118" s="55" t="s">
        <v>97</v>
      </c>
      <c r="D118" s="56" t="s">
        <v>16</v>
      </c>
      <c r="E118" s="56" t="s">
        <v>21</v>
      </c>
      <c r="F118" s="57">
        <v>1321</v>
      </c>
      <c r="G118" s="58"/>
      <c r="H118" s="58"/>
      <c r="I118" s="58"/>
      <c r="J118" s="58"/>
      <c r="K118" s="58"/>
    </row>
    <row r="119" spans="1:11" s="3" customFormat="1" ht="14.25">
      <c r="A119" s="53"/>
      <c r="B119" s="54" t="s">
        <v>62</v>
      </c>
      <c r="C119" s="55" t="s">
        <v>98</v>
      </c>
      <c r="D119" s="56" t="s">
        <v>16</v>
      </c>
      <c r="E119" s="56" t="s">
        <v>21</v>
      </c>
      <c r="F119" s="57">
        <v>1321</v>
      </c>
      <c r="G119" s="58"/>
      <c r="H119" s="58"/>
      <c r="I119" s="58"/>
      <c r="J119" s="58"/>
      <c r="K119" s="58"/>
    </row>
    <row r="120" spans="1:11" s="31" customFormat="1" ht="14.25">
      <c r="A120" s="25"/>
      <c r="B120" s="26"/>
      <c r="C120" s="27"/>
      <c r="D120" s="28"/>
      <c r="E120" s="28"/>
      <c r="F120" s="29"/>
      <c r="G120" s="30"/>
      <c r="H120" s="30"/>
      <c r="I120" s="30"/>
      <c r="J120" s="30"/>
      <c r="K120" s="30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2642</v>
      </c>
      <c r="G121" s="40">
        <f>F121*1.15</f>
        <v>3038.2999999999997</v>
      </c>
      <c r="H121" s="34">
        <v>14</v>
      </c>
      <c r="I121" s="34">
        <f>G121+H121</f>
        <v>3052.2999999999997</v>
      </c>
      <c r="J121" s="33">
        <v>3038</v>
      </c>
      <c r="K121" s="34">
        <f>J121-G121-H121</f>
        <v>-14.299999999999727</v>
      </c>
    </row>
    <row r="122" spans="1:11" ht="15" thickBot="1">
      <c r="A122" s="4" t="s">
        <v>99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 t="s">
        <v>174</v>
      </c>
      <c r="B123" s="13" t="s">
        <v>62</v>
      </c>
      <c r="C123" s="14" t="s">
        <v>88</v>
      </c>
      <c r="D123" s="15" t="s">
        <v>44</v>
      </c>
      <c r="E123" s="15" t="s">
        <v>17</v>
      </c>
      <c r="F123" s="16">
        <v>0</v>
      </c>
      <c r="G123" s="17"/>
      <c r="H123" s="17"/>
      <c r="I123" s="17"/>
      <c r="J123" s="17"/>
      <c r="K123" s="17"/>
    </row>
    <row r="124" spans="1:11" s="31" customFormat="1" ht="14.25">
      <c r="A124" s="42" t="s">
        <v>174</v>
      </c>
      <c r="B124" s="26" t="s">
        <v>62</v>
      </c>
      <c r="C124" s="27" t="s">
        <v>100</v>
      </c>
      <c r="D124" s="28" t="s">
        <v>44</v>
      </c>
      <c r="E124" s="28" t="s">
        <v>17</v>
      </c>
      <c r="F124" s="29">
        <v>0</v>
      </c>
      <c r="G124" s="30"/>
      <c r="H124" s="30"/>
      <c r="I124" s="30"/>
      <c r="J124" s="30"/>
      <c r="K124" s="30"/>
    </row>
    <row r="125" spans="1:11" ht="14.25">
      <c r="A125" s="36"/>
      <c r="B125" s="36"/>
      <c r="C125" s="37" t="s">
        <v>6</v>
      </c>
      <c r="D125" s="38"/>
      <c r="E125" s="38"/>
      <c r="F125" s="39">
        <f>SUM(F123:F124)</f>
        <v>0</v>
      </c>
      <c r="G125" s="40">
        <f>F125*1.15</f>
        <v>0</v>
      </c>
      <c r="H125" s="34"/>
      <c r="I125" s="34">
        <f>G125+H125</f>
        <v>0</v>
      </c>
      <c r="J125" s="33"/>
      <c r="K125" s="34">
        <f>J125-G125-H125</f>
        <v>0</v>
      </c>
    </row>
    <row r="126" spans="1:11" ht="15" thickBot="1">
      <c r="A126" s="4" t="s">
        <v>101</v>
      </c>
      <c r="B126" s="4"/>
      <c r="C126" s="6"/>
      <c r="D126" s="11"/>
      <c r="E126" s="11"/>
      <c r="F126" s="4"/>
      <c r="G126" s="10"/>
      <c r="H126" s="19"/>
      <c r="I126" s="19"/>
      <c r="J126" s="10"/>
      <c r="K126" s="10"/>
    </row>
    <row r="127" spans="1:11" ht="15" thickTop="1">
      <c r="A127" s="53"/>
      <c r="B127" s="54" t="s">
        <v>62</v>
      </c>
      <c r="C127" s="55" t="s">
        <v>102</v>
      </c>
      <c r="D127" s="56" t="s">
        <v>24</v>
      </c>
      <c r="E127" s="56" t="s">
        <v>17</v>
      </c>
      <c r="F127" s="57">
        <v>1355</v>
      </c>
      <c r="G127" s="58"/>
      <c r="H127" s="58"/>
      <c r="I127" s="58"/>
      <c r="J127" s="58"/>
      <c r="K127" s="58"/>
    </row>
    <row r="128" spans="1:11" ht="14.25">
      <c r="A128" s="35"/>
      <c r="B128" s="13"/>
      <c r="C128" s="14"/>
      <c r="D128" s="15"/>
      <c r="E128" s="15"/>
      <c r="F128" s="16"/>
      <c r="G128" s="17"/>
      <c r="H128" s="17"/>
      <c r="I128" s="17"/>
      <c r="J128" s="17"/>
      <c r="K128" s="17"/>
    </row>
    <row r="129" spans="1:11" ht="14.25">
      <c r="A129" s="36"/>
      <c r="B129" s="36"/>
      <c r="C129" s="37" t="s">
        <v>6</v>
      </c>
      <c r="D129" s="38"/>
      <c r="E129" s="38"/>
      <c r="F129" s="39">
        <f>SUM(F127:F128)</f>
        <v>1355</v>
      </c>
      <c r="G129" s="40">
        <f>F129*1.15</f>
        <v>1558.2499999999998</v>
      </c>
      <c r="H129" s="34">
        <v>7</v>
      </c>
      <c r="I129" s="34">
        <f>G129+H129</f>
        <v>1565.2499999999998</v>
      </c>
      <c r="J129" s="33">
        <v>1558</v>
      </c>
      <c r="K129" s="34">
        <f>J129-G129-H129</f>
        <v>-7.249999999999773</v>
      </c>
    </row>
    <row r="130" spans="1:11" ht="15" thickBot="1">
      <c r="A130" s="4" t="s">
        <v>103</v>
      </c>
      <c r="B130" s="4"/>
      <c r="C130" s="6"/>
      <c r="D130" s="11"/>
      <c r="E130" s="11"/>
      <c r="F130" s="4"/>
      <c r="G130" s="10"/>
      <c r="H130" s="19"/>
      <c r="I130" s="19"/>
      <c r="J130" s="10"/>
      <c r="K130" s="10"/>
    </row>
    <row r="131" spans="1:11" ht="15" thickTop="1">
      <c r="A131" s="53" t="s">
        <v>45</v>
      </c>
      <c r="B131" s="54" t="s">
        <v>62</v>
      </c>
      <c r="C131" s="55" t="s">
        <v>104</v>
      </c>
      <c r="D131" s="56" t="s">
        <v>16</v>
      </c>
      <c r="E131" s="56" t="s">
        <v>21</v>
      </c>
      <c r="F131" s="57">
        <v>1219</v>
      </c>
      <c r="G131" s="58"/>
      <c r="H131" s="58"/>
      <c r="I131" s="58"/>
      <c r="J131" s="58"/>
      <c r="K131" s="58"/>
    </row>
    <row r="132" spans="1:11" s="31" customFormat="1" ht="14.25">
      <c r="A132" s="23" t="s">
        <v>174</v>
      </c>
      <c r="B132" s="13" t="s">
        <v>62</v>
      </c>
      <c r="C132" s="14" t="s">
        <v>105</v>
      </c>
      <c r="D132" s="15" t="s">
        <v>16</v>
      </c>
      <c r="E132" s="15" t="s">
        <v>21</v>
      </c>
      <c r="F132" s="16">
        <v>0</v>
      </c>
      <c r="G132" s="30"/>
      <c r="H132" s="30"/>
      <c r="I132" s="30"/>
      <c r="J132" s="30"/>
      <c r="K132" s="30"/>
    </row>
    <row r="133" spans="1:11" s="31" customFormat="1" ht="14.25">
      <c r="A133" s="42" t="s">
        <v>174</v>
      </c>
      <c r="B133" s="26" t="s">
        <v>62</v>
      </c>
      <c r="C133" s="27" t="s">
        <v>110</v>
      </c>
      <c r="D133" s="28" t="s">
        <v>16</v>
      </c>
      <c r="E133" s="28" t="s">
        <v>21</v>
      </c>
      <c r="F133" s="29">
        <v>0</v>
      </c>
      <c r="G133" s="30"/>
      <c r="H133" s="30"/>
      <c r="I133" s="30"/>
      <c r="J133" s="30"/>
      <c r="K133" s="30"/>
    </row>
    <row r="134" spans="1:11" ht="14.25">
      <c r="A134" s="36"/>
      <c r="B134" s="36"/>
      <c r="C134" s="37" t="s">
        <v>6</v>
      </c>
      <c r="D134" s="38"/>
      <c r="E134" s="38"/>
      <c r="F134" s="39">
        <f>SUM(F131:F133)</f>
        <v>1219</v>
      </c>
      <c r="G134" s="40">
        <f>F134*1.15</f>
        <v>1401.85</v>
      </c>
      <c r="H134" s="34">
        <v>7</v>
      </c>
      <c r="I134" s="34">
        <f>G134+H134</f>
        <v>1408.85</v>
      </c>
      <c r="J134" s="33">
        <v>2770</v>
      </c>
      <c r="K134" s="68">
        <f>J134-G134-H134</f>
        <v>1361.15</v>
      </c>
    </row>
    <row r="135" spans="1:11" ht="15" thickBot="1">
      <c r="A135" s="4" t="s">
        <v>106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53"/>
      <c r="B136" s="54" t="s">
        <v>62</v>
      </c>
      <c r="C136" s="55" t="s">
        <v>107</v>
      </c>
      <c r="D136" s="56" t="s">
        <v>26</v>
      </c>
      <c r="E136" s="56" t="s">
        <v>21</v>
      </c>
      <c r="F136" s="57">
        <v>1205</v>
      </c>
      <c r="G136" s="58"/>
      <c r="H136" s="58"/>
      <c r="I136" s="58"/>
      <c r="J136" s="58"/>
      <c r="K136" s="58"/>
    </row>
    <row r="137" spans="1:11" ht="14.25">
      <c r="A137" s="35"/>
      <c r="B137" s="13"/>
      <c r="C137" s="14"/>
      <c r="D137" s="15"/>
      <c r="E137" s="15"/>
      <c r="F137" s="16"/>
      <c r="G137" s="17"/>
      <c r="H137" s="17"/>
      <c r="I137" s="17"/>
      <c r="J137" s="17"/>
      <c r="K137" s="17"/>
    </row>
    <row r="138" spans="1:11" ht="14.25">
      <c r="A138" s="36"/>
      <c r="B138" s="36"/>
      <c r="C138" s="37" t="s">
        <v>6</v>
      </c>
      <c r="D138" s="38"/>
      <c r="E138" s="38"/>
      <c r="F138" s="39">
        <f>SUM(F136:F137)</f>
        <v>1205</v>
      </c>
      <c r="G138" s="40">
        <f>F138*1.15</f>
        <v>1385.75</v>
      </c>
      <c r="H138" s="34">
        <v>7</v>
      </c>
      <c r="I138" s="34">
        <f>G138+H138</f>
        <v>1392.75</v>
      </c>
      <c r="J138" s="33">
        <v>1386</v>
      </c>
      <c r="K138" s="34">
        <f>J138-G138-H138</f>
        <v>-6.75</v>
      </c>
    </row>
    <row r="139" spans="1:11" ht="15" thickBot="1">
      <c r="A139" s="4" t="s">
        <v>111</v>
      </c>
      <c r="B139" s="4"/>
      <c r="C139" s="6"/>
      <c r="D139" s="11"/>
      <c r="E139" s="11"/>
      <c r="F139" s="4"/>
      <c r="G139" s="10"/>
      <c r="H139" s="19"/>
      <c r="I139" s="19"/>
      <c r="J139" s="10"/>
      <c r="K139" s="10"/>
    </row>
    <row r="140" spans="1:11" ht="15" thickTop="1">
      <c r="A140" s="53"/>
      <c r="B140" s="54" t="s">
        <v>178</v>
      </c>
      <c r="C140" s="55" t="s">
        <v>112</v>
      </c>
      <c r="D140" s="56" t="s">
        <v>16</v>
      </c>
      <c r="E140" s="56" t="s">
        <v>21</v>
      </c>
      <c r="F140" s="57">
        <v>1355</v>
      </c>
      <c r="G140" s="58"/>
      <c r="H140" s="58"/>
      <c r="I140" s="58"/>
      <c r="J140" s="58"/>
      <c r="K140" s="58"/>
    </row>
    <row r="141" spans="1:11" ht="14.25">
      <c r="A141" s="35"/>
      <c r="B141" s="13"/>
      <c r="C141" s="14"/>
      <c r="D141" s="15"/>
      <c r="E141" s="15"/>
      <c r="F141" s="16"/>
      <c r="G141" s="17"/>
      <c r="H141" s="17"/>
      <c r="I141" s="17"/>
      <c r="J141" s="17"/>
      <c r="K141" s="17"/>
    </row>
    <row r="142" spans="1:11" ht="14.25">
      <c r="A142" s="36"/>
      <c r="B142" s="36"/>
      <c r="C142" s="37" t="s">
        <v>6</v>
      </c>
      <c r="D142" s="38"/>
      <c r="E142" s="38"/>
      <c r="F142" s="39">
        <f>SUM(F140:F141)</f>
        <v>1355</v>
      </c>
      <c r="G142" s="40">
        <f>F142*1.15</f>
        <v>1558.2499999999998</v>
      </c>
      <c r="H142" s="34">
        <v>7</v>
      </c>
      <c r="I142" s="34">
        <f>G142+H142</f>
        <v>1565.2499999999998</v>
      </c>
      <c r="J142" s="33">
        <v>1559</v>
      </c>
      <c r="K142" s="34">
        <v>-7</v>
      </c>
    </row>
    <row r="143" spans="1:11" ht="15" thickBot="1">
      <c r="A143" s="4" t="s">
        <v>113</v>
      </c>
      <c r="B143" s="4"/>
      <c r="C143" s="6"/>
      <c r="D143" s="11"/>
      <c r="E143" s="11"/>
      <c r="F143" s="4"/>
      <c r="G143" s="10"/>
      <c r="H143" s="19"/>
      <c r="I143" s="19"/>
      <c r="J143" s="10"/>
      <c r="K143" s="10"/>
    </row>
    <row r="144" spans="1:11" ht="15" thickTop="1">
      <c r="A144" s="53" t="s">
        <v>45</v>
      </c>
      <c r="B144" s="54" t="s">
        <v>15</v>
      </c>
      <c r="C144" s="55" t="s">
        <v>47</v>
      </c>
      <c r="D144" s="56" t="s">
        <v>22</v>
      </c>
      <c r="E144" s="56" t="s">
        <v>21</v>
      </c>
      <c r="F144" s="57">
        <v>1292</v>
      </c>
      <c r="G144" s="58"/>
      <c r="H144" s="58"/>
      <c r="I144" s="58"/>
      <c r="J144" s="58"/>
      <c r="K144" s="58"/>
    </row>
    <row r="145" spans="1:11" s="31" customFormat="1" ht="14.25">
      <c r="A145" s="25"/>
      <c r="B145" s="26"/>
      <c r="C145" s="27"/>
      <c r="D145" s="28"/>
      <c r="E145" s="28"/>
      <c r="F145" s="29"/>
      <c r="G145" s="30"/>
      <c r="H145" s="30"/>
      <c r="I145" s="30"/>
      <c r="J145" s="30"/>
      <c r="K145" s="30"/>
    </row>
    <row r="146" spans="1:11" ht="14.25">
      <c r="A146" s="36"/>
      <c r="B146" s="36"/>
      <c r="C146" s="37" t="s">
        <v>6</v>
      </c>
      <c r="D146" s="38"/>
      <c r="E146" s="38"/>
      <c r="F146" s="39">
        <f>SUM(F144:F145)</f>
        <v>1292</v>
      </c>
      <c r="G146" s="40">
        <f>F146*1.15</f>
        <v>1485.8</v>
      </c>
      <c r="H146" s="34">
        <v>7</v>
      </c>
      <c r="I146" s="34">
        <f>G146+H146</f>
        <v>1492.8</v>
      </c>
      <c r="J146" s="33">
        <v>1490</v>
      </c>
      <c r="K146" s="34">
        <f>J146-G146-H146</f>
        <v>-2.7999999999999545</v>
      </c>
    </row>
    <row r="147" spans="1:11" ht="15" thickBot="1">
      <c r="A147" s="4" t="s">
        <v>114</v>
      </c>
      <c r="B147" s="4"/>
      <c r="C147" s="6"/>
      <c r="D147" s="11"/>
      <c r="E147" s="11"/>
      <c r="F147" s="4"/>
      <c r="G147" s="10"/>
      <c r="H147" s="19"/>
      <c r="I147" s="19"/>
      <c r="J147" s="10"/>
      <c r="K147" s="10"/>
    </row>
    <row r="148" spans="1:11" ht="15" thickTop="1">
      <c r="A148" s="53"/>
      <c r="B148" s="54" t="s">
        <v>15</v>
      </c>
      <c r="C148" s="55" t="s">
        <v>25</v>
      </c>
      <c r="D148" s="56" t="s">
        <v>18</v>
      </c>
      <c r="E148" s="56" t="s">
        <v>17</v>
      </c>
      <c r="F148" s="57">
        <v>1292</v>
      </c>
      <c r="G148" s="58"/>
      <c r="H148" s="58"/>
      <c r="I148" s="58"/>
      <c r="J148" s="58"/>
      <c r="K148" s="58"/>
    </row>
    <row r="149" spans="1:11" ht="14.25">
      <c r="A149" s="35"/>
      <c r="B149" s="13"/>
      <c r="C149" s="14"/>
      <c r="D149" s="15"/>
      <c r="E149" s="15"/>
      <c r="F149" s="16"/>
      <c r="G149" s="17"/>
      <c r="H149" s="17"/>
      <c r="I149" s="17"/>
      <c r="J149" s="17"/>
      <c r="K149" s="17"/>
    </row>
    <row r="150" spans="1:11" ht="14.25">
      <c r="A150" s="36"/>
      <c r="B150" s="36"/>
      <c r="C150" s="37" t="s">
        <v>6</v>
      </c>
      <c r="D150" s="38"/>
      <c r="E150" s="38"/>
      <c r="F150" s="39">
        <f>SUM(F148:F149)</f>
        <v>1292</v>
      </c>
      <c r="G150" s="40">
        <f>F150*1.15</f>
        <v>1485.8</v>
      </c>
      <c r="H150" s="34">
        <v>7</v>
      </c>
      <c r="I150" s="34">
        <f>G150+H150</f>
        <v>1492.8</v>
      </c>
      <c r="J150" s="33">
        <v>1486</v>
      </c>
      <c r="K150" s="34">
        <f>J150-G150-H150</f>
        <v>-6.7999999999999545</v>
      </c>
    </row>
    <row r="151" spans="1:11" ht="15" thickBot="1">
      <c r="A151" s="4" t="s">
        <v>37</v>
      </c>
      <c r="B151" s="4"/>
      <c r="C151" s="6"/>
      <c r="D151" s="11"/>
      <c r="E151" s="11"/>
      <c r="F151" s="4"/>
      <c r="G151" s="10"/>
      <c r="H151" s="19"/>
      <c r="I151" s="19"/>
      <c r="J151" s="10"/>
      <c r="K151" s="10"/>
    </row>
    <row r="152" spans="1:11" ht="15" thickTop="1">
      <c r="A152" s="53"/>
      <c r="B152" s="54" t="s">
        <v>62</v>
      </c>
      <c r="C152" s="55" t="s">
        <v>115</v>
      </c>
      <c r="D152" s="56" t="s">
        <v>18</v>
      </c>
      <c r="E152" s="56" t="s">
        <v>17</v>
      </c>
      <c r="F152" s="57">
        <v>1234</v>
      </c>
      <c r="G152" s="58"/>
      <c r="H152" s="58"/>
      <c r="I152" s="58"/>
      <c r="J152" s="58"/>
      <c r="K152" s="58"/>
    </row>
    <row r="153" spans="1:11" s="31" customFormat="1" ht="14.25">
      <c r="A153" s="25"/>
      <c r="B153" s="26"/>
      <c r="C153" s="27"/>
      <c r="D153" s="28"/>
      <c r="E153" s="28"/>
      <c r="F153" s="29"/>
      <c r="G153" s="30"/>
      <c r="H153" s="30"/>
      <c r="I153" s="30"/>
      <c r="J153" s="30"/>
      <c r="K153" s="30"/>
    </row>
    <row r="154" spans="1:11" ht="14.25">
      <c r="A154" s="36"/>
      <c r="B154" s="36"/>
      <c r="C154" s="37" t="s">
        <v>6</v>
      </c>
      <c r="D154" s="38"/>
      <c r="E154" s="38"/>
      <c r="F154" s="39">
        <f>SUM(F152:F153)</f>
        <v>1234</v>
      </c>
      <c r="G154" s="40">
        <f>F154*1.15</f>
        <v>1419.1</v>
      </c>
      <c r="H154" s="34">
        <v>7</v>
      </c>
      <c r="I154" s="34">
        <f>G154+H154</f>
        <v>1426.1</v>
      </c>
      <c r="J154" s="33">
        <v>1420</v>
      </c>
      <c r="K154" s="34">
        <v>-7</v>
      </c>
    </row>
    <row r="155" spans="1:11" ht="15" thickBot="1">
      <c r="A155" s="4" t="s">
        <v>117</v>
      </c>
      <c r="B155" s="4"/>
      <c r="C155" s="6"/>
      <c r="D155" s="11"/>
      <c r="E155" s="11"/>
      <c r="F155" s="4"/>
      <c r="G155" s="10"/>
      <c r="H155" s="19"/>
      <c r="I155" s="19"/>
      <c r="J155" s="10"/>
      <c r="K155" s="10"/>
    </row>
    <row r="156" spans="1:11" ht="15" thickTop="1">
      <c r="A156" s="53" t="s">
        <v>45</v>
      </c>
      <c r="B156" s="54" t="s">
        <v>62</v>
      </c>
      <c r="C156" s="55" t="s">
        <v>108</v>
      </c>
      <c r="D156" s="56" t="s">
        <v>18</v>
      </c>
      <c r="E156" s="56" t="s">
        <v>21</v>
      </c>
      <c r="F156" s="57">
        <v>1176</v>
      </c>
      <c r="G156" s="58"/>
      <c r="H156" s="58"/>
      <c r="I156" s="58"/>
      <c r="J156" s="58"/>
      <c r="K156" s="58"/>
    </row>
    <row r="157" spans="1:11" ht="14.25">
      <c r="A157" s="59"/>
      <c r="B157" s="54" t="s">
        <v>62</v>
      </c>
      <c r="C157" s="55" t="s">
        <v>118</v>
      </c>
      <c r="D157" s="56" t="s">
        <v>18</v>
      </c>
      <c r="E157" s="56" t="s">
        <v>21</v>
      </c>
      <c r="F157" s="57">
        <v>1035</v>
      </c>
      <c r="G157" s="58"/>
      <c r="H157" s="58"/>
      <c r="I157" s="58"/>
      <c r="J157" s="58"/>
      <c r="K157" s="58"/>
    </row>
    <row r="158" spans="1:11" ht="14.25">
      <c r="A158" s="36"/>
      <c r="B158" s="36"/>
      <c r="C158" s="37" t="s">
        <v>6</v>
      </c>
      <c r="D158" s="38"/>
      <c r="E158" s="38"/>
      <c r="F158" s="39">
        <f>SUM(F156:F157)</f>
        <v>2211</v>
      </c>
      <c r="G158" s="40">
        <f>F158*1.15</f>
        <v>2542.6499999999996</v>
      </c>
      <c r="H158" s="34">
        <v>14</v>
      </c>
      <c r="I158" s="34">
        <f>G158+H158</f>
        <v>2556.6499999999996</v>
      </c>
      <c r="J158" s="33">
        <v>2543</v>
      </c>
      <c r="K158" s="34">
        <f>J158-G158-H158</f>
        <v>-13.649999999999636</v>
      </c>
    </row>
    <row r="159" spans="1:11" ht="15" thickBot="1">
      <c r="A159" s="4" t="s">
        <v>119</v>
      </c>
      <c r="B159" s="4"/>
      <c r="C159" s="6"/>
      <c r="D159" s="11"/>
      <c r="E159" s="11"/>
      <c r="F159" s="4"/>
      <c r="G159" s="10"/>
      <c r="H159" s="19"/>
      <c r="I159" s="19"/>
      <c r="J159" s="10"/>
      <c r="K159" s="10"/>
    </row>
    <row r="160" spans="1:11" ht="15" thickTop="1">
      <c r="A160" s="53" t="s">
        <v>45</v>
      </c>
      <c r="B160" s="54" t="s">
        <v>15</v>
      </c>
      <c r="C160" s="55" t="s">
        <v>20</v>
      </c>
      <c r="D160" s="56" t="s">
        <v>18</v>
      </c>
      <c r="E160" s="56" t="s">
        <v>17</v>
      </c>
      <c r="F160" s="57">
        <v>1203</v>
      </c>
      <c r="G160" s="58"/>
      <c r="H160" s="58"/>
      <c r="I160" s="58"/>
      <c r="J160" s="58"/>
      <c r="K160" s="58"/>
    </row>
    <row r="161" spans="1:11" s="31" customFormat="1" ht="14.25">
      <c r="A161" s="25"/>
      <c r="B161" s="26"/>
      <c r="C161" s="27"/>
      <c r="D161" s="28"/>
      <c r="E161" s="28"/>
      <c r="F161" s="29"/>
      <c r="G161" s="30"/>
      <c r="H161" s="30"/>
      <c r="I161" s="30"/>
      <c r="J161" s="30"/>
      <c r="K161" s="30"/>
    </row>
    <row r="162" spans="1:11" ht="14.25">
      <c r="A162" s="36"/>
      <c r="B162" s="36"/>
      <c r="C162" s="37" t="s">
        <v>6</v>
      </c>
      <c r="D162" s="38"/>
      <c r="E162" s="38"/>
      <c r="F162" s="39">
        <f>SUM(F160:F161)</f>
        <v>1203</v>
      </c>
      <c r="G162" s="40">
        <f>F162*1.15</f>
        <v>1383.4499999999998</v>
      </c>
      <c r="H162" s="34">
        <v>7</v>
      </c>
      <c r="I162" s="34">
        <f>G162+H162</f>
        <v>1390.4499999999998</v>
      </c>
      <c r="J162" s="33">
        <v>1384</v>
      </c>
      <c r="K162" s="34">
        <v>-7</v>
      </c>
    </row>
    <row r="163" spans="1:11" ht="15" thickBot="1">
      <c r="A163" s="4" t="s">
        <v>120</v>
      </c>
      <c r="B163" s="4"/>
      <c r="C163" s="6"/>
      <c r="D163" s="11"/>
      <c r="E163" s="11"/>
      <c r="F163" s="4"/>
      <c r="G163" s="10"/>
      <c r="H163" s="19"/>
      <c r="I163" s="19"/>
      <c r="J163" s="10"/>
      <c r="K163" s="10"/>
    </row>
    <row r="164" spans="1:11" ht="15" thickTop="1">
      <c r="A164" s="53"/>
      <c r="B164" s="54" t="s">
        <v>62</v>
      </c>
      <c r="C164" s="55" t="s">
        <v>88</v>
      </c>
      <c r="D164" s="56" t="s">
        <v>24</v>
      </c>
      <c r="E164" s="56" t="s">
        <v>19</v>
      </c>
      <c r="F164" s="57">
        <v>1142</v>
      </c>
      <c r="G164" s="58"/>
      <c r="H164" s="58"/>
      <c r="I164" s="58"/>
      <c r="J164" s="58"/>
      <c r="K164" s="58"/>
    </row>
    <row r="165" spans="1:11" ht="14.25">
      <c r="A165" s="35"/>
      <c r="B165" s="13"/>
      <c r="C165" s="14"/>
      <c r="D165" s="15"/>
      <c r="E165" s="15"/>
      <c r="F165" s="16"/>
      <c r="G165" s="17"/>
      <c r="H165" s="17"/>
      <c r="I165" s="17"/>
      <c r="J165" s="17"/>
      <c r="K165" s="17"/>
    </row>
    <row r="166" spans="1:11" ht="14.25">
      <c r="A166" s="36"/>
      <c r="B166" s="36"/>
      <c r="C166" s="37" t="s">
        <v>6</v>
      </c>
      <c r="D166" s="38"/>
      <c r="E166" s="38"/>
      <c r="F166" s="39">
        <f>SUM(F164:F165)</f>
        <v>1142</v>
      </c>
      <c r="G166" s="40">
        <f>F166*1.15</f>
        <v>1313.3</v>
      </c>
      <c r="H166" s="34">
        <v>7</v>
      </c>
      <c r="I166" s="34">
        <f>G166+H166</f>
        <v>1320.3</v>
      </c>
      <c r="J166" s="33">
        <v>1313</v>
      </c>
      <c r="K166" s="34">
        <f>J166-G166-H166</f>
        <v>-7.2999999999999545</v>
      </c>
    </row>
    <row r="167" spans="1:11" ht="15" thickBot="1">
      <c r="A167" s="4" t="s">
        <v>121</v>
      </c>
      <c r="B167" s="4"/>
      <c r="C167" s="6"/>
      <c r="D167" s="11"/>
      <c r="E167" s="11"/>
      <c r="F167" s="4"/>
      <c r="G167" s="10"/>
      <c r="H167" s="19"/>
      <c r="I167" s="19"/>
      <c r="J167" s="10"/>
      <c r="K167" s="10"/>
    </row>
    <row r="168" spans="1:11" ht="15" thickTop="1">
      <c r="A168" s="23" t="s">
        <v>174</v>
      </c>
      <c r="B168" s="13" t="s">
        <v>35</v>
      </c>
      <c r="C168" s="14" t="s">
        <v>38</v>
      </c>
      <c r="D168" s="15" t="s">
        <v>18</v>
      </c>
      <c r="E168" s="15" t="s">
        <v>21</v>
      </c>
      <c r="F168" s="16">
        <v>0</v>
      </c>
      <c r="G168" s="17"/>
      <c r="H168" s="17"/>
      <c r="I168" s="17"/>
      <c r="J168" s="17"/>
      <c r="K168" s="17"/>
    </row>
    <row r="169" spans="1:11" ht="14.25">
      <c r="A169" s="35"/>
      <c r="B169" s="13"/>
      <c r="C169" s="14"/>
      <c r="D169" s="15"/>
      <c r="E169" s="15"/>
      <c r="F169" s="16"/>
      <c r="G169" s="17"/>
      <c r="H169" s="17"/>
      <c r="I169" s="17"/>
      <c r="J169" s="17"/>
      <c r="K169" s="17"/>
    </row>
    <row r="170" spans="1:11" ht="14.25">
      <c r="A170" s="36"/>
      <c r="B170" s="36"/>
      <c r="C170" s="37" t="s">
        <v>6</v>
      </c>
      <c r="D170" s="38"/>
      <c r="E170" s="38"/>
      <c r="F170" s="39">
        <f>SUM(F168:F169)</f>
        <v>0</v>
      </c>
      <c r="G170" s="40">
        <f>F170*1.15</f>
        <v>0</v>
      </c>
      <c r="H170" s="34"/>
      <c r="I170" s="34">
        <f>G170+H170</f>
        <v>0</v>
      </c>
      <c r="J170" s="33"/>
      <c r="K170" s="34">
        <f>J170-G170-H170</f>
        <v>0</v>
      </c>
    </row>
    <row r="171" spans="1:11" ht="15" thickBot="1">
      <c r="A171" s="4" t="s">
        <v>122</v>
      </c>
      <c r="B171" s="4"/>
      <c r="C171" s="6"/>
      <c r="D171" s="11"/>
      <c r="E171" s="11"/>
      <c r="F171" s="4"/>
      <c r="G171" s="10"/>
      <c r="H171" s="19"/>
      <c r="I171" s="19"/>
      <c r="J171" s="10"/>
      <c r="K171" s="10"/>
    </row>
    <row r="172" spans="1:11" ht="15" thickTop="1">
      <c r="A172" s="53"/>
      <c r="B172" s="54" t="s">
        <v>62</v>
      </c>
      <c r="C172" s="55" t="s">
        <v>123</v>
      </c>
      <c r="D172" s="56" t="s">
        <v>18</v>
      </c>
      <c r="E172" s="56" t="s">
        <v>17</v>
      </c>
      <c r="F172" s="57">
        <v>1321</v>
      </c>
      <c r="G172" s="58"/>
      <c r="H172" s="58"/>
      <c r="I172" s="58"/>
      <c r="J172" s="58"/>
      <c r="K172" s="58"/>
    </row>
    <row r="173" spans="1:11" s="31" customFormat="1" ht="14.25">
      <c r="A173" s="25"/>
      <c r="B173" s="26"/>
      <c r="C173" s="27"/>
      <c r="D173" s="28"/>
      <c r="E173" s="28"/>
      <c r="F173" s="29"/>
      <c r="G173" s="30"/>
      <c r="H173" s="30"/>
      <c r="I173" s="30"/>
      <c r="J173" s="30"/>
      <c r="K173" s="30"/>
    </row>
    <row r="174" spans="1:11" ht="14.25">
      <c r="A174" s="36"/>
      <c r="B174" s="36"/>
      <c r="C174" s="37" t="s">
        <v>6</v>
      </c>
      <c r="D174" s="38"/>
      <c r="E174" s="38"/>
      <c r="F174" s="39">
        <f>SUM(F172:F173)</f>
        <v>1321</v>
      </c>
      <c r="G174" s="40">
        <f>F174*1.15</f>
        <v>1519.1499999999999</v>
      </c>
      <c r="H174" s="34">
        <v>7</v>
      </c>
      <c r="I174" s="34">
        <f>G174+H174</f>
        <v>1526.1499999999999</v>
      </c>
      <c r="J174" s="33">
        <v>1519</v>
      </c>
      <c r="K174" s="34">
        <f>J174-G174-H174</f>
        <v>-7.149999999999864</v>
      </c>
    </row>
    <row r="175" spans="1:11" ht="15" thickBot="1">
      <c r="A175" s="4" t="s">
        <v>124</v>
      </c>
      <c r="B175" s="4"/>
      <c r="C175" s="6"/>
      <c r="D175" s="11"/>
      <c r="E175" s="11"/>
      <c r="F175" s="4"/>
      <c r="G175" s="10"/>
      <c r="H175" s="19"/>
      <c r="I175" s="19"/>
      <c r="J175" s="10"/>
      <c r="K175" s="10"/>
    </row>
    <row r="176" spans="1:11" ht="15" thickTop="1">
      <c r="A176" s="53"/>
      <c r="B176" s="54" t="s">
        <v>62</v>
      </c>
      <c r="C176" s="55" t="s">
        <v>109</v>
      </c>
      <c r="D176" s="56" t="s">
        <v>24</v>
      </c>
      <c r="E176" s="56" t="s">
        <v>21</v>
      </c>
      <c r="F176" s="57">
        <v>1299</v>
      </c>
      <c r="G176" s="58"/>
      <c r="H176" s="58"/>
      <c r="I176" s="58"/>
      <c r="J176" s="58"/>
      <c r="K176" s="58"/>
    </row>
    <row r="177" spans="1:11" ht="14.25">
      <c r="A177" s="59"/>
      <c r="B177" s="54" t="s">
        <v>40</v>
      </c>
      <c r="C177" s="55" t="s">
        <v>39</v>
      </c>
      <c r="D177" s="56" t="s">
        <v>24</v>
      </c>
      <c r="E177" s="56" t="s">
        <v>21</v>
      </c>
      <c r="F177" s="57">
        <v>890</v>
      </c>
      <c r="G177" s="58"/>
      <c r="H177" s="58"/>
      <c r="I177" s="58"/>
      <c r="J177" s="58"/>
      <c r="K177" s="58"/>
    </row>
    <row r="178" spans="1:11" ht="14.25">
      <c r="A178" s="36"/>
      <c r="B178" s="36"/>
      <c r="C178" s="37" t="s">
        <v>6</v>
      </c>
      <c r="D178" s="38"/>
      <c r="E178" s="38"/>
      <c r="F178" s="39">
        <f>SUM(F176:F177)</f>
        <v>2189</v>
      </c>
      <c r="G178" s="40">
        <f>F178*1.15</f>
        <v>2517.35</v>
      </c>
      <c r="H178" s="34">
        <v>14</v>
      </c>
      <c r="I178" s="34">
        <f>G178+H178</f>
        <v>2531.35</v>
      </c>
      <c r="J178" s="33">
        <v>2580</v>
      </c>
      <c r="K178" s="34">
        <f>J178-G178-H178</f>
        <v>48.65000000000009</v>
      </c>
    </row>
    <row r="179" spans="1:11" ht="15" thickBot="1">
      <c r="A179" s="4" t="s">
        <v>125</v>
      </c>
      <c r="B179" s="4"/>
      <c r="C179" s="6"/>
      <c r="D179" s="11"/>
      <c r="E179" s="11"/>
      <c r="F179" s="4"/>
      <c r="G179" s="10"/>
      <c r="H179" s="19"/>
      <c r="I179" s="19"/>
      <c r="J179" s="10"/>
      <c r="K179" s="10"/>
    </row>
    <row r="180" spans="1:11" ht="15" thickTop="1">
      <c r="A180" s="53"/>
      <c r="B180" s="54" t="s">
        <v>62</v>
      </c>
      <c r="C180" s="55" t="s">
        <v>109</v>
      </c>
      <c r="D180" s="56" t="s">
        <v>18</v>
      </c>
      <c r="E180" s="56" t="s">
        <v>17</v>
      </c>
      <c r="F180" s="57">
        <v>1321</v>
      </c>
      <c r="G180" s="58"/>
      <c r="H180" s="58"/>
      <c r="I180" s="58"/>
      <c r="J180" s="58"/>
      <c r="K180" s="58"/>
    </row>
    <row r="181" spans="1:11" s="44" customFormat="1" ht="14.25">
      <c r="A181" s="42" t="s">
        <v>182</v>
      </c>
      <c r="B181" s="54" t="s">
        <v>62</v>
      </c>
      <c r="C181" s="55" t="s">
        <v>193</v>
      </c>
      <c r="D181" s="56" t="s">
        <v>18</v>
      </c>
      <c r="E181" s="56" t="s">
        <v>21</v>
      </c>
      <c r="F181" s="57">
        <v>1219</v>
      </c>
      <c r="G181" s="58"/>
      <c r="H181" s="58"/>
      <c r="I181" s="58"/>
      <c r="J181" s="58"/>
      <c r="K181" s="58"/>
    </row>
    <row r="182" spans="1:11" s="44" customFormat="1" ht="14.25">
      <c r="A182" s="42" t="s">
        <v>182</v>
      </c>
      <c r="B182" s="54" t="s">
        <v>15</v>
      </c>
      <c r="C182" s="55" t="s">
        <v>25</v>
      </c>
      <c r="D182" s="56" t="s">
        <v>18</v>
      </c>
      <c r="E182" s="56" t="s">
        <v>17</v>
      </c>
      <c r="F182" s="57">
        <v>1292</v>
      </c>
      <c r="G182" s="58"/>
      <c r="H182" s="58"/>
      <c r="I182" s="58"/>
      <c r="J182" s="58"/>
      <c r="K182" s="58"/>
    </row>
    <row r="183" spans="1:11" s="44" customFormat="1" ht="14.25">
      <c r="A183" s="23" t="s">
        <v>174</v>
      </c>
      <c r="B183" s="13" t="s">
        <v>15</v>
      </c>
      <c r="C183" s="14" t="s">
        <v>200</v>
      </c>
      <c r="D183" s="15" t="s">
        <v>29</v>
      </c>
      <c r="E183" s="15" t="s">
        <v>17</v>
      </c>
      <c r="F183" s="16">
        <v>0</v>
      </c>
      <c r="G183" s="17"/>
      <c r="H183" s="17"/>
      <c r="I183" s="17"/>
      <c r="J183" s="17"/>
      <c r="K183" s="17"/>
    </row>
    <row r="184" spans="1:11" s="44" customFormat="1" ht="14.25">
      <c r="A184" s="23" t="s">
        <v>174</v>
      </c>
      <c r="B184" s="26" t="s">
        <v>15</v>
      </c>
      <c r="C184" s="27" t="s">
        <v>154</v>
      </c>
      <c r="D184" s="28" t="s">
        <v>29</v>
      </c>
      <c r="E184" s="28" t="s">
        <v>17</v>
      </c>
      <c r="F184" s="29">
        <v>0</v>
      </c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SUM(F180:F184)</f>
        <v>3832</v>
      </c>
      <c r="G185" s="40">
        <f>F185*1.15</f>
        <v>4406.799999999999</v>
      </c>
      <c r="H185" s="34">
        <v>21</v>
      </c>
      <c r="I185" s="34">
        <f>G185+H185</f>
        <v>4427.799999999999</v>
      </c>
      <c r="J185" s="33">
        <v>4407</v>
      </c>
      <c r="K185" s="34">
        <f>J185-G185-H185</f>
        <v>-20.799999999999272</v>
      </c>
    </row>
    <row r="186" spans="1:11" ht="15" thickBot="1">
      <c r="A186" s="4" t="s">
        <v>129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>
        <v>7</v>
      </c>
      <c r="I189" s="34">
        <f>G189+H189</f>
        <v>1459.4499999999998</v>
      </c>
      <c r="J189" s="33">
        <v>1452</v>
      </c>
      <c r="K189" s="34">
        <f>J189-G189-H189</f>
        <v>-7.449999999999818</v>
      </c>
    </row>
    <row r="190" spans="1:11" ht="15" thickBot="1">
      <c r="A190" s="4" t="s">
        <v>130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164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174</v>
      </c>
      <c r="B192" s="13" t="s">
        <v>62</v>
      </c>
      <c r="C192" s="14" t="s">
        <v>131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182</v>
      </c>
      <c r="B193" s="61" t="s">
        <v>62</v>
      </c>
      <c r="C193" s="62" t="s">
        <v>132</v>
      </c>
      <c r="D193" s="63" t="s">
        <v>24</v>
      </c>
      <c r="E193" s="63" t="s">
        <v>21</v>
      </c>
      <c r="F193" s="64">
        <v>1219</v>
      </c>
      <c r="G193" s="65"/>
      <c r="H193" s="65"/>
      <c r="I193" s="65"/>
      <c r="J193" s="65"/>
      <c r="K193" s="65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>
        <v>21</v>
      </c>
      <c r="I195" s="34">
        <f>G195+H195</f>
        <v>4327.75</v>
      </c>
      <c r="J195" s="33">
        <v>4357</v>
      </c>
      <c r="K195" s="34">
        <f>J195-G195-H195</f>
        <v>29.25</v>
      </c>
    </row>
    <row r="196" spans="1:11" ht="15" thickBot="1">
      <c r="A196" s="4" t="s">
        <v>133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131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>
        <v>7</v>
      </c>
      <c r="I199" s="34">
        <f>G199+H199</f>
        <v>1375.5</v>
      </c>
      <c r="J199" s="33">
        <v>1369</v>
      </c>
      <c r="K199" s="34">
        <f>J199-G199-H199</f>
        <v>-6.5</v>
      </c>
    </row>
    <row r="200" spans="1:11" ht="15" thickBot="1">
      <c r="A200" s="4" t="s">
        <v>136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>
        <v>7</v>
      </c>
      <c r="I203" s="34">
        <f>G203+H203</f>
        <v>984.4999999999999</v>
      </c>
      <c r="J203" s="33">
        <v>978</v>
      </c>
      <c r="K203" s="34">
        <v>-7</v>
      </c>
    </row>
    <row r="204" spans="1:11" ht="15" thickBot="1">
      <c r="A204" s="4" t="s">
        <v>137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182</v>
      </c>
      <c r="B205" s="54" t="s">
        <v>62</v>
      </c>
      <c r="C205" s="55" t="s">
        <v>85</v>
      </c>
      <c r="D205" s="56" t="s">
        <v>18</v>
      </c>
      <c r="E205" s="56" t="s">
        <v>21</v>
      </c>
      <c r="F205" s="57">
        <v>1219</v>
      </c>
      <c r="G205" s="58"/>
      <c r="H205" s="58"/>
      <c r="I205" s="58"/>
      <c r="J205" s="58"/>
      <c r="K205" s="58"/>
    </row>
    <row r="206" spans="1:11" s="31" customFormat="1" ht="14.25">
      <c r="A206" s="25">
        <v>1190</v>
      </c>
      <c r="B206" s="26" t="s">
        <v>62</v>
      </c>
      <c r="C206" s="27" t="s">
        <v>131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138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>
        <v>14</v>
      </c>
      <c r="I208" s="34">
        <f>G208+H208</f>
        <v>2550.8999999999996</v>
      </c>
      <c r="J208" s="33">
        <v>2537</v>
      </c>
      <c r="K208" s="34">
        <f>J208-G208-H208</f>
        <v>-13.899999999999636</v>
      </c>
    </row>
    <row r="209" spans="1:11" ht="15" thickBot="1">
      <c r="A209" s="4" t="s">
        <v>139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>
        <v>7</v>
      </c>
      <c r="I212" s="34">
        <f>G212+H212</f>
        <v>1320.3</v>
      </c>
      <c r="J212" s="33">
        <v>1313</v>
      </c>
      <c r="K212" s="34">
        <f>J212-G212-H212</f>
        <v>-7.2999999999999545</v>
      </c>
    </row>
    <row r="213" spans="1:11" ht="15" thickBot="1">
      <c r="A213" s="4" t="s">
        <v>140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>
        <v>7</v>
      </c>
      <c r="I216" s="34">
        <f>G216+H216</f>
        <v>1492.8</v>
      </c>
      <c r="J216" s="33">
        <v>1486</v>
      </c>
      <c r="K216" s="34">
        <f>J216-G216-H216</f>
        <v>-6.7999999999999545</v>
      </c>
    </row>
    <row r="217" spans="1:11" ht="15" thickBot="1">
      <c r="A217" s="4" t="s">
        <v>141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142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>
        <v>7</v>
      </c>
      <c r="I220" s="34">
        <f>G220+H220</f>
        <v>1475.55</v>
      </c>
      <c r="J220" s="33">
        <v>1470</v>
      </c>
      <c r="K220" s="34">
        <v>-7</v>
      </c>
    </row>
    <row r="221" spans="1:11" ht="15" thickBot="1">
      <c r="A221" s="4" t="s">
        <v>143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144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145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>
        <v>14</v>
      </c>
      <c r="I224" s="34">
        <f>G224+H224</f>
        <v>3246.6499999999996</v>
      </c>
      <c r="J224" s="33">
        <v>3233</v>
      </c>
      <c r="K224" s="34">
        <f>J224-G224-H224</f>
        <v>-13.649999999999636</v>
      </c>
    </row>
    <row r="225" spans="1:11" ht="15" thickBot="1">
      <c r="A225" s="4" t="s">
        <v>146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174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182</v>
      </c>
      <c r="B227" s="54" t="s">
        <v>62</v>
      </c>
      <c r="C227" s="55" t="s">
        <v>107</v>
      </c>
      <c r="D227" s="56" t="s">
        <v>16</v>
      </c>
      <c r="E227" s="56" t="s">
        <v>21</v>
      </c>
      <c r="F227" s="57">
        <v>1205</v>
      </c>
      <c r="G227" s="58"/>
      <c r="H227" s="58"/>
      <c r="I227" s="58"/>
      <c r="J227" s="58"/>
      <c r="K227" s="58"/>
    </row>
    <row r="228" spans="1:11" s="3" customFormat="1" ht="14.25">
      <c r="A228" s="53"/>
      <c r="B228" s="54" t="s">
        <v>62</v>
      </c>
      <c r="C228" s="55" t="s">
        <v>147</v>
      </c>
      <c r="D228" s="56" t="s">
        <v>16</v>
      </c>
      <c r="E228" s="56" t="s">
        <v>21</v>
      </c>
      <c r="F228" s="57">
        <v>861</v>
      </c>
      <c r="G228" s="58"/>
      <c r="H228" s="58"/>
      <c r="I228" s="58"/>
      <c r="J228" s="58"/>
      <c r="K228" s="58"/>
    </row>
    <row r="229" spans="1:11" ht="14.25">
      <c r="A229" s="23" t="s">
        <v>174</v>
      </c>
      <c r="B229" s="13" t="s">
        <v>62</v>
      </c>
      <c r="C229" s="14" t="s">
        <v>135</v>
      </c>
      <c r="D229" s="15" t="s">
        <v>16</v>
      </c>
      <c r="E229" s="15" t="s">
        <v>21</v>
      </c>
      <c r="F229" s="16">
        <v>0</v>
      </c>
      <c r="G229" s="17"/>
      <c r="H229" s="17"/>
      <c r="I229" s="17"/>
      <c r="J229" s="17"/>
      <c r="K229" s="17"/>
    </row>
    <row r="230" spans="1:11" ht="14.25">
      <c r="A230" s="36"/>
      <c r="B230" s="36"/>
      <c r="C230" s="37" t="s">
        <v>6</v>
      </c>
      <c r="D230" s="38"/>
      <c r="E230" s="38"/>
      <c r="F230" s="39">
        <f>SUM(F226:F229)</f>
        <v>2066</v>
      </c>
      <c r="G230" s="40">
        <f>F230*1.15</f>
        <v>2375.8999999999996</v>
      </c>
      <c r="H230" s="34">
        <v>14</v>
      </c>
      <c r="I230" s="34">
        <f>G230+H230</f>
        <v>2389.8999999999996</v>
      </c>
      <c r="J230" s="33">
        <v>2376</v>
      </c>
      <c r="K230" s="34">
        <f>J230-G230-H230</f>
        <v>-13.899999999999636</v>
      </c>
    </row>
    <row r="231" spans="1:11" ht="15" thickBot="1">
      <c r="A231" s="4" t="s">
        <v>148</v>
      </c>
      <c r="B231" s="4"/>
      <c r="C231" s="6"/>
      <c r="D231" s="11"/>
      <c r="E231" s="11"/>
      <c r="F231" s="4"/>
      <c r="G231" s="10"/>
      <c r="H231" s="19"/>
      <c r="I231" s="19"/>
      <c r="J231" s="10"/>
      <c r="K231" s="10"/>
    </row>
    <row r="232" spans="1:11" ht="15" thickTop="1">
      <c r="A232" s="53"/>
      <c r="B232" s="54" t="s">
        <v>62</v>
      </c>
      <c r="C232" s="55" t="s">
        <v>123</v>
      </c>
      <c r="D232" s="56" t="s">
        <v>16</v>
      </c>
      <c r="E232" s="56" t="s">
        <v>17</v>
      </c>
      <c r="F232" s="57">
        <v>1321</v>
      </c>
      <c r="G232" s="58"/>
      <c r="H232" s="58"/>
      <c r="I232" s="58"/>
      <c r="J232" s="58"/>
      <c r="K232" s="58"/>
    </row>
    <row r="233" spans="1:11" s="31" customFormat="1" ht="14.25">
      <c r="A233" s="25"/>
      <c r="B233" s="26"/>
      <c r="C233" s="27"/>
      <c r="D233" s="28"/>
      <c r="E233" s="28"/>
      <c r="F233" s="29"/>
      <c r="G233" s="30"/>
      <c r="H233" s="30"/>
      <c r="I233" s="30"/>
      <c r="J233" s="30"/>
      <c r="K233" s="30"/>
    </row>
    <row r="234" spans="1:11" ht="14.25">
      <c r="A234" s="36"/>
      <c r="B234" s="36"/>
      <c r="C234" s="37" t="s">
        <v>6</v>
      </c>
      <c r="D234" s="38"/>
      <c r="E234" s="38"/>
      <c r="F234" s="39">
        <f>SUM(F232:F233)</f>
        <v>1321</v>
      </c>
      <c r="G234" s="40">
        <f>F234*1.15</f>
        <v>1519.1499999999999</v>
      </c>
      <c r="H234" s="34">
        <v>7</v>
      </c>
      <c r="I234" s="34">
        <f>G234+H234</f>
        <v>1526.1499999999999</v>
      </c>
      <c r="J234" s="33">
        <v>1549</v>
      </c>
      <c r="K234" s="34">
        <f>J234-G234-H234</f>
        <v>22.850000000000136</v>
      </c>
    </row>
    <row r="235" spans="1:11" ht="15" thickBot="1">
      <c r="A235" s="4" t="s">
        <v>149</v>
      </c>
      <c r="B235" s="4"/>
      <c r="C235" s="6"/>
      <c r="D235" s="11"/>
      <c r="E235" s="11"/>
      <c r="F235" s="4"/>
      <c r="G235" s="10"/>
      <c r="H235" s="19"/>
      <c r="I235" s="19"/>
      <c r="J235" s="10"/>
      <c r="K235" s="10"/>
    </row>
    <row r="236" spans="1:11" ht="15" thickTop="1">
      <c r="A236" s="23" t="s">
        <v>174</v>
      </c>
      <c r="B236" s="13" t="s">
        <v>35</v>
      </c>
      <c r="C236" s="14" t="s">
        <v>150</v>
      </c>
      <c r="D236" s="15" t="s">
        <v>18</v>
      </c>
      <c r="E236" s="15" t="s">
        <v>21</v>
      </c>
      <c r="F236" s="16">
        <v>0</v>
      </c>
      <c r="G236" s="17"/>
      <c r="H236" s="17"/>
      <c r="I236" s="17"/>
      <c r="J236" s="17"/>
      <c r="K236" s="17"/>
    </row>
    <row r="237" spans="1:11" s="31" customFormat="1" ht="14.25">
      <c r="A237" s="23" t="s">
        <v>174</v>
      </c>
      <c r="B237" s="26" t="s">
        <v>35</v>
      </c>
      <c r="C237" s="27" t="s">
        <v>151</v>
      </c>
      <c r="D237" s="28" t="s">
        <v>18</v>
      </c>
      <c r="E237" s="28" t="s">
        <v>21</v>
      </c>
      <c r="F237" s="29">
        <v>0</v>
      </c>
      <c r="G237" s="30"/>
      <c r="H237" s="30"/>
      <c r="I237" s="30"/>
      <c r="J237" s="30"/>
      <c r="K237" s="30"/>
    </row>
    <row r="238" spans="1:11" s="31" customFormat="1" ht="14.25">
      <c r="A238" s="42" t="s">
        <v>182</v>
      </c>
      <c r="B238" s="54" t="s">
        <v>62</v>
      </c>
      <c r="C238" s="55" t="s">
        <v>204</v>
      </c>
      <c r="D238" s="56" t="s">
        <v>18</v>
      </c>
      <c r="E238" s="56" t="s">
        <v>21</v>
      </c>
      <c r="F238" s="57">
        <v>1456</v>
      </c>
      <c r="G238" s="65"/>
      <c r="H238" s="65"/>
      <c r="I238" s="65"/>
      <c r="J238" s="65"/>
      <c r="K238" s="65"/>
    </row>
    <row r="239" spans="1:11" ht="14.25">
      <c r="A239" s="36"/>
      <c r="B239" s="36"/>
      <c r="C239" s="37" t="s">
        <v>6</v>
      </c>
      <c r="D239" s="38"/>
      <c r="E239" s="38"/>
      <c r="F239" s="39">
        <f>SUM(F236:F238)</f>
        <v>1456</v>
      </c>
      <c r="G239" s="40">
        <f>F239*1.15</f>
        <v>1674.3999999999999</v>
      </c>
      <c r="H239" s="34">
        <v>7</v>
      </c>
      <c r="I239" s="34">
        <f>G239+H239</f>
        <v>1681.3999999999999</v>
      </c>
      <c r="J239" s="34">
        <v>1674</v>
      </c>
      <c r="K239" s="34">
        <f>J239-G239-H239</f>
        <v>-7.399999999999864</v>
      </c>
    </row>
    <row r="240" spans="1:11" ht="15" thickBot="1">
      <c r="A240" s="4" t="s">
        <v>152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174</v>
      </c>
      <c r="B241" s="13" t="s">
        <v>62</v>
      </c>
      <c r="C241" s="14" t="s">
        <v>153</v>
      </c>
      <c r="D241" s="15" t="s">
        <v>16</v>
      </c>
      <c r="E241" s="15" t="s">
        <v>17</v>
      </c>
      <c r="F241" s="16">
        <v>0</v>
      </c>
      <c r="G241" s="17"/>
      <c r="H241" s="17"/>
      <c r="I241" s="17"/>
      <c r="J241" s="17"/>
      <c r="K241" s="17"/>
    </row>
    <row r="242" spans="1:11" s="31" customFormat="1" ht="14.25">
      <c r="A242" s="42" t="s">
        <v>182</v>
      </c>
      <c r="B242" s="61" t="s">
        <v>15</v>
      </c>
      <c r="C242" s="62" t="s">
        <v>154</v>
      </c>
      <c r="D242" s="63" t="s">
        <v>16</v>
      </c>
      <c r="E242" s="63" t="s">
        <v>17</v>
      </c>
      <c r="F242" s="64">
        <v>1164</v>
      </c>
      <c r="G242" s="65"/>
      <c r="H242" s="65"/>
      <c r="I242" s="65"/>
      <c r="J242" s="65"/>
      <c r="K242" s="65"/>
    </row>
    <row r="243" spans="1:11" ht="14.25">
      <c r="A243" s="59"/>
      <c r="B243" s="54" t="s">
        <v>62</v>
      </c>
      <c r="C243" s="55" t="s">
        <v>155</v>
      </c>
      <c r="D243" s="56" t="s">
        <v>16</v>
      </c>
      <c r="E243" s="56" t="s">
        <v>21</v>
      </c>
      <c r="F243" s="57">
        <v>1161</v>
      </c>
      <c r="G243" s="58"/>
      <c r="H243" s="58"/>
      <c r="I243" s="58"/>
      <c r="J243" s="58"/>
      <c r="K243" s="58"/>
    </row>
    <row r="244" spans="1:11" ht="14.25">
      <c r="A244" s="36"/>
      <c r="B244" s="36"/>
      <c r="C244" s="37" t="s">
        <v>6</v>
      </c>
      <c r="D244" s="38"/>
      <c r="E244" s="38"/>
      <c r="F244" s="39">
        <f>SUM(F241:F243)</f>
        <v>2325</v>
      </c>
      <c r="G244" s="40">
        <f>F244*1.15</f>
        <v>2673.75</v>
      </c>
      <c r="H244" s="34">
        <v>14</v>
      </c>
      <c r="I244" s="34">
        <f>G244+H244</f>
        <v>2687.75</v>
      </c>
      <c r="J244" s="33">
        <v>2700</v>
      </c>
      <c r="K244" s="34">
        <f>J244-G244-H244</f>
        <v>12.25</v>
      </c>
    </row>
    <row r="245" spans="1:11" ht="15" thickBot="1">
      <c r="A245" s="4" t="s">
        <v>156</v>
      </c>
      <c r="B245" s="4"/>
      <c r="C245" s="6"/>
      <c r="D245" s="11"/>
      <c r="E245" s="11"/>
      <c r="F245" s="4"/>
      <c r="G245" s="10"/>
      <c r="H245" s="19"/>
      <c r="I245" s="19"/>
      <c r="J245" s="10"/>
      <c r="K245" s="10"/>
    </row>
    <row r="246" spans="1:11" ht="15" thickTop="1">
      <c r="A246" s="53"/>
      <c r="B246" s="54" t="s">
        <v>62</v>
      </c>
      <c r="C246" s="55" t="s">
        <v>157</v>
      </c>
      <c r="D246" s="56" t="s">
        <v>16</v>
      </c>
      <c r="E246" s="56" t="s">
        <v>21</v>
      </c>
      <c r="F246" s="57">
        <v>1321</v>
      </c>
      <c r="G246" s="58"/>
      <c r="H246" s="58"/>
      <c r="I246" s="58"/>
      <c r="J246" s="58"/>
      <c r="K246" s="58"/>
    </row>
    <row r="247" spans="1:11" s="31" customFormat="1" ht="14.25">
      <c r="A247" s="25"/>
      <c r="B247" s="26"/>
      <c r="C247" s="27"/>
      <c r="D247" s="28"/>
      <c r="E247" s="28"/>
      <c r="F247" s="29"/>
      <c r="G247" s="30"/>
      <c r="H247" s="30"/>
      <c r="I247" s="30"/>
      <c r="J247" s="30"/>
      <c r="K247" s="30"/>
    </row>
    <row r="248" spans="1:11" ht="14.25">
      <c r="A248" s="36"/>
      <c r="B248" s="36"/>
      <c r="C248" s="37" t="s">
        <v>6</v>
      </c>
      <c r="D248" s="38"/>
      <c r="E248" s="38"/>
      <c r="F248" s="39">
        <f>SUM(F246:F247)</f>
        <v>1321</v>
      </c>
      <c r="G248" s="40">
        <f>F248*1.15</f>
        <v>1519.1499999999999</v>
      </c>
      <c r="H248" s="34">
        <v>7</v>
      </c>
      <c r="I248" s="34">
        <f>G248+H248</f>
        <v>1526.1499999999999</v>
      </c>
      <c r="J248" s="33">
        <v>1520</v>
      </c>
      <c r="K248" s="34">
        <v>-7</v>
      </c>
    </row>
    <row r="249" spans="1:11" ht="15" thickBot="1">
      <c r="A249" s="4" t="s">
        <v>158</v>
      </c>
      <c r="B249" s="4"/>
      <c r="C249" s="6"/>
      <c r="D249" s="11"/>
      <c r="E249" s="11"/>
      <c r="F249" s="4"/>
      <c r="G249" s="10"/>
      <c r="H249" s="19"/>
      <c r="I249" s="19"/>
      <c r="J249" s="10"/>
      <c r="K249" s="10"/>
    </row>
    <row r="250" spans="1:11" ht="15" thickTop="1">
      <c r="A250" s="23" t="s">
        <v>174</v>
      </c>
      <c r="B250" s="13" t="s">
        <v>62</v>
      </c>
      <c r="C250" s="14" t="s">
        <v>126</v>
      </c>
      <c r="D250" s="15" t="s">
        <v>18</v>
      </c>
      <c r="E250" s="15" t="s">
        <v>17</v>
      </c>
      <c r="F250" s="16">
        <v>0</v>
      </c>
      <c r="G250" s="17"/>
      <c r="H250" s="17"/>
      <c r="I250" s="17"/>
      <c r="J250" s="17"/>
      <c r="K250" s="17"/>
    </row>
    <row r="251" spans="1:11" s="3" customFormat="1" ht="14.25">
      <c r="A251" s="53"/>
      <c r="B251" s="54" t="s">
        <v>62</v>
      </c>
      <c r="C251" s="55" t="s">
        <v>108</v>
      </c>
      <c r="D251" s="56" t="s">
        <v>18</v>
      </c>
      <c r="E251" s="56" t="s">
        <v>17</v>
      </c>
      <c r="F251" s="57">
        <v>1176</v>
      </c>
      <c r="G251" s="58"/>
      <c r="H251" s="58"/>
      <c r="I251" s="58"/>
      <c r="J251" s="58"/>
      <c r="K251" s="58"/>
    </row>
    <row r="252" spans="1:11" s="3" customFormat="1" ht="14.25">
      <c r="A252" s="23" t="s">
        <v>174</v>
      </c>
      <c r="B252" s="13" t="s">
        <v>62</v>
      </c>
      <c r="C252" s="14" t="s">
        <v>153</v>
      </c>
      <c r="D252" s="15" t="s">
        <v>26</v>
      </c>
      <c r="E252" s="15" t="s">
        <v>21</v>
      </c>
      <c r="F252" s="16">
        <v>0</v>
      </c>
      <c r="G252" s="17"/>
      <c r="H252" s="17"/>
      <c r="I252" s="17"/>
      <c r="J252" s="17"/>
      <c r="K252" s="17"/>
    </row>
    <row r="253" spans="1:11" ht="14.25">
      <c r="A253" s="59"/>
      <c r="B253" s="54" t="s">
        <v>62</v>
      </c>
      <c r="C253" s="55" t="s">
        <v>138</v>
      </c>
      <c r="D253" s="56" t="s">
        <v>18</v>
      </c>
      <c r="E253" s="56" t="s">
        <v>21</v>
      </c>
      <c r="F253" s="57">
        <v>987</v>
      </c>
      <c r="G253" s="58"/>
      <c r="H253" s="58"/>
      <c r="I253" s="58"/>
      <c r="J253" s="58"/>
      <c r="K253" s="58"/>
    </row>
    <row r="254" spans="1:11" ht="14.25">
      <c r="A254" s="36"/>
      <c r="B254" s="36"/>
      <c r="C254" s="37" t="s">
        <v>6</v>
      </c>
      <c r="D254" s="38"/>
      <c r="E254" s="38"/>
      <c r="F254" s="39">
        <f>SUM(F250:F253)</f>
        <v>2163</v>
      </c>
      <c r="G254" s="41">
        <f>F254</f>
        <v>2163</v>
      </c>
      <c r="H254" s="34">
        <v>14</v>
      </c>
      <c r="I254" s="34">
        <f>G254+H254</f>
        <v>2177</v>
      </c>
      <c r="J254" s="33"/>
      <c r="K254" s="34">
        <f>J254-G254-H254</f>
        <v>-2177</v>
      </c>
    </row>
    <row r="255" spans="1:11" ht="15" thickBot="1">
      <c r="A255" s="4" t="s">
        <v>159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 t="s">
        <v>174</v>
      </c>
      <c r="B256" s="13" t="s">
        <v>62</v>
      </c>
      <c r="C256" s="14" t="s">
        <v>160</v>
      </c>
      <c r="D256" s="15" t="s">
        <v>26</v>
      </c>
      <c r="E256" s="15" t="s">
        <v>17</v>
      </c>
      <c r="F256" s="16">
        <v>0</v>
      </c>
      <c r="G256" s="17"/>
      <c r="H256" s="17"/>
      <c r="I256" s="17"/>
      <c r="J256" s="17"/>
      <c r="K256" s="17"/>
    </row>
    <row r="257" spans="1:11" s="31" customFormat="1" ht="14.25">
      <c r="A257" s="42" t="s">
        <v>174</v>
      </c>
      <c r="B257" s="26" t="s">
        <v>62</v>
      </c>
      <c r="C257" s="27" t="s">
        <v>88</v>
      </c>
      <c r="D257" s="28" t="s">
        <v>26</v>
      </c>
      <c r="E257" s="28" t="s">
        <v>21</v>
      </c>
      <c r="F257" s="29">
        <v>0</v>
      </c>
      <c r="G257" s="30"/>
      <c r="H257" s="30"/>
      <c r="I257" s="30"/>
      <c r="J257" s="30"/>
      <c r="K257" s="30"/>
    </row>
    <row r="258" spans="1:11" ht="14.25">
      <c r="A258" s="36"/>
      <c r="B258" s="36"/>
      <c r="C258" s="37" t="s">
        <v>6</v>
      </c>
      <c r="D258" s="38"/>
      <c r="E258" s="38"/>
      <c r="F258" s="39">
        <f>SUM(F256:F257)</f>
        <v>0</v>
      </c>
      <c r="G258" s="40">
        <f>F258*1.15</f>
        <v>0</v>
      </c>
      <c r="H258" s="34"/>
      <c r="I258" s="34">
        <f>G258+H258</f>
        <v>0</v>
      </c>
      <c r="J258" s="33"/>
      <c r="K258" s="34">
        <f>J258-G258-H258</f>
        <v>0</v>
      </c>
    </row>
    <row r="259" spans="1:11" ht="15" thickBot="1">
      <c r="A259" s="4" t="s">
        <v>161</v>
      </c>
      <c r="B259" s="4"/>
      <c r="C259" s="6"/>
      <c r="D259" s="11"/>
      <c r="E259" s="11"/>
      <c r="F259" s="4"/>
      <c r="G259" s="10"/>
      <c r="H259" s="19"/>
      <c r="I259" s="19"/>
      <c r="J259" s="10"/>
      <c r="K259" s="10"/>
    </row>
    <row r="260" spans="1:11" ht="15" thickTop="1">
      <c r="A260" s="53" t="s">
        <v>163</v>
      </c>
      <c r="B260" s="54" t="s">
        <v>62</v>
      </c>
      <c r="C260" s="55" t="s">
        <v>162</v>
      </c>
      <c r="D260" s="56" t="s">
        <v>16</v>
      </c>
      <c r="E260" s="56" t="s">
        <v>21</v>
      </c>
      <c r="F260" s="57">
        <v>1277</v>
      </c>
      <c r="G260" s="58"/>
      <c r="H260" s="58"/>
      <c r="I260" s="58"/>
      <c r="J260" s="58"/>
      <c r="K260" s="58"/>
    </row>
    <row r="261" spans="1:11" s="3" customFormat="1" ht="14.25">
      <c r="A261" s="23" t="s">
        <v>174</v>
      </c>
      <c r="B261" s="13" t="s">
        <v>62</v>
      </c>
      <c r="C261" s="14" t="s">
        <v>105</v>
      </c>
      <c r="D261" s="15" t="s">
        <v>22</v>
      </c>
      <c r="E261" s="15" t="s">
        <v>21</v>
      </c>
      <c r="F261" s="16">
        <v>0</v>
      </c>
      <c r="G261" s="17"/>
      <c r="H261" s="17"/>
      <c r="I261" s="17"/>
      <c r="J261" s="17"/>
      <c r="K261" s="17"/>
    </row>
    <row r="262" spans="1:11" s="31" customFormat="1" ht="14.25">
      <c r="A262" s="42" t="s">
        <v>182</v>
      </c>
      <c r="B262" s="61" t="s">
        <v>62</v>
      </c>
      <c r="C262" s="62" t="s">
        <v>104</v>
      </c>
      <c r="D262" s="63" t="s">
        <v>22</v>
      </c>
      <c r="E262" s="63" t="s">
        <v>21</v>
      </c>
      <c r="F262" s="64">
        <v>1219</v>
      </c>
      <c r="G262" s="65"/>
      <c r="H262" s="65"/>
      <c r="I262" s="65"/>
      <c r="J262" s="65"/>
      <c r="K262" s="65"/>
    </row>
    <row r="263" spans="1:11" ht="14.25">
      <c r="A263" s="36"/>
      <c r="B263" s="36"/>
      <c r="C263" s="37" t="s">
        <v>6</v>
      </c>
      <c r="D263" s="38"/>
      <c r="E263" s="38"/>
      <c r="F263" s="39">
        <f>SUM(F260:F262)</f>
        <v>2496</v>
      </c>
      <c r="G263" s="40">
        <f>F263*1.15</f>
        <v>2870.3999999999996</v>
      </c>
      <c r="H263" s="34">
        <v>14</v>
      </c>
      <c r="I263" s="34">
        <f>G263+H263</f>
        <v>2884.3999999999996</v>
      </c>
      <c r="J263" s="33">
        <v>2870</v>
      </c>
      <c r="K263" s="34">
        <f>J263-G263-H263</f>
        <v>-14.399999999999636</v>
      </c>
    </row>
    <row r="264" spans="1:11" ht="15" thickBot="1">
      <c r="A264" s="4" t="s">
        <v>165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53"/>
      <c r="B265" s="54" t="s">
        <v>15</v>
      </c>
      <c r="C265" s="55" t="s">
        <v>166</v>
      </c>
      <c r="D265" s="56" t="s">
        <v>18</v>
      </c>
      <c r="E265" s="56" t="s">
        <v>21</v>
      </c>
      <c r="F265" s="57">
        <v>1258</v>
      </c>
      <c r="G265" s="58"/>
      <c r="H265" s="58"/>
      <c r="I265" s="58"/>
      <c r="J265" s="58"/>
      <c r="K265" s="58"/>
    </row>
    <row r="266" spans="1:11" ht="14.25">
      <c r="A266" s="25"/>
      <c r="B266" s="26"/>
      <c r="C266" s="27"/>
      <c r="D266" s="28"/>
      <c r="E266" s="28"/>
      <c r="F266" s="29"/>
      <c r="G266" s="30"/>
      <c r="H266" s="30"/>
      <c r="I266" s="30"/>
      <c r="J266" s="30"/>
      <c r="K266" s="30"/>
    </row>
    <row r="267" spans="1:11" ht="14.25">
      <c r="A267" s="36"/>
      <c r="B267" s="36"/>
      <c r="C267" s="37" t="s">
        <v>6</v>
      </c>
      <c r="D267" s="38"/>
      <c r="E267" s="38"/>
      <c r="F267" s="39">
        <f>SUM(F265:F266)</f>
        <v>1258</v>
      </c>
      <c r="G267" s="40">
        <f>F267*1.15</f>
        <v>1446.6999999999998</v>
      </c>
      <c r="H267" s="34">
        <v>7</v>
      </c>
      <c r="I267" s="34">
        <f>G267+H267</f>
        <v>1453.6999999999998</v>
      </c>
      <c r="J267" s="33">
        <v>1447</v>
      </c>
      <c r="K267" s="34">
        <f>J267-G267-H267</f>
        <v>-6.699999999999818</v>
      </c>
    </row>
    <row r="268" spans="1:11" ht="15" thickBot="1">
      <c r="A268" s="4" t="s">
        <v>167</v>
      </c>
      <c r="B268" s="4"/>
      <c r="C268" s="6"/>
      <c r="D268" s="11"/>
      <c r="E268" s="11"/>
      <c r="F268" s="4"/>
      <c r="G268" s="10"/>
      <c r="H268" s="19"/>
      <c r="I268" s="19"/>
      <c r="J268" s="10"/>
      <c r="K268" s="10"/>
    </row>
    <row r="269" spans="1:11" ht="15" thickTop="1">
      <c r="A269" s="53" t="s">
        <v>45</v>
      </c>
      <c r="B269" s="54" t="s">
        <v>62</v>
      </c>
      <c r="C269" s="55" t="s">
        <v>218</v>
      </c>
      <c r="D269" s="56" t="s">
        <v>16</v>
      </c>
      <c r="E269" s="56" t="s">
        <v>21</v>
      </c>
      <c r="F269" s="57">
        <v>1176</v>
      </c>
      <c r="G269" s="58"/>
      <c r="H269" s="58"/>
      <c r="I269" s="58"/>
      <c r="J269" s="58"/>
      <c r="K269" s="58"/>
    </row>
    <row r="270" spans="1:11" ht="14.25">
      <c r="A270" s="25"/>
      <c r="B270" s="26"/>
      <c r="C270" s="27"/>
      <c r="D270" s="28"/>
      <c r="E270" s="28"/>
      <c r="F270" s="29"/>
      <c r="G270" s="30"/>
      <c r="H270" s="30"/>
      <c r="I270" s="30"/>
      <c r="J270" s="30"/>
      <c r="K270" s="30"/>
    </row>
    <row r="271" spans="1:11" ht="14.25">
      <c r="A271" s="36"/>
      <c r="B271" s="36"/>
      <c r="C271" s="37" t="s">
        <v>6</v>
      </c>
      <c r="D271" s="38"/>
      <c r="E271" s="38"/>
      <c r="F271" s="39">
        <f>SUM(F269:F270)</f>
        <v>1176</v>
      </c>
      <c r="G271" s="40">
        <f>F271*1.15</f>
        <v>1352.3999999999999</v>
      </c>
      <c r="H271" s="34">
        <v>7</v>
      </c>
      <c r="I271" s="34">
        <f>G271+H271</f>
        <v>1359.3999999999999</v>
      </c>
      <c r="J271" s="33">
        <v>1352</v>
      </c>
      <c r="K271" s="34">
        <f>J271-G271-H271</f>
        <v>-7.399999999999864</v>
      </c>
    </row>
    <row r="272" spans="1:11" ht="15" thickBot="1">
      <c r="A272" s="4" t="s">
        <v>169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23" t="s">
        <v>174</v>
      </c>
      <c r="B273" s="13" t="s">
        <v>62</v>
      </c>
      <c r="C273" s="14" t="s">
        <v>153</v>
      </c>
      <c r="D273" s="15" t="s">
        <v>18</v>
      </c>
      <c r="E273" s="15" t="s">
        <v>21</v>
      </c>
      <c r="F273" s="16">
        <v>0</v>
      </c>
      <c r="G273" s="17"/>
      <c r="H273" s="17"/>
      <c r="I273" s="17"/>
      <c r="J273" s="17"/>
      <c r="K273" s="17"/>
    </row>
    <row r="274" spans="1:11" s="32" customFormat="1" ht="14.25">
      <c r="A274" s="59"/>
      <c r="B274" s="54" t="s">
        <v>15</v>
      </c>
      <c r="C274" s="55" t="s">
        <v>179</v>
      </c>
      <c r="D274" s="56"/>
      <c r="E274" s="56"/>
      <c r="F274" s="57">
        <v>1900</v>
      </c>
      <c r="G274" s="58"/>
      <c r="H274" s="58"/>
      <c r="I274" s="58"/>
      <c r="J274" s="58"/>
      <c r="K274" s="58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1900</v>
      </c>
      <c r="G275" s="40">
        <f>F275*1.15</f>
        <v>2185</v>
      </c>
      <c r="H275" s="34">
        <v>7</v>
      </c>
      <c r="I275" s="34">
        <f>G275+H275</f>
        <v>2192</v>
      </c>
      <c r="J275" s="33">
        <v>2185</v>
      </c>
      <c r="K275" s="34">
        <f>J275-G275-H275</f>
        <v>-7</v>
      </c>
    </row>
    <row r="276" spans="1:11" ht="15" thickBot="1">
      <c r="A276" s="4" t="s">
        <v>170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53"/>
      <c r="B277" s="54" t="s">
        <v>62</v>
      </c>
      <c r="C277" s="55" t="s">
        <v>171</v>
      </c>
      <c r="D277" s="56" t="s">
        <v>18</v>
      </c>
      <c r="E277" s="56" t="s">
        <v>19</v>
      </c>
      <c r="F277" s="57">
        <v>1190</v>
      </c>
      <c r="G277" s="58"/>
      <c r="H277" s="58"/>
      <c r="I277" s="58"/>
      <c r="J277" s="58"/>
      <c r="K277" s="58"/>
    </row>
    <row r="278" spans="1:11" ht="14.25">
      <c r="A278" s="25"/>
      <c r="B278" s="26"/>
      <c r="C278" s="27"/>
      <c r="D278" s="28"/>
      <c r="E278" s="28"/>
      <c r="F278" s="29"/>
      <c r="G278" s="30"/>
      <c r="H278" s="30"/>
      <c r="I278" s="30"/>
      <c r="J278" s="30"/>
      <c r="K278" s="30"/>
    </row>
    <row r="279" spans="1:11" ht="14.25">
      <c r="A279" s="36"/>
      <c r="B279" s="36"/>
      <c r="C279" s="37" t="s">
        <v>6</v>
      </c>
      <c r="D279" s="38"/>
      <c r="E279" s="38"/>
      <c r="F279" s="39">
        <f>SUM(F277:F278)</f>
        <v>1190</v>
      </c>
      <c r="G279" s="40">
        <f>F279*1.15</f>
        <v>1368.5</v>
      </c>
      <c r="H279" s="34">
        <v>7</v>
      </c>
      <c r="I279" s="34">
        <f>G279+H279</f>
        <v>1375.5</v>
      </c>
      <c r="J279" s="33">
        <v>1190</v>
      </c>
      <c r="K279" s="34">
        <f>J279-G279-H279</f>
        <v>-185.5</v>
      </c>
    </row>
    <row r="280" spans="1:11" ht="15" thickBot="1">
      <c r="A280" s="4" t="s">
        <v>172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53"/>
      <c r="B281" s="54" t="s">
        <v>62</v>
      </c>
      <c r="C281" s="55" t="s">
        <v>173</v>
      </c>
      <c r="D281" s="56" t="s">
        <v>18</v>
      </c>
      <c r="E281" s="56" t="s">
        <v>21</v>
      </c>
      <c r="F281" s="57">
        <v>987</v>
      </c>
      <c r="G281" s="58"/>
      <c r="H281" s="58"/>
      <c r="I281" s="58"/>
      <c r="J281" s="58"/>
      <c r="K281" s="58"/>
    </row>
    <row r="282" spans="1:11" ht="14.25">
      <c r="A282" s="25"/>
      <c r="B282" s="26"/>
      <c r="C282" s="27"/>
      <c r="D282" s="28"/>
      <c r="E282" s="28"/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987</v>
      </c>
      <c r="G283" s="40">
        <f>F283*1.15</f>
        <v>1135.05</v>
      </c>
      <c r="H283" s="34">
        <v>7</v>
      </c>
      <c r="I283" s="34">
        <f>G283+H283</f>
        <v>1142.05</v>
      </c>
      <c r="J283" s="33">
        <v>1135</v>
      </c>
      <c r="K283" s="34">
        <f>J283-G283-H283</f>
        <v>-7.0499999999999545</v>
      </c>
    </row>
    <row r="284" spans="1:11" ht="15" thickBot="1">
      <c r="A284" s="4" t="s">
        <v>175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53"/>
      <c r="B285" s="54" t="s">
        <v>15</v>
      </c>
      <c r="C285" s="55" t="s">
        <v>176</v>
      </c>
      <c r="D285" s="56" t="s">
        <v>18</v>
      </c>
      <c r="E285" s="56" t="s">
        <v>19</v>
      </c>
      <c r="F285" s="57">
        <v>1235</v>
      </c>
      <c r="G285" s="58"/>
      <c r="H285" s="58"/>
      <c r="I285" s="58"/>
      <c r="J285" s="58"/>
      <c r="K285" s="58"/>
    </row>
    <row r="286" spans="1:11" s="3" customFormat="1" ht="14.25">
      <c r="A286" s="23" t="s">
        <v>174</v>
      </c>
      <c r="B286" s="13" t="s">
        <v>15</v>
      </c>
      <c r="C286" s="14" t="s">
        <v>177</v>
      </c>
      <c r="D286" s="15" t="s">
        <v>18</v>
      </c>
      <c r="E286" s="15" t="s">
        <v>19</v>
      </c>
      <c r="F286" s="16">
        <v>0</v>
      </c>
      <c r="G286" s="17"/>
      <c r="H286" s="17"/>
      <c r="I286" s="17"/>
      <c r="J286" s="17"/>
      <c r="K286" s="17"/>
    </row>
    <row r="287" spans="1:11" ht="14.25">
      <c r="A287" s="36"/>
      <c r="B287" s="36"/>
      <c r="C287" s="37" t="s">
        <v>6</v>
      </c>
      <c r="D287" s="38"/>
      <c r="E287" s="38"/>
      <c r="F287" s="39">
        <f>SUM(F285:F286)</f>
        <v>1235</v>
      </c>
      <c r="G287" s="40">
        <f>F287*1.15</f>
        <v>1420.25</v>
      </c>
      <c r="H287" s="34">
        <v>7</v>
      </c>
      <c r="I287" s="34">
        <f>G287+H287</f>
        <v>1427.25</v>
      </c>
      <c r="J287" s="33">
        <v>1430</v>
      </c>
      <c r="K287" s="34">
        <f>J287-G287-H287</f>
        <v>2.75</v>
      </c>
    </row>
    <row r="290" spans="1:8" ht="14.25">
      <c r="A290" s="43"/>
      <c r="B290" s="32"/>
      <c r="C290" s="45"/>
      <c r="D290" s="46" t="s">
        <v>181</v>
      </c>
      <c r="E290" s="46"/>
      <c r="F290" s="47">
        <f>F5+F10+F15+F18+F22+F26+F30+F34+F39+F43+F47+F51+F56+F62+F67+F71+F75+F79+F83+F87+F98+F103+F108+F112+F116+F121+F125+F129+F134+F138+F142+F146+F150+F154+F158+F162+F166+F170+F174+F178+F185+F189+F195+F199+F203+F208+F212+F216+F220+F224+F230+F234+F239+F244+F248+F254+F258+F263+F267+F271+F275+F279+F283+F287</f>
        <v>113511</v>
      </c>
      <c r="G290" s="48"/>
      <c r="H290" s="32"/>
    </row>
    <row r="291" spans="1:11" ht="30" customHeight="1">
      <c r="A291" s="49"/>
      <c r="B291" s="49"/>
      <c r="C291" s="50" t="s">
        <v>182</v>
      </c>
      <c r="D291" s="51"/>
      <c r="E291" s="51"/>
      <c r="F291" s="52"/>
      <c r="G291" s="52"/>
      <c r="H291" s="52"/>
      <c r="I291" s="49"/>
      <c r="J291" s="49"/>
      <c r="K291" s="49"/>
    </row>
    <row r="292" spans="1:11" ht="15" thickBot="1">
      <c r="A292" s="4" t="s">
        <v>183</v>
      </c>
      <c r="B292" s="4"/>
      <c r="C292" s="6"/>
      <c r="D292" s="11"/>
      <c r="E292" s="11"/>
      <c r="F292" s="4"/>
      <c r="G292" s="10"/>
      <c r="H292" s="19"/>
      <c r="I292" s="19"/>
      <c r="J292" s="10"/>
      <c r="K292" s="10"/>
    </row>
    <row r="293" spans="1:11" ht="15" thickTop="1">
      <c r="A293" s="53"/>
      <c r="B293" s="54" t="s">
        <v>62</v>
      </c>
      <c r="C293" s="55" t="s">
        <v>112</v>
      </c>
      <c r="D293" s="56" t="s">
        <v>22</v>
      </c>
      <c r="E293" s="56" t="s">
        <v>17</v>
      </c>
      <c r="F293" s="57">
        <v>1355</v>
      </c>
      <c r="G293" s="58"/>
      <c r="H293" s="58"/>
      <c r="I293" s="58"/>
      <c r="J293" s="58"/>
      <c r="K293" s="58"/>
    </row>
    <row r="294" spans="1:11" s="31" customFormat="1" ht="14.25">
      <c r="A294" s="25"/>
      <c r="B294" s="26"/>
      <c r="C294" s="27"/>
      <c r="D294" s="28"/>
      <c r="E294" s="28"/>
      <c r="F294" s="29"/>
      <c r="G294" s="30"/>
      <c r="H294" s="30"/>
      <c r="I294" s="30"/>
      <c r="J294" s="30"/>
      <c r="K294" s="30"/>
    </row>
    <row r="295" spans="1:11" ht="14.25">
      <c r="A295" s="36"/>
      <c r="B295" s="36"/>
      <c r="C295" s="37" t="s">
        <v>6</v>
      </c>
      <c r="D295" s="38"/>
      <c r="E295" s="38"/>
      <c r="F295" s="39">
        <f>SUM(F293:F294)</f>
        <v>1355</v>
      </c>
      <c r="G295" s="40">
        <f>F295*1.15</f>
        <v>1558.2499999999998</v>
      </c>
      <c r="H295" s="34">
        <v>7</v>
      </c>
      <c r="I295" s="34">
        <f>G295+H295</f>
        <v>1565.2499999999998</v>
      </c>
      <c r="J295" s="33">
        <v>1600</v>
      </c>
      <c r="K295" s="34">
        <f>J295-G295-H295</f>
        <v>34.75000000000023</v>
      </c>
    </row>
    <row r="296" spans="1:11" ht="15" thickBot="1">
      <c r="A296" s="4" t="s">
        <v>184</v>
      </c>
      <c r="B296" s="4"/>
      <c r="C296" s="6"/>
      <c r="D296" s="11"/>
      <c r="E296" s="11"/>
      <c r="F296" s="4"/>
      <c r="G296" s="10"/>
      <c r="H296" s="19"/>
      <c r="I296" s="19"/>
      <c r="J296" s="10"/>
      <c r="K296" s="10"/>
    </row>
    <row r="297" spans="1:11" ht="15" thickTop="1">
      <c r="A297" s="53" t="s">
        <v>185</v>
      </c>
      <c r="B297" s="54" t="s">
        <v>62</v>
      </c>
      <c r="C297" s="55" t="s">
        <v>171</v>
      </c>
      <c r="D297" s="56" t="s">
        <v>16</v>
      </c>
      <c r="E297" s="56" t="s">
        <v>17</v>
      </c>
      <c r="F297" s="57">
        <v>1190</v>
      </c>
      <c r="G297" s="58"/>
      <c r="H297" s="58"/>
      <c r="I297" s="58"/>
      <c r="J297" s="58"/>
      <c r="K297" s="58"/>
    </row>
    <row r="298" spans="1:11" s="31" customFormat="1" ht="14.25">
      <c r="A298" s="25"/>
      <c r="B298" s="26"/>
      <c r="C298" s="27"/>
      <c r="D298" s="28"/>
      <c r="E298" s="28"/>
      <c r="F298" s="29"/>
      <c r="G298" s="30"/>
      <c r="H298" s="30"/>
      <c r="I298" s="30"/>
      <c r="J298" s="30"/>
      <c r="K298" s="30"/>
    </row>
    <row r="299" spans="1:11" ht="14.25">
      <c r="A299" s="36"/>
      <c r="B299" s="36"/>
      <c r="C299" s="37" t="s">
        <v>6</v>
      </c>
      <c r="D299" s="38"/>
      <c r="E299" s="38"/>
      <c r="F299" s="39">
        <f>SUM(F297:F298)</f>
        <v>1190</v>
      </c>
      <c r="G299" s="40">
        <f>F299*1.15</f>
        <v>1368.5</v>
      </c>
      <c r="H299" s="34">
        <v>7</v>
      </c>
      <c r="I299" s="34">
        <f>G299+H299</f>
        <v>1375.5</v>
      </c>
      <c r="J299" s="33">
        <v>1369</v>
      </c>
      <c r="K299" s="34">
        <f>J299-G299-H299</f>
        <v>-6.5</v>
      </c>
    </row>
    <row r="300" spans="1:11" ht="15" thickBot="1">
      <c r="A300" s="4" t="s">
        <v>188</v>
      </c>
      <c r="B300" s="4"/>
      <c r="C300" s="6"/>
      <c r="D300" s="11"/>
      <c r="E300" s="11"/>
      <c r="F300" s="4"/>
      <c r="G300" s="10"/>
      <c r="H300" s="19"/>
      <c r="I300" s="19"/>
      <c r="J300" s="10"/>
      <c r="K300" s="10"/>
    </row>
    <row r="301" spans="1:11" ht="15" thickTop="1">
      <c r="A301" s="23" t="s">
        <v>174</v>
      </c>
      <c r="B301" s="13" t="s">
        <v>62</v>
      </c>
      <c r="C301" s="14" t="s">
        <v>88</v>
      </c>
      <c r="D301" s="15" t="s">
        <v>26</v>
      </c>
      <c r="E301" s="15" t="s">
        <v>17</v>
      </c>
      <c r="F301" s="16">
        <v>0</v>
      </c>
      <c r="G301" s="17"/>
      <c r="H301" s="17"/>
      <c r="I301" s="17"/>
      <c r="J301" s="17"/>
      <c r="K301" s="17"/>
    </row>
    <row r="302" spans="1:11" s="31" customFormat="1" ht="14.25">
      <c r="A302" s="25" t="s">
        <v>174</v>
      </c>
      <c r="B302" s="26" t="s">
        <v>62</v>
      </c>
      <c r="C302" s="27" t="s">
        <v>189</v>
      </c>
      <c r="D302" s="28" t="s">
        <v>26</v>
      </c>
      <c r="E302" s="28" t="s">
        <v>21</v>
      </c>
      <c r="F302" s="29"/>
      <c r="G302" s="30"/>
      <c r="H302" s="30"/>
      <c r="I302" s="30"/>
      <c r="J302" s="30"/>
      <c r="K302" s="30"/>
    </row>
    <row r="303" spans="1:11" s="32" customFormat="1" ht="14.25">
      <c r="A303" s="59"/>
      <c r="B303" s="54" t="s">
        <v>62</v>
      </c>
      <c r="C303" s="55" t="s">
        <v>190</v>
      </c>
      <c r="D303" s="56" t="s">
        <v>26</v>
      </c>
      <c r="E303" s="56" t="s">
        <v>21</v>
      </c>
      <c r="F303" s="57">
        <v>1205</v>
      </c>
      <c r="G303" s="58"/>
      <c r="H303" s="58"/>
      <c r="I303" s="58"/>
      <c r="J303" s="58"/>
      <c r="K303" s="58"/>
    </row>
    <row r="304" spans="1:11" s="32" customFormat="1" ht="14.25">
      <c r="A304" s="59"/>
      <c r="B304" s="54" t="s">
        <v>62</v>
      </c>
      <c r="C304" s="55" t="s">
        <v>205</v>
      </c>
      <c r="D304" s="56" t="s">
        <v>16</v>
      </c>
      <c r="E304" s="56" t="s">
        <v>17</v>
      </c>
      <c r="F304" s="57">
        <v>1321</v>
      </c>
      <c r="G304" s="58"/>
      <c r="H304" s="58"/>
      <c r="I304" s="58"/>
      <c r="J304" s="58"/>
      <c r="K304" s="58"/>
    </row>
    <row r="305" spans="1:11" ht="14.25">
      <c r="A305" s="36"/>
      <c r="B305" s="36"/>
      <c r="C305" s="37" t="s">
        <v>6</v>
      </c>
      <c r="D305" s="38"/>
      <c r="E305" s="38"/>
      <c r="F305" s="39">
        <f>SUM(F301:F304)</f>
        <v>2526</v>
      </c>
      <c r="G305" s="40">
        <f>F305*1.15</f>
        <v>2904.8999999999996</v>
      </c>
      <c r="H305" s="34">
        <v>14</v>
      </c>
      <c r="I305" s="34">
        <f>G305+H305</f>
        <v>2918.8999999999996</v>
      </c>
      <c r="J305" s="33">
        <v>4218</v>
      </c>
      <c r="K305" s="68">
        <f>J305-G305-H305</f>
        <v>1299.1000000000004</v>
      </c>
    </row>
    <row r="306" spans="1:11" ht="15" thickBot="1">
      <c r="A306" s="4" t="s">
        <v>191</v>
      </c>
      <c r="B306" s="4"/>
      <c r="C306" s="6"/>
      <c r="D306" s="11"/>
      <c r="E306" s="11"/>
      <c r="F306" s="4"/>
      <c r="G306" s="10"/>
      <c r="H306" s="19"/>
      <c r="I306" s="19"/>
      <c r="J306" s="10"/>
      <c r="K306" s="10"/>
    </row>
    <row r="307" spans="1:11" ht="15" thickTop="1">
      <c r="A307" s="53"/>
      <c r="B307" s="54" t="s">
        <v>62</v>
      </c>
      <c r="C307" s="55" t="s">
        <v>194</v>
      </c>
      <c r="D307" s="56" t="s">
        <v>22</v>
      </c>
      <c r="E307" s="56" t="s">
        <v>21</v>
      </c>
      <c r="F307" s="57">
        <v>968</v>
      </c>
      <c r="G307" s="58"/>
      <c r="H307" s="58"/>
      <c r="I307" s="58"/>
      <c r="J307" s="58"/>
      <c r="K307" s="58"/>
    </row>
    <row r="308" spans="1:11" s="3" customFormat="1" ht="14.25">
      <c r="A308" s="53"/>
      <c r="B308" s="54" t="s">
        <v>62</v>
      </c>
      <c r="C308" s="55" t="s">
        <v>192</v>
      </c>
      <c r="D308" s="56" t="s">
        <v>16</v>
      </c>
      <c r="E308" s="56" t="s">
        <v>21</v>
      </c>
      <c r="F308" s="57">
        <v>968</v>
      </c>
      <c r="G308" s="58"/>
      <c r="H308" s="58"/>
      <c r="I308" s="58"/>
      <c r="J308" s="58"/>
      <c r="K308" s="58"/>
    </row>
    <row r="309" spans="1:11" ht="14.25">
      <c r="A309" s="36"/>
      <c r="B309" s="36"/>
      <c r="C309" s="37" t="s">
        <v>6</v>
      </c>
      <c r="D309" s="38"/>
      <c r="E309" s="38"/>
      <c r="F309" s="39">
        <f>SUM(F307:F308)</f>
        <v>1936</v>
      </c>
      <c r="G309" s="40">
        <f>F309*1.15</f>
        <v>2226.3999999999996</v>
      </c>
      <c r="H309" s="34">
        <v>14</v>
      </c>
      <c r="I309" s="34">
        <f>G309+H309</f>
        <v>2240.3999999999996</v>
      </c>
      <c r="J309" s="33">
        <v>2226</v>
      </c>
      <c r="K309" s="34">
        <f>J309-G309-H309</f>
        <v>-14.399999999999636</v>
      </c>
    </row>
    <row r="310" spans="1:11" ht="15" thickBot="1">
      <c r="A310" s="4" t="s">
        <v>195</v>
      </c>
      <c r="B310" s="4"/>
      <c r="C310" s="6"/>
      <c r="D310" s="11"/>
      <c r="E310" s="11"/>
      <c r="F310" s="4"/>
      <c r="G310" s="10"/>
      <c r="H310" s="19"/>
      <c r="I310" s="19"/>
      <c r="J310" s="10"/>
      <c r="K310" s="10"/>
    </row>
    <row r="311" spans="1:11" ht="15" thickTop="1">
      <c r="A311" s="53"/>
      <c r="B311" s="54" t="s">
        <v>62</v>
      </c>
      <c r="C311" s="55" t="s">
        <v>196</v>
      </c>
      <c r="D311" s="56" t="s">
        <v>22</v>
      </c>
      <c r="E311" s="56" t="s">
        <v>21</v>
      </c>
      <c r="F311" s="57">
        <v>1205</v>
      </c>
      <c r="G311" s="58"/>
      <c r="H311" s="58"/>
      <c r="I311" s="58"/>
      <c r="J311" s="58"/>
      <c r="K311" s="58"/>
    </row>
    <row r="312" spans="1:11" s="3" customFormat="1" ht="14.25">
      <c r="A312" s="53"/>
      <c r="B312" s="54" t="s">
        <v>62</v>
      </c>
      <c r="C312" s="55" t="s">
        <v>108</v>
      </c>
      <c r="D312" s="56" t="s">
        <v>24</v>
      </c>
      <c r="E312" s="56" t="s">
        <v>17</v>
      </c>
      <c r="F312" s="57">
        <v>1176</v>
      </c>
      <c r="G312" s="58"/>
      <c r="H312" s="58"/>
      <c r="I312" s="58"/>
      <c r="J312" s="58"/>
      <c r="K312" s="58"/>
    </row>
    <row r="313" spans="1:11" ht="14.25">
      <c r="A313" s="53"/>
      <c r="B313" s="54" t="s">
        <v>62</v>
      </c>
      <c r="C313" s="55" t="s">
        <v>197</v>
      </c>
      <c r="D313" s="56" t="s">
        <v>18</v>
      </c>
      <c r="E313" s="56" t="s">
        <v>21</v>
      </c>
      <c r="F313" s="57">
        <v>861</v>
      </c>
      <c r="G313" s="58"/>
      <c r="H313" s="58"/>
      <c r="I313" s="58"/>
      <c r="J313" s="58"/>
      <c r="K313" s="58"/>
    </row>
    <row r="314" spans="1:11" ht="14.25">
      <c r="A314" s="36"/>
      <c r="B314" s="36"/>
      <c r="C314" s="37" t="s">
        <v>6</v>
      </c>
      <c r="D314" s="38"/>
      <c r="E314" s="38"/>
      <c r="F314" s="39">
        <f>SUM(F311:F313)</f>
        <v>3242</v>
      </c>
      <c r="G314" s="40">
        <f>F314*1.15</f>
        <v>3728.2999999999997</v>
      </c>
      <c r="H314" s="34">
        <v>21</v>
      </c>
      <c r="I314" s="34">
        <f>G314+H314</f>
        <v>3749.2999999999997</v>
      </c>
      <c r="J314" s="33">
        <v>3728</v>
      </c>
      <c r="K314" s="34">
        <f>J314-G314-H314</f>
        <v>-21.299999999999727</v>
      </c>
    </row>
    <row r="315" spans="1:11" ht="15" thickBot="1">
      <c r="A315" s="4" t="s">
        <v>198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53"/>
      <c r="B316" s="54" t="s">
        <v>15</v>
      </c>
      <c r="C316" s="55" t="s">
        <v>20</v>
      </c>
      <c r="D316" s="56" t="s">
        <v>22</v>
      </c>
      <c r="E316" s="56" t="s">
        <v>19</v>
      </c>
      <c r="F316" s="57">
        <v>1203</v>
      </c>
      <c r="G316" s="58"/>
      <c r="H316" s="58"/>
      <c r="I316" s="58"/>
      <c r="J316" s="58"/>
      <c r="K316" s="58"/>
    </row>
    <row r="317" spans="1:11" ht="14.25">
      <c r="A317" s="53"/>
      <c r="B317" s="54" t="s">
        <v>15</v>
      </c>
      <c r="C317" s="55" t="s">
        <v>199</v>
      </c>
      <c r="D317" s="56" t="s">
        <v>22</v>
      </c>
      <c r="E317" s="56" t="s">
        <v>21</v>
      </c>
      <c r="F317" s="57">
        <v>1203</v>
      </c>
      <c r="G317" s="58"/>
      <c r="H317" s="58"/>
      <c r="I317" s="58"/>
      <c r="J317" s="58"/>
      <c r="K317" s="58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2406</v>
      </c>
      <c r="G318" s="40">
        <f>F318*1.15</f>
        <v>2766.8999999999996</v>
      </c>
      <c r="H318" s="34">
        <v>14</v>
      </c>
      <c r="I318" s="34">
        <f>G318+H318</f>
        <v>2780.8999999999996</v>
      </c>
      <c r="J318" s="33">
        <v>2767</v>
      </c>
      <c r="K318" s="34">
        <f>J318-G318-H318</f>
        <v>-13.899999999999636</v>
      </c>
    </row>
    <row r="319" spans="1:11" ht="15" thickBot="1">
      <c r="A319" s="4" t="s">
        <v>201</v>
      </c>
      <c r="B319" s="4"/>
      <c r="C319" s="6"/>
      <c r="D319" s="11"/>
      <c r="E319" s="11"/>
      <c r="F319" s="4"/>
      <c r="G319" s="10"/>
      <c r="H319" s="19"/>
      <c r="I319" s="19"/>
      <c r="J319" s="10"/>
      <c r="K319" s="10"/>
    </row>
    <row r="320" spans="1:11" ht="15" thickTop="1">
      <c r="A320" s="53"/>
      <c r="B320" s="54" t="s">
        <v>62</v>
      </c>
      <c r="C320" s="55" t="s">
        <v>88</v>
      </c>
      <c r="D320" s="56" t="s">
        <v>22</v>
      </c>
      <c r="E320" s="56" t="s">
        <v>21</v>
      </c>
      <c r="F320" s="57">
        <v>1142</v>
      </c>
      <c r="G320" s="58"/>
      <c r="H320" s="58"/>
      <c r="I320" s="58"/>
      <c r="J320" s="58"/>
      <c r="K320" s="58"/>
    </row>
    <row r="321" spans="1:11" ht="14.25">
      <c r="A321" s="53"/>
      <c r="B321" s="54" t="s">
        <v>62</v>
      </c>
      <c r="C321" s="55" t="s">
        <v>123</v>
      </c>
      <c r="D321" s="56" t="s">
        <v>22</v>
      </c>
      <c r="E321" s="56" t="s">
        <v>21</v>
      </c>
      <c r="F321" s="57">
        <v>1321</v>
      </c>
      <c r="G321" s="58"/>
      <c r="H321" s="58"/>
      <c r="I321" s="58"/>
      <c r="J321" s="58"/>
      <c r="K321" s="58"/>
    </row>
    <row r="322" spans="1:11" ht="14.25">
      <c r="A322" s="36"/>
      <c r="B322" s="36"/>
      <c r="C322" s="37" t="s">
        <v>6</v>
      </c>
      <c r="D322" s="38"/>
      <c r="E322" s="38"/>
      <c r="F322" s="39">
        <f>SUM(F320:F321)</f>
        <v>2463</v>
      </c>
      <c r="G322" s="40">
        <f>F322*1.15</f>
        <v>2832.45</v>
      </c>
      <c r="H322" s="34">
        <v>14</v>
      </c>
      <c r="I322" s="34">
        <f>G322+H322</f>
        <v>2846.45</v>
      </c>
      <c r="J322" s="33">
        <v>2832</v>
      </c>
      <c r="K322" s="34">
        <f>J322-G322-H322</f>
        <v>-14.449999999999818</v>
      </c>
    </row>
    <row r="323" spans="1:11" ht="15" thickBot="1">
      <c r="A323" s="4" t="s">
        <v>202</v>
      </c>
      <c r="B323" s="4"/>
      <c r="C323" s="6"/>
      <c r="D323" s="11"/>
      <c r="E323" s="11"/>
      <c r="F323" s="4"/>
      <c r="G323" s="10"/>
      <c r="H323" s="19"/>
      <c r="I323" s="19"/>
      <c r="J323" s="10"/>
      <c r="K323" s="10"/>
    </row>
    <row r="324" spans="1:11" ht="15" thickTop="1">
      <c r="A324" s="53"/>
      <c r="B324" s="54" t="s">
        <v>35</v>
      </c>
      <c r="C324" s="55" t="s">
        <v>203</v>
      </c>
      <c r="D324" s="56" t="s">
        <v>24</v>
      </c>
      <c r="E324" s="56" t="s">
        <v>21</v>
      </c>
      <c r="F324" s="57">
        <v>825</v>
      </c>
      <c r="G324" s="58"/>
      <c r="H324" s="58"/>
      <c r="I324" s="58"/>
      <c r="J324" s="58"/>
      <c r="K324" s="58"/>
    </row>
    <row r="325" spans="1:11" s="31" customFormat="1" ht="14.25">
      <c r="A325" s="25"/>
      <c r="B325" s="26"/>
      <c r="C325" s="27"/>
      <c r="D325" s="28"/>
      <c r="E325" s="28"/>
      <c r="F325" s="29"/>
      <c r="G325" s="30"/>
      <c r="H325" s="30"/>
      <c r="I325" s="30"/>
      <c r="J325" s="30"/>
      <c r="K325" s="30"/>
    </row>
    <row r="326" spans="1:11" ht="14.25">
      <c r="A326" s="36"/>
      <c r="B326" s="36"/>
      <c r="C326" s="37" t="s">
        <v>6</v>
      </c>
      <c r="D326" s="38"/>
      <c r="E326" s="38"/>
      <c r="F326" s="39">
        <f>SUM(F324:F325)</f>
        <v>825</v>
      </c>
      <c r="G326" s="40">
        <f>F326*1.15</f>
        <v>948.7499999999999</v>
      </c>
      <c r="H326" s="34">
        <v>7</v>
      </c>
      <c r="I326" s="34">
        <f>G326+H326</f>
        <v>955.7499999999999</v>
      </c>
      <c r="J326" s="33">
        <v>949</v>
      </c>
      <c r="K326" s="34">
        <f>J326-G326-H326</f>
        <v>-6.749999999999886</v>
      </c>
    </row>
    <row r="327" spans="1:11" ht="15" thickBot="1">
      <c r="A327" s="4" t="s">
        <v>206</v>
      </c>
      <c r="B327" s="4"/>
      <c r="C327" s="6"/>
      <c r="D327" s="11"/>
      <c r="E327" s="11"/>
      <c r="F327" s="4"/>
      <c r="G327" s="10"/>
      <c r="H327" s="19"/>
      <c r="I327" s="19"/>
      <c r="J327" s="10"/>
      <c r="K327" s="10"/>
    </row>
    <row r="328" spans="1:11" ht="15" thickTop="1">
      <c r="A328" s="23" t="s">
        <v>174</v>
      </c>
      <c r="B328" s="13" t="s">
        <v>62</v>
      </c>
      <c r="C328" s="14" t="s">
        <v>88</v>
      </c>
      <c r="D328" s="15" t="s">
        <v>16</v>
      </c>
      <c r="E328" s="15" t="s">
        <v>17</v>
      </c>
      <c r="F328" s="16">
        <v>0</v>
      </c>
      <c r="G328" s="17"/>
      <c r="H328" s="17"/>
      <c r="I328" s="17"/>
      <c r="J328" s="17"/>
      <c r="K328" s="17"/>
    </row>
    <row r="329" spans="1:11" ht="14.25">
      <c r="A329" s="23"/>
      <c r="B329" s="13"/>
      <c r="C329" s="14"/>
      <c r="D329" s="15"/>
      <c r="E329" s="15"/>
      <c r="F329" s="16"/>
      <c r="G329" s="17"/>
      <c r="H329" s="17"/>
      <c r="I329" s="17"/>
      <c r="J329" s="17"/>
      <c r="K329" s="17"/>
    </row>
    <row r="330" spans="1:11" ht="14.25">
      <c r="A330" s="36"/>
      <c r="B330" s="36"/>
      <c r="C330" s="37" t="s">
        <v>6</v>
      </c>
      <c r="D330" s="38"/>
      <c r="E330" s="38"/>
      <c r="F330" s="39">
        <f>SUM(F328:F329)</f>
        <v>0</v>
      </c>
      <c r="G330" s="40">
        <f>F330*1.15</f>
        <v>0</v>
      </c>
      <c r="H330" s="34"/>
      <c r="I330" s="34">
        <f>G330+H330</f>
        <v>0</v>
      </c>
      <c r="J330" s="33"/>
      <c r="K330" s="34">
        <f>J330-G330-H330</f>
        <v>0</v>
      </c>
    </row>
    <row r="331" spans="1:11" ht="15" thickBot="1">
      <c r="A331" s="4" t="s">
        <v>207</v>
      </c>
      <c r="B331" s="4"/>
      <c r="C331" s="6"/>
      <c r="D331" s="11"/>
      <c r="E331" s="11"/>
      <c r="F331" s="4"/>
      <c r="G331" s="10"/>
      <c r="H331" s="19"/>
      <c r="I331" s="19"/>
      <c r="J331" s="10"/>
      <c r="K331" s="10"/>
    </row>
    <row r="332" spans="1:11" ht="15" thickTop="1">
      <c r="A332" s="53"/>
      <c r="B332" s="54" t="s">
        <v>62</v>
      </c>
      <c r="C332" s="55" t="s">
        <v>157</v>
      </c>
      <c r="D332" s="56" t="s">
        <v>18</v>
      </c>
      <c r="E332" s="56" t="s">
        <v>21</v>
      </c>
      <c r="F332" s="57">
        <v>1321</v>
      </c>
      <c r="G332" s="58"/>
      <c r="H332" s="58"/>
      <c r="I332" s="58"/>
      <c r="J332" s="58"/>
      <c r="K332" s="58"/>
    </row>
    <row r="333" spans="1:11" ht="14.25">
      <c r="A333" s="53"/>
      <c r="B333" s="54" t="s">
        <v>62</v>
      </c>
      <c r="C333" s="55" t="s">
        <v>192</v>
      </c>
      <c r="D333" s="56" t="s">
        <v>18</v>
      </c>
      <c r="E333" s="56" t="s">
        <v>21</v>
      </c>
      <c r="F333" s="57">
        <v>968</v>
      </c>
      <c r="G333" s="58"/>
      <c r="H333" s="58"/>
      <c r="I333" s="58"/>
      <c r="J333" s="58"/>
      <c r="K333" s="58"/>
    </row>
    <row r="334" spans="1:11" ht="14.25">
      <c r="A334" s="36"/>
      <c r="B334" s="36"/>
      <c r="C334" s="37" t="s">
        <v>6</v>
      </c>
      <c r="D334" s="38"/>
      <c r="E334" s="38"/>
      <c r="F334" s="39">
        <f>SUM(F332:F333)</f>
        <v>2289</v>
      </c>
      <c r="G334" s="40">
        <f>F334*1.15</f>
        <v>2632.35</v>
      </c>
      <c r="H334" s="34">
        <v>14</v>
      </c>
      <c r="I334" s="34">
        <f>G334+H334</f>
        <v>2646.35</v>
      </c>
      <c r="J334" s="33">
        <v>2633</v>
      </c>
      <c r="K334" s="34">
        <v>-14</v>
      </c>
    </row>
    <row r="335" spans="1:11" ht="15" thickBot="1">
      <c r="A335" s="4" t="s">
        <v>208</v>
      </c>
      <c r="B335" s="4"/>
      <c r="C335" s="6"/>
      <c r="D335" s="11"/>
      <c r="E335" s="11"/>
      <c r="F335" s="4"/>
      <c r="G335" s="10"/>
      <c r="H335" s="19"/>
      <c r="I335" s="19"/>
      <c r="J335" s="10"/>
      <c r="K335" s="10"/>
    </row>
    <row r="336" spans="1:11" ht="15" thickTop="1">
      <c r="A336" s="53"/>
      <c r="B336" s="54" t="s">
        <v>62</v>
      </c>
      <c r="C336" s="55" t="s">
        <v>79</v>
      </c>
      <c r="D336" s="56" t="s">
        <v>24</v>
      </c>
      <c r="E336" s="56" t="s">
        <v>21</v>
      </c>
      <c r="F336" s="57">
        <v>1176</v>
      </c>
      <c r="G336" s="58"/>
      <c r="H336" s="58"/>
      <c r="I336" s="58"/>
      <c r="J336" s="58"/>
      <c r="K336" s="58"/>
    </row>
    <row r="337" spans="1:11" s="31" customFormat="1" ht="14.25">
      <c r="A337" s="25"/>
      <c r="B337" s="26"/>
      <c r="C337" s="27"/>
      <c r="D337" s="28"/>
      <c r="E337" s="28"/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SUM(F336:F337)</f>
        <v>1176</v>
      </c>
      <c r="G338" s="40">
        <f>F338*1.15</f>
        <v>1352.3999999999999</v>
      </c>
      <c r="H338" s="34">
        <v>7</v>
      </c>
      <c r="I338" s="34">
        <f>G338+H338</f>
        <v>1359.3999999999999</v>
      </c>
      <c r="J338" s="33">
        <v>1352</v>
      </c>
      <c r="K338" s="34">
        <f>J338-G338-H338</f>
        <v>-7.399999999999864</v>
      </c>
    </row>
    <row r="339" spans="1:11" ht="15" thickBot="1">
      <c r="A339" s="4" t="s">
        <v>209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53"/>
      <c r="B340" s="54" t="s">
        <v>62</v>
      </c>
      <c r="C340" s="55" t="s">
        <v>123</v>
      </c>
      <c r="D340" s="56" t="s">
        <v>22</v>
      </c>
      <c r="E340" s="56" t="s">
        <v>19</v>
      </c>
      <c r="F340" s="57">
        <v>1321</v>
      </c>
      <c r="G340" s="58"/>
      <c r="H340" s="58"/>
      <c r="I340" s="58"/>
      <c r="J340" s="58"/>
      <c r="K340" s="58"/>
    </row>
    <row r="341" spans="1:11" s="31" customFormat="1" ht="14.25">
      <c r="A341" s="25"/>
      <c r="B341" s="26"/>
      <c r="C341" s="27"/>
      <c r="D341" s="28"/>
      <c r="E341" s="28"/>
      <c r="F341" s="29"/>
      <c r="G341" s="30"/>
      <c r="H341" s="30"/>
      <c r="I341" s="30"/>
      <c r="J341" s="30"/>
      <c r="K341" s="30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1321</v>
      </c>
      <c r="G342" s="40">
        <f>F342*1.15</f>
        <v>1519.1499999999999</v>
      </c>
      <c r="H342" s="34">
        <v>7</v>
      </c>
      <c r="I342" s="34">
        <f>G342+H342</f>
        <v>1526.1499999999999</v>
      </c>
      <c r="J342" s="33">
        <v>1519</v>
      </c>
      <c r="K342" s="34">
        <f>J342-G342-H342</f>
        <v>-7.149999999999864</v>
      </c>
    </row>
    <row r="343" spans="1:11" ht="15" thickBot="1">
      <c r="A343" s="4" t="s">
        <v>210</v>
      </c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53"/>
      <c r="B344" s="54" t="s">
        <v>62</v>
      </c>
      <c r="C344" s="55" t="s">
        <v>211</v>
      </c>
      <c r="D344" s="56" t="s">
        <v>22</v>
      </c>
      <c r="E344" s="56" t="s">
        <v>19</v>
      </c>
      <c r="F344" s="57">
        <v>1355</v>
      </c>
      <c r="G344" s="58"/>
      <c r="H344" s="58"/>
      <c r="I344" s="58"/>
      <c r="J344" s="58"/>
      <c r="K344" s="58"/>
    </row>
    <row r="345" spans="1:11" ht="14.25">
      <c r="A345" s="23"/>
      <c r="B345" s="13"/>
      <c r="C345" s="14"/>
      <c r="D345" s="15"/>
      <c r="E345" s="15"/>
      <c r="F345" s="16"/>
      <c r="G345" s="17"/>
      <c r="H345" s="17"/>
      <c r="I345" s="17"/>
      <c r="J345" s="17"/>
      <c r="K345" s="17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1355</v>
      </c>
      <c r="G346" s="40">
        <f>F346*1.15</f>
        <v>1558.2499999999998</v>
      </c>
      <c r="H346" s="34">
        <v>7</v>
      </c>
      <c r="I346" s="34">
        <f>G346+H346</f>
        <v>1565.2499999999998</v>
      </c>
      <c r="J346" s="33">
        <v>1558</v>
      </c>
      <c r="K346" s="34">
        <f>J346-G346-H346</f>
        <v>-7.249999999999773</v>
      </c>
    </row>
    <row r="347" spans="1:11" ht="15" thickBot="1">
      <c r="A347" s="4" t="s">
        <v>212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 t="s">
        <v>174</v>
      </c>
      <c r="B348" s="13" t="s">
        <v>62</v>
      </c>
      <c r="C348" s="14" t="s">
        <v>107</v>
      </c>
      <c r="D348" s="15" t="s">
        <v>18</v>
      </c>
      <c r="E348" s="15" t="s">
        <v>19</v>
      </c>
      <c r="F348" s="16">
        <v>0</v>
      </c>
      <c r="G348" s="17"/>
      <c r="H348" s="17"/>
      <c r="I348" s="17"/>
      <c r="J348" s="17"/>
      <c r="K348" s="17"/>
    </row>
    <row r="349" spans="1:11" s="31" customFormat="1" ht="14.25">
      <c r="A349" s="25" t="s">
        <v>174</v>
      </c>
      <c r="B349" s="26" t="s">
        <v>62</v>
      </c>
      <c r="C349" s="27" t="s">
        <v>104</v>
      </c>
      <c r="D349" s="28" t="s">
        <v>18</v>
      </c>
      <c r="E349" s="28" t="s">
        <v>19</v>
      </c>
      <c r="F349" s="29"/>
      <c r="G349" s="30"/>
      <c r="H349" s="30"/>
      <c r="I349" s="30"/>
      <c r="J349" s="30"/>
      <c r="K349" s="30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0</v>
      </c>
      <c r="G350" s="40">
        <f>F350*1.15</f>
        <v>0</v>
      </c>
      <c r="H350" s="34"/>
      <c r="I350" s="34">
        <f>G350+H350</f>
        <v>0</v>
      </c>
      <c r="J350" s="33"/>
      <c r="K350" s="34">
        <f>J350-G350-H350</f>
        <v>0</v>
      </c>
    </row>
    <row r="351" spans="1:11" ht="15" thickBot="1">
      <c r="A351" s="4" t="s">
        <v>213</v>
      </c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53"/>
      <c r="B352" s="54" t="s">
        <v>62</v>
      </c>
      <c r="C352" s="55" t="s">
        <v>214</v>
      </c>
      <c r="D352" s="56" t="s">
        <v>18</v>
      </c>
      <c r="E352" s="56" t="s">
        <v>21</v>
      </c>
      <c r="F352" s="57">
        <v>861</v>
      </c>
      <c r="G352" s="58"/>
      <c r="H352" s="58"/>
      <c r="I352" s="58"/>
      <c r="J352" s="58"/>
      <c r="K352" s="58"/>
    </row>
    <row r="353" spans="1:11" s="32" customFormat="1" ht="14.25">
      <c r="A353" s="59"/>
      <c r="B353" s="54" t="s">
        <v>62</v>
      </c>
      <c r="C353" s="55" t="s">
        <v>192</v>
      </c>
      <c r="D353" s="56" t="s">
        <v>18</v>
      </c>
      <c r="E353" s="56" t="s">
        <v>21</v>
      </c>
      <c r="F353" s="57">
        <v>968</v>
      </c>
      <c r="G353" s="58"/>
      <c r="H353" s="58"/>
      <c r="I353" s="58"/>
      <c r="J353" s="58"/>
      <c r="K353" s="58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1829</v>
      </c>
      <c r="G354" s="40">
        <f>F354*1.15</f>
        <v>2103.35</v>
      </c>
      <c r="H354" s="34">
        <v>14</v>
      </c>
      <c r="I354" s="34">
        <f>G354+H354</f>
        <v>2117.35</v>
      </c>
      <c r="J354" s="33">
        <v>2103</v>
      </c>
      <c r="K354" s="34">
        <f>J354-G354-H354</f>
        <v>-14.349999999999909</v>
      </c>
    </row>
    <row r="355" spans="1:11" ht="15" thickBot="1">
      <c r="A355" s="4" t="s">
        <v>215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53"/>
      <c r="B356" s="54" t="s">
        <v>62</v>
      </c>
      <c r="C356" s="55" t="s">
        <v>116</v>
      </c>
      <c r="D356" s="56" t="s">
        <v>18</v>
      </c>
      <c r="E356" s="56" t="s">
        <v>17</v>
      </c>
      <c r="F356" s="57">
        <v>1277</v>
      </c>
      <c r="G356" s="58"/>
      <c r="H356" s="58"/>
      <c r="I356" s="58"/>
      <c r="J356" s="58"/>
      <c r="K356" s="58"/>
    </row>
    <row r="357" spans="1:11" s="3" customFormat="1" ht="14.25">
      <c r="A357" s="53"/>
      <c r="B357" s="54" t="s">
        <v>62</v>
      </c>
      <c r="C357" s="55" t="s">
        <v>216</v>
      </c>
      <c r="D357" s="56" t="s">
        <v>18</v>
      </c>
      <c r="E357" s="56" t="s">
        <v>17</v>
      </c>
      <c r="F357" s="57">
        <v>1321</v>
      </c>
      <c r="G357" s="58"/>
      <c r="H357" s="58"/>
      <c r="I357" s="58"/>
      <c r="J357" s="58"/>
      <c r="K357" s="58"/>
    </row>
    <row r="358" spans="1:11" ht="14.25">
      <c r="A358" s="53"/>
      <c r="B358" s="54" t="s">
        <v>15</v>
      </c>
      <c r="C358" s="55" t="s">
        <v>36</v>
      </c>
      <c r="D358" s="56" t="s">
        <v>18</v>
      </c>
      <c r="E358" s="56" t="s">
        <v>17</v>
      </c>
      <c r="F358" s="57">
        <v>1263</v>
      </c>
      <c r="G358" s="58"/>
      <c r="H358" s="58"/>
      <c r="I358" s="58"/>
      <c r="J358" s="58"/>
      <c r="K358" s="58"/>
    </row>
    <row r="359" spans="1:11" ht="14.25">
      <c r="A359" s="36"/>
      <c r="B359" s="36"/>
      <c r="C359" s="37" t="s">
        <v>6</v>
      </c>
      <c r="D359" s="38"/>
      <c r="E359" s="38"/>
      <c r="F359" s="39">
        <f>SUM(F356:F358)</f>
        <v>3861</v>
      </c>
      <c r="G359" s="40">
        <f>F359*1.15</f>
        <v>4440.15</v>
      </c>
      <c r="H359" s="34">
        <v>21</v>
      </c>
      <c r="I359" s="34">
        <f>G359+H359</f>
        <v>4461.15</v>
      </c>
      <c r="J359" s="33">
        <v>4440</v>
      </c>
      <c r="K359" s="34">
        <f>J359-G359-H359</f>
        <v>-21.149999999999636</v>
      </c>
    </row>
    <row r="360" spans="1:11" s="3" customFormat="1" ht="15" thickBot="1">
      <c r="A360" s="66" t="s">
        <v>222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s="3" customFormat="1" ht="15" thickTop="1">
      <c r="A361" s="53"/>
      <c r="B361" s="54" t="s">
        <v>62</v>
      </c>
      <c r="C361" s="55" t="s">
        <v>79</v>
      </c>
      <c r="D361" s="56" t="s">
        <v>18</v>
      </c>
      <c r="E361" s="56" t="s">
        <v>21</v>
      </c>
      <c r="F361" s="57">
        <v>1176</v>
      </c>
      <c r="G361" s="58"/>
      <c r="H361" s="58"/>
      <c r="I361" s="58"/>
      <c r="J361" s="58"/>
      <c r="K361" s="58"/>
    </row>
    <row r="362" spans="1:11" s="31" customFormat="1" ht="14.25">
      <c r="A362" s="25"/>
      <c r="B362" s="26"/>
      <c r="C362" s="27"/>
      <c r="D362" s="28"/>
      <c r="E362" s="28"/>
      <c r="F362" s="29"/>
      <c r="G362" s="30"/>
      <c r="H362" s="30"/>
      <c r="I362" s="30"/>
      <c r="J362" s="30"/>
      <c r="K362" s="30"/>
    </row>
    <row r="363" spans="1:11" s="3" customFormat="1" ht="14.25">
      <c r="A363" s="36"/>
      <c r="B363" s="36"/>
      <c r="C363" s="37" t="s">
        <v>6</v>
      </c>
      <c r="D363" s="38"/>
      <c r="E363" s="38"/>
      <c r="F363" s="39">
        <f>SUM(F361:F362)</f>
        <v>1176</v>
      </c>
      <c r="G363" s="40">
        <f>F363*1.15</f>
        <v>1352.3999999999999</v>
      </c>
      <c r="H363" s="34">
        <v>7</v>
      </c>
      <c r="I363" s="34">
        <f>G363+H363</f>
        <v>1359.3999999999999</v>
      </c>
      <c r="J363" s="33">
        <v>1400</v>
      </c>
      <c r="K363" s="34">
        <f>J363-G363-H363</f>
        <v>40.600000000000136</v>
      </c>
    </row>
    <row r="364" spans="1:11" ht="15" thickBot="1">
      <c r="A364" s="4" t="s">
        <v>217</v>
      </c>
      <c r="B364" s="4"/>
      <c r="C364" s="6"/>
      <c r="D364" s="11"/>
      <c r="E364" s="11"/>
      <c r="F364" s="4"/>
      <c r="G364" s="10"/>
      <c r="H364" s="19"/>
      <c r="I364" s="19"/>
      <c r="J364" s="10"/>
      <c r="K364" s="10"/>
    </row>
    <row r="365" spans="1:11" ht="15" thickTop="1">
      <c r="A365" s="53"/>
      <c r="B365" s="54" t="s">
        <v>62</v>
      </c>
      <c r="C365" s="55" t="s">
        <v>127</v>
      </c>
      <c r="D365" s="56" t="s">
        <v>22</v>
      </c>
      <c r="E365" s="56" t="s">
        <v>21</v>
      </c>
      <c r="F365" s="57">
        <v>1355</v>
      </c>
      <c r="G365" s="58"/>
      <c r="H365" s="58"/>
      <c r="I365" s="58"/>
      <c r="J365" s="58"/>
      <c r="K365" s="58"/>
    </row>
    <row r="366" spans="1:11" ht="14.25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36"/>
      <c r="B367" s="36"/>
      <c r="C367" s="37"/>
      <c r="D367" s="38"/>
      <c r="E367" s="38"/>
      <c r="F367" s="39">
        <f>SUM(F365:F366)</f>
        <v>1355</v>
      </c>
      <c r="G367" s="41">
        <f>F367</f>
        <v>1355</v>
      </c>
      <c r="H367" s="34">
        <v>7</v>
      </c>
      <c r="I367" s="34">
        <f>G367+H367</f>
        <v>1362</v>
      </c>
      <c r="J367" s="33"/>
      <c r="K367" s="34">
        <f>J367-G367-H367</f>
        <v>-1362</v>
      </c>
    </row>
    <row r="368" spans="1:11" ht="15" thickBot="1">
      <c r="A368" s="4" t="s">
        <v>223</v>
      </c>
      <c r="B368" s="4"/>
      <c r="C368" s="6"/>
      <c r="D368" s="11"/>
      <c r="E368" s="11"/>
      <c r="F368" s="4"/>
      <c r="G368" s="10"/>
      <c r="H368" s="19"/>
      <c r="I368" s="19"/>
      <c r="J368" s="10"/>
      <c r="K368" s="10"/>
    </row>
    <row r="369" spans="1:11" ht="15" thickTop="1">
      <c r="A369" s="53"/>
      <c r="B369" s="54" t="s">
        <v>62</v>
      </c>
      <c r="C369" s="55" t="s">
        <v>88</v>
      </c>
      <c r="D369" s="56" t="s">
        <v>22</v>
      </c>
      <c r="E369" s="56" t="s">
        <v>21</v>
      </c>
      <c r="F369" s="57">
        <v>1142</v>
      </c>
      <c r="G369" s="58"/>
      <c r="H369" s="58"/>
      <c r="I369" s="58"/>
      <c r="J369" s="58"/>
      <c r="K369" s="58"/>
    </row>
    <row r="370" spans="1:11" ht="14.25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SUM(F369:F370)</f>
        <v>1142</v>
      </c>
      <c r="G371" s="40">
        <f>F371*1.15</f>
        <v>1313.3</v>
      </c>
      <c r="H371" s="34">
        <v>7</v>
      </c>
      <c r="I371" s="34">
        <f>G371+H371</f>
        <v>1320.3</v>
      </c>
      <c r="J371" s="33">
        <v>1313</v>
      </c>
      <c r="K371" s="34">
        <f>J371-G371-H371</f>
        <v>-7.2999999999999545</v>
      </c>
    </row>
    <row r="373" spans="1:6" ht="14.25">
      <c r="A373" s="44"/>
      <c r="F373" s="24"/>
    </row>
    <row r="374" spans="2:12" ht="14.25">
      <c r="B374" s="60"/>
      <c r="C374" s="45"/>
      <c r="D374" s="46"/>
      <c r="E374" s="46"/>
      <c r="F374" s="48"/>
      <c r="G374" s="48"/>
      <c r="H374" s="69">
        <f>SUM(H3:H371)</f>
        <v>847</v>
      </c>
      <c r="I374" s="48"/>
      <c r="J374" s="48"/>
      <c r="K374" s="48"/>
      <c r="L374" s="48"/>
    </row>
    <row r="375" spans="1:8" ht="14.25">
      <c r="A375" s="67"/>
      <c r="B375" s="48"/>
      <c r="C375" s="45"/>
      <c r="D375" s="46"/>
      <c r="E375" s="46"/>
      <c r="F375" s="47">
        <f>F3+F7+F8+F9+F12+F13+F14+F17+F20+F24+F28+F29+F32+F33+F37+F38+F41+F45+F49+F53+F54+F55+F59+F60+F61+F64+F65+F66+F69+F70+F73+F77+F81+F85+F89+F90+F91+F92+F93+F94+F95+F97+F102+F107+F110+F118+F119+F127+F131+F136+F140+F144+F148+F152+F156+F157+F160+F164+F172+F176+F177+F180+F181+F182+F187+F191+F193+F194+F197+F201+F205+F207+F210+F214+F218+F223+F227+F228+F232+F238+F242+F243+F246+F251+F253+F260+F262+F265+F269+F274+F277+F281+F285+F293+F297+F303+F304+F307+F308+F311+F312+F313+F316+F317+F320+F321+F324+F332+F333+F336+F340+F344+F352+F353+F356+F357+F358+F361+F365+F369</f>
        <v>143502</v>
      </c>
      <c r="G375" s="48"/>
      <c r="H375" s="48"/>
    </row>
  </sheetData>
  <sheetProtection/>
  <hyperlinks>
    <hyperlink ref="A360" r:id="rId1" display="Svetlank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2013-05-07T07:48:12Z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