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<sst xmlns="http://schemas.openxmlformats.org/spreadsheetml/2006/main" count="142" uniqueCount="76">
  <si>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</si>
  <si>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</si>
  <si>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</si>
  <si>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</si>
  <si>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</si>
  <si>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</si>
  <si>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</si>
  <si>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</si>
  <si>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</si>
  <si>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Оксана33</t>
  </si>
  <si>
    <t>ozheltikova</t>
  </si>
  <si>
    <t>Animal Bouncer - Зебра (1,6 kg)</t>
  </si>
  <si>
    <t>Нюрашка</t>
  </si>
  <si>
    <t>72109 Рюкзак Винни и друзья</t>
  </si>
  <si>
    <t>tati1981</t>
  </si>
  <si>
    <t>54699 Мяч Винни Пух 230мм</t>
  </si>
  <si>
    <t>Конфети</t>
  </si>
  <si>
    <t>Konina</t>
  </si>
  <si>
    <t>73104 Палатка в форме купола "Принцессы"</t>
  </si>
  <si>
    <t>ЧАБА</t>
  </si>
  <si>
    <t xml:space="preserve">50268 Насос ручной. </t>
  </si>
  <si>
    <t>86022 Иглы для насосов ручных</t>
  </si>
  <si>
    <t>001rina</t>
  </si>
  <si>
    <t xml:space="preserve"> 72004 Палатка в форме купола "Винни Пух"</t>
  </si>
  <si>
    <t>Эртран</t>
  </si>
  <si>
    <t>lenenok</t>
  </si>
  <si>
    <t xml:space="preserve">73003 Спальный мешок Принцессы 145х76 см </t>
  </si>
  <si>
    <t>natkaD</t>
  </si>
  <si>
    <t>simpre</t>
  </si>
  <si>
    <t>НАСТЁНЧИК О</t>
  </si>
  <si>
    <t xml:space="preserve">54524 Мяч Тачки 230мм </t>
  </si>
  <si>
    <t xml:space="preserve">56507 Машинки 75мм пенорезиновый </t>
  </si>
  <si>
    <t>Catberry</t>
  </si>
  <si>
    <t>Катя мама Юры</t>
  </si>
  <si>
    <t>72004 Палатка в форме купола "Винни Пух" (если можно то зелёную)</t>
  </si>
  <si>
    <t>виокро</t>
  </si>
  <si>
    <t>Винни-Тинни</t>
  </si>
  <si>
    <t xml:space="preserve">Animal Bouncer - Зебра (1,6 kg) </t>
  </si>
  <si>
    <t>B@gIr@</t>
  </si>
  <si>
    <t>Катерюшечка</t>
  </si>
  <si>
    <t>Палатка тачки</t>
  </si>
  <si>
    <t>Змей воздушный Тачки</t>
  </si>
  <si>
    <t>Мяч Тачки 230мм</t>
  </si>
  <si>
    <t>tweens</t>
  </si>
  <si>
    <t xml:space="preserve">76002 Палатка в форме купола "Приключения Микки" </t>
  </si>
  <si>
    <t>zemlyanika</t>
  </si>
  <si>
    <t>Valen'ka</t>
  </si>
  <si>
    <r>
      <t xml:space="preserve">Надувная Корова </t>
    </r>
    <r>
      <rPr>
        <b/>
        <sz val="11"/>
        <color indexed="8"/>
        <rFont val="Calibri"/>
        <family val="2"/>
      </rPr>
      <t>4шт</t>
    </r>
  </si>
  <si>
    <r>
      <t xml:space="preserve">Далматинец беж. надувной </t>
    </r>
    <r>
      <rPr>
        <b/>
        <sz val="11"/>
        <color indexed="8"/>
        <rFont val="Calibri"/>
        <family val="2"/>
      </rPr>
      <t>4шт</t>
    </r>
  </si>
  <si>
    <r>
      <t xml:space="preserve">Дракончик надувной </t>
    </r>
    <r>
      <rPr>
        <b/>
        <sz val="11"/>
        <color indexed="8"/>
        <rFont val="Calibri"/>
        <family val="2"/>
      </rPr>
      <t>4шт</t>
    </r>
  </si>
  <si>
    <t>54698 Мяч Винни Пух 230мм</t>
  </si>
  <si>
    <t xml:space="preserve">Kimberly </t>
  </si>
  <si>
    <t xml:space="preserve">73104 палатка Принцессы </t>
  </si>
  <si>
    <t xml:space="preserve">50268 Насос ручной-1шт </t>
  </si>
  <si>
    <t>86022 Иглы для насосов ручных -1шт</t>
  </si>
  <si>
    <t>мяч тачки 230</t>
  </si>
  <si>
    <t>пенорезиновые</t>
  </si>
  <si>
    <t>Инна Ску</t>
  </si>
  <si>
    <t>Lavenda</t>
  </si>
  <si>
    <t>Мяч тачки 130мм</t>
  </si>
  <si>
    <t>Оля187</t>
  </si>
  <si>
    <t>Onuta</t>
  </si>
  <si>
    <t>Мяч тачки 130</t>
  </si>
  <si>
    <t>Нюрочка*</t>
  </si>
  <si>
    <t>Ксеня!</t>
  </si>
  <si>
    <t xml:space="preserve">Палатка тачки </t>
  </si>
  <si>
    <t>палатка человек паук</t>
  </si>
  <si>
    <t>тачки 230</t>
  </si>
  <si>
    <t>палатка принцессы</t>
  </si>
  <si>
    <t>мяч микки 230</t>
  </si>
  <si>
    <t>мяч тачки пенорезиновый</t>
  </si>
  <si>
    <t>sma21</t>
  </si>
  <si>
    <t>Мяч Микки 230мм</t>
  </si>
  <si>
    <t>nexus</t>
  </si>
  <si>
    <t>пенорезиновый</t>
  </si>
  <si>
    <t>Олешка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</si>
</sst>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39" fillId="0" borderId="0" xfId="0" applyFont="1" applyFill="1" applyAlignment="1">
      <alignment/>
    </xf>
    <xf numFmtId="44" fontId="39" fillId="0" borderId="0" xfId="43" applyFont="1" applyAlignment="1">
      <alignment/>
    </xf>
    <xf numFmtId="8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4" fontId="0" fillId="0" borderId="0" xfId="43" applyFont="1" applyAlignment="1">
      <alignment/>
    </xf>
    <xf numFmtId="44" fontId="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47" sqref="G147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35.5742187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9" ht="15" thickBot="1">
      <c r="A2" s="4" t="s">
        <v>9</v>
      </c>
      <c r="B2" s="4"/>
      <c r="C2" s="17"/>
      <c r="D2" s="4"/>
      <c r="E2" s="12"/>
      <c r="F2" s="4"/>
      <c r="G2" s="5"/>
      <c r="H2" s="3"/>
      <c r="I2" s="3"/>
    </row>
    <row r="3" spans="1:7" s="3" customFormat="1" ht="15" thickTop="1">
      <c r="A3" s="15"/>
      <c r="B3" s="15" t="s">
        <v>13</v>
      </c>
      <c r="C3" s="18">
        <v>131.25</v>
      </c>
      <c r="D3" s="6"/>
      <c r="E3" s="13">
        <v>15</v>
      </c>
      <c r="F3" s="7"/>
      <c r="G3" s="20"/>
    </row>
    <row r="4" spans="1:7" s="3" customFormat="1" ht="14.25">
      <c r="A4" s="15"/>
      <c r="B4" s="15" t="s">
        <v>20</v>
      </c>
      <c r="C4" s="28">
        <v>61.5</v>
      </c>
      <c r="D4" s="6"/>
      <c r="E4" s="13">
        <v>5</v>
      </c>
      <c r="F4" s="7"/>
      <c r="G4" s="20"/>
    </row>
    <row r="5" spans="1:9" ht="14.25">
      <c r="A5" s="8"/>
      <c r="B5" s="15" t="s">
        <v>21</v>
      </c>
      <c r="C5" s="28">
        <v>34</v>
      </c>
      <c r="D5" s="11"/>
      <c r="E5" s="14">
        <v>5</v>
      </c>
      <c r="F5" s="10"/>
      <c r="G5" s="21"/>
      <c r="I5" s="3"/>
    </row>
    <row r="6" spans="1:7" s="3" customFormat="1" ht="14.25">
      <c r="A6" s="8"/>
      <c r="B6" s="9" t="s">
        <v>7</v>
      </c>
      <c r="C6" s="19">
        <f>SUM(C3:C5)</f>
        <v>226.75</v>
      </c>
      <c r="D6" s="11">
        <f>IF(C6&gt;=1500,C6*1.1,C6*1.15)</f>
        <v>260.7625</v>
      </c>
      <c r="E6" s="14">
        <f>SUM(E3:E5)</f>
        <v>25</v>
      </c>
      <c r="F6" s="10">
        <v>261</v>
      </c>
      <c r="G6" s="21">
        <f>F6-D6-E6</f>
        <v>-24.76249999999999</v>
      </c>
    </row>
    <row r="7" spans="1:9" ht="15" thickBot="1">
      <c r="A7" s="4" t="s">
        <v>10</v>
      </c>
      <c r="B7" s="4"/>
      <c r="C7" s="17"/>
      <c r="D7" s="4"/>
      <c r="E7" s="12"/>
      <c r="F7" s="4"/>
      <c r="G7" s="5"/>
      <c r="H7" s="3"/>
      <c r="I7" s="3"/>
    </row>
    <row r="8" spans="1:9" ht="15" thickTop="1">
      <c r="A8" s="15"/>
      <c r="B8" s="15" t="s">
        <v>11</v>
      </c>
      <c r="C8" s="18">
        <v>436.5</v>
      </c>
      <c r="D8" s="6"/>
      <c r="E8" s="13">
        <v>50</v>
      </c>
      <c r="F8" s="7"/>
      <c r="G8" s="20"/>
      <c r="H8">
        <v>4</v>
      </c>
      <c r="I8" s="3" t="s">
        <v>56</v>
      </c>
    </row>
    <row r="9" spans="1:9" ht="14.25">
      <c r="A9" s="15"/>
      <c r="B9" s="15"/>
      <c r="D9" s="6"/>
      <c r="E9" s="13"/>
      <c r="F9" s="7"/>
      <c r="G9" s="20"/>
      <c r="I9" s="3"/>
    </row>
    <row r="10" spans="1:9" ht="14.25">
      <c r="A10" s="8"/>
      <c r="B10" s="9" t="s">
        <v>7</v>
      </c>
      <c r="C10" s="19">
        <f>SUM(C8:C9)</f>
        <v>436.5</v>
      </c>
      <c r="D10" s="11">
        <f>IF(C10&gt;=1500,C10*1.1,C10*1.15)</f>
        <v>501.97499999999997</v>
      </c>
      <c r="E10" s="14">
        <f>SUM(E8:E9)</f>
        <v>50</v>
      </c>
      <c r="F10" s="10">
        <v>500</v>
      </c>
      <c r="G10" s="21">
        <f>F10-D10-E10</f>
        <v>-51.974999999999966</v>
      </c>
      <c r="I10" s="3"/>
    </row>
    <row r="11" spans="1:9" ht="15" thickBot="1">
      <c r="A11" s="4" t="s">
        <v>12</v>
      </c>
      <c r="B11" s="4"/>
      <c r="C11" s="17"/>
      <c r="D11" s="4"/>
      <c r="E11" s="12"/>
      <c r="F11" s="4"/>
      <c r="G11" s="5"/>
      <c r="H11">
        <v>1</v>
      </c>
      <c r="I11" s="3" t="s">
        <v>67</v>
      </c>
    </row>
    <row r="12" spans="1:9" ht="15" thickTop="1">
      <c r="A12" s="15"/>
      <c r="B12" s="15" t="s">
        <v>11</v>
      </c>
      <c r="C12" s="18">
        <v>436.5</v>
      </c>
      <c r="D12" s="6"/>
      <c r="E12" s="13">
        <v>50</v>
      </c>
      <c r="F12" s="7"/>
      <c r="G12" s="20"/>
      <c r="I12" s="3"/>
    </row>
    <row r="13" spans="1:7" s="3" customFormat="1" ht="14.25">
      <c r="A13" s="15"/>
      <c r="B13" s="15" t="s">
        <v>20</v>
      </c>
      <c r="C13" s="18">
        <v>61.5</v>
      </c>
      <c r="D13" s="6"/>
      <c r="E13" s="13">
        <v>5</v>
      </c>
      <c r="F13" s="7"/>
      <c r="G13" s="20"/>
    </row>
    <row r="14" spans="1:7" ht="14.25">
      <c r="A14" s="15"/>
      <c r="B14" s="15" t="s">
        <v>21</v>
      </c>
      <c r="C14" s="18">
        <v>34</v>
      </c>
      <c r="D14" s="6"/>
      <c r="E14" s="13">
        <v>5</v>
      </c>
      <c r="F14" s="7"/>
      <c r="G14" s="20"/>
    </row>
    <row r="15" spans="1:7" ht="14.25">
      <c r="A15" s="8"/>
      <c r="B15" s="9" t="s">
        <v>7</v>
      </c>
      <c r="C15" s="19">
        <f>SUM(C12:C14)</f>
        <v>532</v>
      </c>
      <c r="D15" s="11">
        <f>IF(C15&gt;=1500,C15*1.1,C15*1.15)</f>
        <v>611.8</v>
      </c>
      <c r="E15" s="14">
        <f>SUM(E12:E14)</f>
        <v>60</v>
      </c>
      <c r="F15" s="10">
        <v>612</v>
      </c>
      <c r="G15" s="21">
        <f>F15-D15-E15</f>
        <v>-59.799999999999955</v>
      </c>
    </row>
    <row r="16" spans="1:7" ht="15" thickBot="1">
      <c r="A16" s="4" t="s">
        <v>14</v>
      </c>
      <c r="B16" s="4"/>
      <c r="C16" s="17"/>
      <c r="D16" s="4"/>
      <c r="E16" s="12"/>
      <c r="F16" s="4"/>
      <c r="G16" s="5"/>
    </row>
    <row r="17" spans="1:7" ht="15" thickTop="1">
      <c r="A17" s="15"/>
      <c r="B17" s="15" t="s">
        <v>11</v>
      </c>
      <c r="C17" s="18">
        <v>436.5</v>
      </c>
      <c r="D17" s="6"/>
      <c r="E17" s="13">
        <v>50</v>
      </c>
      <c r="F17" s="7"/>
      <c r="G17" s="20"/>
    </row>
    <row r="18" spans="1:7" s="3" customFormat="1" ht="14.25">
      <c r="A18" s="15"/>
      <c r="B18" s="15" t="s">
        <v>15</v>
      </c>
      <c r="C18" s="18">
        <v>87.5</v>
      </c>
      <c r="D18" s="6"/>
      <c r="E18" s="13">
        <v>5</v>
      </c>
      <c r="F18" s="7"/>
      <c r="G18" s="20"/>
    </row>
    <row r="19" spans="1:7" ht="14.25">
      <c r="A19" s="8"/>
      <c r="B19" s="9" t="s">
        <v>7</v>
      </c>
      <c r="C19" s="19">
        <f>SUM(C17:C18)</f>
        <v>524</v>
      </c>
      <c r="D19" s="11">
        <f>IF(C19&gt;=1500,C19*1.1,C19*1.15)</f>
        <v>602.5999999999999</v>
      </c>
      <c r="E19" s="14">
        <f>SUM(E17:E18)</f>
        <v>55</v>
      </c>
      <c r="F19" s="10">
        <v>610</v>
      </c>
      <c r="G19" s="21">
        <f>F19-D19-E19</f>
        <v>-47.59999999999991</v>
      </c>
    </row>
    <row r="20" spans="1:7" ht="15" thickBot="1">
      <c r="A20" s="4" t="s">
        <v>16</v>
      </c>
      <c r="B20" s="4"/>
      <c r="C20" s="17"/>
      <c r="D20" s="4"/>
      <c r="E20" s="12"/>
      <c r="F20" s="4"/>
      <c r="G20" s="5"/>
    </row>
    <row r="21" spans="1:7" ht="15" thickTop="1">
      <c r="A21" s="15"/>
      <c r="B21" s="15" t="s">
        <v>13</v>
      </c>
      <c r="C21" s="18">
        <v>131.25</v>
      </c>
      <c r="D21" s="6"/>
      <c r="E21" s="13">
        <v>15</v>
      </c>
      <c r="F21" s="7"/>
      <c r="G21" s="20"/>
    </row>
    <row r="22" spans="1:7" ht="14.25">
      <c r="A22" s="15"/>
      <c r="B22" s="15"/>
      <c r="D22" s="6"/>
      <c r="E22" s="13"/>
      <c r="F22" s="7"/>
      <c r="G22" s="20"/>
    </row>
    <row r="23" spans="1:7" ht="14.25">
      <c r="A23" s="8"/>
      <c r="B23" s="9" t="s">
        <v>7</v>
      </c>
      <c r="C23" s="19">
        <f>SUM(C21:C22)</f>
        <v>131.25</v>
      </c>
      <c r="D23" s="11">
        <f>IF(C23&gt;=1500,C23*1.1,C23*1.15)</f>
        <v>150.9375</v>
      </c>
      <c r="E23" s="14">
        <f>SUM(E21:E22)</f>
        <v>15</v>
      </c>
      <c r="F23" s="10">
        <v>300</v>
      </c>
      <c r="G23" s="21">
        <f>F23-D23-E23</f>
        <v>134.0625</v>
      </c>
    </row>
    <row r="24" spans="1:7" ht="15" thickBot="1">
      <c r="A24" s="4" t="s">
        <v>17</v>
      </c>
      <c r="B24" s="4"/>
      <c r="C24" s="17"/>
      <c r="D24" s="4"/>
      <c r="E24" s="12"/>
      <c r="F24" s="4"/>
      <c r="G24" s="5"/>
    </row>
    <row r="25" spans="1:7" ht="15" thickTop="1">
      <c r="A25" s="15"/>
      <c r="B25" s="15" t="s">
        <v>18</v>
      </c>
      <c r="C25" s="18">
        <v>664</v>
      </c>
      <c r="D25" s="6"/>
      <c r="E25" s="13">
        <v>30</v>
      </c>
      <c r="F25" s="7"/>
      <c r="G25" s="20"/>
    </row>
    <row r="26" spans="1:7" ht="14.25">
      <c r="A26" s="15"/>
      <c r="B26" s="15"/>
      <c r="D26" s="6"/>
      <c r="E26" s="13"/>
      <c r="F26" s="7"/>
      <c r="G26" s="20"/>
    </row>
    <row r="27" spans="1:7" ht="14.25">
      <c r="A27" s="8"/>
      <c r="B27" s="9" t="s">
        <v>7</v>
      </c>
      <c r="C27" s="19">
        <f>SUM(C25:C26)</f>
        <v>664</v>
      </c>
      <c r="D27" s="11">
        <f>IF(C27&gt;=1500,C27*1.1,C27*1.15)</f>
        <v>763.5999999999999</v>
      </c>
      <c r="E27" s="14">
        <f>SUM(E25:E26)</f>
        <v>30</v>
      </c>
      <c r="F27" s="10">
        <v>764</v>
      </c>
      <c r="G27" s="21">
        <f>F27-D27-E27</f>
        <v>-29.59999999999991</v>
      </c>
    </row>
    <row r="28" spans="1:7" ht="15" thickBot="1">
      <c r="A28" s="4" t="s">
        <v>19</v>
      </c>
      <c r="B28" s="4"/>
      <c r="C28" s="17"/>
      <c r="D28" s="4"/>
      <c r="E28" s="12"/>
      <c r="F28" s="4"/>
      <c r="G28" s="5"/>
    </row>
    <row r="29" spans="1:7" ht="15" thickTop="1">
      <c r="A29" s="15"/>
      <c r="B29" s="15" t="s">
        <v>11</v>
      </c>
      <c r="C29" s="18">
        <v>436.5</v>
      </c>
      <c r="D29" s="6"/>
      <c r="E29" s="13">
        <v>50</v>
      </c>
      <c r="F29" s="7"/>
      <c r="G29" s="20"/>
    </row>
    <row r="30" spans="1:7" ht="14.25">
      <c r="A30" s="15"/>
      <c r="B30" s="15" t="s">
        <v>11</v>
      </c>
      <c r="C30" s="18">
        <v>436.5</v>
      </c>
      <c r="D30" s="6"/>
      <c r="E30" s="13">
        <v>50</v>
      </c>
      <c r="F30" s="7"/>
      <c r="G30" s="20"/>
    </row>
    <row r="31" spans="1:7" ht="14.25">
      <c r="A31" s="8"/>
      <c r="B31" s="9" t="s">
        <v>7</v>
      </c>
      <c r="C31" s="19">
        <f>SUM(C29:C30)</f>
        <v>873</v>
      </c>
      <c r="D31" s="11">
        <f>IF(C31&gt;=1500,C31*1.1,C31*1.15)</f>
        <v>1003.9499999999999</v>
      </c>
      <c r="E31" s="14">
        <f>SUM(E29:E30)</f>
        <v>100</v>
      </c>
      <c r="F31" s="10">
        <v>1010</v>
      </c>
      <c r="G31" s="21">
        <f>F31-D31-E31</f>
        <v>-93.94999999999993</v>
      </c>
    </row>
    <row r="32" spans="1:7" ht="15" thickBot="1">
      <c r="A32" s="4" t="s">
        <v>22</v>
      </c>
      <c r="B32" s="4"/>
      <c r="C32" s="17"/>
      <c r="D32" s="4"/>
      <c r="E32" s="12"/>
      <c r="F32" s="4"/>
      <c r="G32" s="5"/>
    </row>
    <row r="33" spans="1:7" ht="15" thickTop="1">
      <c r="A33" s="15"/>
      <c r="B33" s="15" t="s">
        <v>23</v>
      </c>
      <c r="C33" s="18">
        <v>664</v>
      </c>
      <c r="D33" s="6"/>
      <c r="E33" s="13">
        <v>30</v>
      </c>
      <c r="F33" s="7"/>
      <c r="G33" s="20"/>
    </row>
    <row r="34" spans="1:7" s="27" customFormat="1" ht="14.25">
      <c r="A34" s="22"/>
      <c r="B34" s="22"/>
      <c r="C34" s="23"/>
      <c r="D34" s="24"/>
      <c r="E34" s="24"/>
      <c r="F34" s="25"/>
      <c r="G34" s="26"/>
    </row>
    <row r="35" spans="1:7" ht="14.25">
      <c r="A35" s="8"/>
      <c r="B35" s="9" t="s">
        <v>7</v>
      </c>
      <c r="C35" s="19">
        <f>SUM(C33:C34)</f>
        <v>664</v>
      </c>
      <c r="D35" s="11">
        <f>IF(C35&gt;=1500,C35*1.1,C35*1.15)</f>
        <v>763.5999999999999</v>
      </c>
      <c r="E35" s="14">
        <f>SUM(E33:E34)</f>
        <v>30</v>
      </c>
      <c r="F35" s="10">
        <v>770</v>
      </c>
      <c r="G35" s="21">
        <f>F35-D35-E35</f>
        <v>-23.59999999999991</v>
      </c>
    </row>
    <row r="36" spans="1:7" ht="15" thickBot="1">
      <c r="A36" s="4" t="s">
        <v>24</v>
      </c>
      <c r="B36" s="4"/>
      <c r="C36" s="17"/>
      <c r="D36" s="4"/>
      <c r="E36" s="12"/>
      <c r="F36" s="4"/>
      <c r="G36" s="5"/>
    </row>
    <row r="37" spans="1:7" ht="15" thickTop="1">
      <c r="A37" s="15"/>
      <c r="B37" s="15" t="s">
        <v>23</v>
      </c>
      <c r="C37" s="18">
        <v>664</v>
      </c>
      <c r="D37" s="6"/>
      <c r="E37" s="13">
        <v>30</v>
      </c>
      <c r="F37" s="7"/>
      <c r="G37" s="20"/>
    </row>
    <row r="38" spans="1:7" s="3" customFormat="1" ht="14.25">
      <c r="A38" s="15"/>
      <c r="B38" s="15" t="s">
        <v>11</v>
      </c>
      <c r="C38" s="18">
        <v>436.5</v>
      </c>
      <c r="D38" s="6"/>
      <c r="E38" s="13">
        <v>50</v>
      </c>
      <c r="F38" s="7"/>
      <c r="G38" s="20"/>
    </row>
    <row r="39" spans="1:7" ht="14.25">
      <c r="A39" s="15"/>
      <c r="B39" s="15" t="s">
        <v>11</v>
      </c>
      <c r="C39" s="18">
        <v>436.5</v>
      </c>
      <c r="D39" s="6"/>
      <c r="E39" s="13">
        <v>50</v>
      </c>
      <c r="F39" s="7"/>
      <c r="G39" s="20"/>
    </row>
    <row r="40" spans="1:7" ht="14.25">
      <c r="A40" s="8"/>
      <c r="B40" s="9" t="s">
        <v>7</v>
      </c>
      <c r="C40" s="19">
        <f>SUM(C37:C39)</f>
        <v>1537</v>
      </c>
      <c r="D40" s="11">
        <f>IF(C40&gt;=1500,C40*1.1,C40*1.15)</f>
        <v>1690.7</v>
      </c>
      <c r="E40" s="14">
        <f>SUM(E37:E39)</f>
        <v>130</v>
      </c>
      <c r="F40" s="10">
        <v>1691</v>
      </c>
      <c r="G40" s="21">
        <f>F40-D40-E40</f>
        <v>-129.70000000000005</v>
      </c>
    </row>
    <row r="41" spans="1:7" ht="15" thickBot="1">
      <c r="A41" s="4" t="s">
        <v>25</v>
      </c>
      <c r="B41" s="4"/>
      <c r="C41" s="17"/>
      <c r="D41" s="4"/>
      <c r="E41" s="12"/>
      <c r="F41" s="4"/>
      <c r="G41" s="5"/>
    </row>
    <row r="42" spans="1:7" s="3" customFormat="1" ht="15" thickTop="1">
      <c r="A42" s="15"/>
      <c r="B42" s="15" t="s">
        <v>26</v>
      </c>
      <c r="C42" s="18">
        <v>723.75</v>
      </c>
      <c r="D42" s="6"/>
      <c r="E42" s="13">
        <v>35</v>
      </c>
      <c r="F42" s="7"/>
      <c r="G42" s="20"/>
    </row>
    <row r="43" spans="1:7" s="3" customFormat="1" ht="14.25">
      <c r="A43" s="15"/>
      <c r="B43" s="15" t="s">
        <v>11</v>
      </c>
      <c r="C43" s="18">
        <v>436.5</v>
      </c>
      <c r="D43" s="6"/>
      <c r="E43" s="13">
        <v>50</v>
      </c>
      <c r="F43" s="7"/>
      <c r="G43" s="20"/>
    </row>
    <row r="44" spans="1:7" ht="14.25">
      <c r="A44" s="8"/>
      <c r="B44" s="9" t="s">
        <v>7</v>
      </c>
      <c r="C44" s="19">
        <f>SUM(C42:C43)</f>
        <v>1160.25</v>
      </c>
      <c r="D44" s="11">
        <f>IF(C44&gt;=1500,C44*1.1,C44*1.15)</f>
        <v>1334.2875</v>
      </c>
      <c r="E44" s="14">
        <f>SUM(E42:E43)</f>
        <v>85</v>
      </c>
      <c r="F44" s="10">
        <v>1500</v>
      </c>
      <c r="G44" s="21">
        <f>F44-D44-E44</f>
        <v>80.71250000000009</v>
      </c>
    </row>
    <row r="45" spans="1:7" ht="15" thickBot="1">
      <c r="A45" s="4" t="s">
        <v>27</v>
      </c>
      <c r="B45" s="4"/>
      <c r="C45" s="17"/>
      <c r="D45" s="4"/>
      <c r="E45" s="12"/>
      <c r="F45" s="4"/>
      <c r="G45" s="5"/>
    </row>
    <row r="46" spans="1:7" ht="15" thickTop="1">
      <c r="A46" s="15"/>
      <c r="B46" s="15" t="s">
        <v>11</v>
      </c>
      <c r="C46" s="18">
        <v>436.5</v>
      </c>
      <c r="D46" s="6"/>
      <c r="E46" s="13">
        <v>50</v>
      </c>
      <c r="F46" s="7"/>
      <c r="G46" s="20"/>
    </row>
    <row r="47" spans="1:7" ht="14.25">
      <c r="A47" s="15"/>
      <c r="B47" s="15"/>
      <c r="D47" s="6"/>
      <c r="E47" s="13"/>
      <c r="F47" s="7"/>
      <c r="G47" s="20"/>
    </row>
    <row r="48" spans="1:7" ht="14.25">
      <c r="A48" s="8"/>
      <c r="B48" s="9" t="s">
        <v>7</v>
      </c>
      <c r="C48" s="19">
        <f>SUM(C46:C47)</f>
        <v>436.5</v>
      </c>
      <c r="D48" s="11">
        <f>IF(C48&gt;=1500,C48*1.1,C48*1.15)</f>
        <v>501.97499999999997</v>
      </c>
      <c r="E48" s="14">
        <f>SUM(E46:E47)</f>
        <v>50</v>
      </c>
      <c r="F48" s="10">
        <v>510</v>
      </c>
      <c r="G48" s="21">
        <f>F48-D48-E48</f>
        <v>-41.974999999999966</v>
      </c>
    </row>
    <row r="49" spans="1:7" ht="15" thickBot="1">
      <c r="A49" s="4" t="s">
        <v>28</v>
      </c>
      <c r="B49" s="4"/>
      <c r="C49" s="17"/>
      <c r="D49" s="4"/>
      <c r="E49" s="12"/>
      <c r="F49" s="4"/>
      <c r="G49" s="5"/>
    </row>
    <row r="50" spans="1:7" ht="15" thickTop="1">
      <c r="A50" s="15"/>
      <c r="B50" s="15" t="s">
        <v>11</v>
      </c>
      <c r="C50" s="18">
        <v>436.5</v>
      </c>
      <c r="D50" s="6"/>
      <c r="E50" s="13">
        <v>50</v>
      </c>
      <c r="F50" s="7"/>
      <c r="G50" s="20"/>
    </row>
    <row r="51" spans="1:7" s="3" customFormat="1" ht="14.25">
      <c r="A51" s="15"/>
      <c r="B51" s="15" t="s">
        <v>53</v>
      </c>
      <c r="C51" s="28">
        <v>61.5</v>
      </c>
      <c r="D51" s="6"/>
      <c r="E51" s="13">
        <v>5</v>
      </c>
      <c r="F51" s="7"/>
      <c r="G51" s="20"/>
    </row>
    <row r="52" spans="1:7" ht="14.25">
      <c r="A52" s="15"/>
      <c r="B52" s="15" t="s">
        <v>54</v>
      </c>
      <c r="C52" s="28">
        <v>34</v>
      </c>
      <c r="D52" s="6"/>
      <c r="E52" s="13">
        <v>5</v>
      </c>
      <c r="F52" s="7"/>
      <c r="G52" s="20"/>
    </row>
    <row r="53" spans="1:7" s="3" customFormat="1" ht="14.25">
      <c r="A53" s="15"/>
      <c r="B53" s="15" t="s">
        <v>50</v>
      </c>
      <c r="C53" s="28">
        <v>87.5</v>
      </c>
      <c r="D53" s="6"/>
      <c r="E53" s="13">
        <v>5</v>
      </c>
      <c r="F53" s="7"/>
      <c r="G53" s="20"/>
    </row>
    <row r="54" spans="1:7" ht="14.25">
      <c r="A54" s="8"/>
      <c r="B54" s="9" t="s">
        <v>7</v>
      </c>
      <c r="C54" s="19">
        <f>SUM(C50:C53)</f>
        <v>619.5</v>
      </c>
      <c r="D54" s="11">
        <f>IF(C54&gt;=1500,C54*1.1,C54*1.15)</f>
        <v>712.425</v>
      </c>
      <c r="E54" s="14">
        <f>SUM(E50:E53)</f>
        <v>65</v>
      </c>
      <c r="F54" s="10">
        <v>712</v>
      </c>
      <c r="G54" s="21">
        <f>F54-D54-E54</f>
        <v>-65.42499999999995</v>
      </c>
    </row>
    <row r="55" spans="1:7" ht="15" thickBot="1">
      <c r="A55" s="4" t="s">
        <v>29</v>
      </c>
      <c r="B55" s="4"/>
      <c r="C55" s="17"/>
      <c r="D55" s="4"/>
      <c r="E55" s="12"/>
      <c r="F55" s="4"/>
      <c r="G55" s="5"/>
    </row>
    <row r="56" spans="1:7" ht="15" thickTop="1">
      <c r="A56" s="15"/>
      <c r="B56" s="15" t="s">
        <v>30</v>
      </c>
      <c r="C56" s="18">
        <v>87.5</v>
      </c>
      <c r="D56" s="6"/>
      <c r="E56" s="13">
        <v>5</v>
      </c>
      <c r="F56" s="7"/>
      <c r="G56" s="20"/>
    </row>
    <row r="57" spans="1:7" s="3" customFormat="1" ht="14.25">
      <c r="A57" s="15"/>
      <c r="B57" s="15" t="s">
        <v>31</v>
      </c>
      <c r="C57" s="18">
        <v>50</v>
      </c>
      <c r="D57" s="6"/>
      <c r="E57" s="13">
        <v>5</v>
      </c>
      <c r="F57" s="7"/>
      <c r="G57" s="20"/>
    </row>
    <row r="58" spans="1:7" s="3" customFormat="1" ht="14.25">
      <c r="A58" s="15"/>
      <c r="B58" s="15" t="s">
        <v>11</v>
      </c>
      <c r="C58" s="18">
        <v>436.5</v>
      </c>
      <c r="D58" s="6"/>
      <c r="E58" s="13">
        <v>50</v>
      </c>
      <c r="F58" s="7"/>
      <c r="G58" s="20"/>
    </row>
    <row r="59" spans="1:7" s="3" customFormat="1" ht="14.25">
      <c r="A59" s="15"/>
      <c r="B59" s="15" t="s">
        <v>34</v>
      </c>
      <c r="C59" s="18">
        <v>664</v>
      </c>
      <c r="D59" s="6"/>
      <c r="E59" s="13">
        <v>30</v>
      </c>
      <c r="F59" s="7"/>
      <c r="G59" s="20"/>
    </row>
    <row r="60" spans="1:7" s="3" customFormat="1" ht="14.25">
      <c r="A60" s="15"/>
      <c r="B60" s="15" t="s">
        <v>53</v>
      </c>
      <c r="C60" s="28">
        <v>61.5</v>
      </c>
      <c r="D60" s="6"/>
      <c r="E60" s="13">
        <v>5</v>
      </c>
      <c r="F60" s="7"/>
      <c r="G60" s="20"/>
    </row>
    <row r="61" spans="1:7" ht="14.25">
      <c r="A61" s="8"/>
      <c r="B61" s="9" t="s">
        <v>7</v>
      </c>
      <c r="C61" s="19">
        <f>SUM(C56:C60)</f>
        <v>1299.5</v>
      </c>
      <c r="D61" s="11">
        <f>IF(C61&gt;=1500,C61*1.1,C61*1.15)</f>
        <v>1494.425</v>
      </c>
      <c r="E61" s="14">
        <f>SUM(E56:E60)</f>
        <v>95</v>
      </c>
      <c r="F61" s="10">
        <v>1500</v>
      </c>
      <c r="G61" s="21">
        <f>F61-D61-E61</f>
        <v>-89.42499999999995</v>
      </c>
    </row>
    <row r="62" spans="1:7" ht="15" thickBot="1">
      <c r="A62" s="4" t="s">
        <v>32</v>
      </c>
      <c r="B62" s="4"/>
      <c r="C62" s="17"/>
      <c r="D62" s="4"/>
      <c r="E62" s="12"/>
      <c r="F62" s="4"/>
      <c r="G62" s="5"/>
    </row>
    <row r="63" spans="1:7" ht="15" thickTop="1">
      <c r="A63" s="15"/>
      <c r="B63" s="15" t="s">
        <v>11</v>
      </c>
      <c r="C63" s="18">
        <v>436.5</v>
      </c>
      <c r="D63" s="6"/>
      <c r="E63" s="13">
        <v>50</v>
      </c>
      <c r="F63" s="7"/>
      <c r="G63" s="20"/>
    </row>
    <row r="64" spans="1:7" ht="14.25">
      <c r="A64" s="15"/>
      <c r="B64" s="15"/>
      <c r="D64" s="6"/>
      <c r="E64" s="13"/>
      <c r="F64" s="7"/>
      <c r="G64" s="20"/>
    </row>
    <row r="65" spans="1:7" ht="14.25">
      <c r="A65" s="8"/>
      <c r="B65" s="9" t="s">
        <v>7</v>
      </c>
      <c r="C65" s="19">
        <f>SUM(C63:C64)</f>
        <v>436.5</v>
      </c>
      <c r="D65" s="11">
        <f>IF(C65&gt;=1500,C65*1.1,C65*1.15)</f>
        <v>501.97499999999997</v>
      </c>
      <c r="E65" s="14">
        <f>SUM(E63:E64)</f>
        <v>50</v>
      </c>
      <c r="F65" s="10">
        <v>502</v>
      </c>
      <c r="G65" s="21">
        <f>F65-D65-E65</f>
        <v>-49.974999999999966</v>
      </c>
    </row>
    <row r="66" spans="1:7" ht="15" thickBot="1">
      <c r="A66" s="4" t="s">
        <v>36</v>
      </c>
      <c r="B66" s="4"/>
      <c r="C66" s="17"/>
      <c r="D66" s="4"/>
      <c r="E66" s="12"/>
      <c r="F66" s="4"/>
      <c r="G66" s="5"/>
    </row>
    <row r="67" spans="1:7" ht="15" thickTop="1">
      <c r="A67" s="15"/>
      <c r="B67" s="15" t="s">
        <v>37</v>
      </c>
      <c r="C67" s="18">
        <v>436.5</v>
      </c>
      <c r="D67" s="6"/>
      <c r="E67" s="13">
        <v>50</v>
      </c>
      <c r="F67" s="7"/>
      <c r="G67" s="20"/>
    </row>
    <row r="68" spans="1:7" s="3" customFormat="1" ht="14.25">
      <c r="A68" s="15"/>
      <c r="B68" s="15" t="s">
        <v>50</v>
      </c>
      <c r="C68" s="18">
        <v>87.5</v>
      </c>
      <c r="D68" s="6"/>
      <c r="E68" s="13">
        <v>5</v>
      </c>
      <c r="F68" s="7"/>
      <c r="G68" s="20"/>
    </row>
    <row r="69" spans="1:7" s="3" customFormat="1" ht="14.25">
      <c r="A69" s="15"/>
      <c r="B69" s="15" t="s">
        <v>59</v>
      </c>
      <c r="C69" s="28">
        <v>63.5</v>
      </c>
      <c r="D69" s="6"/>
      <c r="E69" s="13">
        <v>5</v>
      </c>
      <c r="F69" s="7"/>
      <c r="G69" s="20"/>
    </row>
    <row r="70" spans="1:7" s="3" customFormat="1" ht="14.25">
      <c r="A70" s="15"/>
      <c r="B70" s="15" t="s">
        <v>53</v>
      </c>
      <c r="C70" s="28">
        <v>61.5</v>
      </c>
      <c r="D70" s="6"/>
      <c r="E70" s="13">
        <v>5</v>
      </c>
      <c r="F70" s="7"/>
      <c r="G70" s="20"/>
    </row>
    <row r="71" spans="1:7" s="3" customFormat="1" ht="14.25">
      <c r="A71" s="15"/>
      <c r="B71" s="15" t="s">
        <v>54</v>
      </c>
      <c r="C71" s="28">
        <v>34</v>
      </c>
      <c r="D71" s="6"/>
      <c r="E71" s="13">
        <v>5</v>
      </c>
      <c r="F71" s="7"/>
      <c r="G71" s="20"/>
    </row>
    <row r="72" spans="1:7" ht="14.25">
      <c r="A72" s="8"/>
      <c r="B72" s="9" t="s">
        <v>7</v>
      </c>
      <c r="C72" s="19">
        <f>SUM(C67:C71)</f>
        <v>683</v>
      </c>
      <c r="D72" s="11">
        <f>IF(C72&gt;=1500,C72*1.1,C72*1.15)</f>
        <v>785.4499999999999</v>
      </c>
      <c r="E72" s="14">
        <f>SUM(E67:E71)</f>
        <v>70</v>
      </c>
      <c r="F72" s="10">
        <v>800</v>
      </c>
      <c r="G72" s="21">
        <f>F72-D72-E72</f>
        <v>-55.44999999999993</v>
      </c>
    </row>
    <row r="73" spans="1:7" ht="15" thickBot="1">
      <c r="A73" s="4" t="s">
        <v>38</v>
      </c>
      <c r="B73" s="4"/>
      <c r="C73" s="17"/>
      <c r="D73" s="4"/>
      <c r="E73" s="12"/>
      <c r="F73" s="4"/>
      <c r="G73" s="5"/>
    </row>
    <row r="74" spans="1:7" ht="15" thickTop="1">
      <c r="A74" s="15"/>
      <c r="B74" s="15" t="s">
        <v>50</v>
      </c>
      <c r="C74" s="28">
        <v>86.5</v>
      </c>
      <c r="D74" s="6"/>
      <c r="E74" s="13">
        <v>5</v>
      </c>
      <c r="F74" s="7"/>
      <c r="G74" s="20"/>
    </row>
    <row r="75" spans="1:7" ht="14.25">
      <c r="A75" s="15"/>
      <c r="B75" s="15"/>
      <c r="D75" s="6"/>
      <c r="E75" s="13"/>
      <c r="F75" s="7"/>
      <c r="G75" s="20"/>
    </row>
    <row r="76" spans="1:7" ht="14.25">
      <c r="A76" s="8"/>
      <c r="B76" s="9" t="s">
        <v>7</v>
      </c>
      <c r="C76" s="19">
        <f>SUM(C74:C75)</f>
        <v>86.5</v>
      </c>
      <c r="D76" s="11">
        <f>IF(C76&gt;=1500,C76*1.1,C76*1.15)</f>
        <v>99.475</v>
      </c>
      <c r="E76" s="14">
        <f>SUM(E74:E75)</f>
        <v>5</v>
      </c>
      <c r="F76" s="10"/>
      <c r="G76" s="21">
        <f>F76-D76-E76</f>
        <v>-104.475</v>
      </c>
    </row>
    <row r="77" spans="1:7" ht="15" thickBot="1">
      <c r="A77" s="4" t="s">
        <v>39</v>
      </c>
      <c r="B77" s="4"/>
      <c r="C77" s="17"/>
      <c r="D77" s="4"/>
      <c r="E77" s="12"/>
      <c r="F77" s="4"/>
      <c r="G77" s="5"/>
    </row>
    <row r="78" spans="1:7" ht="15" thickTop="1">
      <c r="A78" s="15"/>
      <c r="B78" s="15" t="s">
        <v>40</v>
      </c>
      <c r="C78" s="18">
        <v>664</v>
      </c>
      <c r="D78" s="6"/>
      <c r="E78" s="13">
        <v>30</v>
      </c>
      <c r="F78" s="7"/>
      <c r="G78" s="20"/>
    </row>
    <row r="79" spans="1:7" s="3" customFormat="1" ht="14.25">
      <c r="A79" s="15"/>
      <c r="B79" s="15" t="s">
        <v>41</v>
      </c>
      <c r="C79" s="18">
        <v>86.5</v>
      </c>
      <c r="D79" s="6"/>
      <c r="E79" s="13">
        <v>10</v>
      </c>
      <c r="F79" s="7"/>
      <c r="G79" s="20"/>
    </row>
    <row r="80" spans="1:7" s="3" customFormat="1" ht="14.25">
      <c r="A80" s="15"/>
      <c r="B80" s="15" t="s">
        <v>41</v>
      </c>
      <c r="C80" s="18">
        <v>86.5</v>
      </c>
      <c r="D80" s="6"/>
      <c r="E80" s="13">
        <v>10</v>
      </c>
      <c r="F80" s="7"/>
      <c r="G80" s="20"/>
    </row>
    <row r="81" spans="1:7" ht="14.25">
      <c r="A81" s="15"/>
      <c r="B81" s="15" t="s">
        <v>42</v>
      </c>
      <c r="C81" s="18">
        <v>87.5</v>
      </c>
      <c r="D81" s="6"/>
      <c r="E81" s="13">
        <v>5</v>
      </c>
      <c r="F81" s="7"/>
      <c r="G81" s="20"/>
    </row>
    <row r="82" spans="1:7" ht="14.25">
      <c r="A82" s="8"/>
      <c r="B82" s="9" t="s">
        <v>7</v>
      </c>
      <c r="C82" s="19">
        <f>SUM(C78:C81)</f>
        <v>924.5</v>
      </c>
      <c r="D82" s="11">
        <f>IF(C82&gt;=1500,C82*1.1,C82*1.15)</f>
        <v>1063.175</v>
      </c>
      <c r="E82" s="14">
        <f>SUM(E78:E81)</f>
        <v>55</v>
      </c>
      <c r="F82" s="10">
        <v>1200</v>
      </c>
      <c r="G82" s="21">
        <f>F82-D82-E82</f>
        <v>81.82500000000005</v>
      </c>
    </row>
    <row r="83" spans="1:7" ht="15" thickBot="1">
      <c r="A83" s="4" t="s">
        <v>43</v>
      </c>
      <c r="B83" s="4"/>
      <c r="C83" s="17"/>
      <c r="D83" s="4"/>
      <c r="E83" s="12"/>
      <c r="F83" s="4"/>
      <c r="G83" s="5"/>
    </row>
    <row r="84" spans="1:7" ht="15" thickTop="1">
      <c r="A84" s="15"/>
      <c r="B84" s="15" t="s">
        <v>44</v>
      </c>
      <c r="C84" s="18">
        <v>664</v>
      </c>
      <c r="D84" s="6"/>
      <c r="E84" s="13">
        <v>30</v>
      </c>
      <c r="F84" s="7"/>
      <c r="G84" s="20"/>
    </row>
    <row r="85" spans="1:7" s="3" customFormat="1" ht="14.25">
      <c r="A85" s="15"/>
      <c r="B85" s="22"/>
      <c r="C85" s="18"/>
      <c r="D85" s="6"/>
      <c r="E85" s="13"/>
      <c r="F85" s="7"/>
      <c r="G85" s="20"/>
    </row>
    <row r="86" spans="1:7" ht="14.25">
      <c r="A86" s="8"/>
      <c r="B86" s="9" t="s">
        <v>7</v>
      </c>
      <c r="C86" s="19">
        <f>SUM(C84:C85)</f>
        <v>664</v>
      </c>
      <c r="D86" s="11">
        <f>IF(C86&gt;=1500,C86*1.1,C86*1.15)</f>
        <v>763.5999999999999</v>
      </c>
      <c r="E86" s="14">
        <f>SUM(E84:E85)</f>
        <v>30</v>
      </c>
      <c r="F86" s="10">
        <v>770</v>
      </c>
      <c r="G86" s="21">
        <f>F86-D86-E86</f>
        <v>-23.59999999999991</v>
      </c>
    </row>
    <row r="87" spans="1:7" ht="15" thickBot="1">
      <c r="A87" s="4" t="s">
        <v>45</v>
      </c>
      <c r="B87" s="4"/>
      <c r="C87" s="17"/>
      <c r="D87" s="4"/>
      <c r="E87" s="12"/>
      <c r="F87" s="4"/>
      <c r="G87" s="5"/>
    </row>
    <row r="88" spans="1:7" ht="15" thickTop="1">
      <c r="A88" s="15"/>
      <c r="B88" s="15" t="s">
        <v>37</v>
      </c>
      <c r="C88" s="18">
        <v>436.5</v>
      </c>
      <c r="D88" s="6"/>
      <c r="E88" s="13">
        <v>50</v>
      </c>
      <c r="F88" s="7"/>
      <c r="G88" s="20"/>
    </row>
    <row r="89" spans="1:7" ht="14.25">
      <c r="A89" s="15"/>
      <c r="B89" s="15"/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SUM(C88:C89)</f>
        <v>436.5</v>
      </c>
      <c r="D90" s="11">
        <f>IF(C90&gt;=1500,C90*1.1,C90*1.15)</f>
        <v>501.97499999999997</v>
      </c>
      <c r="E90" s="14">
        <f>SUM(E88:E89)</f>
        <v>50</v>
      </c>
      <c r="F90" s="10">
        <v>502</v>
      </c>
      <c r="G90" s="21">
        <f>F90-D90-E90</f>
        <v>-49.974999999999966</v>
      </c>
    </row>
    <row r="91" spans="1:7" ht="15" thickBot="1">
      <c r="A91" s="4" t="s">
        <v>46</v>
      </c>
      <c r="B91" s="4"/>
      <c r="C91" s="17"/>
      <c r="D91" s="4"/>
      <c r="E91" s="12"/>
      <c r="F91" s="4"/>
      <c r="G91" s="5"/>
    </row>
    <row r="92" spans="1:7" ht="15" thickTop="1">
      <c r="A92" s="15"/>
      <c r="B92" s="15" t="s">
        <v>47</v>
      </c>
      <c r="C92" s="28">
        <f>436.5*4</f>
        <v>1746</v>
      </c>
      <c r="D92" s="6"/>
      <c r="E92" s="13">
        <v>200</v>
      </c>
      <c r="F92" s="7"/>
      <c r="G92" s="20"/>
    </row>
    <row r="93" spans="1:7" s="3" customFormat="1" ht="14.25">
      <c r="A93" s="15"/>
      <c r="B93" s="15" t="s">
        <v>48</v>
      </c>
      <c r="C93" s="18">
        <v>1600</v>
      </c>
      <c r="D93" s="6"/>
      <c r="E93" s="13">
        <v>200</v>
      </c>
      <c r="F93" s="7"/>
      <c r="G93" s="20"/>
    </row>
    <row r="94" spans="1:7" s="3" customFormat="1" ht="14.25">
      <c r="A94" s="15"/>
      <c r="B94" s="15" t="s">
        <v>49</v>
      </c>
      <c r="C94" s="18">
        <f>611.5*4</f>
        <v>2446</v>
      </c>
      <c r="D94" s="6"/>
      <c r="E94" s="13">
        <v>200</v>
      </c>
      <c r="F94" s="7"/>
      <c r="G94" s="20"/>
    </row>
    <row r="95" spans="1:7" ht="14.25">
      <c r="A95" s="8"/>
      <c r="B95" s="9" t="s">
        <v>7</v>
      </c>
      <c r="C95" s="19">
        <f>SUM(C92:C94)</f>
        <v>5792</v>
      </c>
      <c r="D95" s="11">
        <f>IF(C95&gt;=1500,C95*1.09,C95*1.15)</f>
        <v>6313.280000000001</v>
      </c>
      <c r="E95" s="14">
        <f>SUM(E92:E94)</f>
        <v>600</v>
      </c>
      <c r="F95" s="10">
        <v>6400</v>
      </c>
      <c r="G95" s="21">
        <f>F95-D95-E95</f>
        <v>-513.2800000000007</v>
      </c>
    </row>
    <row r="96" spans="1:7" ht="15" thickBot="1">
      <c r="A96" s="4" t="s">
        <v>51</v>
      </c>
      <c r="B96" s="4"/>
      <c r="C96" s="17"/>
      <c r="D96" s="4"/>
      <c r="E96" s="12"/>
      <c r="F96" s="4"/>
      <c r="G96" s="5"/>
    </row>
    <row r="97" spans="1:7" s="3" customFormat="1" ht="15" thickTop="1">
      <c r="A97" s="15"/>
      <c r="B97" s="15" t="s">
        <v>52</v>
      </c>
      <c r="C97" s="28">
        <v>664</v>
      </c>
      <c r="D97" s="6"/>
      <c r="E97" s="13">
        <v>30</v>
      </c>
      <c r="F97" s="7"/>
      <c r="G97" s="20"/>
    </row>
    <row r="98" spans="1:7" ht="14.25">
      <c r="A98" s="15"/>
      <c r="B98" s="15"/>
      <c r="D98" s="6"/>
      <c r="E98" s="13"/>
      <c r="F98" s="7"/>
      <c r="G98" s="20"/>
    </row>
    <row r="99" spans="1:7" ht="14.25">
      <c r="A99" s="8"/>
      <c r="B99" s="9" t="s">
        <v>7</v>
      </c>
      <c r="C99" s="19">
        <f>SUM(C97:C98)</f>
        <v>664</v>
      </c>
      <c r="D99" s="11">
        <f>IF(C99&gt;=1500,C99*1.1,C99*1.15)</f>
        <v>763.5999999999999</v>
      </c>
      <c r="E99" s="14">
        <f>SUM(E97:E98)</f>
        <v>30</v>
      </c>
      <c r="F99" s="10">
        <v>764</v>
      </c>
      <c r="G99" s="21">
        <f>F99-D99-E99</f>
        <v>-29.59999999999991</v>
      </c>
    </row>
    <row r="100" spans="1:7" ht="15" thickBot="1">
      <c r="A100" s="4" t="s">
        <v>35</v>
      </c>
      <c r="B100" s="4"/>
      <c r="C100" s="17"/>
      <c r="D100" s="4"/>
      <c r="E100" s="12"/>
      <c r="F100" s="4"/>
      <c r="G100" s="5"/>
    </row>
    <row r="101" spans="1:7" ht="15" thickTop="1">
      <c r="A101" s="15"/>
      <c r="B101" s="15" t="s">
        <v>53</v>
      </c>
      <c r="C101" s="18">
        <v>61.5</v>
      </c>
      <c r="D101" s="6"/>
      <c r="E101" s="13">
        <v>5</v>
      </c>
      <c r="F101" s="7"/>
      <c r="G101" s="20"/>
    </row>
    <row r="102" spans="1:7" ht="14.25">
      <c r="A102" s="15"/>
      <c r="B102" s="15" t="s">
        <v>54</v>
      </c>
      <c r="C102" s="18">
        <v>34</v>
      </c>
      <c r="D102" s="6"/>
      <c r="E102" s="13">
        <v>5</v>
      </c>
      <c r="F102" s="7"/>
      <c r="G102" s="20"/>
    </row>
    <row r="103" spans="1:7" ht="14.25">
      <c r="A103" s="8"/>
      <c r="B103" s="9" t="s">
        <v>7</v>
      </c>
      <c r="C103" s="19">
        <f>SUM(C101:C102)</f>
        <v>95.5</v>
      </c>
      <c r="D103" s="11">
        <f>IF(C103&gt;=1500,C103*1.1,C103*1.15)</f>
        <v>109.82499999999999</v>
      </c>
      <c r="E103" s="14">
        <f>SUM(E101:E102)</f>
        <v>10</v>
      </c>
      <c r="F103" s="10">
        <v>110</v>
      </c>
      <c r="G103" s="21">
        <f>F103-D103-E103</f>
        <v>-9.824999999999989</v>
      </c>
    </row>
    <row r="104" spans="1:7" ht="15" thickBot="1">
      <c r="A104" s="4" t="s">
        <v>33</v>
      </c>
      <c r="B104" s="4"/>
      <c r="C104" s="17"/>
      <c r="D104" s="4"/>
      <c r="E104" s="12"/>
      <c r="F104" s="4"/>
      <c r="G104" s="5"/>
    </row>
    <row r="105" spans="1:7" ht="15" thickTop="1">
      <c r="A105" s="15"/>
      <c r="B105" s="15" t="s">
        <v>53</v>
      </c>
      <c r="C105" s="28">
        <v>61.5</v>
      </c>
      <c r="D105" s="6"/>
      <c r="E105" s="13">
        <v>5</v>
      </c>
      <c r="F105" s="7"/>
      <c r="G105" s="20"/>
    </row>
    <row r="106" spans="1:7" ht="14.25">
      <c r="A106" s="15"/>
      <c r="B106" s="15" t="s">
        <v>54</v>
      </c>
      <c r="C106" s="28">
        <v>34</v>
      </c>
      <c r="D106" s="6"/>
      <c r="E106" s="13">
        <v>5</v>
      </c>
      <c r="F106" s="7"/>
      <c r="G106" s="20"/>
    </row>
    <row r="107" spans="1:7" ht="14.25">
      <c r="A107" s="8"/>
      <c r="B107" s="9" t="s">
        <v>7</v>
      </c>
      <c r="C107" s="19">
        <f>SUM(C105:C106)</f>
        <v>95.5</v>
      </c>
      <c r="D107" s="11">
        <f>IF(C107&gt;=1500,C107*1.1,C107*1.15)</f>
        <v>109.82499999999999</v>
      </c>
      <c r="E107" s="14">
        <f>SUM(E105:E106)</f>
        <v>10</v>
      </c>
      <c r="F107" s="10">
        <v>110</v>
      </c>
      <c r="G107" s="21">
        <f>F107-D107-E107</f>
        <v>-9.824999999999989</v>
      </c>
    </row>
    <row r="108" spans="1:7" ht="15" thickBot="1">
      <c r="A108" s="4" t="s">
        <v>57</v>
      </c>
      <c r="B108" s="4"/>
      <c r="C108" s="17"/>
      <c r="D108" s="4"/>
      <c r="E108" s="12"/>
      <c r="F108" s="4"/>
      <c r="G108" s="5"/>
    </row>
    <row r="109" spans="1:7" ht="15" thickTop="1">
      <c r="A109" s="15"/>
      <c r="B109" s="15" t="s">
        <v>37</v>
      </c>
      <c r="C109" s="18">
        <v>436.5</v>
      </c>
      <c r="D109" s="6"/>
      <c r="E109" s="13">
        <v>50</v>
      </c>
      <c r="F109" s="7"/>
      <c r="G109" s="20"/>
    </row>
    <row r="110" spans="1:7" ht="14.25">
      <c r="A110" s="15"/>
      <c r="B110" s="15" t="s">
        <v>37</v>
      </c>
      <c r="C110" s="18">
        <v>436.5</v>
      </c>
      <c r="D110" s="6"/>
      <c r="E110" s="13">
        <v>50</v>
      </c>
      <c r="F110" s="7"/>
      <c r="G110" s="20"/>
    </row>
    <row r="111" spans="1:7" ht="14.25">
      <c r="A111" s="8"/>
      <c r="B111" s="9" t="s">
        <v>7</v>
      </c>
      <c r="C111" s="19">
        <f>SUM(C109:C110)</f>
        <v>873</v>
      </c>
      <c r="D111" s="11">
        <f>IF(C111&gt;=1500,C111*1.1,C111*1.15)</f>
        <v>1003.9499999999999</v>
      </c>
      <c r="E111" s="14">
        <f>SUM(E109:E110)</f>
        <v>100</v>
      </c>
      <c r="F111" s="10">
        <v>1010</v>
      </c>
      <c r="G111" s="21">
        <f>F111-D111-E111</f>
        <v>-93.94999999999993</v>
      </c>
    </row>
    <row r="112" spans="1:7" ht="15" thickBot="1">
      <c r="A112" s="4" t="s">
        <v>58</v>
      </c>
      <c r="B112" s="4"/>
      <c r="C112" s="17"/>
      <c r="D112" s="4"/>
      <c r="E112" s="12"/>
      <c r="F112" s="4"/>
      <c r="G112" s="5"/>
    </row>
    <row r="113" spans="1:7" ht="15" thickTop="1">
      <c r="A113" s="15"/>
      <c r="B113" s="15" t="s">
        <v>37</v>
      </c>
      <c r="C113" s="18">
        <v>436.5</v>
      </c>
      <c r="D113" s="6"/>
      <c r="E113" s="13">
        <v>50</v>
      </c>
      <c r="F113" s="7"/>
      <c r="G113" s="20"/>
    </row>
    <row r="114" spans="1:7" ht="14.25">
      <c r="A114" s="15"/>
      <c r="B114" s="15" t="s">
        <v>50</v>
      </c>
      <c r="C114" s="18">
        <v>87.5</v>
      </c>
      <c r="D114" s="6"/>
      <c r="E114" s="13">
        <v>5</v>
      </c>
      <c r="F114" s="7"/>
      <c r="G114" s="20"/>
    </row>
    <row r="115" spans="1:7" ht="14.25">
      <c r="A115" s="8"/>
      <c r="B115" s="9" t="s">
        <v>7</v>
      </c>
      <c r="C115" s="19">
        <f>SUM(C113:C114)</f>
        <v>524</v>
      </c>
      <c r="D115" s="11">
        <f>IF(C115&gt;=1500,C115*1.1,C115*1.15)</f>
        <v>602.5999999999999</v>
      </c>
      <c r="E115" s="14">
        <f>SUM(E113:E114)</f>
        <v>55</v>
      </c>
      <c r="F115" s="10">
        <v>603</v>
      </c>
      <c r="G115" s="21">
        <f>F115-D115-E115</f>
        <v>-54.59999999999991</v>
      </c>
    </row>
    <row r="116" spans="1:7" ht="15" thickBot="1">
      <c r="A116" s="4" t="s">
        <v>60</v>
      </c>
      <c r="B116" s="4"/>
      <c r="C116" s="17"/>
      <c r="D116" s="4"/>
      <c r="E116" s="12"/>
      <c r="F116" s="4"/>
      <c r="G116" s="5"/>
    </row>
    <row r="117" spans="1:7" ht="15" thickTop="1">
      <c r="A117" s="15"/>
      <c r="B117" s="15" t="s">
        <v>37</v>
      </c>
      <c r="C117" s="18">
        <v>436.5</v>
      </c>
      <c r="D117" s="6"/>
      <c r="E117" s="13">
        <v>50</v>
      </c>
      <c r="F117" s="7"/>
      <c r="G117" s="20"/>
    </row>
    <row r="118" spans="1:7" s="3" customFormat="1" ht="14.25">
      <c r="A118" s="15"/>
      <c r="B118" s="15" t="s">
        <v>68</v>
      </c>
      <c r="C118" s="28">
        <v>664</v>
      </c>
      <c r="D118" s="6"/>
      <c r="E118" s="13">
        <v>30</v>
      </c>
      <c r="F118" s="7"/>
      <c r="G118" s="20"/>
    </row>
    <row r="119" spans="1:7" ht="14.25">
      <c r="A119" s="15"/>
      <c r="B119" s="15" t="s">
        <v>69</v>
      </c>
      <c r="C119" s="18">
        <v>87.5</v>
      </c>
      <c r="D119" s="6"/>
      <c r="E119" s="13">
        <v>5</v>
      </c>
      <c r="F119" s="7"/>
      <c r="G119" s="20"/>
    </row>
    <row r="120" spans="1:7" s="3" customFormat="1" ht="14.25">
      <c r="A120" s="15"/>
      <c r="B120" s="15" t="s">
        <v>70</v>
      </c>
      <c r="C120" s="28">
        <v>50</v>
      </c>
      <c r="D120" s="6"/>
      <c r="E120" s="13">
        <v>5</v>
      </c>
      <c r="F120" s="7"/>
      <c r="G120" s="20"/>
    </row>
    <row r="121" spans="1:7" ht="14.25">
      <c r="A121" s="8"/>
      <c r="B121" s="9" t="s">
        <v>7</v>
      </c>
      <c r="C121" s="19">
        <f>SUM(C117:C120)</f>
        <v>1238</v>
      </c>
      <c r="D121" s="11">
        <f>IF(C121&gt;=1500,C121*1.1,C121*1.15)</f>
        <v>1423.6999999999998</v>
      </c>
      <c r="E121" s="14">
        <f>SUM(E117:E120)</f>
        <v>90</v>
      </c>
      <c r="F121" s="10">
        <v>1450</v>
      </c>
      <c r="G121" s="21">
        <f>F121-D121-E121</f>
        <v>-63.69999999999982</v>
      </c>
    </row>
    <row r="122" spans="1:7" ht="15" thickBot="1">
      <c r="A122" s="4" t="s">
        <v>61</v>
      </c>
      <c r="B122" s="4"/>
      <c r="C122" s="17"/>
      <c r="D122" s="4"/>
      <c r="E122" s="12"/>
      <c r="F122" s="4"/>
      <c r="G122" s="5"/>
    </row>
    <row r="123" spans="1:7" ht="15" thickTop="1">
      <c r="A123" s="15"/>
      <c r="B123" s="15" t="s">
        <v>62</v>
      </c>
      <c r="C123" s="28">
        <v>63.5</v>
      </c>
      <c r="D123" s="6"/>
      <c r="E123" s="13">
        <v>5</v>
      </c>
      <c r="F123" s="7"/>
      <c r="G123" s="20"/>
    </row>
    <row r="124" spans="1:7" ht="14.25">
      <c r="A124" s="15"/>
      <c r="B124" s="15"/>
      <c r="C124" s="28"/>
      <c r="D124" s="6"/>
      <c r="E124" s="13"/>
      <c r="F124" s="7"/>
      <c r="G124" s="20"/>
    </row>
    <row r="125" spans="1:7" ht="14.25">
      <c r="A125" s="8"/>
      <c r="B125" s="9" t="s">
        <v>7</v>
      </c>
      <c r="C125" s="19">
        <f>SUM(C123:C124)</f>
        <v>63.5</v>
      </c>
      <c r="D125" s="11">
        <f>IF(C125&gt;=1500,C125*1.1,C125*1.15)</f>
        <v>73.02499999999999</v>
      </c>
      <c r="E125" s="14">
        <f>SUM(E123:E124)</f>
        <v>5</v>
      </c>
      <c r="F125" s="10">
        <v>80</v>
      </c>
      <c r="G125" s="21">
        <f>F125-D125-E125</f>
        <v>1.9750000000000085</v>
      </c>
    </row>
    <row r="126" spans="1:7" ht="15" thickBot="1">
      <c r="A126" s="4" t="s">
        <v>63</v>
      </c>
      <c r="B126" s="4"/>
      <c r="C126" s="17"/>
      <c r="D126" s="4"/>
      <c r="E126" s="12"/>
      <c r="F126" s="4"/>
      <c r="G126" s="5"/>
    </row>
    <row r="127" spans="1:7" ht="15" thickTop="1">
      <c r="A127" s="15"/>
      <c r="B127" s="15" t="s">
        <v>37</v>
      </c>
      <c r="C127" s="28">
        <v>436.5</v>
      </c>
      <c r="D127" s="6"/>
      <c r="E127" s="13">
        <v>50</v>
      </c>
      <c r="F127" s="7"/>
      <c r="G127" s="20"/>
    </row>
    <row r="128" spans="1:7" ht="14.25">
      <c r="A128" s="15"/>
      <c r="B128" s="15"/>
      <c r="C128" s="28"/>
      <c r="D128" s="6"/>
      <c r="E128" s="13"/>
      <c r="F128" s="7"/>
      <c r="G128" s="20"/>
    </row>
    <row r="129" spans="1:7" ht="14.25">
      <c r="A129" s="8"/>
      <c r="B129" s="9" t="s">
        <v>7</v>
      </c>
      <c r="C129" s="19">
        <f>SUM(C127:C128)</f>
        <v>436.5</v>
      </c>
      <c r="D129" s="11">
        <f>IF(C129&gt;=1500,C129*1.1,C129*1.15)</f>
        <v>501.97499999999997</v>
      </c>
      <c r="E129" s="14">
        <f>SUM(E127:E128)</f>
        <v>50</v>
      </c>
      <c r="F129" s="10">
        <v>502</v>
      </c>
      <c r="G129" s="21">
        <f>F129-D129-E129</f>
        <v>-49.974999999999966</v>
      </c>
    </row>
    <row r="130" spans="1:7" ht="15" thickBot="1">
      <c r="A130" s="4" t="s">
        <v>64</v>
      </c>
      <c r="B130" s="4"/>
      <c r="C130" s="17"/>
      <c r="D130" s="4"/>
      <c r="E130" s="12"/>
      <c r="F130" s="4"/>
      <c r="G130" s="5"/>
    </row>
    <row r="131" spans="1:7" ht="15" thickTop="1">
      <c r="A131" s="15"/>
      <c r="B131" s="15" t="s">
        <v>65</v>
      </c>
      <c r="C131" s="28">
        <v>664</v>
      </c>
      <c r="D131" s="6"/>
      <c r="E131" s="13"/>
      <c r="F131" s="7"/>
      <c r="G131" s="20"/>
    </row>
    <row r="132" spans="1:7" ht="14.25">
      <c r="A132" s="15"/>
      <c r="B132" s="15" t="s">
        <v>66</v>
      </c>
      <c r="C132" s="28">
        <v>664</v>
      </c>
      <c r="D132" s="6"/>
      <c r="E132" s="13"/>
      <c r="F132" s="7"/>
      <c r="G132" s="20"/>
    </row>
    <row r="133" spans="1:7" s="3" customFormat="1" ht="14.25">
      <c r="A133" s="15"/>
      <c r="B133" s="15" t="s">
        <v>55</v>
      </c>
      <c r="C133" s="28">
        <v>87.5</v>
      </c>
      <c r="D133" s="6"/>
      <c r="E133" s="13"/>
      <c r="F133" s="7"/>
      <c r="G133" s="20"/>
    </row>
    <row r="134" spans="1:7" s="3" customFormat="1" ht="14.25">
      <c r="A134" s="15"/>
      <c r="B134" s="15" t="s">
        <v>74</v>
      </c>
      <c r="C134" s="28">
        <v>50</v>
      </c>
      <c r="D134" s="6"/>
      <c r="E134" s="13"/>
      <c r="F134" s="7"/>
      <c r="G134" s="20"/>
    </row>
    <row r="135" spans="1:7" ht="14.25">
      <c r="A135" s="8"/>
      <c r="B135" s="9" t="s">
        <v>7</v>
      </c>
      <c r="C135" s="19">
        <f>SUM(C131:C134)</f>
        <v>1465.5</v>
      </c>
      <c r="D135" s="11">
        <f>IF(C135&gt;=1500,C135*1.1,C135*1.15)</f>
        <v>1685.3249999999998</v>
      </c>
      <c r="E135" s="14">
        <f>SUM(E131:E134)</f>
        <v>0</v>
      </c>
      <c r="F135" s="10"/>
      <c r="G135" s="21">
        <f>F135-D135-E135</f>
        <v>-1685.3249999999998</v>
      </c>
    </row>
    <row r="136" spans="1:7" ht="15" thickBot="1">
      <c r="A136" s="4" t="s">
        <v>71</v>
      </c>
      <c r="B136" s="4"/>
      <c r="C136" s="17"/>
      <c r="D136" s="4"/>
      <c r="E136" s="12"/>
      <c r="F136" s="4"/>
      <c r="G136" s="5"/>
    </row>
    <row r="137" spans="1:7" ht="15" thickTop="1">
      <c r="A137" s="15"/>
      <c r="B137" s="15" t="s">
        <v>37</v>
      </c>
      <c r="C137" s="28">
        <v>436.5</v>
      </c>
      <c r="D137" s="6"/>
      <c r="E137" s="13">
        <v>50</v>
      </c>
      <c r="F137" s="7"/>
      <c r="G137" s="20"/>
    </row>
    <row r="138" spans="1:7" ht="14.25">
      <c r="A138" s="15"/>
      <c r="B138" s="15" t="s">
        <v>72</v>
      </c>
      <c r="C138" s="28">
        <v>87.5</v>
      </c>
      <c r="D138" s="6"/>
      <c r="E138" s="13">
        <v>5</v>
      </c>
      <c r="F138" s="7"/>
      <c r="G138" s="20"/>
    </row>
    <row r="139" spans="1:7" ht="14.25">
      <c r="A139" s="8"/>
      <c r="B139" s="9" t="s">
        <v>7</v>
      </c>
      <c r="C139" s="19">
        <f>SUM(C137:C138)</f>
        <v>524</v>
      </c>
      <c r="D139" s="11">
        <f>IF(C139&gt;=1500,C139*1.1,C139*1.15)</f>
        <v>602.5999999999999</v>
      </c>
      <c r="E139" s="14">
        <f>SUM(E137:E138)</f>
        <v>55</v>
      </c>
      <c r="F139" s="10">
        <v>650</v>
      </c>
      <c r="G139" s="21">
        <f>F139-D139-E139</f>
        <v>-7.599999999999909</v>
      </c>
    </row>
    <row r="140" spans="1:7" ht="15" thickBot="1">
      <c r="A140" s="4" t="s">
        <v>73</v>
      </c>
      <c r="B140" s="4"/>
      <c r="C140" s="17"/>
      <c r="D140" s="4"/>
      <c r="E140" s="12"/>
      <c r="F140" s="4"/>
      <c r="G140" s="5"/>
    </row>
    <row r="141" spans="1:7" ht="15" thickTop="1">
      <c r="A141" s="15"/>
      <c r="B141" s="15" t="s">
        <v>55</v>
      </c>
      <c r="C141" s="29">
        <v>87.5</v>
      </c>
      <c r="D141" s="6"/>
      <c r="E141" s="13">
        <v>5</v>
      </c>
      <c r="F141" s="7"/>
      <c r="G141" s="20"/>
    </row>
    <row r="142" spans="1:7" ht="14.25">
      <c r="A142" s="15"/>
      <c r="B142" s="15"/>
      <c r="C142" s="28"/>
      <c r="D142" s="6"/>
      <c r="E142" s="13"/>
      <c r="F142" s="7"/>
      <c r="G142" s="20"/>
    </row>
    <row r="143" spans="1:7" ht="14.25">
      <c r="A143" s="8"/>
      <c r="B143" s="9" t="s">
        <v>7</v>
      </c>
      <c r="C143" s="19">
        <f>SUM(C141:C142)</f>
        <v>87.5</v>
      </c>
      <c r="D143" s="11">
        <f>IF(C143&gt;=1500,C143*1.1,C143*1.15)</f>
        <v>100.62499999999999</v>
      </c>
      <c r="E143" s="14">
        <f>SUM(E141:E142)</f>
        <v>5</v>
      </c>
      <c r="F143" s="10">
        <v>101</v>
      </c>
      <c r="G143" s="21">
        <f>F143-D143-E143</f>
        <v>-4.624999999999986</v>
      </c>
    </row>
    <row r="144" spans="1:7" ht="15" thickBot="1">
      <c r="A144" s="4" t="s">
        <v>75</v>
      </c>
      <c r="B144" s="4"/>
      <c r="C144" s="17"/>
      <c r="D144" s="4"/>
      <c r="E144" s="12"/>
      <c r="F144" s="4"/>
      <c r="G144" s="5"/>
    </row>
    <row r="145" spans="1:7" ht="15" thickTop="1">
      <c r="A145" s="15"/>
      <c r="B145" s="15" t="s">
        <v>37</v>
      </c>
      <c r="C145" s="29">
        <v>436.5</v>
      </c>
      <c r="D145" s="6"/>
      <c r="E145" s="13">
        <v>50</v>
      </c>
      <c r="F145" s="7"/>
      <c r="G145" s="20"/>
    </row>
    <row r="146" spans="1:7" ht="14.25">
      <c r="A146" s="15"/>
      <c r="B146" s="15"/>
      <c r="C146" s="28"/>
      <c r="D146" s="6"/>
      <c r="E146" s="13"/>
      <c r="F146" s="7"/>
      <c r="G146" s="20"/>
    </row>
    <row r="147" spans="1:7" ht="14.25">
      <c r="A147" s="8"/>
      <c r="B147" s="9" t="s">
        <v>7</v>
      </c>
      <c r="C147" s="19">
        <f>SUM(C145:C146)</f>
        <v>436.5</v>
      </c>
      <c r="D147" s="11">
        <f>IF(C147&gt;=1500,C147*1.1,C147*1.15)</f>
        <v>501.97499999999997</v>
      </c>
      <c r="E147" s="14">
        <f>SUM(E145:E146)</f>
        <v>50</v>
      </c>
      <c r="F147" s="10">
        <v>502</v>
      </c>
      <c r="G147" s="21">
        <f>F147-D147-E147</f>
        <v>-49.974999999999966</v>
      </c>
    </row>
    <row r="152" spans="3:4" ht="14.25">
      <c r="C152" s="18">
        <f>C147+C143+C139+C135+C129+C125+C121+C115+C111+C107+C103+C99+C95+C90+C86+C82+C76+C72+C65+C61+C54+C48+C44+C40+C35+C31+C27+C23+C19+C15+C10+C6</f>
        <v>24630.75</v>
      </c>
      <c r="D152" s="6">
        <f>D147+D143+D139+D135+D129+D125+D121+D115+D111+D107+D103+D99+D95+D90+D86+D82+D76+D72+D65+D61+D54+D48+D44+D40+D35+D31+D27+D23+D19+D15+D10+D6</f>
        <v>27900.99249999999</v>
      </c>
    </row>
    <row r="153" ht="14.25">
      <c r="D153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2010-10-14T05:14:06Z</dcterms:modified>
  <cp:category/>
  <cp:version/>
  <cp:contentType/>
  <cp:contentStatus/>
</cp:coreProperties>
</file>