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<sst xmlns="http://schemas.openxmlformats.org/spreadsheetml/2006/main" count="350" uniqueCount="146">
  <si>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</si>
  <si>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</si>
  <si>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</si>
  <si>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</si>
  <si>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</si>
  <si>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</si>
  <si>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</si>
  <si>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</si>
  <si>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</si>
  <si>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</si>
  <si>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</si>
  <si>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</si>
  <si>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</si>
  <si>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</si>
  <si>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</si>
  <si>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</si>
  <si>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</si>
  <si>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</si>
  <si>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</si>
  <si>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</si>
  <si>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</si>
  <si>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</si>
  <si>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</si>
  <si>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</si>
  <si>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</si>
  <si>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</si>
  <si>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</si>
  <si>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</si>
  <si>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</si>
  <si>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</si>
  <si>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</si>
  <si>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</si>
  <si>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</si>
  <si>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</si>
  <si>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</si>
  <si>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</si>
  <si>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</si>
  <si>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</si>
  <si>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</si>
  <si>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</si>
  <si>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</si>
  <si>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</si>
  <si>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</si>
  <si>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</si>
  <si>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</si>
  <si>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</si>
  <si>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</si>
  <si>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</si>
  <si>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</si>
  <si>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</si>
  <si>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</si>
  <si>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</si>
  <si>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</si>
  <si>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</si>
  <si>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</si>
  <si>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</si>
  <si>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</si>
  <si>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</si>
  <si>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</si>
  <si>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</si>
  <si>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</si>
  <si>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</si>
  <si>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</si>
  <si>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</si>
  <si>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</si>
  <si>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</si>
  <si>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</si>
  <si>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</si>
  <si>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</si>
  <si>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</si>
  <si>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</si>
  <si>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</si>
  <si>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</si>
  <si>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</si>
  <si>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</si>
  <si>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</si>
  <si>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</si>
  <si>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</si>
  <si>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</si>
  <si>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</si>
  <si>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</si>
  <si>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</si>
  <si>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</si>
  <si>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</si>
  <si>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</si>
  <si>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</si>
  <si>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</si>
  <si>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</si>
  <si>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</si>
  <si>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</si>
  <si>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</si>
  <si>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</si>
  <si>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</si>
  <si>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</si>
  <si>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</si>
  <si>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</si>
  <si>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</si>
  <si>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</si>
  <si>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</si>
  <si>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</si>
  <si>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</si>
  <si>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</si>
  <si>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</si>
  <si>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</si>
  <si>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</si>
  <si>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</si>
  <si>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</si>
  <si>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</si>
  <si>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</si>
  <si>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</si>
  <si>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</si>
  <si>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</si>
  <si>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</si>
  <si>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</si>
  <si>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</si>
  <si>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</si>
  <si>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</si>
  <si>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</si>
  <si>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</si>
  <si>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</si>
  <si>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</si>
  <si>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</si>
  <si>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</si>
  <si>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</si>
  <si>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</si>
  <si>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</si>
  <si>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</si>
  <si>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</si>
  <si>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</si>
  <si>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</si>
  <si>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</si>
  <si>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</si>
  <si>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</si>
  <si>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</si>
  <si>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</si>
  <si>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</si>
  <si>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</si>
  <si>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</si>
  <si>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</si>
  <si>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</si>
  <si>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</si>
  <si>
    <t>0837</t>
  </si>
  <si>
    <t>Н32</t>
  </si>
  <si>
    <t>Н239-1</t>
  </si>
  <si>
    <t>Ксеня!</t>
  </si>
  <si>
    <t>50 или 48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</si>
</sst>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164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0</v>
      </c>
      <c r="F3" s="45"/>
      <c r="G3" s="12"/>
      <c r="H3" s="12"/>
      <c r="I3" s="13"/>
      <c r="J3" s="65"/>
    </row>
    <row r="4" spans="1:10" s="81" customFormat="1" ht="14.25">
      <c r="A4" s="74"/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0</v>
      </c>
      <c r="F5" s="47">
        <f>E5*1.15</f>
        <v>0</v>
      </c>
      <c r="G5" s="9">
        <v>0</v>
      </c>
      <c r="H5" s="9">
        <f>F5+G5</f>
        <v>0</v>
      </c>
      <c r="I5" s="7">
        <v>1142</v>
      </c>
      <c r="J5" s="63">
        <f>I5-F5-G5</f>
        <v>1142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0</v>
      </c>
      <c r="F11" s="45"/>
      <c r="G11" s="12"/>
      <c r="H11" s="12"/>
      <c r="I11" s="13"/>
      <c r="J11" s="65"/>
    </row>
    <row r="12" spans="1:10" s="81" customFormat="1" ht="14.25">
      <c r="A12" s="74"/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3600</v>
      </c>
      <c r="F13" s="47">
        <f>E13*1.15</f>
        <v>4140</v>
      </c>
      <c r="G13" s="9">
        <v>150</v>
      </c>
      <c r="H13" s="9">
        <f>F13+G13</f>
        <v>4290</v>
      </c>
      <c r="I13" s="7"/>
      <c r="J13" s="63">
        <f>I13-F13-G13</f>
        <v>-4290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91"/>
      <c r="B15" s="98" t="s">
        <v>23</v>
      </c>
      <c r="C15" s="99">
        <v>58</v>
      </c>
      <c r="D15" s="100" t="s">
        <v>44</v>
      </c>
      <c r="E15" s="101">
        <v>750</v>
      </c>
      <c r="F15" s="102"/>
      <c r="G15" s="103"/>
      <c r="H15" s="103"/>
      <c r="I15" s="104"/>
      <c r="J15" s="105"/>
    </row>
    <row r="16" spans="1:10" s="81" customFormat="1" ht="14.25">
      <c r="A16" s="74"/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750</v>
      </c>
      <c r="F18" s="47">
        <f>E18*1.15</f>
        <v>862.4999999999999</v>
      </c>
      <c r="G18" s="9">
        <v>50</v>
      </c>
      <c r="H18" s="9">
        <f>F18+G18</f>
        <v>912.4999999999999</v>
      </c>
      <c r="I18" s="7"/>
      <c r="J18" s="63">
        <f>I18-F18-G18</f>
        <v>-912.4999999999999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 t="e">
        <f>E5+E13+E18+E22+E26+E32+E38+E42+E46+E50+E58+E63+E67+E71+E76+E80+E84+E88+E94+E98+E102+#REF!</f>
        <v>#REF!</v>
      </c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/>
      <c r="H22" s="9">
        <f>F22+G22</f>
        <v>0</v>
      </c>
      <c r="I22" s="7"/>
      <c r="J22" s="63">
        <f>I22-F22-G22</f>
        <v>0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3">
        <f>I26-F26-G26</f>
        <v>0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0</v>
      </c>
      <c r="F30" s="73"/>
      <c r="G30" s="12"/>
      <c r="H30" s="12"/>
      <c r="I30" s="72"/>
      <c r="J30" s="12"/>
    </row>
    <row r="31" spans="1:10" s="81" customFormat="1" ht="14.25">
      <c r="A31" s="74"/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850</v>
      </c>
      <c r="F32" s="47">
        <f>E32*1.15</f>
        <v>977.4999999999999</v>
      </c>
      <c r="G32" s="9">
        <v>50</v>
      </c>
      <c r="H32" s="9">
        <f>F32+G32</f>
        <v>1027.5</v>
      </c>
      <c r="I32" s="7"/>
      <c r="J32" s="63">
        <f>I32-F32-G32</f>
        <v>-1027.5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106"/>
      <c r="B36" s="107" t="s">
        <v>70</v>
      </c>
      <c r="C36" s="108">
        <v>46</v>
      </c>
      <c r="D36" s="109" t="s">
        <v>45</v>
      </c>
      <c r="E36" s="110">
        <v>550</v>
      </c>
      <c r="F36" s="111"/>
      <c r="G36" s="103"/>
      <c r="H36" s="103"/>
      <c r="I36" s="110"/>
      <c r="J36" s="103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2550</v>
      </c>
      <c r="F38" s="47">
        <f>E38*1.15</f>
        <v>2932.5</v>
      </c>
      <c r="G38" s="9">
        <v>150</v>
      </c>
      <c r="H38" s="9">
        <f>F38+G38</f>
        <v>3082.5</v>
      </c>
      <c r="I38" s="7">
        <v>4850</v>
      </c>
      <c r="J38" s="63">
        <f>I38-F38-G38</f>
        <v>1767.5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50</v>
      </c>
      <c r="H42" s="9">
        <f>F42+G42</f>
        <v>912.4999999999999</v>
      </c>
      <c r="I42" s="7">
        <v>900</v>
      </c>
      <c r="J42" s="63">
        <f>I42-F42-G42</f>
        <v>-12.499999999999886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91"/>
      <c r="B44" s="98" t="s">
        <v>23</v>
      </c>
      <c r="C44" s="99">
        <v>56</v>
      </c>
      <c r="D44" s="100" t="s">
        <v>43</v>
      </c>
      <c r="E44" s="101">
        <v>750</v>
      </c>
      <c r="F44" s="102"/>
      <c r="G44" s="103"/>
      <c r="H44" s="103"/>
      <c r="I44" s="104"/>
      <c r="J44" s="105"/>
    </row>
    <row r="45" spans="1:10" s="81" customFormat="1" ht="14.25">
      <c r="A45" s="74"/>
      <c r="B45" s="75" t="s">
        <v>143</v>
      </c>
      <c r="C45" s="76">
        <v>56</v>
      </c>
      <c r="D45" s="77" t="s">
        <v>45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SUM(E44:E44)</f>
        <v>750</v>
      </c>
      <c r="F46" s="47">
        <f>E46*1.15</f>
        <v>862.4999999999999</v>
      </c>
      <c r="G46" s="9">
        <v>50</v>
      </c>
      <c r="H46" s="9">
        <f>F46+G46</f>
        <v>912.4999999999999</v>
      </c>
      <c r="I46" s="7"/>
      <c r="J46" s="63">
        <f>I46-F46-G46</f>
        <v>-912.4999999999999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3">
        <f>I50-F50-G50</f>
        <v>0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0</v>
      </c>
      <c r="F52" s="45"/>
      <c r="G52" s="12"/>
      <c r="H52" s="12"/>
      <c r="I52" s="13"/>
      <c r="J52" s="65"/>
    </row>
    <row r="53" spans="1:10" s="4" customFormat="1" ht="14.25">
      <c r="A53" s="91"/>
      <c r="B53" s="98" t="s">
        <v>31</v>
      </c>
      <c r="C53" s="99">
        <v>52</v>
      </c>
      <c r="D53" s="100" t="s">
        <v>78</v>
      </c>
      <c r="E53" s="101">
        <v>750</v>
      </c>
      <c r="F53" s="102"/>
      <c r="G53" s="103"/>
      <c r="H53" s="103"/>
      <c r="I53" s="104"/>
      <c r="J53" s="10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s="4" customFormat="1" ht="14.25">
      <c r="A57" s="91"/>
      <c r="B57" s="98" t="s">
        <v>30</v>
      </c>
      <c r="C57" s="99">
        <v>58</v>
      </c>
      <c r="D57" s="100" t="s">
        <v>126</v>
      </c>
      <c r="E57" s="101">
        <v>750</v>
      </c>
      <c r="F57" s="102"/>
      <c r="G57" s="103"/>
      <c r="H57" s="103"/>
      <c r="I57" s="104"/>
      <c r="J57" s="105"/>
    </row>
    <row r="58" spans="1:10" ht="14.25">
      <c r="A58" s="6"/>
      <c r="B58" s="17" t="s">
        <v>7</v>
      </c>
      <c r="C58" s="55"/>
      <c r="D58" s="22"/>
      <c r="E58" s="1">
        <f>SUM(E52:E57)</f>
        <v>2150</v>
      </c>
      <c r="F58" s="47">
        <f>E58*1.15</f>
        <v>2472.5</v>
      </c>
      <c r="G58" s="9">
        <v>150</v>
      </c>
      <c r="H58" s="9">
        <f>F58+G58</f>
        <v>2622.5</v>
      </c>
      <c r="I58" s="7">
        <v>3430</v>
      </c>
      <c r="J58" s="63">
        <f>I58-F58-G58</f>
        <v>807.5</v>
      </c>
    </row>
    <row r="59" spans="1:10" ht="15" thickBot="1">
      <c r="A59" s="5" t="s">
        <v>80</v>
      </c>
      <c r="B59" s="15"/>
      <c r="C59" s="53"/>
      <c r="D59" s="20"/>
      <c r="E59" s="5"/>
      <c r="F59" s="46"/>
      <c r="G59" s="8"/>
      <c r="H59" s="66"/>
      <c r="I59" s="5"/>
      <c r="J59" s="64"/>
    </row>
    <row r="60" spans="1:10" ht="15" thickTop="1">
      <c r="A60" s="91"/>
      <c r="B60" s="98" t="s">
        <v>31</v>
      </c>
      <c r="C60" s="99">
        <v>56</v>
      </c>
      <c r="D60" s="100" t="s">
        <v>81</v>
      </c>
      <c r="E60" s="101">
        <v>750</v>
      </c>
      <c r="F60" s="102"/>
      <c r="G60" s="103"/>
      <c r="H60" s="103"/>
      <c r="I60" s="104"/>
      <c r="J60" s="105"/>
    </row>
    <row r="61" spans="1:10" s="81" customFormat="1" ht="14.25">
      <c r="A61" s="74"/>
      <c r="B61" s="75" t="s">
        <v>26</v>
      </c>
      <c r="C61" s="76">
        <v>56</v>
      </c>
      <c r="D61" s="77" t="s">
        <v>82</v>
      </c>
      <c r="E61" s="78"/>
      <c r="F61" s="79"/>
      <c r="G61" s="80"/>
      <c r="H61" s="80"/>
      <c r="I61" s="78"/>
      <c r="J61" s="80"/>
    </row>
    <row r="62" spans="1:10" s="81" customFormat="1" ht="14.25">
      <c r="A62" s="74"/>
      <c r="B62" s="75" t="s">
        <v>27</v>
      </c>
      <c r="C62" s="76">
        <v>56</v>
      </c>
      <c r="D62" s="77" t="s">
        <v>83</v>
      </c>
      <c r="E62" s="78"/>
      <c r="F62" s="79"/>
      <c r="G62" s="80"/>
      <c r="H62" s="80"/>
      <c r="I62" s="78"/>
      <c r="J62" s="80"/>
    </row>
    <row r="63" spans="1:10" ht="14.25">
      <c r="A63" s="6"/>
      <c r="B63" s="17" t="s">
        <v>7</v>
      </c>
      <c r="C63" s="55"/>
      <c r="D63" s="22"/>
      <c r="E63" s="1">
        <f>SUM(E60:E62)</f>
        <v>750</v>
      </c>
      <c r="F63" s="47">
        <f>E63*1.15</f>
        <v>862.4999999999999</v>
      </c>
      <c r="G63" s="9">
        <v>50</v>
      </c>
      <c r="H63" s="9">
        <f>F63+G63</f>
        <v>912.4999999999999</v>
      </c>
      <c r="I63" s="7"/>
      <c r="J63" s="63">
        <f>I63-F63-G63</f>
        <v>-912.4999999999999</v>
      </c>
    </row>
    <row r="64" spans="1:10" ht="15" thickBot="1">
      <c r="A64" s="5" t="s">
        <v>84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/>
      <c r="B65" s="16" t="s">
        <v>85</v>
      </c>
      <c r="C65" s="54">
        <v>46</v>
      </c>
      <c r="D65" s="21" t="s">
        <v>86</v>
      </c>
      <c r="E65" s="11">
        <v>0</v>
      </c>
      <c r="F65" s="45"/>
      <c r="G65" s="12"/>
      <c r="H65" s="12"/>
      <c r="I65" s="13"/>
      <c r="J65" s="65"/>
    </row>
    <row r="66" spans="1:10" ht="14.25">
      <c r="A66" s="68"/>
      <c r="B66" s="69"/>
      <c r="C66" s="70"/>
      <c r="D66" s="71"/>
      <c r="E66" s="72"/>
      <c r="F66" s="73"/>
      <c r="G66" s="12"/>
      <c r="H66" s="12"/>
      <c r="I66" s="72"/>
      <c r="J66" s="12"/>
    </row>
    <row r="67" spans="1:10" ht="14.25">
      <c r="A67" s="6"/>
      <c r="B67" s="17" t="s">
        <v>7</v>
      </c>
      <c r="C67" s="55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3">
        <f>I67-F67-G67</f>
        <v>0</v>
      </c>
    </row>
    <row r="68" spans="1:10" ht="15" thickBot="1">
      <c r="A68" s="5" t="s">
        <v>20</v>
      </c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 t="s">
        <v>88</v>
      </c>
      <c r="C69" s="54">
        <v>52</v>
      </c>
      <c r="D69" s="21" t="s">
        <v>89</v>
      </c>
      <c r="E69" s="11">
        <v>0</v>
      </c>
      <c r="F69" s="45"/>
      <c r="G69" s="12"/>
      <c r="H69" s="12"/>
      <c r="I69" s="13"/>
      <c r="J69" s="65"/>
    </row>
    <row r="70" spans="1:10" s="81" customFormat="1" ht="14.25">
      <c r="A70" s="137"/>
      <c r="B70" s="138" t="s">
        <v>90</v>
      </c>
      <c r="C70" s="139">
        <v>52</v>
      </c>
      <c r="D70" s="140" t="s">
        <v>89</v>
      </c>
      <c r="E70" s="141">
        <v>1550</v>
      </c>
      <c r="F70" s="142"/>
      <c r="G70" s="143"/>
      <c r="H70" s="143"/>
      <c r="I70" s="141"/>
      <c r="J70" s="143"/>
    </row>
    <row r="71" spans="1:10" ht="14.25">
      <c r="A71" s="6"/>
      <c r="B71" s="17" t="s">
        <v>7</v>
      </c>
      <c r="C71" s="55"/>
      <c r="D71" s="22"/>
      <c r="E71" s="1">
        <f>SUM(E69:E70)</f>
        <v>1550</v>
      </c>
      <c r="F71" s="47">
        <f>E71*1.15</f>
        <v>1782.4999999999998</v>
      </c>
      <c r="G71" s="9">
        <v>50</v>
      </c>
      <c r="H71" s="9">
        <f>F71+G71</f>
        <v>1832.4999999999998</v>
      </c>
      <c r="I71" s="7"/>
      <c r="J71" s="63">
        <f>I71-F71-G71</f>
        <v>-1832.4999999999998</v>
      </c>
    </row>
    <row r="72" spans="1:10" ht="15" thickBot="1">
      <c r="A72" s="5" t="s">
        <v>33</v>
      </c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 t="s">
        <v>26</v>
      </c>
      <c r="C73" s="54">
        <v>52</v>
      </c>
      <c r="D73" s="21" t="s">
        <v>91</v>
      </c>
      <c r="E73" s="11">
        <v>0</v>
      </c>
      <c r="F73" s="45"/>
      <c r="G73" s="12"/>
      <c r="H73" s="12"/>
      <c r="I73" s="13"/>
      <c r="J73" s="65"/>
    </row>
    <row r="74" spans="1:10" s="4" customFormat="1" ht="14.25">
      <c r="A74" s="74"/>
      <c r="B74" s="75" t="s">
        <v>34</v>
      </c>
      <c r="C74" s="76">
        <v>52</v>
      </c>
      <c r="D74" s="77" t="s">
        <v>92</v>
      </c>
      <c r="E74" s="11"/>
      <c r="F74" s="45"/>
      <c r="G74" s="12"/>
      <c r="H74" s="12"/>
      <c r="I74" s="13"/>
      <c r="J74" s="65"/>
    </row>
    <row r="75" spans="1:10" ht="14.25">
      <c r="A75" s="106"/>
      <c r="B75" s="107" t="s">
        <v>24</v>
      </c>
      <c r="C75" s="108">
        <v>52</v>
      </c>
      <c r="D75" s="109" t="s">
        <v>93</v>
      </c>
      <c r="E75" s="110">
        <v>550</v>
      </c>
      <c r="F75" s="111"/>
      <c r="G75" s="103"/>
      <c r="H75" s="103"/>
      <c r="I75" s="110"/>
      <c r="J75" s="103"/>
    </row>
    <row r="76" spans="1:10" ht="14.25">
      <c r="A76" s="6"/>
      <c r="B76" s="17" t="s">
        <v>7</v>
      </c>
      <c r="C76" s="55"/>
      <c r="D76" s="22"/>
      <c r="E76" s="1">
        <f>SUM(E73:E75)</f>
        <v>550</v>
      </c>
      <c r="F76" s="47">
        <f>E76*1.15</f>
        <v>632.5</v>
      </c>
      <c r="G76" s="9">
        <v>50</v>
      </c>
      <c r="H76" s="9">
        <f>F76+G76</f>
        <v>682.5</v>
      </c>
      <c r="I76" s="7"/>
      <c r="J76" s="63">
        <f>I76-F76-G76</f>
        <v>-682.5</v>
      </c>
    </row>
    <row r="77" spans="1:10" ht="15" thickBot="1">
      <c r="A77" s="5" t="s">
        <v>94</v>
      </c>
      <c r="B77" s="15"/>
      <c r="C77" s="53"/>
      <c r="D77" s="20"/>
      <c r="E77" s="5"/>
      <c r="F77" s="46"/>
      <c r="G77" s="8"/>
      <c r="H77" s="66"/>
      <c r="I77" s="5"/>
      <c r="J77" s="64"/>
    </row>
    <row r="78" spans="1:10" ht="15" thickTop="1">
      <c r="A78" s="91"/>
      <c r="B78" s="98" t="s">
        <v>95</v>
      </c>
      <c r="C78" s="99">
        <v>50</v>
      </c>
      <c r="D78" s="100" t="s">
        <v>96</v>
      </c>
      <c r="E78" s="101">
        <v>550</v>
      </c>
      <c r="F78" s="102"/>
      <c r="G78" s="103"/>
      <c r="H78" s="103"/>
      <c r="I78" s="104"/>
      <c r="J78" s="105"/>
    </row>
    <row r="79" spans="1:10" ht="14.25">
      <c r="A79" s="68"/>
      <c r="B79" s="69"/>
      <c r="C79" s="70"/>
      <c r="D79" s="71"/>
      <c r="E79" s="72"/>
      <c r="F79" s="73"/>
      <c r="G79" s="12"/>
      <c r="H79" s="12"/>
      <c r="I79" s="72"/>
      <c r="J79" s="12"/>
    </row>
    <row r="80" spans="1:10" ht="14.25">
      <c r="A80" s="6"/>
      <c r="B80" s="17" t="s">
        <v>7</v>
      </c>
      <c r="C80" s="55"/>
      <c r="D80" s="22"/>
      <c r="E80" s="1">
        <f>SUM(E78:E79)</f>
        <v>550</v>
      </c>
      <c r="F80" s="47">
        <f>E80*1.15</f>
        <v>632.5</v>
      </c>
      <c r="G80" s="9">
        <v>50</v>
      </c>
      <c r="H80" s="9">
        <f>F80+G80</f>
        <v>682.5</v>
      </c>
      <c r="I80" s="7"/>
      <c r="J80" s="63">
        <f>I80-F80-G80</f>
        <v>-682.5</v>
      </c>
    </row>
    <row r="81" spans="1:10" ht="15" thickBot="1">
      <c r="A81" s="5" t="s">
        <v>97</v>
      </c>
      <c r="B81" s="15"/>
      <c r="C81" s="53"/>
      <c r="D81" s="20"/>
      <c r="E81" s="5"/>
      <c r="F81" s="46"/>
      <c r="G81" s="8"/>
      <c r="H81" s="66"/>
      <c r="I81" s="5"/>
      <c r="J81" s="64"/>
    </row>
    <row r="82" spans="1:10" ht="15" thickTop="1">
      <c r="A82" s="10"/>
      <c r="B82" s="16" t="s">
        <v>40</v>
      </c>
      <c r="C82" s="54" t="s">
        <v>99</v>
      </c>
      <c r="D82" s="21" t="s">
        <v>98</v>
      </c>
      <c r="E82" s="11">
        <v>0</v>
      </c>
      <c r="F82" s="45"/>
      <c r="G82" s="12"/>
      <c r="H82" s="12"/>
      <c r="I82" s="13"/>
      <c r="J82" s="65"/>
    </row>
    <row r="83" spans="1:10" ht="14.25">
      <c r="A83" s="68"/>
      <c r="B83" s="69"/>
      <c r="C83" s="70"/>
      <c r="D83" s="71"/>
      <c r="E83" s="72"/>
      <c r="F83" s="73"/>
      <c r="G83" s="12"/>
      <c r="H83" s="12"/>
      <c r="I83" s="72"/>
      <c r="J83" s="12"/>
    </row>
    <row r="84" spans="1:10" ht="14.25">
      <c r="A84" s="6"/>
      <c r="B84" s="17" t="s">
        <v>7</v>
      </c>
      <c r="C84" s="55"/>
      <c r="D84" s="22"/>
      <c r="E84" s="1">
        <f>SUM(E82:E83)</f>
        <v>0</v>
      </c>
      <c r="F84" s="47">
        <f>E84*1.15</f>
        <v>0</v>
      </c>
      <c r="G84" s="9"/>
      <c r="H84" s="9">
        <f>F84+G84</f>
        <v>0</v>
      </c>
      <c r="I84" s="7"/>
      <c r="J84" s="63">
        <f>I84-F84-G84</f>
        <v>0</v>
      </c>
    </row>
    <row r="85" spans="1:10" ht="15" thickBot="1">
      <c r="A85" s="5" t="s">
        <v>103</v>
      </c>
      <c r="B85" s="15"/>
      <c r="C85" s="53"/>
      <c r="D85" s="20"/>
      <c r="E85" s="5"/>
      <c r="F85" s="46"/>
      <c r="G85" s="8"/>
      <c r="H85" s="66"/>
      <c r="I85" s="5"/>
      <c r="J85" s="64"/>
    </row>
    <row r="86" spans="1:10" ht="15" thickTop="1">
      <c r="A86" s="91"/>
      <c r="B86" s="98" t="s">
        <v>104</v>
      </c>
      <c r="C86" s="99">
        <v>52</v>
      </c>
      <c r="D86" s="100" t="s">
        <v>105</v>
      </c>
      <c r="E86" s="101">
        <v>1150</v>
      </c>
      <c r="F86" s="102"/>
      <c r="G86" s="103"/>
      <c r="H86" s="103"/>
      <c r="I86" s="104"/>
      <c r="J86" s="105"/>
    </row>
    <row r="87" spans="1:10" s="81" customFormat="1" ht="14.25">
      <c r="A87" s="74"/>
      <c r="B87" s="75" t="s">
        <v>71</v>
      </c>
      <c r="C87" s="76">
        <v>52</v>
      </c>
      <c r="D87" s="77" t="s">
        <v>45</v>
      </c>
      <c r="E87" s="78"/>
      <c r="F87" s="79"/>
      <c r="G87" s="80"/>
      <c r="H87" s="80"/>
      <c r="I87" s="78"/>
      <c r="J87" s="80"/>
    </row>
    <row r="88" spans="1:10" ht="14.25">
      <c r="A88" s="6"/>
      <c r="B88" s="17" t="s">
        <v>7</v>
      </c>
      <c r="C88" s="55"/>
      <c r="D88" s="22"/>
      <c r="E88" s="1">
        <f>SUM(E86:E87)</f>
        <v>1150</v>
      </c>
      <c r="F88" s="47">
        <f>E88*1.15</f>
        <v>1322.5</v>
      </c>
      <c r="G88" s="9">
        <v>50</v>
      </c>
      <c r="H88" s="9">
        <f>F88+G88</f>
        <v>1372.5</v>
      </c>
      <c r="I88" s="7">
        <v>1372.5</v>
      </c>
      <c r="J88" s="63">
        <f>I88-F88-G88</f>
        <v>0</v>
      </c>
    </row>
    <row r="89" spans="1:10" ht="15" thickBot="1">
      <c r="A89" s="5" t="s">
        <v>39</v>
      </c>
      <c r="B89" s="15"/>
      <c r="C89" s="53"/>
      <c r="D89" s="20"/>
      <c r="E89" s="5"/>
      <c r="F89" s="46"/>
      <c r="G89" s="8"/>
      <c r="H89" s="66"/>
      <c r="I89" s="5"/>
      <c r="J89" s="64"/>
    </row>
    <row r="90" spans="1:10" ht="15" thickTop="1">
      <c r="A90" s="10" t="s">
        <v>29</v>
      </c>
      <c r="B90" s="16" t="s">
        <v>40</v>
      </c>
      <c r="C90" s="54" t="s">
        <v>22</v>
      </c>
      <c r="D90" s="21" t="s">
        <v>106</v>
      </c>
      <c r="E90" s="11">
        <v>0</v>
      </c>
      <c r="F90" s="45"/>
      <c r="G90" s="12"/>
      <c r="H90" s="12"/>
      <c r="I90" s="13"/>
      <c r="J90" s="65"/>
    </row>
    <row r="91" spans="1:10" ht="14.25">
      <c r="A91" s="68" t="s">
        <v>140</v>
      </c>
      <c r="B91" s="69" t="s">
        <v>37</v>
      </c>
      <c r="C91" s="70">
        <v>56</v>
      </c>
      <c r="D91" s="71" t="s">
        <v>38</v>
      </c>
      <c r="E91" s="72">
        <v>0</v>
      </c>
      <c r="F91" s="73"/>
      <c r="G91" s="12"/>
      <c r="H91" s="12"/>
      <c r="I91" s="72"/>
      <c r="J91" s="12"/>
    </row>
    <row r="92" spans="1:10" s="81" customFormat="1" ht="14.25">
      <c r="A92" s="74"/>
      <c r="B92" s="75" t="s">
        <v>47</v>
      </c>
      <c r="C92" s="76">
        <v>56</v>
      </c>
      <c r="D92" s="77" t="s">
        <v>52</v>
      </c>
      <c r="E92" s="78"/>
      <c r="F92" s="79"/>
      <c r="G92" s="80"/>
      <c r="H92" s="80"/>
      <c r="I92" s="78"/>
      <c r="J92" s="80"/>
    </row>
    <row r="93" spans="1:10" s="4" customFormat="1" ht="14.25">
      <c r="A93" s="106"/>
      <c r="B93" s="107" t="s">
        <v>19</v>
      </c>
      <c r="C93" s="108">
        <v>56</v>
      </c>
      <c r="D93" s="109" t="s">
        <v>107</v>
      </c>
      <c r="E93" s="110">
        <v>1900</v>
      </c>
      <c r="F93" s="111"/>
      <c r="G93" s="103"/>
      <c r="H93" s="103"/>
      <c r="I93" s="110"/>
      <c r="J93" s="103"/>
    </row>
    <row r="94" spans="1:10" ht="14.25">
      <c r="A94" s="6"/>
      <c r="B94" s="17" t="s">
        <v>7</v>
      </c>
      <c r="C94" s="55"/>
      <c r="D94" s="22"/>
      <c r="E94" s="1">
        <f>SUM(E90:E93)</f>
        <v>1900</v>
      </c>
      <c r="F94" s="47">
        <f>E94*1.15</f>
        <v>2185</v>
      </c>
      <c r="G94" s="9">
        <v>50</v>
      </c>
      <c r="H94" s="9">
        <f>F94+G94</f>
        <v>2235</v>
      </c>
      <c r="I94" s="7">
        <v>3360</v>
      </c>
      <c r="J94" s="63">
        <f>I94-F94-G94</f>
        <v>1125</v>
      </c>
    </row>
    <row r="95" spans="1:10" ht="15" thickBot="1">
      <c r="A95" s="5" t="s">
        <v>111</v>
      </c>
      <c r="B95" s="15"/>
      <c r="C95" s="53"/>
      <c r="D95" s="20"/>
      <c r="E95" s="5"/>
      <c r="F95" s="46"/>
      <c r="G95" s="8"/>
      <c r="H95" s="66"/>
      <c r="I95" s="5"/>
      <c r="J95" s="64"/>
    </row>
    <row r="96" spans="1:10" ht="15" thickTop="1">
      <c r="A96" s="91" t="s">
        <v>29</v>
      </c>
      <c r="B96" s="98" t="s">
        <v>53</v>
      </c>
      <c r="C96" s="99">
        <v>52</v>
      </c>
      <c r="D96" s="100" t="s">
        <v>45</v>
      </c>
      <c r="E96" s="101">
        <v>850</v>
      </c>
      <c r="F96" s="102"/>
      <c r="G96" s="103"/>
      <c r="H96" s="103"/>
      <c r="I96" s="104"/>
      <c r="J96" s="105"/>
    </row>
    <row r="97" spans="1:10" ht="14.25">
      <c r="A97" s="68"/>
      <c r="B97" s="69"/>
      <c r="C97" s="70"/>
      <c r="D97" s="71"/>
      <c r="E97" s="72"/>
      <c r="F97" s="73"/>
      <c r="G97" s="12"/>
      <c r="H97" s="12"/>
      <c r="I97" s="72"/>
      <c r="J97" s="12"/>
    </row>
    <row r="98" spans="1:10" ht="14.25">
      <c r="A98" s="6"/>
      <c r="B98" s="17" t="s">
        <v>7</v>
      </c>
      <c r="C98" s="55"/>
      <c r="D98" s="22"/>
      <c r="E98" s="1">
        <f>SUM(E96:E97)</f>
        <v>850</v>
      </c>
      <c r="F98" s="47">
        <f>E98*1.15</f>
        <v>977.4999999999999</v>
      </c>
      <c r="G98" s="9">
        <v>50</v>
      </c>
      <c r="H98" s="9">
        <f>F98+G98</f>
        <v>1027.5</v>
      </c>
      <c r="I98" s="7">
        <v>1050</v>
      </c>
      <c r="J98" s="63">
        <f>I98-F98-G98</f>
        <v>22.500000000000114</v>
      </c>
    </row>
    <row r="99" spans="1:10" ht="15" thickBot="1">
      <c r="A99" s="5" t="s">
        <v>112</v>
      </c>
      <c r="B99" s="15"/>
      <c r="C99" s="53"/>
      <c r="D99" s="20"/>
      <c r="E99" s="5"/>
      <c r="F99" s="46"/>
      <c r="G99" s="8"/>
      <c r="H99" s="66"/>
      <c r="I99" s="5"/>
      <c r="J99" s="64"/>
    </row>
    <row r="100" spans="1:10" ht="15" thickTop="1">
      <c r="A100" s="10"/>
      <c r="B100" s="16" t="s">
        <v>30</v>
      </c>
      <c r="C100" s="54">
        <v>46</v>
      </c>
      <c r="D100" s="21" t="s">
        <v>49</v>
      </c>
      <c r="E100" s="11">
        <v>0</v>
      </c>
      <c r="F100" s="45"/>
      <c r="G100" s="12"/>
      <c r="H100" s="12"/>
      <c r="I100" s="13"/>
      <c r="J100" s="65"/>
    </row>
    <row r="101" spans="1:10" ht="14.25">
      <c r="A101" s="68"/>
      <c r="B101" s="69"/>
      <c r="C101" s="70"/>
      <c r="D101" s="71"/>
      <c r="E101" s="72"/>
      <c r="F101" s="73"/>
      <c r="G101" s="12"/>
      <c r="H101" s="12"/>
      <c r="I101" s="72"/>
      <c r="J101" s="12"/>
    </row>
    <row r="102" spans="1:10" ht="14.25">
      <c r="A102" s="6"/>
      <c r="B102" s="17" t="s">
        <v>7</v>
      </c>
      <c r="C102" s="55"/>
      <c r="D102" s="22"/>
      <c r="E102" s="1">
        <f>SUM(E100:E101)</f>
        <v>0</v>
      </c>
      <c r="F102" s="83">
        <f>E102</f>
        <v>0</v>
      </c>
      <c r="G102" s="9"/>
      <c r="H102" s="9">
        <f>F102+G102</f>
        <v>0</v>
      </c>
      <c r="I102" s="7"/>
      <c r="J102" s="63">
        <f>I102-F102-G102</f>
        <v>0</v>
      </c>
    </row>
    <row r="103" spans="1:10" s="4" customFormat="1" ht="30" customHeight="1">
      <c r="A103" s="117"/>
      <c r="B103" s="118"/>
      <c r="C103" s="119"/>
      <c r="D103" s="120" t="s">
        <v>138</v>
      </c>
      <c r="E103" s="121"/>
      <c r="F103" s="122"/>
      <c r="G103" s="123"/>
      <c r="H103" s="123"/>
      <c r="I103" s="124"/>
      <c r="J103" s="125"/>
    </row>
    <row r="104" spans="1:10" ht="15" thickBot="1">
      <c r="A104" s="5" t="s">
        <v>54</v>
      </c>
      <c r="B104" s="15"/>
      <c r="C104" s="53"/>
      <c r="D104" s="20"/>
      <c r="E104" s="5"/>
      <c r="F104" s="46"/>
      <c r="G104" s="8"/>
      <c r="H104" s="66"/>
      <c r="I104" s="5"/>
      <c r="J104" s="64"/>
    </row>
    <row r="105" spans="1:10" ht="15" thickTop="1">
      <c r="A105" s="10"/>
      <c r="B105" s="16" t="s">
        <v>141</v>
      </c>
      <c r="C105" s="54" t="s">
        <v>32</v>
      </c>
      <c r="D105" s="21" t="s">
        <v>142</v>
      </c>
      <c r="E105" s="11">
        <v>0</v>
      </c>
      <c r="F105" s="45"/>
      <c r="G105" s="12"/>
      <c r="H105" s="12"/>
      <c r="I105" s="13"/>
      <c r="J105" s="65"/>
    </row>
    <row r="106" spans="1:10" ht="14.25">
      <c r="A106" s="68"/>
      <c r="B106" s="69"/>
      <c r="C106" s="70"/>
      <c r="D106" s="71"/>
      <c r="E106" s="72"/>
      <c r="F106" s="73"/>
      <c r="G106" s="12"/>
      <c r="H106" s="12"/>
      <c r="I106" s="72"/>
      <c r="J106" s="12"/>
    </row>
    <row r="107" spans="1:10" ht="14.25">
      <c r="A107" s="6"/>
      <c r="B107" s="17" t="s">
        <v>7</v>
      </c>
      <c r="C107" s="55"/>
      <c r="D107" s="22"/>
      <c r="E107" s="1">
        <f>SUM(E105:E106)</f>
        <v>0</v>
      </c>
      <c r="F107" s="47">
        <f>E107*1.15</f>
        <v>0</v>
      </c>
      <c r="G107" s="9"/>
      <c r="H107" s="9">
        <f>F107+G107</f>
        <v>0</v>
      </c>
      <c r="I107" s="7"/>
      <c r="J107" s="63">
        <f>I107-F107-G107</f>
        <v>0</v>
      </c>
    </row>
    <row r="108" spans="1:10" ht="15" thickBot="1">
      <c r="A108" s="5" t="s">
        <v>144</v>
      </c>
      <c r="B108" s="15"/>
      <c r="C108" s="53"/>
      <c r="D108" s="20"/>
      <c r="E108" s="5"/>
      <c r="F108" s="46"/>
      <c r="G108" s="8"/>
      <c r="H108" s="66"/>
      <c r="I108" s="5"/>
      <c r="J108" s="64"/>
    </row>
    <row r="109" spans="1:10" ht="15" thickTop="1">
      <c r="A109" s="10"/>
      <c r="B109" s="16" t="s">
        <v>26</v>
      </c>
      <c r="C109" s="54" t="s">
        <v>145</v>
      </c>
      <c r="D109" s="21" t="s">
        <v>21</v>
      </c>
      <c r="E109" s="11">
        <v>0</v>
      </c>
      <c r="F109" s="45"/>
      <c r="G109" s="12"/>
      <c r="H109" s="12"/>
      <c r="I109" s="13"/>
      <c r="J109" s="65"/>
    </row>
    <row r="110" spans="1:10" ht="14.25">
      <c r="A110" s="68"/>
      <c r="B110" s="69"/>
      <c r="C110" s="70"/>
      <c r="D110" s="71"/>
      <c r="E110" s="72"/>
      <c r="F110" s="73"/>
      <c r="G110" s="12"/>
      <c r="H110" s="12"/>
      <c r="I110" s="72"/>
      <c r="J110" s="12"/>
    </row>
    <row r="111" spans="1:10" ht="14.25">
      <c r="A111" s="6"/>
      <c r="B111" s="17" t="s">
        <v>7</v>
      </c>
      <c r="C111" s="55"/>
      <c r="D111" s="22"/>
      <c r="E111" s="1">
        <f>SUM(E109:E110)</f>
        <v>0</v>
      </c>
      <c r="F111" s="47">
        <f>E111*1.15</f>
        <v>0</v>
      </c>
      <c r="G111" s="9"/>
      <c r="H111" s="9">
        <f>F111+G111</f>
        <v>0</v>
      </c>
      <c r="I111" s="7"/>
      <c r="J111" s="63">
        <f>I111-F111-G111</f>
        <v>0</v>
      </c>
    </row>
    <row r="112" spans="1:10" ht="15" thickBot="1">
      <c r="A112" s="5"/>
      <c r="B112" s="15"/>
      <c r="C112" s="53"/>
      <c r="D112" s="20"/>
      <c r="E112" s="5"/>
      <c r="F112" s="46"/>
      <c r="G112" s="8"/>
      <c r="H112" s="66"/>
      <c r="I112" s="5"/>
      <c r="J112" s="64"/>
    </row>
    <row r="113" spans="1:10" ht="15" thickTop="1">
      <c r="A113" s="10"/>
      <c r="B113" s="16"/>
      <c r="C113" s="54"/>
      <c r="D113" s="21"/>
      <c r="E113" s="11">
        <v>0</v>
      </c>
      <c r="F113" s="45"/>
      <c r="G113" s="12"/>
      <c r="H113" s="12"/>
      <c r="I113" s="13"/>
      <c r="J113" s="65"/>
    </row>
    <row r="114" spans="1:10" ht="14.25">
      <c r="A114" s="68"/>
      <c r="B114" s="69"/>
      <c r="C114" s="70"/>
      <c r="D114" s="71"/>
      <c r="E114" s="72"/>
      <c r="F114" s="73"/>
      <c r="G114" s="12"/>
      <c r="H114" s="12"/>
      <c r="I114" s="72"/>
      <c r="J114" s="12"/>
    </row>
    <row r="115" spans="1:10" ht="14.25">
      <c r="A115" s="6"/>
      <c r="B115" s="17" t="s">
        <v>7</v>
      </c>
      <c r="C115" s="55"/>
      <c r="D115" s="22"/>
      <c r="E115" s="1">
        <f>SUM(E113:E114)</f>
        <v>0</v>
      </c>
      <c r="F115" s="47">
        <f>E115*1.15</f>
        <v>0</v>
      </c>
      <c r="G115" s="9"/>
      <c r="H115" s="9">
        <f>F115+G115</f>
        <v>0</v>
      </c>
      <c r="I115" s="7"/>
      <c r="J115" s="63">
        <f>I115-F115-G115</f>
        <v>0</v>
      </c>
    </row>
    <row r="116" spans="1:10" ht="15" thickBot="1">
      <c r="A116" s="5"/>
      <c r="B116" s="15"/>
      <c r="C116" s="53"/>
      <c r="D116" s="20"/>
      <c r="E116" s="5"/>
      <c r="F116" s="46"/>
      <c r="G116" s="8"/>
      <c r="H116" s="66"/>
      <c r="I116" s="5"/>
      <c r="J116" s="64"/>
    </row>
    <row r="117" spans="1:10" ht="15" thickTop="1">
      <c r="A117" s="10"/>
      <c r="B117" s="16"/>
      <c r="C117" s="54"/>
      <c r="D117" s="21"/>
      <c r="E117" s="11">
        <v>0</v>
      </c>
      <c r="F117" s="45"/>
      <c r="G117" s="12"/>
      <c r="H117" s="12"/>
      <c r="I117" s="13"/>
      <c r="J117" s="65"/>
    </row>
    <row r="118" spans="1:10" ht="14.25">
      <c r="A118" s="68"/>
      <c r="B118" s="69"/>
      <c r="C118" s="70"/>
      <c r="D118" s="71"/>
      <c r="E118" s="72"/>
      <c r="F118" s="73"/>
      <c r="G118" s="12"/>
      <c r="H118" s="12"/>
      <c r="I118" s="72"/>
      <c r="J118" s="12"/>
    </row>
    <row r="119" spans="1:10" ht="14.25">
      <c r="A119" s="6"/>
      <c r="B119" s="17" t="s">
        <v>7</v>
      </c>
      <c r="C119" s="55"/>
      <c r="D119" s="22"/>
      <c r="E119" s="1">
        <f>SUM(E117:E118)</f>
        <v>0</v>
      </c>
      <c r="F119" s="47">
        <f>E119*1.15</f>
        <v>0</v>
      </c>
      <c r="G119" s="9"/>
      <c r="H119" s="9">
        <f>F119+G119</f>
        <v>0</v>
      </c>
      <c r="I119" s="7"/>
      <c r="J119" s="63">
        <f>I119-F119-G119</f>
        <v>0</v>
      </c>
    </row>
    <row r="120" spans="1:10" ht="15" thickBot="1">
      <c r="A120" s="5"/>
      <c r="B120" s="15"/>
      <c r="C120" s="53"/>
      <c r="D120" s="20"/>
      <c r="E120" s="5"/>
      <c r="F120" s="46"/>
      <c r="G120" s="8"/>
      <c r="H120" s="66"/>
      <c r="I120" s="5"/>
      <c r="J120" s="64"/>
    </row>
    <row r="121" spans="1:10" ht="15" thickTop="1">
      <c r="A121" s="10"/>
      <c r="B121" s="16"/>
      <c r="C121" s="54"/>
      <c r="D121" s="21"/>
      <c r="E121" s="11">
        <v>0</v>
      </c>
      <c r="F121" s="45"/>
      <c r="G121" s="12"/>
      <c r="H121" s="12"/>
      <c r="I121" s="13"/>
      <c r="J121" s="65"/>
    </row>
    <row r="122" spans="1:10" ht="14.25">
      <c r="A122" s="68"/>
      <c r="B122" s="69"/>
      <c r="C122" s="70"/>
      <c r="D122" s="71"/>
      <c r="E122" s="72"/>
      <c r="F122" s="73"/>
      <c r="G122" s="12"/>
      <c r="H122" s="12"/>
      <c r="I122" s="72"/>
      <c r="J122" s="12"/>
    </row>
    <row r="123" spans="1:10" ht="14.25">
      <c r="A123" s="6"/>
      <c r="B123" s="17" t="s">
        <v>7</v>
      </c>
      <c r="C123" s="55"/>
      <c r="D123" s="22"/>
      <c r="E123" s="1">
        <f>SUM(E121:E122)</f>
        <v>0</v>
      </c>
      <c r="F123" s="47">
        <f>E123*1.15</f>
        <v>0</v>
      </c>
      <c r="G123" s="9"/>
      <c r="H123" s="9">
        <f>F123+G123</f>
        <v>0</v>
      </c>
      <c r="I123" s="7"/>
      <c r="J123" s="63">
        <f>I123-F123-G123</f>
        <v>0</v>
      </c>
    </row>
  </sheetData>
  <sheetProtection/>
  <hyperlinks>
    <hyperlink ref="A51" r:id="rId1" display="Т@м@р@197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B51" sqref="B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26" t="s">
        <v>70</v>
      </c>
      <c r="C7" s="127" t="s">
        <v>45</v>
      </c>
      <c r="D7" s="127"/>
      <c r="E7" s="128"/>
      <c r="F7" s="129">
        <v>46</v>
      </c>
      <c r="G7" s="130">
        <v>550</v>
      </c>
      <c r="H7" s="10" t="s">
        <v>67</v>
      </c>
    </row>
    <row r="8" spans="2:8" s="4" customFormat="1" ht="15" thickBot="1">
      <c r="B8" s="131" t="s">
        <v>129</v>
      </c>
      <c r="C8" s="132" t="s">
        <v>96</v>
      </c>
      <c r="D8" s="132"/>
      <c r="E8" s="133"/>
      <c r="F8" s="134">
        <v>50</v>
      </c>
      <c r="G8" s="135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131" t="s">
        <v>24</v>
      </c>
      <c r="C12" s="132" t="s">
        <v>128</v>
      </c>
      <c r="D12" s="132" t="s">
        <v>21</v>
      </c>
      <c r="E12" s="133"/>
      <c r="F12" s="134">
        <v>52</v>
      </c>
      <c r="G12" s="135">
        <v>550</v>
      </c>
      <c r="H12" s="10" t="s">
        <v>33</v>
      </c>
    </row>
    <row r="13" spans="2:8" s="4" customFormat="1" ht="14.25">
      <c r="B13" s="131" t="s">
        <v>23</v>
      </c>
      <c r="C13" s="136" t="s">
        <v>115</v>
      </c>
      <c r="D13" s="136" t="s">
        <v>21</v>
      </c>
      <c r="E13" s="133"/>
      <c r="F13" s="134">
        <v>58</v>
      </c>
      <c r="G13" s="135">
        <v>750</v>
      </c>
      <c r="H13" s="10" t="s">
        <v>62</v>
      </c>
    </row>
    <row r="14" spans="2:8" s="4" customFormat="1" ht="14.25">
      <c r="B14" s="131" t="s">
        <v>23</v>
      </c>
      <c r="C14" s="132" t="s">
        <v>43</v>
      </c>
      <c r="D14" s="132"/>
      <c r="E14" s="133"/>
      <c r="F14" s="134">
        <v>56</v>
      </c>
      <c r="G14" s="135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10"/>
      <c r="B16" s="131" t="s">
        <v>31</v>
      </c>
      <c r="C16" s="132" t="s">
        <v>115</v>
      </c>
      <c r="D16" s="132" t="s">
        <v>122</v>
      </c>
      <c r="E16" s="133"/>
      <c r="F16" s="134">
        <v>52</v>
      </c>
      <c r="G16" s="135">
        <v>750</v>
      </c>
      <c r="H16" s="10" t="s">
        <v>77</v>
      </c>
    </row>
    <row r="17" spans="1:8" ht="14.25">
      <c r="A17" s="10"/>
      <c r="B17" s="85" t="s">
        <v>31</v>
      </c>
      <c r="C17" s="87" t="s">
        <v>43</v>
      </c>
      <c r="D17" s="87" t="s">
        <v>124</v>
      </c>
      <c r="E17" s="88"/>
      <c r="F17" s="97" t="s">
        <v>125</v>
      </c>
      <c r="G17" s="90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85" t="s">
        <v>90</v>
      </c>
      <c r="C48" s="87" t="s">
        <v>89</v>
      </c>
      <c r="D48" s="87"/>
      <c r="E48" s="88"/>
      <c r="F48" s="89">
        <v>52</v>
      </c>
      <c r="G48" s="90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139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25" t="s">
        <v>47</v>
      </c>
      <c r="C50" s="26" t="s">
        <v>52</v>
      </c>
      <c r="D50" s="26"/>
      <c r="E50" s="27"/>
      <c r="F50" s="28">
        <v>56</v>
      </c>
      <c r="G50" s="29">
        <v>650</v>
      </c>
      <c r="H50" s="10" t="s">
        <v>39</v>
      </c>
    </row>
    <row r="51" spans="2:8" s="4" customFormat="1" ht="14.25">
      <c r="B51" s="85" t="s">
        <v>30</v>
      </c>
      <c r="C51" s="87" t="s">
        <v>126</v>
      </c>
      <c r="D51" s="87"/>
      <c r="E51" s="88"/>
      <c r="F51" s="89">
        <v>58</v>
      </c>
      <c r="G51" s="90">
        <v>750</v>
      </c>
      <c r="H51" s="10" t="s">
        <v>77</v>
      </c>
    </row>
    <row r="52" spans="2:8" s="4" customFormat="1" ht="14.25">
      <c r="B52" s="25" t="s">
        <v>27</v>
      </c>
      <c r="C52" s="26" t="s">
        <v>128</v>
      </c>
      <c r="D52" s="26"/>
      <c r="E52" s="27"/>
      <c r="F52" s="28">
        <v>58</v>
      </c>
      <c r="G52" s="29">
        <v>750</v>
      </c>
      <c r="H52" s="10" t="s">
        <v>77</v>
      </c>
    </row>
    <row r="53" spans="2:8" s="4" customFormat="1" ht="14.25">
      <c r="B53" s="25" t="s">
        <v>141</v>
      </c>
      <c r="C53" s="26" t="s">
        <v>142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145</v>
      </c>
      <c r="G54" s="29">
        <v>750</v>
      </c>
      <c r="H54" s="10" t="s">
        <v>144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2011-04-21T13:53:41Z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