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<sst xmlns="http://schemas.openxmlformats.org/spreadsheetml/2006/main" count="336" uniqueCount="146">
  <si>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</si>
  <si>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</si>
  <si>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</si>
  <si>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</si>
  <si>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</si>
  <si>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</si>
  <si>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</si>
  <si>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</si>
  <si>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</si>
  <si>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</si>
  <si>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</si>
  <si>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</si>
  <si>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</si>
  <si>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</si>
  <si>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</si>
  <si>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</si>
  <si>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</si>
  <si>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</si>
  <si>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</si>
  <si>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</si>
  <si>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Оля187</t>
  </si>
  <si>
    <t>Н11</t>
  </si>
  <si>
    <t>54/56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</si>
  <si>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</si>
  <si>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</si>
  <si>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</si>
  <si>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</si>
  <si>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</si>
  <si>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</si>
  <si>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</si>
  <si>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</si>
  <si>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</si>
  <si>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</si>
  <si>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Galla2973</t>
  </si>
  <si>
    <t>Н206</t>
  </si>
  <si>
    <t>Н209</t>
  </si>
  <si>
    <t>Н01</t>
  </si>
  <si>
    <t>S7207</t>
  </si>
  <si>
    <t>М3</t>
  </si>
  <si>
    <t>ZELENKA65</t>
  </si>
  <si>
    <t>0732</t>
  </si>
  <si>
    <t>Н226</t>
  </si>
  <si>
    <t>0816-1</t>
  </si>
  <si>
    <t>Н6</t>
  </si>
  <si>
    <t>Н10(Н11)</t>
  </si>
  <si>
    <t>единый</t>
  </si>
  <si>
    <t>004</t>
  </si>
  <si>
    <t>Н236</t>
  </si>
  <si>
    <t>21</t>
  </si>
  <si>
    <t>Н4</t>
  </si>
  <si>
    <t>Н226-1</t>
  </si>
  <si>
    <t>NATI79</t>
  </si>
  <si>
    <t>Н032</t>
  </si>
  <si>
    <t>Н237</t>
  </si>
  <si>
    <t>sergienkovasg</t>
  </si>
  <si>
    <t>С6(С103)</t>
  </si>
  <si>
    <t>Юджини</t>
  </si>
  <si>
    <t>0811-1</t>
  </si>
  <si>
    <t>С4</t>
  </si>
  <si>
    <t>Н11(Н10)</t>
  </si>
  <si>
    <t>Катерюша</t>
  </si>
  <si>
    <t>Н227</t>
  </si>
  <si>
    <t>sweet`lana</t>
  </si>
  <si>
    <t>Alida</t>
  </si>
  <si>
    <t>Н239</t>
  </si>
  <si>
    <t>Н232</t>
  </si>
  <si>
    <t>Н027(Н028)</t>
  </si>
  <si>
    <t>Мурзена</t>
  </si>
  <si>
    <t>Н276</t>
  </si>
  <si>
    <t>011(002)</t>
  </si>
  <si>
    <t>DC014</t>
  </si>
  <si>
    <t>Н244</t>
  </si>
  <si>
    <t>Anglia</t>
  </si>
  <si>
    <t>СВЕТЛАНА В</t>
  </si>
  <si>
    <t>YaNatka</t>
  </si>
  <si>
    <t>Н268</t>
  </si>
  <si>
    <t>008</t>
  </si>
  <si>
    <t>Т@м@р@1978</t>
  </si>
  <si>
    <t>Н10 (Н6 Н12)</t>
  </si>
  <si>
    <t>Н032 (Н037)</t>
  </si>
  <si>
    <t>Любарс</t>
  </si>
  <si>
    <t>Н6 (Н7,Н11)</t>
  </si>
  <si>
    <t>Н11 (Н10)</t>
  </si>
  <si>
    <t>Н7 (Н10)</t>
  </si>
  <si>
    <t>Evvita</t>
  </si>
  <si>
    <t>Н265</t>
  </si>
  <si>
    <t>003</t>
  </si>
  <si>
    <t>005(004)</t>
  </si>
  <si>
    <t>Н221</t>
  </si>
  <si>
    <t>25</t>
  </si>
  <si>
    <t>Н216</t>
  </si>
  <si>
    <t>Н3 (Н11, Н10 )</t>
  </si>
  <si>
    <t>Н11 (Н5, Н10 )</t>
  </si>
  <si>
    <t>Н5(Н11)</t>
  </si>
  <si>
    <t>Nata_hd</t>
  </si>
  <si>
    <t>DC 111</t>
  </si>
  <si>
    <t>2010</t>
  </si>
  <si>
    <t>Паолина</t>
  </si>
  <si>
    <t>Y10 (R1, R16, YB 522, H7, YB 502)</t>
  </si>
  <si>
    <t>60/62</t>
  </si>
  <si>
    <t>Н235</t>
  </si>
  <si>
    <t>С7</t>
  </si>
  <si>
    <t>0816</t>
  </si>
  <si>
    <t>marysya02</t>
  </si>
  <si>
    <t>Н277</t>
  </si>
  <si>
    <t>011(012)</t>
  </si>
  <si>
    <t>YB502 (любой)</t>
  </si>
  <si>
    <t>Н56(Н21 любой)</t>
  </si>
  <si>
    <t>Н281</t>
  </si>
  <si>
    <t>021</t>
  </si>
  <si>
    <t>Н003</t>
  </si>
  <si>
    <t>Алёнкин</t>
  </si>
  <si>
    <t>Sophi</t>
  </si>
  <si>
    <t>С6</t>
  </si>
  <si>
    <t>С103</t>
  </si>
  <si>
    <t>Н10</t>
  </si>
  <si>
    <t>52</t>
  </si>
  <si>
    <t>Н027</t>
  </si>
  <si>
    <t>Н028</t>
  </si>
  <si>
    <t>011</t>
  </si>
  <si>
    <t>002</t>
  </si>
  <si>
    <t>005</t>
  </si>
  <si>
    <t>Н6 Н12</t>
  </si>
  <si>
    <t>Н037</t>
  </si>
  <si>
    <t>Н7 Н11</t>
  </si>
  <si>
    <t>56</t>
  </si>
  <si>
    <t>Н3</t>
  </si>
  <si>
    <t>Н11 Н10</t>
  </si>
  <si>
    <t>Н5</t>
  </si>
  <si>
    <t>DC111</t>
  </si>
  <si>
    <t>Y10</t>
  </si>
  <si>
    <t>R1 R16 YB522 Y7 YB502</t>
  </si>
  <si>
    <t>012</t>
  </si>
  <si>
    <t>YB502</t>
  </si>
  <si>
    <t>Н56</t>
  </si>
  <si>
    <t>Н21 любой</t>
  </si>
  <si>
    <t>46</t>
  </si>
  <si>
    <t>Т@м@р@1978   ZELENKA65</t>
  </si>
  <si>
    <t>ДОЗАКАЗ</t>
  </si>
  <si>
    <t>Н5 Н10</t>
  </si>
  <si>
    <t>смс о раздаче</t>
  </si>
  <si>
    <t>0837</t>
  </si>
  <si>
    <t>Н32</t>
  </si>
  <si>
    <t>Н239-1</t>
  </si>
  <si>
    <t>Ксеня!</t>
  </si>
  <si>
    <t>50 или 48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</si>
</sst>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164" fontId="41" fillId="0" borderId="0" xfId="0" applyNumberFormat="1" applyFont="1" applyBorder="1" applyAlignment="1">
      <alignment/>
    </xf>
    <xf numFmtId="0" fontId="30" fillId="33" borderId="10" xfId="42" applyFill="1" applyBorder="1" applyAlignment="1" applyProtection="1">
      <alignment/>
      <protection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0" xfId="0" applyFill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2" borderId="14" xfId="0" applyNumberFormat="1" applyFill="1" applyBorder="1" applyAlignment="1">
      <alignment/>
    </xf>
    <xf numFmtId="49" fontId="0" fillId="2" borderId="15" xfId="0" applyNumberFormat="1" applyFill="1" applyBorder="1" applyAlignment="1">
      <alignment horizontal="left"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/>
    </xf>
    <xf numFmtId="49" fontId="0" fillId="2" borderId="11" xfId="0" applyNumberFormat="1" applyFill="1" applyBorder="1" applyAlignment="1">
      <alignment/>
    </xf>
    <xf numFmtId="49" fontId="0" fillId="2" borderId="12" xfId="0" applyNumberForma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/>
    </xf>
    <xf numFmtId="49" fontId="0" fillId="2" borderId="12" xfId="0" applyNumberFormat="1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@&#1084;@&#1088;@197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I5" sqref="I5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6" customWidth="1"/>
    <col min="4" max="4" width="29.71093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46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5" t="s">
        <v>54</v>
      </c>
      <c r="B2" s="15"/>
      <c r="C2" s="53"/>
      <c r="D2" s="20"/>
      <c r="E2" s="5"/>
      <c r="F2" s="46"/>
      <c r="G2" s="8"/>
      <c r="H2" s="66"/>
      <c r="I2" s="5"/>
      <c r="J2" s="64"/>
    </row>
    <row r="3" spans="1:10" ht="15" thickTop="1">
      <c r="A3" s="10" t="s">
        <v>29</v>
      </c>
      <c r="B3" s="16" t="s">
        <v>25</v>
      </c>
      <c r="C3" s="54" t="s">
        <v>32</v>
      </c>
      <c r="D3" s="21" t="s">
        <v>55</v>
      </c>
      <c r="E3" s="11">
        <v>0</v>
      </c>
      <c r="F3" s="45"/>
      <c r="G3" s="12"/>
      <c r="H3" s="12"/>
      <c r="I3" s="13"/>
      <c r="J3" s="65"/>
    </row>
    <row r="4" spans="1:10" s="81" customFormat="1" ht="14.25">
      <c r="A4" s="74"/>
      <c r="B4" s="75" t="s">
        <v>26</v>
      </c>
      <c r="C4" s="76">
        <v>52</v>
      </c>
      <c r="D4" s="77" t="s">
        <v>17</v>
      </c>
      <c r="E4" s="78"/>
      <c r="F4" s="79"/>
      <c r="G4" s="80"/>
      <c r="H4" s="80"/>
      <c r="I4" s="78"/>
      <c r="J4" s="80"/>
    </row>
    <row r="5" spans="1:10" ht="14.25">
      <c r="A5" s="6"/>
      <c r="B5" s="17" t="s">
        <v>7</v>
      </c>
      <c r="C5" s="55"/>
      <c r="D5" s="22"/>
      <c r="E5" s="1">
        <f>SUM(E3:E4)</f>
        <v>0</v>
      </c>
      <c r="F5" s="47">
        <f>E5*1.15</f>
        <v>0</v>
      </c>
      <c r="G5" s="9">
        <v>0</v>
      </c>
      <c r="H5" s="9">
        <f>F5+G5</f>
        <v>0</v>
      </c>
      <c r="I5" s="7">
        <v>1142</v>
      </c>
      <c r="J5" s="63">
        <f>I5-F5-G5</f>
        <v>1142</v>
      </c>
    </row>
    <row r="6" spans="1:10" ht="15" thickBot="1">
      <c r="A6" s="5" t="s">
        <v>56</v>
      </c>
      <c r="B6" s="15"/>
      <c r="C6" s="53"/>
      <c r="D6" s="20"/>
      <c r="E6" s="5"/>
      <c r="F6" s="46"/>
      <c r="G6" s="8"/>
      <c r="H6" s="66"/>
      <c r="I6" s="5"/>
      <c r="J6" s="64"/>
    </row>
    <row r="7" spans="1:10" ht="15" thickTop="1">
      <c r="A7" s="10"/>
      <c r="B7" s="16" t="s">
        <v>57</v>
      </c>
      <c r="C7" s="54" t="s">
        <v>22</v>
      </c>
      <c r="D7" s="21" t="s">
        <v>58</v>
      </c>
      <c r="E7" s="11">
        <v>0</v>
      </c>
      <c r="F7" s="45"/>
      <c r="G7" s="12"/>
      <c r="H7" s="12"/>
      <c r="I7" s="13"/>
      <c r="J7" s="65"/>
    </row>
    <row r="8" spans="1:10" s="4" customFormat="1" ht="14.25">
      <c r="A8" s="91"/>
      <c r="B8" s="98" t="s">
        <v>100</v>
      </c>
      <c r="C8" s="99">
        <v>54</v>
      </c>
      <c r="D8" s="100" t="s">
        <v>45</v>
      </c>
      <c r="E8" s="101">
        <v>850</v>
      </c>
      <c r="F8" s="102"/>
      <c r="G8" s="103"/>
      <c r="H8" s="103"/>
      <c r="I8" s="104"/>
      <c r="J8" s="105"/>
    </row>
    <row r="9" spans="1:10" s="4" customFormat="1" ht="14.25">
      <c r="A9" s="91"/>
      <c r="B9" s="98" t="s">
        <v>53</v>
      </c>
      <c r="C9" s="99">
        <v>54</v>
      </c>
      <c r="D9" s="100" t="s">
        <v>45</v>
      </c>
      <c r="E9" s="101">
        <v>850</v>
      </c>
      <c r="F9" s="102"/>
      <c r="G9" s="103"/>
      <c r="H9" s="103"/>
      <c r="I9" s="104"/>
      <c r="J9" s="105"/>
    </row>
    <row r="10" spans="1:10" s="4" customFormat="1" ht="14.25">
      <c r="A10" s="91"/>
      <c r="B10" s="98" t="s">
        <v>19</v>
      </c>
      <c r="C10" s="99">
        <v>54</v>
      </c>
      <c r="D10" s="100" t="s">
        <v>48</v>
      </c>
      <c r="E10" s="101">
        <v>1900</v>
      </c>
      <c r="F10" s="102"/>
      <c r="G10" s="103"/>
      <c r="H10" s="103"/>
      <c r="I10" s="104"/>
      <c r="J10" s="105"/>
    </row>
    <row r="11" spans="1:10" s="4" customFormat="1" ht="14.25">
      <c r="A11" s="10"/>
      <c r="B11" s="16" t="s">
        <v>42</v>
      </c>
      <c r="C11" s="54" t="s">
        <v>32</v>
      </c>
      <c r="D11" s="21" t="s">
        <v>101</v>
      </c>
      <c r="E11" s="11">
        <v>0</v>
      </c>
      <c r="F11" s="45"/>
      <c r="G11" s="12"/>
      <c r="H11" s="12"/>
      <c r="I11" s="13"/>
      <c r="J11" s="65"/>
    </row>
    <row r="12" spans="1:10" s="81" customFormat="1" ht="14.25">
      <c r="A12" s="74"/>
      <c r="B12" s="75" t="s">
        <v>102</v>
      </c>
      <c r="C12" s="76">
        <v>54</v>
      </c>
      <c r="D12" s="77" t="s">
        <v>101</v>
      </c>
      <c r="E12" s="78"/>
      <c r="F12" s="79"/>
      <c r="G12" s="80"/>
      <c r="H12" s="80"/>
      <c r="I12" s="78"/>
      <c r="J12" s="80"/>
    </row>
    <row r="13" spans="1:10" ht="14.25">
      <c r="A13" s="6"/>
      <c r="B13" s="17" t="s">
        <v>7</v>
      </c>
      <c r="C13" s="55"/>
      <c r="D13" s="22"/>
      <c r="E13" s="1">
        <f>SUM(E7:E12)</f>
        <v>3600</v>
      </c>
      <c r="F13" s="47">
        <f>E13*1.15</f>
        <v>4140</v>
      </c>
      <c r="G13" s="9">
        <v>150</v>
      </c>
      <c r="H13" s="9">
        <f>F13+G13</f>
        <v>4290</v>
      </c>
      <c r="I13" s="7">
        <v>4290</v>
      </c>
      <c r="J13" s="63">
        <f>I13-F13-G13</f>
        <v>0</v>
      </c>
    </row>
    <row r="14" spans="1:10" ht="15" thickBot="1">
      <c r="A14" s="5" t="s">
        <v>62</v>
      </c>
      <c r="B14" s="15"/>
      <c r="C14" s="53"/>
      <c r="D14" s="20"/>
      <c r="E14" s="5"/>
      <c r="F14" s="46"/>
      <c r="G14" s="8"/>
      <c r="H14" s="66"/>
      <c r="I14" s="5"/>
      <c r="J14" s="64"/>
    </row>
    <row r="15" spans="1:10" ht="15" thickTop="1">
      <c r="A15" s="91"/>
      <c r="B15" s="98" t="s">
        <v>23</v>
      </c>
      <c r="C15" s="99">
        <v>58</v>
      </c>
      <c r="D15" s="100" t="s">
        <v>44</v>
      </c>
      <c r="E15" s="101">
        <v>750</v>
      </c>
      <c r="F15" s="102"/>
      <c r="G15" s="103"/>
      <c r="H15" s="103"/>
      <c r="I15" s="104"/>
      <c r="J15" s="105"/>
    </row>
    <row r="16" spans="1:10" s="81" customFormat="1" ht="14.25">
      <c r="A16" s="74"/>
      <c r="B16" s="75" t="s">
        <v>26</v>
      </c>
      <c r="C16" s="76">
        <v>58</v>
      </c>
      <c r="D16" s="77" t="s">
        <v>59</v>
      </c>
      <c r="E16" s="78"/>
      <c r="F16" s="79"/>
      <c r="G16" s="80"/>
      <c r="H16" s="80"/>
      <c r="I16" s="78"/>
      <c r="J16" s="80"/>
    </row>
    <row r="17" spans="1:10" ht="14.25">
      <c r="A17" s="68"/>
      <c r="B17" s="69" t="s">
        <v>35</v>
      </c>
      <c r="C17" s="70">
        <v>56</v>
      </c>
      <c r="D17" s="71" t="s">
        <v>36</v>
      </c>
      <c r="E17" s="72">
        <v>0</v>
      </c>
      <c r="F17" s="73"/>
      <c r="G17" s="12"/>
      <c r="H17" s="12"/>
      <c r="I17" s="72"/>
      <c r="J17" s="12"/>
    </row>
    <row r="18" spans="1:10" ht="14.25">
      <c r="A18" s="6"/>
      <c r="B18" s="17" t="s">
        <v>7</v>
      </c>
      <c r="C18" s="55"/>
      <c r="D18" s="22"/>
      <c r="E18" s="1">
        <f>SUM(E15:E17)</f>
        <v>750</v>
      </c>
      <c r="F18" s="47">
        <f>E18*1.15</f>
        <v>862.4999999999999</v>
      </c>
      <c r="G18" s="9">
        <v>50</v>
      </c>
      <c r="H18" s="9">
        <f>F18+G18</f>
        <v>912.4999999999999</v>
      </c>
      <c r="I18" s="7"/>
      <c r="J18" s="63">
        <f>I18-F18-G18</f>
        <v>-912.4999999999999</v>
      </c>
    </row>
    <row r="19" spans="1:10" ht="15" thickBot="1">
      <c r="A19" s="5" t="s">
        <v>51</v>
      </c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 t="s">
        <v>41</v>
      </c>
      <c r="C20" s="54">
        <v>52</v>
      </c>
      <c r="D20" s="21" t="s">
        <v>46</v>
      </c>
      <c r="E20" s="11">
        <v>0</v>
      </c>
      <c r="F20" s="45"/>
      <c r="G20" s="12"/>
      <c r="H20" s="12"/>
      <c r="I20" s="13"/>
      <c r="J20" s="65"/>
    </row>
    <row r="21" spans="1:12" ht="14.25">
      <c r="A21" s="68"/>
      <c r="B21" s="69"/>
      <c r="C21" s="70"/>
      <c r="D21" s="71"/>
      <c r="E21" s="72"/>
      <c r="F21" s="73"/>
      <c r="G21" s="12"/>
      <c r="H21" s="12"/>
      <c r="I21" s="72"/>
      <c r="J21" s="12"/>
      <c r="L21" s="82" t="e">
        <f>E5+E13+E18+E22+E26+E32+E38+E42+E46+E50+E58+E63+E67+E71+E76+E80+E84+E88+E94+E98+E102+#REF!</f>
        <v>#REF!</v>
      </c>
    </row>
    <row r="22" spans="1:10" ht="14.25">
      <c r="A22" s="6"/>
      <c r="B22" s="17" t="s">
        <v>7</v>
      </c>
      <c r="C22" s="55"/>
      <c r="D22" s="22"/>
      <c r="E22" s="1">
        <f>SUM(E20:E21)</f>
        <v>0</v>
      </c>
      <c r="F22" s="47">
        <f>E22*1.15</f>
        <v>0</v>
      </c>
      <c r="G22" s="9"/>
      <c r="H22" s="9">
        <f>F22+G22</f>
        <v>0</v>
      </c>
      <c r="I22" s="7"/>
      <c r="J22" s="63">
        <f>I22-F22-G22</f>
        <v>0</v>
      </c>
    </row>
    <row r="23" spans="1:10" ht="15" thickBot="1">
      <c r="A23" s="5" t="s">
        <v>60</v>
      </c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 t="s">
        <v>61</v>
      </c>
      <c r="C24" s="54" t="s">
        <v>28</v>
      </c>
      <c r="D24" s="21" t="s">
        <v>45</v>
      </c>
      <c r="E24" s="11">
        <v>0</v>
      </c>
      <c r="F24" s="45"/>
      <c r="G24" s="12"/>
      <c r="H24" s="12"/>
      <c r="I24" s="13"/>
      <c r="J24" s="65"/>
    </row>
    <row r="25" spans="1:10" ht="14.25">
      <c r="A25" s="68"/>
      <c r="B25" s="69"/>
      <c r="C25" s="70"/>
      <c r="D25" s="71"/>
      <c r="E25" s="72"/>
      <c r="F25" s="73"/>
      <c r="G25" s="12"/>
      <c r="H25" s="12"/>
      <c r="I25" s="72"/>
      <c r="J25" s="12"/>
    </row>
    <row r="26" spans="1:10" ht="14.25">
      <c r="A26" s="6"/>
      <c r="B26" s="17" t="s">
        <v>7</v>
      </c>
      <c r="C26" s="55"/>
      <c r="D26" s="22"/>
      <c r="E26" s="1">
        <f>SUM(E24:E25)</f>
        <v>0</v>
      </c>
      <c r="F26" s="47">
        <f>E26*1.15</f>
        <v>0</v>
      </c>
      <c r="G26" s="9"/>
      <c r="H26" s="9">
        <f>F26+G26</f>
        <v>0</v>
      </c>
      <c r="I26" s="7"/>
      <c r="J26" s="63">
        <f>I26-F26-G26</f>
        <v>0</v>
      </c>
    </row>
    <row r="27" spans="1:10" ht="15" thickBot="1">
      <c r="A27" s="5" t="s">
        <v>63</v>
      </c>
      <c r="B27" s="15"/>
      <c r="C27" s="53"/>
      <c r="D27" s="20"/>
      <c r="E27" s="5"/>
      <c r="F27" s="46"/>
      <c r="G27" s="8"/>
      <c r="H27" s="66"/>
      <c r="I27" s="5"/>
      <c r="J27" s="64"/>
    </row>
    <row r="28" spans="1:10" ht="15" thickTop="1">
      <c r="A28" s="91"/>
      <c r="B28" s="98" t="s">
        <v>64</v>
      </c>
      <c r="C28" s="99">
        <v>54</v>
      </c>
      <c r="D28" s="100" t="s">
        <v>45</v>
      </c>
      <c r="E28" s="101">
        <v>850</v>
      </c>
      <c r="F28" s="102"/>
      <c r="G28" s="103"/>
      <c r="H28" s="103"/>
      <c r="I28" s="104"/>
      <c r="J28" s="105"/>
    </row>
    <row r="29" spans="1:10" ht="14.25">
      <c r="A29" s="68"/>
      <c r="B29" s="69" t="s">
        <v>65</v>
      </c>
      <c r="C29" s="70">
        <v>54</v>
      </c>
      <c r="D29" s="71" t="s">
        <v>66</v>
      </c>
      <c r="E29" s="72">
        <v>0</v>
      </c>
      <c r="F29" s="73"/>
      <c r="G29" s="12"/>
      <c r="H29" s="12"/>
      <c r="I29" s="72"/>
      <c r="J29" s="12"/>
    </row>
    <row r="30" spans="1:10" s="4" customFormat="1" ht="14.25">
      <c r="A30" s="68"/>
      <c r="B30" s="69" t="s">
        <v>85</v>
      </c>
      <c r="C30" s="70">
        <v>52</v>
      </c>
      <c r="D30" s="71" t="s">
        <v>110</v>
      </c>
      <c r="E30" s="72">
        <v>0</v>
      </c>
      <c r="F30" s="73"/>
      <c r="G30" s="12"/>
      <c r="H30" s="12"/>
      <c r="I30" s="72"/>
      <c r="J30" s="12"/>
    </row>
    <row r="31" spans="1:10" s="81" customFormat="1" ht="14.25">
      <c r="A31" s="74"/>
      <c r="B31" s="75" t="s">
        <v>108</v>
      </c>
      <c r="C31" s="76">
        <v>52</v>
      </c>
      <c r="D31" s="77" t="s">
        <v>109</v>
      </c>
      <c r="E31" s="78"/>
      <c r="F31" s="79"/>
      <c r="G31" s="80"/>
      <c r="H31" s="80"/>
      <c r="I31" s="78"/>
      <c r="J31" s="80"/>
    </row>
    <row r="32" spans="1:10" ht="14.25">
      <c r="A32" s="6"/>
      <c r="B32" s="17" t="s">
        <v>7</v>
      </c>
      <c r="C32" s="55"/>
      <c r="D32" s="22"/>
      <c r="E32" s="1">
        <f>SUM(E28:E31)</f>
        <v>850</v>
      </c>
      <c r="F32" s="47">
        <f>E32*1.15</f>
        <v>977.4999999999999</v>
      </c>
      <c r="G32" s="9">
        <v>50</v>
      </c>
      <c r="H32" s="9">
        <f>F32+G32</f>
        <v>1027.5</v>
      </c>
      <c r="I32" s="7">
        <v>1028</v>
      </c>
      <c r="J32" s="63">
        <f>I32-F32-G32</f>
        <v>0.5000000000001137</v>
      </c>
    </row>
    <row r="33" spans="1:10" ht="15" thickBot="1">
      <c r="A33" s="5" t="s">
        <v>67</v>
      </c>
      <c r="B33" s="15"/>
      <c r="C33" s="53"/>
      <c r="D33" s="20"/>
      <c r="E33" s="5"/>
      <c r="F33" s="46"/>
      <c r="G33" s="8"/>
      <c r="H33" s="66"/>
      <c r="I33" s="5"/>
      <c r="J33" s="64"/>
    </row>
    <row r="34" spans="1:10" ht="15" thickTop="1">
      <c r="A34" s="91"/>
      <c r="B34" s="98" t="s">
        <v>64</v>
      </c>
      <c r="C34" s="99">
        <v>48</v>
      </c>
      <c r="D34" s="100" t="s">
        <v>45</v>
      </c>
      <c r="E34" s="101">
        <v>850</v>
      </c>
      <c r="F34" s="102"/>
      <c r="G34" s="103"/>
      <c r="H34" s="103"/>
      <c r="I34" s="104"/>
      <c r="J34" s="105"/>
    </row>
    <row r="35" spans="1:10" ht="14.25">
      <c r="A35" s="106"/>
      <c r="B35" s="107" t="s">
        <v>68</v>
      </c>
      <c r="C35" s="108">
        <v>48</v>
      </c>
      <c r="D35" s="109" t="s">
        <v>69</v>
      </c>
      <c r="E35" s="110">
        <v>1150</v>
      </c>
      <c r="F35" s="111"/>
      <c r="G35" s="103"/>
      <c r="H35" s="103"/>
      <c r="I35" s="110"/>
      <c r="J35" s="103"/>
    </row>
    <row r="36" spans="1:10" s="4" customFormat="1" ht="14.25">
      <c r="A36" s="106"/>
      <c r="B36" s="107" t="s">
        <v>70</v>
      </c>
      <c r="C36" s="108">
        <v>46</v>
      </c>
      <c r="D36" s="109" t="s">
        <v>45</v>
      </c>
      <c r="E36" s="110">
        <v>550</v>
      </c>
      <c r="F36" s="111"/>
      <c r="G36" s="103"/>
      <c r="H36" s="103"/>
      <c r="I36" s="110"/>
      <c r="J36" s="103"/>
    </row>
    <row r="37" spans="1:10" s="4" customFormat="1" ht="14.25">
      <c r="A37" s="68"/>
      <c r="B37" s="69" t="s">
        <v>50</v>
      </c>
      <c r="C37" s="70">
        <v>48</v>
      </c>
      <c r="D37" s="71" t="s">
        <v>87</v>
      </c>
      <c r="E37" s="72">
        <v>0</v>
      </c>
      <c r="F37" s="73"/>
      <c r="G37" s="12"/>
      <c r="H37" s="12"/>
      <c r="I37" s="72"/>
      <c r="J37" s="12"/>
    </row>
    <row r="38" spans="1:10" ht="14.25">
      <c r="A38" s="6"/>
      <c r="B38" s="17" t="s">
        <v>7</v>
      </c>
      <c r="C38" s="55"/>
      <c r="D38" s="22"/>
      <c r="E38" s="1">
        <f>SUM(E34:E37)</f>
        <v>2550</v>
      </c>
      <c r="F38" s="47">
        <f>E38*1.15</f>
        <v>2932.5</v>
      </c>
      <c r="G38" s="9">
        <v>150</v>
      </c>
      <c r="H38" s="9">
        <f>F38+G38</f>
        <v>3082.5</v>
      </c>
      <c r="I38" s="7">
        <v>3082.5</v>
      </c>
      <c r="J38" s="63">
        <f>I38-F38-G38</f>
        <v>0</v>
      </c>
    </row>
    <row r="39" spans="1:10" ht="15" thickBot="1">
      <c r="A39" s="5" t="s">
        <v>72</v>
      </c>
      <c r="B39" s="15"/>
      <c r="C39" s="53"/>
      <c r="D39" s="20"/>
      <c r="E39" s="5"/>
      <c r="F39" s="46"/>
      <c r="G39" s="8"/>
      <c r="H39" s="66"/>
      <c r="I39" s="5"/>
      <c r="J39" s="64"/>
    </row>
    <row r="40" spans="1:10" ht="15" thickTop="1">
      <c r="A40" s="91"/>
      <c r="B40" s="98" t="s">
        <v>71</v>
      </c>
      <c r="C40" s="99">
        <v>46</v>
      </c>
      <c r="D40" s="100" t="s">
        <v>45</v>
      </c>
      <c r="E40" s="101">
        <v>750</v>
      </c>
      <c r="F40" s="102"/>
      <c r="G40" s="103"/>
      <c r="H40" s="103"/>
      <c r="I40" s="104"/>
      <c r="J40" s="105"/>
    </row>
    <row r="41" spans="1:10" ht="14.25">
      <c r="A41" s="68"/>
      <c r="B41" s="69"/>
      <c r="C41" s="70"/>
      <c r="D41" s="71"/>
      <c r="E41" s="72"/>
      <c r="F41" s="73"/>
      <c r="G41" s="12"/>
      <c r="H41" s="12"/>
      <c r="I41" s="72"/>
      <c r="J41" s="12"/>
    </row>
    <row r="42" spans="1:10" ht="14.25">
      <c r="A42" s="6"/>
      <c r="B42" s="17" t="s">
        <v>7</v>
      </c>
      <c r="C42" s="55"/>
      <c r="D42" s="22"/>
      <c r="E42" s="1">
        <f>SUM(E40:E41)</f>
        <v>750</v>
      </c>
      <c r="F42" s="47">
        <f>E42*1.15</f>
        <v>862.4999999999999</v>
      </c>
      <c r="G42" s="9">
        <v>50</v>
      </c>
      <c r="H42" s="9">
        <f>F42+G42</f>
        <v>912.4999999999999</v>
      </c>
      <c r="I42" s="7">
        <v>900</v>
      </c>
      <c r="J42" s="63">
        <f>I42-F42-G42</f>
        <v>-12.499999999999886</v>
      </c>
    </row>
    <row r="43" spans="1:10" ht="15" thickBot="1">
      <c r="A43" s="5" t="s">
        <v>73</v>
      </c>
      <c r="B43" s="15"/>
      <c r="C43" s="53"/>
      <c r="D43" s="20"/>
      <c r="E43" s="5"/>
      <c r="F43" s="46"/>
      <c r="G43" s="8"/>
      <c r="H43" s="66"/>
      <c r="I43" s="5"/>
      <c r="J43" s="64"/>
    </row>
    <row r="44" spans="1:10" ht="15" thickTop="1">
      <c r="A44" s="91"/>
      <c r="B44" s="98" t="s">
        <v>23</v>
      </c>
      <c r="C44" s="99">
        <v>56</v>
      </c>
      <c r="D44" s="100" t="s">
        <v>43</v>
      </c>
      <c r="E44" s="101">
        <v>750</v>
      </c>
      <c r="F44" s="102"/>
      <c r="G44" s="103"/>
      <c r="H44" s="103"/>
      <c r="I44" s="104"/>
      <c r="J44" s="105"/>
    </row>
    <row r="45" spans="1:10" s="81" customFormat="1" ht="14.25">
      <c r="A45" s="74"/>
      <c r="B45" s="75" t="s">
        <v>143</v>
      </c>
      <c r="C45" s="76">
        <v>56</v>
      </c>
      <c r="D45" s="77" t="s">
        <v>45</v>
      </c>
      <c r="E45" s="78"/>
      <c r="F45" s="79"/>
      <c r="G45" s="80"/>
      <c r="H45" s="80"/>
      <c r="I45" s="78"/>
      <c r="J45" s="80"/>
    </row>
    <row r="46" spans="1:10" ht="14.25">
      <c r="A46" s="6"/>
      <c r="B46" s="17" t="s">
        <v>7</v>
      </c>
      <c r="C46" s="55"/>
      <c r="D46" s="22"/>
      <c r="E46" s="1">
        <f>SUM(E44:E44)</f>
        <v>750</v>
      </c>
      <c r="F46" s="47">
        <f>E46*1.15</f>
        <v>862.4999999999999</v>
      </c>
      <c r="G46" s="9">
        <v>50</v>
      </c>
      <c r="H46" s="9">
        <f>F46+G46</f>
        <v>912.4999999999999</v>
      </c>
      <c r="I46" s="7">
        <v>913</v>
      </c>
      <c r="J46" s="63">
        <f>I46-F46-G46</f>
        <v>0.5000000000001137</v>
      </c>
    </row>
    <row r="47" spans="1:10" ht="15" thickBot="1">
      <c r="A47" s="5" t="s">
        <v>74</v>
      </c>
      <c r="B47" s="15"/>
      <c r="C47" s="53"/>
      <c r="D47" s="20"/>
      <c r="E47" s="5"/>
      <c r="F47" s="46"/>
      <c r="G47" s="8"/>
      <c r="H47" s="66"/>
      <c r="I47" s="5"/>
      <c r="J47" s="64"/>
    </row>
    <row r="48" spans="1:10" ht="15" thickTop="1">
      <c r="A48" s="10"/>
      <c r="B48" s="16" t="s">
        <v>75</v>
      </c>
      <c r="C48" s="54">
        <v>56</v>
      </c>
      <c r="D48" s="21" t="s">
        <v>76</v>
      </c>
      <c r="E48" s="11">
        <v>0</v>
      </c>
      <c r="F48" s="45"/>
      <c r="G48" s="12"/>
      <c r="H48" s="12"/>
      <c r="I48" s="13"/>
      <c r="J48" s="65"/>
    </row>
    <row r="49" spans="1:10" ht="14.25">
      <c r="A49" s="68"/>
      <c r="B49" s="69"/>
      <c r="C49" s="70"/>
      <c r="D49" s="71"/>
      <c r="E49" s="72"/>
      <c r="F49" s="73"/>
      <c r="G49" s="12"/>
      <c r="H49" s="12"/>
      <c r="I49" s="72"/>
      <c r="J49" s="12"/>
    </row>
    <row r="50" spans="1:10" ht="14.25">
      <c r="A50" s="6"/>
      <c r="B50" s="17" t="s">
        <v>7</v>
      </c>
      <c r="C50" s="55"/>
      <c r="D50" s="22"/>
      <c r="E50" s="1">
        <f>SUM(E48:E49)</f>
        <v>0</v>
      </c>
      <c r="F50" s="47">
        <f>E50*1.15</f>
        <v>0</v>
      </c>
      <c r="G50" s="9"/>
      <c r="H50" s="9">
        <f>F50+G50</f>
        <v>0</v>
      </c>
      <c r="I50" s="7"/>
      <c r="J50" s="63">
        <f>I50-F50-G50</f>
        <v>0</v>
      </c>
    </row>
    <row r="51" spans="1:10" ht="15" thickBot="1">
      <c r="A51" s="84" t="s">
        <v>77</v>
      </c>
      <c r="B51" s="15"/>
      <c r="C51" s="53"/>
      <c r="D51" s="20"/>
      <c r="E51" s="5"/>
      <c r="F51" s="46"/>
      <c r="G51" s="8"/>
      <c r="H51" s="66"/>
      <c r="I51" s="5"/>
      <c r="J51" s="64"/>
    </row>
    <row r="52" spans="1:10" ht="15" thickTop="1">
      <c r="A52" s="10" t="s">
        <v>29</v>
      </c>
      <c r="B52" s="16" t="s">
        <v>26</v>
      </c>
      <c r="C52" s="54">
        <v>58</v>
      </c>
      <c r="D52" s="21" t="s">
        <v>59</v>
      </c>
      <c r="E52" s="11">
        <v>0</v>
      </c>
      <c r="F52" s="45"/>
      <c r="G52" s="12"/>
      <c r="H52" s="12"/>
      <c r="I52" s="13"/>
      <c r="J52" s="65"/>
    </row>
    <row r="53" spans="1:10" s="4" customFormat="1" ht="14.25">
      <c r="A53" s="91"/>
      <c r="B53" s="98" t="s">
        <v>31</v>
      </c>
      <c r="C53" s="99">
        <v>52</v>
      </c>
      <c r="D53" s="100" t="s">
        <v>78</v>
      </c>
      <c r="E53" s="101">
        <v>750</v>
      </c>
      <c r="F53" s="102"/>
      <c r="G53" s="103"/>
      <c r="H53" s="103"/>
      <c r="I53" s="104"/>
      <c r="J53" s="105"/>
    </row>
    <row r="54" spans="1:10" s="4" customFormat="1" ht="14.25">
      <c r="A54" s="10"/>
      <c r="B54" s="16" t="s">
        <v>35</v>
      </c>
      <c r="C54" s="54">
        <v>52</v>
      </c>
      <c r="D54" s="21" t="s">
        <v>36</v>
      </c>
      <c r="E54" s="11">
        <v>0</v>
      </c>
      <c r="F54" s="45"/>
      <c r="G54" s="12"/>
      <c r="H54" s="12"/>
      <c r="I54" s="13"/>
      <c r="J54" s="65"/>
    </row>
    <row r="55" spans="1:10" s="4" customFormat="1" ht="14.25">
      <c r="A55" s="10"/>
      <c r="B55" s="16" t="s">
        <v>37</v>
      </c>
      <c r="C55" s="54">
        <v>56</v>
      </c>
      <c r="D55" s="21" t="s">
        <v>38</v>
      </c>
      <c r="E55" s="11">
        <v>0</v>
      </c>
      <c r="F55" s="45"/>
      <c r="G55" s="12"/>
      <c r="H55" s="12"/>
      <c r="I55" s="13"/>
      <c r="J55" s="65"/>
    </row>
    <row r="56" spans="1:10" s="4" customFormat="1" ht="14.25">
      <c r="A56" s="91"/>
      <c r="B56" s="98" t="s">
        <v>47</v>
      </c>
      <c r="C56" s="99">
        <v>56</v>
      </c>
      <c r="D56" s="100" t="s">
        <v>79</v>
      </c>
      <c r="E56" s="101">
        <v>650</v>
      </c>
      <c r="F56" s="102"/>
      <c r="G56" s="103"/>
      <c r="H56" s="103"/>
      <c r="I56" s="104"/>
      <c r="J56" s="105"/>
    </row>
    <row r="57" spans="1:10" s="4" customFormat="1" ht="14.25">
      <c r="A57" s="91"/>
      <c r="B57" s="98" t="s">
        <v>30</v>
      </c>
      <c r="C57" s="99">
        <v>58</v>
      </c>
      <c r="D57" s="100" t="s">
        <v>126</v>
      </c>
      <c r="E57" s="101">
        <v>750</v>
      </c>
      <c r="F57" s="102"/>
      <c r="G57" s="103"/>
      <c r="H57" s="103"/>
      <c r="I57" s="104"/>
      <c r="J57" s="105"/>
    </row>
    <row r="58" spans="1:10" ht="14.25">
      <c r="A58" s="6"/>
      <c r="B58" s="17" t="s">
        <v>7</v>
      </c>
      <c r="C58" s="55"/>
      <c r="D58" s="22"/>
      <c r="E58" s="1">
        <f>SUM(E52:E57)</f>
        <v>2150</v>
      </c>
      <c r="F58" s="47">
        <f>E58*1.15</f>
        <v>2472.5</v>
      </c>
      <c r="G58" s="9">
        <v>150</v>
      </c>
      <c r="H58" s="9">
        <f>F58+G58</f>
        <v>2622.5</v>
      </c>
      <c r="I58" s="7">
        <v>2622.5</v>
      </c>
      <c r="J58" s="63">
        <f>I58-F58-G58</f>
        <v>0</v>
      </c>
    </row>
    <row r="59" spans="1:10" ht="15" thickBot="1">
      <c r="A59" s="5" t="s">
        <v>80</v>
      </c>
      <c r="B59" s="15"/>
      <c r="C59" s="53"/>
      <c r="D59" s="20"/>
      <c r="E59" s="5"/>
      <c r="F59" s="46"/>
      <c r="G59" s="8"/>
      <c r="H59" s="66"/>
      <c r="I59" s="5"/>
      <c r="J59" s="64"/>
    </row>
    <row r="60" spans="1:10" ht="15" thickTop="1">
      <c r="A60" s="91"/>
      <c r="B60" s="98" t="s">
        <v>31</v>
      </c>
      <c r="C60" s="99">
        <v>56</v>
      </c>
      <c r="D60" s="100" t="s">
        <v>81</v>
      </c>
      <c r="E60" s="101">
        <v>750</v>
      </c>
      <c r="F60" s="102"/>
      <c r="G60" s="103"/>
      <c r="H60" s="103"/>
      <c r="I60" s="104"/>
      <c r="J60" s="105"/>
    </row>
    <row r="61" spans="1:10" s="81" customFormat="1" ht="14.25">
      <c r="A61" s="74"/>
      <c r="B61" s="75" t="s">
        <v>26</v>
      </c>
      <c r="C61" s="76">
        <v>56</v>
      </c>
      <c r="D61" s="77" t="s">
        <v>82</v>
      </c>
      <c r="E61" s="78"/>
      <c r="F61" s="79"/>
      <c r="G61" s="80"/>
      <c r="H61" s="80"/>
      <c r="I61" s="78"/>
      <c r="J61" s="80"/>
    </row>
    <row r="62" spans="1:10" s="81" customFormat="1" ht="14.25">
      <c r="A62" s="74"/>
      <c r="B62" s="75" t="s">
        <v>27</v>
      </c>
      <c r="C62" s="76">
        <v>56</v>
      </c>
      <c r="D62" s="77" t="s">
        <v>83</v>
      </c>
      <c r="E62" s="78"/>
      <c r="F62" s="79"/>
      <c r="G62" s="80"/>
      <c r="H62" s="80"/>
      <c r="I62" s="78"/>
      <c r="J62" s="80"/>
    </row>
    <row r="63" spans="1:10" ht="14.25">
      <c r="A63" s="6"/>
      <c r="B63" s="17" t="s">
        <v>7</v>
      </c>
      <c r="C63" s="55"/>
      <c r="D63" s="22"/>
      <c r="E63" s="1">
        <f>SUM(E60:E62)</f>
        <v>750</v>
      </c>
      <c r="F63" s="47">
        <f>E63*1.15</f>
        <v>862.4999999999999</v>
      </c>
      <c r="G63" s="9">
        <v>50</v>
      </c>
      <c r="H63" s="9">
        <f>F63+G63</f>
        <v>912.4999999999999</v>
      </c>
      <c r="I63" s="7">
        <v>913</v>
      </c>
      <c r="J63" s="63">
        <f>I63-F63-G63</f>
        <v>0.5000000000001137</v>
      </c>
    </row>
    <row r="64" spans="1:10" ht="15" thickBot="1">
      <c r="A64" s="5" t="s">
        <v>84</v>
      </c>
      <c r="B64" s="15"/>
      <c r="C64" s="53"/>
      <c r="D64" s="20"/>
      <c r="E64" s="5"/>
      <c r="F64" s="46"/>
      <c r="G64" s="8"/>
      <c r="H64" s="66"/>
      <c r="I64" s="5"/>
      <c r="J64" s="64"/>
    </row>
    <row r="65" spans="1:10" ht="15" thickTop="1">
      <c r="A65" s="10"/>
      <c r="B65" s="16" t="s">
        <v>85</v>
      </c>
      <c r="C65" s="54">
        <v>46</v>
      </c>
      <c r="D65" s="21" t="s">
        <v>86</v>
      </c>
      <c r="E65" s="11">
        <v>0</v>
      </c>
      <c r="F65" s="45"/>
      <c r="G65" s="12"/>
      <c r="H65" s="12"/>
      <c r="I65" s="13"/>
      <c r="J65" s="65"/>
    </row>
    <row r="66" spans="1:10" ht="14.25">
      <c r="A66" s="68"/>
      <c r="B66" s="69"/>
      <c r="C66" s="70"/>
      <c r="D66" s="71"/>
      <c r="E66" s="72"/>
      <c r="F66" s="73"/>
      <c r="G66" s="12"/>
      <c r="H66" s="12"/>
      <c r="I66" s="72"/>
      <c r="J66" s="12"/>
    </row>
    <row r="67" spans="1:10" ht="14.25">
      <c r="A67" s="6"/>
      <c r="B67" s="17" t="s">
        <v>7</v>
      </c>
      <c r="C67" s="55"/>
      <c r="D67" s="22"/>
      <c r="E67" s="1">
        <f>SUM(E65:E66)</f>
        <v>0</v>
      </c>
      <c r="F67" s="47">
        <f>E67*1.15</f>
        <v>0</v>
      </c>
      <c r="G67" s="9"/>
      <c r="H67" s="9">
        <f>F67+G67</f>
        <v>0</v>
      </c>
      <c r="I67" s="7"/>
      <c r="J67" s="63">
        <f>I67-F67-G67</f>
        <v>0</v>
      </c>
    </row>
    <row r="68" spans="1:10" ht="15" thickBot="1">
      <c r="A68" s="5" t="s">
        <v>20</v>
      </c>
      <c r="B68" s="15"/>
      <c r="C68" s="53"/>
      <c r="D68" s="20"/>
      <c r="E68" s="5"/>
      <c r="F68" s="46"/>
      <c r="G68" s="8"/>
      <c r="H68" s="66"/>
      <c r="I68" s="5"/>
      <c r="J68" s="64"/>
    </row>
    <row r="69" spans="1:10" ht="15" thickTop="1">
      <c r="A69" s="10"/>
      <c r="B69" s="16" t="s">
        <v>88</v>
      </c>
      <c r="C69" s="54">
        <v>52</v>
      </c>
      <c r="D69" s="21" t="s">
        <v>89</v>
      </c>
      <c r="E69" s="11">
        <v>0</v>
      </c>
      <c r="F69" s="45"/>
      <c r="G69" s="12"/>
      <c r="H69" s="12"/>
      <c r="I69" s="13"/>
      <c r="J69" s="65"/>
    </row>
    <row r="70" spans="1:10" s="81" customFormat="1" ht="14.25">
      <c r="A70" s="128"/>
      <c r="B70" s="129" t="s">
        <v>90</v>
      </c>
      <c r="C70" s="130">
        <v>52</v>
      </c>
      <c r="D70" s="131" t="s">
        <v>89</v>
      </c>
      <c r="E70" s="132">
        <v>1550</v>
      </c>
      <c r="F70" s="133"/>
      <c r="G70" s="134"/>
      <c r="H70" s="134"/>
      <c r="I70" s="132"/>
      <c r="J70" s="134"/>
    </row>
    <row r="71" spans="1:10" ht="14.25">
      <c r="A71" s="6"/>
      <c r="B71" s="17" t="s">
        <v>7</v>
      </c>
      <c r="C71" s="55"/>
      <c r="D71" s="22"/>
      <c r="E71" s="1">
        <f>SUM(E69:E70)</f>
        <v>1550</v>
      </c>
      <c r="F71" s="47">
        <f>E71*1.15</f>
        <v>1782.4999999999998</v>
      </c>
      <c r="G71" s="9">
        <v>50</v>
      </c>
      <c r="H71" s="9">
        <f>F71+G71</f>
        <v>1832.4999999999998</v>
      </c>
      <c r="I71" s="7">
        <v>1832.5</v>
      </c>
      <c r="J71" s="63">
        <f>I71-F71-G71</f>
        <v>2.2737367544323206E-13</v>
      </c>
    </row>
    <row r="72" spans="1:10" ht="15" thickBot="1">
      <c r="A72" s="5" t="s">
        <v>33</v>
      </c>
      <c r="B72" s="15"/>
      <c r="C72" s="53"/>
      <c r="D72" s="20"/>
      <c r="E72" s="5"/>
      <c r="F72" s="46"/>
      <c r="G72" s="8"/>
      <c r="H72" s="66"/>
      <c r="I72" s="5"/>
      <c r="J72" s="64"/>
    </row>
    <row r="73" spans="1:10" ht="15" thickTop="1">
      <c r="A73" s="10"/>
      <c r="B73" s="16" t="s">
        <v>26</v>
      </c>
      <c r="C73" s="54">
        <v>52</v>
      </c>
      <c r="D73" s="21" t="s">
        <v>91</v>
      </c>
      <c r="E73" s="11">
        <v>0</v>
      </c>
      <c r="F73" s="45"/>
      <c r="G73" s="12"/>
      <c r="H73" s="12"/>
      <c r="I73" s="13"/>
      <c r="J73" s="65"/>
    </row>
    <row r="74" spans="1:10" s="4" customFormat="1" ht="14.25">
      <c r="A74" s="74"/>
      <c r="B74" s="75" t="s">
        <v>34</v>
      </c>
      <c r="C74" s="76">
        <v>52</v>
      </c>
      <c r="D74" s="77" t="s">
        <v>92</v>
      </c>
      <c r="E74" s="11"/>
      <c r="F74" s="45"/>
      <c r="G74" s="12"/>
      <c r="H74" s="12"/>
      <c r="I74" s="13"/>
      <c r="J74" s="65"/>
    </row>
    <row r="75" spans="1:10" ht="14.25">
      <c r="A75" s="106"/>
      <c r="B75" s="107" t="s">
        <v>24</v>
      </c>
      <c r="C75" s="108">
        <v>52</v>
      </c>
      <c r="D75" s="109" t="s">
        <v>93</v>
      </c>
      <c r="E75" s="110">
        <v>550</v>
      </c>
      <c r="F75" s="111"/>
      <c r="G75" s="103"/>
      <c r="H75" s="103"/>
      <c r="I75" s="110"/>
      <c r="J75" s="103"/>
    </row>
    <row r="76" spans="1:10" ht="14.25">
      <c r="A76" s="6"/>
      <c r="B76" s="17" t="s">
        <v>7</v>
      </c>
      <c r="C76" s="55"/>
      <c r="D76" s="22"/>
      <c r="E76" s="1">
        <f>SUM(E73:E75)</f>
        <v>550</v>
      </c>
      <c r="F76" s="47">
        <f>E76*1.15</f>
        <v>632.5</v>
      </c>
      <c r="G76" s="9">
        <v>50</v>
      </c>
      <c r="H76" s="9">
        <f>F76+G76</f>
        <v>682.5</v>
      </c>
      <c r="I76" s="7">
        <v>683</v>
      </c>
      <c r="J76" s="63">
        <f>I76-F76-G76</f>
        <v>0.5</v>
      </c>
    </row>
    <row r="77" spans="1:10" ht="15" thickBot="1">
      <c r="A77" s="5" t="s">
        <v>94</v>
      </c>
      <c r="B77" s="15"/>
      <c r="C77" s="53"/>
      <c r="D77" s="20"/>
      <c r="E77" s="5"/>
      <c r="F77" s="46"/>
      <c r="G77" s="8"/>
      <c r="H77" s="66"/>
      <c r="I77" s="5"/>
      <c r="J77" s="64"/>
    </row>
    <row r="78" spans="1:10" ht="15" thickTop="1">
      <c r="A78" s="91"/>
      <c r="B78" s="98" t="s">
        <v>95</v>
      </c>
      <c r="C78" s="99">
        <v>50</v>
      </c>
      <c r="D78" s="100" t="s">
        <v>96</v>
      </c>
      <c r="E78" s="101">
        <v>550</v>
      </c>
      <c r="F78" s="102"/>
      <c r="G78" s="103"/>
      <c r="H78" s="103"/>
      <c r="I78" s="104"/>
      <c r="J78" s="105"/>
    </row>
    <row r="79" spans="1:10" ht="14.25">
      <c r="A79" s="68"/>
      <c r="B79" s="69"/>
      <c r="C79" s="70"/>
      <c r="D79" s="71"/>
      <c r="E79" s="72"/>
      <c r="F79" s="73"/>
      <c r="G79" s="12"/>
      <c r="H79" s="12"/>
      <c r="I79" s="72"/>
      <c r="J79" s="12"/>
    </row>
    <row r="80" spans="1:10" ht="14.25">
      <c r="A80" s="6"/>
      <c r="B80" s="17" t="s">
        <v>7</v>
      </c>
      <c r="C80" s="55"/>
      <c r="D80" s="22"/>
      <c r="E80" s="1">
        <f>SUM(E78:E79)</f>
        <v>550</v>
      </c>
      <c r="F80" s="47">
        <f>E80*1.15</f>
        <v>632.5</v>
      </c>
      <c r="G80" s="9">
        <v>50</v>
      </c>
      <c r="H80" s="9">
        <f>F80+G80</f>
        <v>682.5</v>
      </c>
      <c r="I80" s="7">
        <v>700</v>
      </c>
      <c r="J80" s="63">
        <f>I80-F80-G80</f>
        <v>17.5</v>
      </c>
    </row>
    <row r="81" spans="1:10" ht="15" thickBot="1">
      <c r="A81" s="5" t="s">
        <v>97</v>
      </c>
      <c r="B81" s="15"/>
      <c r="C81" s="53"/>
      <c r="D81" s="20"/>
      <c r="E81" s="5"/>
      <c r="F81" s="46"/>
      <c r="G81" s="8"/>
      <c r="H81" s="66"/>
      <c r="I81" s="5"/>
      <c r="J81" s="64"/>
    </row>
    <row r="82" spans="1:10" ht="15" thickTop="1">
      <c r="A82" s="10"/>
      <c r="B82" s="16" t="s">
        <v>40</v>
      </c>
      <c r="C82" s="54" t="s">
        <v>99</v>
      </c>
      <c r="D82" s="21" t="s">
        <v>98</v>
      </c>
      <c r="E82" s="11">
        <v>0</v>
      </c>
      <c r="F82" s="45"/>
      <c r="G82" s="12"/>
      <c r="H82" s="12"/>
      <c r="I82" s="13"/>
      <c r="J82" s="65"/>
    </row>
    <row r="83" spans="1:10" ht="14.25">
      <c r="A83" s="68"/>
      <c r="B83" s="69"/>
      <c r="C83" s="70"/>
      <c r="D83" s="71"/>
      <c r="E83" s="72"/>
      <c r="F83" s="73"/>
      <c r="G83" s="12"/>
      <c r="H83" s="12"/>
      <c r="I83" s="72"/>
      <c r="J83" s="12"/>
    </row>
    <row r="84" spans="1:10" ht="14.25">
      <c r="A84" s="6"/>
      <c r="B84" s="17" t="s">
        <v>7</v>
      </c>
      <c r="C84" s="55"/>
      <c r="D84" s="22"/>
      <c r="E84" s="1">
        <f>SUM(E82:E83)</f>
        <v>0</v>
      </c>
      <c r="F84" s="47">
        <f>E84*1.15</f>
        <v>0</v>
      </c>
      <c r="G84" s="9"/>
      <c r="H84" s="9">
        <f>F84+G84</f>
        <v>0</v>
      </c>
      <c r="I84" s="7"/>
      <c r="J84" s="63">
        <f>I84-F84-G84</f>
        <v>0</v>
      </c>
    </row>
    <row r="85" spans="1:10" ht="15" thickBot="1">
      <c r="A85" s="5" t="s">
        <v>103</v>
      </c>
      <c r="B85" s="15"/>
      <c r="C85" s="53"/>
      <c r="D85" s="20"/>
      <c r="E85" s="5"/>
      <c r="F85" s="46"/>
      <c r="G85" s="8"/>
      <c r="H85" s="66"/>
      <c r="I85" s="5"/>
      <c r="J85" s="64"/>
    </row>
    <row r="86" spans="1:10" ht="15" thickTop="1">
      <c r="A86" s="91"/>
      <c r="B86" s="98" t="s">
        <v>104</v>
      </c>
      <c r="C86" s="99">
        <v>52</v>
      </c>
      <c r="D86" s="100" t="s">
        <v>105</v>
      </c>
      <c r="E86" s="101">
        <v>1150</v>
      </c>
      <c r="F86" s="102"/>
      <c r="G86" s="103"/>
      <c r="H86" s="103"/>
      <c r="I86" s="104"/>
      <c r="J86" s="105"/>
    </row>
    <row r="87" spans="1:10" s="81" customFormat="1" ht="14.25">
      <c r="A87" s="74"/>
      <c r="B87" s="75" t="s">
        <v>71</v>
      </c>
      <c r="C87" s="76">
        <v>52</v>
      </c>
      <c r="D87" s="77" t="s">
        <v>45</v>
      </c>
      <c r="E87" s="78"/>
      <c r="F87" s="79"/>
      <c r="G87" s="80"/>
      <c r="H87" s="80"/>
      <c r="I87" s="78"/>
      <c r="J87" s="80"/>
    </row>
    <row r="88" spans="1:10" ht="14.25">
      <c r="A88" s="6"/>
      <c r="B88" s="17" t="s">
        <v>7</v>
      </c>
      <c r="C88" s="55"/>
      <c r="D88" s="22"/>
      <c r="E88" s="1">
        <f>SUM(E86:E87)</f>
        <v>1150</v>
      </c>
      <c r="F88" s="47">
        <f>E88*1.15</f>
        <v>1322.5</v>
      </c>
      <c r="G88" s="9">
        <v>50</v>
      </c>
      <c r="H88" s="9">
        <f>F88+G88</f>
        <v>1372.5</v>
      </c>
      <c r="I88" s="7">
        <v>1372.5</v>
      </c>
      <c r="J88" s="63">
        <f>I88-F88-G88</f>
        <v>0</v>
      </c>
    </row>
    <row r="89" spans="1:10" ht="15" thickBot="1">
      <c r="A89" s="5" t="s">
        <v>39</v>
      </c>
      <c r="B89" s="15"/>
      <c r="C89" s="53"/>
      <c r="D89" s="20"/>
      <c r="E89" s="5"/>
      <c r="F89" s="46"/>
      <c r="G89" s="8"/>
      <c r="H89" s="66"/>
      <c r="I89" s="5"/>
      <c r="J89" s="64"/>
    </row>
    <row r="90" spans="1:10" ht="15" thickTop="1">
      <c r="A90" s="10" t="s">
        <v>29</v>
      </c>
      <c r="B90" s="16" t="s">
        <v>40</v>
      </c>
      <c r="C90" s="54" t="s">
        <v>22</v>
      </c>
      <c r="D90" s="21" t="s">
        <v>106</v>
      </c>
      <c r="E90" s="11">
        <v>0</v>
      </c>
      <c r="F90" s="45"/>
      <c r="G90" s="12"/>
      <c r="H90" s="12"/>
      <c r="I90" s="13"/>
      <c r="J90" s="65"/>
    </row>
    <row r="91" spans="1:10" ht="14.25">
      <c r="A91" s="68" t="s">
        <v>140</v>
      </c>
      <c r="B91" s="69" t="s">
        <v>37</v>
      </c>
      <c r="C91" s="70">
        <v>56</v>
      </c>
      <c r="D91" s="71" t="s">
        <v>38</v>
      </c>
      <c r="E91" s="72">
        <v>0</v>
      </c>
      <c r="F91" s="73"/>
      <c r="G91" s="12"/>
      <c r="H91" s="12"/>
      <c r="I91" s="72"/>
      <c r="J91" s="12"/>
    </row>
    <row r="92" spans="1:10" s="81" customFormat="1" ht="14.25">
      <c r="A92" s="128"/>
      <c r="B92" s="129" t="s">
        <v>47</v>
      </c>
      <c r="C92" s="130">
        <v>56</v>
      </c>
      <c r="D92" s="131" t="s">
        <v>52</v>
      </c>
      <c r="E92" s="132">
        <v>650</v>
      </c>
      <c r="F92" s="133"/>
      <c r="G92" s="134"/>
      <c r="H92" s="134"/>
      <c r="I92" s="132"/>
      <c r="J92" s="134"/>
    </row>
    <row r="93" spans="1:10" s="4" customFormat="1" ht="14.25">
      <c r="A93" s="106"/>
      <c r="B93" s="107" t="s">
        <v>19</v>
      </c>
      <c r="C93" s="108">
        <v>56</v>
      </c>
      <c r="D93" s="109" t="s">
        <v>107</v>
      </c>
      <c r="E93" s="110">
        <v>1900</v>
      </c>
      <c r="F93" s="111"/>
      <c r="G93" s="103"/>
      <c r="H93" s="103"/>
      <c r="I93" s="110"/>
      <c r="J93" s="103"/>
    </row>
    <row r="94" spans="1:10" ht="14.25">
      <c r="A94" s="6"/>
      <c r="B94" s="17" t="s">
        <v>7</v>
      </c>
      <c r="C94" s="55"/>
      <c r="D94" s="22"/>
      <c r="E94" s="1">
        <f>SUM(E90:E93)</f>
        <v>2550</v>
      </c>
      <c r="F94" s="47">
        <f>E94*1.15</f>
        <v>2932.5</v>
      </c>
      <c r="G94" s="9">
        <v>100</v>
      </c>
      <c r="H94" s="9">
        <f>F94+G94</f>
        <v>3032.5</v>
      </c>
      <c r="I94" s="7">
        <v>3035</v>
      </c>
      <c r="J94" s="7">
        <f>I94-F94-G94</f>
        <v>2.5</v>
      </c>
    </row>
    <row r="95" spans="1:10" ht="15" thickBot="1">
      <c r="A95" s="5" t="s">
        <v>111</v>
      </c>
      <c r="B95" s="15"/>
      <c r="C95" s="53"/>
      <c r="D95" s="20"/>
      <c r="E95" s="5"/>
      <c r="F95" s="46"/>
      <c r="G95" s="8"/>
      <c r="H95" s="66"/>
      <c r="I95" s="5"/>
      <c r="J95" s="64"/>
    </row>
    <row r="96" spans="1:10" ht="15" thickTop="1">
      <c r="A96" s="91" t="s">
        <v>29</v>
      </c>
      <c r="B96" s="98" t="s">
        <v>53</v>
      </c>
      <c r="C96" s="99">
        <v>52</v>
      </c>
      <c r="D96" s="100" t="s">
        <v>45</v>
      </c>
      <c r="E96" s="101">
        <v>850</v>
      </c>
      <c r="F96" s="102"/>
      <c r="G96" s="103"/>
      <c r="H96" s="103"/>
      <c r="I96" s="104"/>
      <c r="J96" s="105"/>
    </row>
    <row r="97" spans="1:10" ht="14.25">
      <c r="A97" s="68"/>
      <c r="B97" s="69"/>
      <c r="C97" s="70"/>
      <c r="D97" s="71"/>
      <c r="E97" s="72"/>
      <c r="F97" s="73"/>
      <c r="G97" s="12"/>
      <c r="H97" s="12"/>
      <c r="I97" s="72"/>
      <c r="J97" s="12"/>
    </row>
    <row r="98" spans="1:10" ht="14.25">
      <c r="A98" s="6"/>
      <c r="B98" s="17" t="s">
        <v>7</v>
      </c>
      <c r="C98" s="55"/>
      <c r="D98" s="22"/>
      <c r="E98" s="1">
        <f>SUM(E96:E97)</f>
        <v>850</v>
      </c>
      <c r="F98" s="47">
        <f>E98*1.15</f>
        <v>977.4999999999999</v>
      </c>
      <c r="G98" s="9">
        <v>50</v>
      </c>
      <c r="H98" s="9">
        <f>F98+G98</f>
        <v>1027.5</v>
      </c>
      <c r="I98" s="7">
        <v>1050</v>
      </c>
      <c r="J98" s="63">
        <f>I98-F98-G98</f>
        <v>22.500000000000114</v>
      </c>
    </row>
    <row r="99" spans="1:10" ht="15" thickBot="1">
      <c r="A99" s="5" t="s">
        <v>112</v>
      </c>
      <c r="B99" s="15"/>
      <c r="C99" s="53"/>
      <c r="D99" s="20"/>
      <c r="E99" s="5"/>
      <c r="F99" s="46"/>
      <c r="G99" s="8"/>
      <c r="H99" s="66"/>
      <c r="I99" s="5"/>
      <c r="J99" s="64"/>
    </row>
    <row r="100" spans="1:10" ht="15" thickTop="1">
      <c r="A100" s="10"/>
      <c r="B100" s="16" t="s">
        <v>30</v>
      </c>
      <c r="C100" s="54">
        <v>46</v>
      </c>
      <c r="D100" s="21" t="s">
        <v>49</v>
      </c>
      <c r="E100" s="11">
        <v>0</v>
      </c>
      <c r="F100" s="45"/>
      <c r="G100" s="12"/>
      <c r="H100" s="12"/>
      <c r="I100" s="13"/>
      <c r="J100" s="65"/>
    </row>
    <row r="101" spans="1:10" ht="14.25">
      <c r="A101" s="68"/>
      <c r="B101" s="69"/>
      <c r="C101" s="70"/>
      <c r="D101" s="71"/>
      <c r="E101" s="72"/>
      <c r="F101" s="73"/>
      <c r="G101" s="12"/>
      <c r="H101" s="12"/>
      <c r="I101" s="72"/>
      <c r="J101" s="12"/>
    </row>
    <row r="102" spans="1:10" ht="14.25">
      <c r="A102" s="6"/>
      <c r="B102" s="17" t="s">
        <v>7</v>
      </c>
      <c r="C102" s="55"/>
      <c r="D102" s="22"/>
      <c r="E102" s="1">
        <f>SUM(E100:E101)</f>
        <v>0</v>
      </c>
      <c r="F102" s="83">
        <f>E102</f>
        <v>0</v>
      </c>
      <c r="G102" s="9"/>
      <c r="H102" s="9">
        <f>F102+G102</f>
        <v>0</v>
      </c>
      <c r="I102" s="7"/>
      <c r="J102" s="63">
        <f>I102-F102-G102</f>
        <v>0</v>
      </c>
    </row>
    <row r="105" ht="14.25">
      <c r="E105" s="82">
        <f>E96+E93+E86+E78+E75+E70+E60+E57+E56+E53+E44+E40+E36+E35+E34+E28+E15+E10+E9+E8+E92</f>
        <v>19350</v>
      </c>
    </row>
  </sheetData>
  <sheetProtection/>
  <hyperlinks>
    <hyperlink ref="A51" r:id="rId1" display="Т@м@р@1978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37">
      <selection activeCell="E51" sqref="E51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40</v>
      </c>
      <c r="C2" s="31" t="s">
        <v>130</v>
      </c>
      <c r="D2" s="31" t="s">
        <v>131</v>
      </c>
      <c r="E2" s="32"/>
      <c r="F2" s="33" t="s">
        <v>99</v>
      </c>
      <c r="G2" s="34">
        <v>550</v>
      </c>
      <c r="H2" s="10" t="s">
        <v>97</v>
      </c>
    </row>
    <row r="3" spans="2:8" s="4" customFormat="1" ht="14.25">
      <c r="B3" s="30" t="s">
        <v>40</v>
      </c>
      <c r="C3" s="31" t="s">
        <v>133</v>
      </c>
      <c r="D3" s="31" t="s">
        <v>17</v>
      </c>
      <c r="E3" s="32"/>
      <c r="F3" s="33" t="s">
        <v>22</v>
      </c>
      <c r="G3" s="34">
        <v>550</v>
      </c>
      <c r="H3" s="10" t="s">
        <v>39</v>
      </c>
    </row>
    <row r="4" spans="2:8" s="4" customFormat="1" ht="14.25">
      <c r="B4" s="30" t="s">
        <v>57</v>
      </c>
      <c r="C4" s="31" t="s">
        <v>58</v>
      </c>
      <c r="D4" s="31"/>
      <c r="E4" s="32"/>
      <c r="F4" s="33" t="s">
        <v>22</v>
      </c>
      <c r="G4" s="34">
        <v>750</v>
      </c>
      <c r="H4" s="10" t="s">
        <v>56</v>
      </c>
    </row>
    <row r="5" spans="2:8" s="4" customFormat="1" ht="14.25">
      <c r="B5" s="30" t="s">
        <v>42</v>
      </c>
      <c r="C5" s="31" t="s">
        <v>101</v>
      </c>
      <c r="D5" s="31"/>
      <c r="E5" s="32"/>
      <c r="F5" s="33" t="s">
        <v>32</v>
      </c>
      <c r="G5" s="34">
        <v>750</v>
      </c>
      <c r="H5" s="10" t="s">
        <v>56</v>
      </c>
    </row>
    <row r="6" spans="2:8" s="4" customFormat="1" ht="14.25">
      <c r="B6" s="30" t="s">
        <v>25</v>
      </c>
      <c r="C6" s="31" t="s">
        <v>113</v>
      </c>
      <c r="D6" s="31" t="s">
        <v>114</v>
      </c>
      <c r="E6" s="32"/>
      <c r="F6" s="33" t="s">
        <v>32</v>
      </c>
      <c r="G6" s="34">
        <v>950</v>
      </c>
      <c r="H6" s="10" t="s">
        <v>54</v>
      </c>
    </row>
    <row r="7" spans="2:8" s="4" customFormat="1" ht="14.25">
      <c r="B7" s="117" t="s">
        <v>70</v>
      </c>
      <c r="C7" s="118" t="s">
        <v>45</v>
      </c>
      <c r="D7" s="118"/>
      <c r="E7" s="119"/>
      <c r="F7" s="120">
        <v>46</v>
      </c>
      <c r="G7" s="121">
        <v>550</v>
      </c>
      <c r="H7" s="10" t="s">
        <v>67</v>
      </c>
    </row>
    <row r="8" spans="2:8" s="4" customFormat="1" ht="15" thickBot="1">
      <c r="B8" s="122" t="s">
        <v>129</v>
      </c>
      <c r="C8" s="123" t="s">
        <v>96</v>
      </c>
      <c r="D8" s="123"/>
      <c r="E8" s="124"/>
      <c r="F8" s="125">
        <v>50</v>
      </c>
      <c r="G8" s="126">
        <v>550</v>
      </c>
      <c r="H8" s="10" t="s">
        <v>94</v>
      </c>
    </row>
    <row r="9" spans="2:8" ht="15" thickBot="1">
      <c r="B9" s="25" t="s">
        <v>37</v>
      </c>
      <c r="C9" s="41" t="s">
        <v>38</v>
      </c>
      <c r="D9" s="26"/>
      <c r="E9" s="27">
        <v>2</v>
      </c>
      <c r="F9" s="33">
        <v>56</v>
      </c>
      <c r="G9" s="29">
        <v>680</v>
      </c>
      <c r="H9" s="10" t="s">
        <v>137</v>
      </c>
    </row>
    <row r="10" spans="2:8" s="4" customFormat="1" ht="14.25">
      <c r="B10" s="85" t="s">
        <v>19</v>
      </c>
      <c r="C10" s="86" t="s">
        <v>48</v>
      </c>
      <c r="D10" s="87"/>
      <c r="E10" s="88"/>
      <c r="F10" s="89">
        <v>54</v>
      </c>
      <c r="G10" s="90">
        <v>1900</v>
      </c>
      <c r="H10" s="10" t="s">
        <v>56</v>
      </c>
    </row>
    <row r="11" spans="2:8" s="4" customFormat="1" ht="14.25">
      <c r="B11" s="85" t="s">
        <v>19</v>
      </c>
      <c r="C11" s="87" t="s">
        <v>134</v>
      </c>
      <c r="D11" s="87" t="s">
        <v>135</v>
      </c>
      <c r="E11" s="88"/>
      <c r="F11" s="89">
        <v>56</v>
      </c>
      <c r="G11" s="90">
        <v>1900</v>
      </c>
      <c r="H11" s="42" t="s">
        <v>39</v>
      </c>
    </row>
    <row r="12" spans="2:8" s="4" customFormat="1" ht="14.25">
      <c r="B12" s="122" t="s">
        <v>24</v>
      </c>
      <c r="C12" s="123" t="s">
        <v>128</v>
      </c>
      <c r="D12" s="123" t="s">
        <v>21</v>
      </c>
      <c r="E12" s="124"/>
      <c r="F12" s="125">
        <v>52</v>
      </c>
      <c r="G12" s="126">
        <v>550</v>
      </c>
      <c r="H12" s="10" t="s">
        <v>33</v>
      </c>
    </row>
    <row r="13" spans="2:8" s="4" customFormat="1" ht="14.25">
      <c r="B13" s="122" t="s">
        <v>23</v>
      </c>
      <c r="C13" s="127" t="s">
        <v>115</v>
      </c>
      <c r="D13" s="127" t="s">
        <v>21</v>
      </c>
      <c r="E13" s="124"/>
      <c r="F13" s="125">
        <v>58</v>
      </c>
      <c r="G13" s="126">
        <v>750</v>
      </c>
      <c r="H13" s="10" t="s">
        <v>62</v>
      </c>
    </row>
    <row r="14" spans="2:8" s="4" customFormat="1" ht="14.25">
      <c r="B14" s="122" t="s">
        <v>23</v>
      </c>
      <c r="C14" s="123" t="s">
        <v>43</v>
      </c>
      <c r="D14" s="123"/>
      <c r="E14" s="124"/>
      <c r="F14" s="125">
        <v>56</v>
      </c>
      <c r="G14" s="126">
        <v>750</v>
      </c>
      <c r="H14" s="10" t="s">
        <v>73</v>
      </c>
    </row>
    <row r="15" spans="2:8" s="4" customFormat="1" ht="14.25">
      <c r="B15" s="25" t="s">
        <v>30</v>
      </c>
      <c r="C15" s="26" t="s">
        <v>49</v>
      </c>
      <c r="D15" s="26"/>
      <c r="E15" s="27"/>
      <c r="F15" s="48" t="s">
        <v>136</v>
      </c>
      <c r="G15" s="29">
        <v>750</v>
      </c>
      <c r="H15" s="10" t="s">
        <v>112</v>
      </c>
    </row>
    <row r="16" spans="1:8" s="4" customFormat="1" ht="14.25">
      <c r="A16" s="10"/>
      <c r="B16" s="122" t="s">
        <v>31</v>
      </c>
      <c r="C16" s="123" t="s">
        <v>115</v>
      </c>
      <c r="D16" s="123" t="s">
        <v>122</v>
      </c>
      <c r="E16" s="124"/>
      <c r="F16" s="125">
        <v>52</v>
      </c>
      <c r="G16" s="126">
        <v>750</v>
      </c>
      <c r="H16" s="10" t="s">
        <v>77</v>
      </c>
    </row>
    <row r="17" spans="1:8" ht="14.25">
      <c r="A17" s="10"/>
      <c r="B17" s="85" t="s">
        <v>31</v>
      </c>
      <c r="C17" s="87" t="s">
        <v>43</v>
      </c>
      <c r="D17" s="87" t="s">
        <v>124</v>
      </c>
      <c r="E17" s="88"/>
      <c r="F17" s="97" t="s">
        <v>125</v>
      </c>
      <c r="G17" s="90">
        <v>750</v>
      </c>
      <c r="H17" s="10" t="s">
        <v>80</v>
      </c>
    </row>
    <row r="18" spans="2:8" s="4" customFormat="1" ht="14.25">
      <c r="B18" s="25" t="s">
        <v>26</v>
      </c>
      <c r="C18" s="26" t="s">
        <v>21</v>
      </c>
      <c r="D18" s="26" t="s">
        <v>115</v>
      </c>
      <c r="E18" s="27"/>
      <c r="F18" s="28">
        <v>58</v>
      </c>
      <c r="G18" s="29">
        <v>750</v>
      </c>
      <c r="H18" s="10" t="s">
        <v>77</v>
      </c>
    </row>
    <row r="19" spans="2:8" ht="14.25">
      <c r="B19" s="25" t="s">
        <v>26</v>
      </c>
      <c r="C19" s="26" t="s">
        <v>126</v>
      </c>
      <c r="D19" s="26" t="s">
        <v>127</v>
      </c>
      <c r="E19" s="27"/>
      <c r="F19" s="28">
        <v>52</v>
      </c>
      <c r="G19" s="29">
        <v>750</v>
      </c>
      <c r="H19" s="10" t="s">
        <v>33</v>
      </c>
    </row>
    <row r="20" spans="2:8" s="4" customFormat="1" ht="14.25">
      <c r="B20" s="25" t="s">
        <v>35</v>
      </c>
      <c r="C20" s="26" t="s">
        <v>36</v>
      </c>
      <c r="D20" s="26"/>
      <c r="E20" s="27"/>
      <c r="F20" s="28">
        <v>56</v>
      </c>
      <c r="G20" s="29">
        <v>450</v>
      </c>
      <c r="H20" s="10" t="s">
        <v>62</v>
      </c>
    </row>
    <row r="21" spans="2:8" s="4" customFormat="1" ht="14.25">
      <c r="B21" s="25" t="s">
        <v>35</v>
      </c>
      <c r="C21" s="26" t="s">
        <v>36</v>
      </c>
      <c r="D21" s="26"/>
      <c r="E21" s="27"/>
      <c r="F21" s="28">
        <v>52</v>
      </c>
      <c r="G21" s="29">
        <v>450</v>
      </c>
      <c r="H21" s="10" t="s">
        <v>77</v>
      </c>
    </row>
    <row r="22" spans="2:8" ht="14.25">
      <c r="B22" s="25" t="s">
        <v>88</v>
      </c>
      <c r="C22" s="26" t="s">
        <v>89</v>
      </c>
      <c r="D22" s="26"/>
      <c r="E22" s="27"/>
      <c r="F22" s="28">
        <v>52</v>
      </c>
      <c r="G22" s="29">
        <v>2200</v>
      </c>
      <c r="H22" s="10" t="s">
        <v>20</v>
      </c>
    </row>
    <row r="23" spans="2:8" s="4" customFormat="1" ht="14.25">
      <c r="B23" s="25" t="s">
        <v>41</v>
      </c>
      <c r="C23" s="26" t="s">
        <v>46</v>
      </c>
      <c r="D23" s="26"/>
      <c r="E23" s="27"/>
      <c r="F23" s="28">
        <v>52</v>
      </c>
      <c r="G23" s="29">
        <v>950</v>
      </c>
      <c r="H23" s="10" t="s">
        <v>51</v>
      </c>
    </row>
    <row r="24" spans="2:8" s="4" customFormat="1" ht="14.25">
      <c r="B24" s="25" t="s">
        <v>50</v>
      </c>
      <c r="C24" s="26" t="s">
        <v>121</v>
      </c>
      <c r="D24" s="26" t="s">
        <v>46</v>
      </c>
      <c r="E24" s="27"/>
      <c r="F24" s="28">
        <v>48</v>
      </c>
      <c r="G24" s="29">
        <v>750</v>
      </c>
      <c r="H24" s="10" t="s">
        <v>67</v>
      </c>
    </row>
    <row r="25" spans="2:8" s="4" customFormat="1" ht="14.25">
      <c r="B25" s="25" t="s">
        <v>61</v>
      </c>
      <c r="C25" s="26" t="s">
        <v>45</v>
      </c>
      <c r="D25" s="26"/>
      <c r="E25" s="27"/>
      <c r="F25" s="28" t="s">
        <v>28</v>
      </c>
      <c r="G25" s="29">
        <v>2150</v>
      </c>
      <c r="H25" s="10" t="s">
        <v>60</v>
      </c>
    </row>
    <row r="26" spans="2:8" s="4" customFormat="1" ht="14.25">
      <c r="B26" s="25" t="s">
        <v>65</v>
      </c>
      <c r="C26" s="26" t="s">
        <v>117</v>
      </c>
      <c r="D26" s="26" t="s">
        <v>118</v>
      </c>
      <c r="E26" s="27"/>
      <c r="F26" s="28">
        <v>54</v>
      </c>
      <c r="G26" s="29">
        <v>1270</v>
      </c>
      <c r="H26" s="10" t="s">
        <v>63</v>
      </c>
    </row>
    <row r="27" spans="2:8" s="4" customFormat="1" ht="14.25">
      <c r="B27" s="85" t="s">
        <v>100</v>
      </c>
      <c r="C27" s="87" t="s">
        <v>45</v>
      </c>
      <c r="D27" s="87"/>
      <c r="E27" s="88"/>
      <c r="F27" s="89">
        <v>54</v>
      </c>
      <c r="G27" s="90">
        <v>850</v>
      </c>
      <c r="H27" s="10" t="s">
        <v>56</v>
      </c>
    </row>
    <row r="28" spans="2:8" ht="14.25">
      <c r="B28" s="85" t="s">
        <v>47</v>
      </c>
      <c r="C28" s="87" t="s">
        <v>52</v>
      </c>
      <c r="D28" s="87" t="s">
        <v>123</v>
      </c>
      <c r="E28" s="88"/>
      <c r="F28" s="89">
        <v>56</v>
      </c>
      <c r="G28" s="90">
        <v>650</v>
      </c>
      <c r="H28" s="10" t="s">
        <v>77</v>
      </c>
    </row>
    <row r="29" spans="2:8" s="4" customFormat="1" ht="14.25">
      <c r="B29" s="85" t="s">
        <v>53</v>
      </c>
      <c r="C29" s="87" t="s">
        <v>45</v>
      </c>
      <c r="D29" s="87"/>
      <c r="E29" s="88"/>
      <c r="F29" s="89">
        <v>54</v>
      </c>
      <c r="G29" s="90">
        <v>850</v>
      </c>
      <c r="H29" s="10" t="s">
        <v>56</v>
      </c>
    </row>
    <row r="30" spans="2:8" ht="14.25">
      <c r="B30" s="85" t="s">
        <v>53</v>
      </c>
      <c r="C30" s="87" t="s">
        <v>45</v>
      </c>
      <c r="D30" s="87"/>
      <c r="E30" s="88"/>
      <c r="F30" s="89">
        <v>52</v>
      </c>
      <c r="G30" s="90">
        <v>850</v>
      </c>
      <c r="H30" s="10" t="s">
        <v>111</v>
      </c>
    </row>
    <row r="31" spans="2:8" s="4" customFormat="1" ht="14.25">
      <c r="B31" s="85" t="s">
        <v>64</v>
      </c>
      <c r="C31" s="87" t="s">
        <v>45</v>
      </c>
      <c r="D31" s="87"/>
      <c r="E31" s="88"/>
      <c r="F31" s="89">
        <v>54</v>
      </c>
      <c r="G31" s="90">
        <v>850</v>
      </c>
      <c r="H31" s="10" t="s">
        <v>63</v>
      </c>
    </row>
    <row r="32" spans="2:8" s="4" customFormat="1" ht="14.25">
      <c r="B32" s="85" t="s">
        <v>64</v>
      </c>
      <c r="C32" s="87" t="s">
        <v>45</v>
      </c>
      <c r="D32" s="87"/>
      <c r="E32" s="88"/>
      <c r="F32" s="89">
        <v>48</v>
      </c>
      <c r="G32" s="90">
        <v>850</v>
      </c>
      <c r="H32" s="10" t="s">
        <v>67</v>
      </c>
    </row>
    <row r="33" spans="2:8" s="4" customFormat="1" ht="14.25">
      <c r="B33" s="92" t="s">
        <v>71</v>
      </c>
      <c r="C33" s="93" t="s">
        <v>45</v>
      </c>
      <c r="D33" s="93"/>
      <c r="E33" s="94"/>
      <c r="F33" s="95">
        <v>46</v>
      </c>
      <c r="G33" s="96">
        <v>750</v>
      </c>
      <c r="H33" s="10" t="s">
        <v>72</v>
      </c>
    </row>
    <row r="34" spans="2:8" s="4" customFormat="1" ht="14.25">
      <c r="B34" s="30" t="s">
        <v>85</v>
      </c>
      <c r="C34" s="31" t="s">
        <v>110</v>
      </c>
      <c r="D34" s="31"/>
      <c r="E34" s="32"/>
      <c r="F34" s="33">
        <v>52</v>
      </c>
      <c r="G34" s="34">
        <v>1450</v>
      </c>
      <c r="H34" s="10" t="s">
        <v>63</v>
      </c>
    </row>
    <row r="35" spans="2:8" s="4" customFormat="1" ht="14.25">
      <c r="B35" s="30" t="s">
        <v>85</v>
      </c>
      <c r="C35" s="31" t="s">
        <v>86</v>
      </c>
      <c r="D35" s="31"/>
      <c r="E35" s="32"/>
      <c r="F35" s="33">
        <v>46</v>
      </c>
      <c r="G35" s="34">
        <v>1450</v>
      </c>
      <c r="H35" s="10" t="s">
        <v>84</v>
      </c>
    </row>
    <row r="36" spans="2:8" s="4" customFormat="1" ht="14.25">
      <c r="B36" s="30" t="s">
        <v>75</v>
      </c>
      <c r="C36" s="31" t="s">
        <v>76</v>
      </c>
      <c r="D36" s="31"/>
      <c r="E36" s="32"/>
      <c r="F36" s="33">
        <v>56</v>
      </c>
      <c r="G36" s="34">
        <v>1550</v>
      </c>
      <c r="H36" s="10" t="s">
        <v>74</v>
      </c>
    </row>
    <row r="37" spans="2:8" s="4" customFormat="1" ht="14.25">
      <c r="B37" s="92" t="s">
        <v>68</v>
      </c>
      <c r="C37" s="93" t="s">
        <v>119</v>
      </c>
      <c r="D37" s="93" t="s">
        <v>120</v>
      </c>
      <c r="E37" s="94"/>
      <c r="F37" s="95">
        <v>48</v>
      </c>
      <c r="G37" s="96">
        <v>1150</v>
      </c>
      <c r="H37" s="10" t="s">
        <v>67</v>
      </c>
    </row>
    <row r="38" spans="2:8" s="4" customFormat="1" ht="15" thickBot="1">
      <c r="B38" s="85" t="s">
        <v>104</v>
      </c>
      <c r="C38" s="87" t="s">
        <v>119</v>
      </c>
      <c r="D38" s="87" t="s">
        <v>132</v>
      </c>
      <c r="E38" s="88"/>
      <c r="F38" s="97" t="s">
        <v>116</v>
      </c>
      <c r="G38" s="90">
        <v>1150</v>
      </c>
      <c r="H38" s="10" t="s">
        <v>103</v>
      </c>
    </row>
    <row r="39" spans="2:8" s="4" customFormat="1" ht="15" thickBot="1">
      <c r="B39" s="25"/>
      <c r="C39" s="41"/>
      <c r="D39" s="26"/>
      <c r="E39" s="27"/>
      <c r="F39" s="33"/>
      <c r="G39" s="29"/>
      <c r="H39" s="10"/>
    </row>
    <row r="40" spans="2:8" s="4" customFormat="1" ht="15" thickBot="1">
      <c r="B40" s="25"/>
      <c r="C40" s="41"/>
      <c r="D40" s="26"/>
      <c r="E40" s="27"/>
      <c r="F40" s="28"/>
      <c r="G40" s="29"/>
      <c r="H40" s="10"/>
    </row>
    <row r="41" spans="2:8" s="4" customFormat="1" ht="14.25">
      <c r="B41" s="25"/>
      <c r="C41" s="41"/>
      <c r="D41" s="26"/>
      <c r="E41" s="27"/>
      <c r="F41" s="28"/>
      <c r="G41" s="29">
        <f>SUM(G2:G40)</f>
        <v>35550</v>
      </c>
      <c r="H41" s="10"/>
    </row>
    <row r="42" spans="2:8" s="4" customFormat="1" ht="14.25">
      <c r="B42" s="25"/>
      <c r="C42" s="26"/>
      <c r="D42" s="26"/>
      <c r="E42" s="27"/>
      <c r="F42" s="28"/>
      <c r="G42" s="29"/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112"/>
      <c r="C44" s="113"/>
      <c r="D44" s="113" t="s">
        <v>138</v>
      </c>
      <c r="E44" s="114"/>
      <c r="F44" s="115"/>
      <c r="G44" s="116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 t="s">
        <v>102</v>
      </c>
      <c r="C46" s="26" t="s">
        <v>101</v>
      </c>
      <c r="D46" s="26"/>
      <c r="E46" s="27"/>
      <c r="F46" s="28">
        <v>54</v>
      </c>
      <c r="G46" s="29">
        <v>750</v>
      </c>
      <c r="H46" s="10" t="s">
        <v>56</v>
      </c>
    </row>
    <row r="47" spans="2:8" s="4" customFormat="1" ht="14.25">
      <c r="B47" s="25" t="s">
        <v>108</v>
      </c>
      <c r="C47" s="26" t="s">
        <v>109</v>
      </c>
      <c r="D47" s="26"/>
      <c r="E47" s="27"/>
      <c r="F47" s="28">
        <v>52</v>
      </c>
      <c r="G47" s="29">
        <v>1190</v>
      </c>
      <c r="H47" s="10" t="s">
        <v>63</v>
      </c>
    </row>
    <row r="48" spans="2:8" s="4" customFormat="1" ht="14.25">
      <c r="B48" s="85" t="s">
        <v>90</v>
      </c>
      <c r="C48" s="87" t="s">
        <v>89</v>
      </c>
      <c r="D48" s="87"/>
      <c r="E48" s="88"/>
      <c r="F48" s="89">
        <v>52</v>
      </c>
      <c r="G48" s="90">
        <v>1550</v>
      </c>
      <c r="H48" s="10" t="s">
        <v>20</v>
      </c>
    </row>
    <row r="49" spans="2:8" s="4" customFormat="1" ht="14.25">
      <c r="B49" s="25" t="s">
        <v>34</v>
      </c>
      <c r="C49" s="26" t="s">
        <v>21</v>
      </c>
      <c r="D49" s="26" t="s">
        <v>139</v>
      </c>
      <c r="E49" s="27"/>
      <c r="F49" s="28">
        <v>52</v>
      </c>
      <c r="G49" s="29">
        <v>750</v>
      </c>
      <c r="H49" s="10" t="s">
        <v>33</v>
      </c>
    </row>
    <row r="50" spans="2:8" s="4" customFormat="1" ht="14.25">
      <c r="B50" s="122" t="s">
        <v>47</v>
      </c>
      <c r="C50" s="123" t="s">
        <v>52</v>
      </c>
      <c r="D50" s="123"/>
      <c r="E50" s="124"/>
      <c r="F50" s="125">
        <v>56</v>
      </c>
      <c r="G50" s="126">
        <v>650</v>
      </c>
      <c r="H50" s="10" t="s">
        <v>39</v>
      </c>
    </row>
    <row r="51" spans="2:8" s="4" customFormat="1" ht="14.25">
      <c r="B51" s="85" t="s">
        <v>30</v>
      </c>
      <c r="C51" s="87" t="s">
        <v>126</v>
      </c>
      <c r="D51" s="87"/>
      <c r="E51" s="88"/>
      <c r="F51" s="89">
        <v>58</v>
      </c>
      <c r="G51" s="90">
        <v>750</v>
      </c>
      <c r="H51" s="10" t="s">
        <v>77</v>
      </c>
    </row>
    <row r="52" spans="2:8" s="4" customFormat="1" ht="14.25">
      <c r="B52" s="25" t="s">
        <v>27</v>
      </c>
      <c r="C52" s="26" t="s">
        <v>128</v>
      </c>
      <c r="D52" s="26"/>
      <c r="E52" s="27"/>
      <c r="F52" s="28">
        <v>58</v>
      </c>
      <c r="G52" s="29">
        <v>750</v>
      </c>
      <c r="H52" s="10" t="s">
        <v>77</v>
      </c>
    </row>
    <row r="53" spans="2:8" s="4" customFormat="1" ht="14.25">
      <c r="B53" s="25" t="s">
        <v>141</v>
      </c>
      <c r="C53" s="26" t="s">
        <v>142</v>
      </c>
      <c r="D53" s="26"/>
      <c r="E53" s="27"/>
      <c r="F53" s="28" t="s">
        <v>32</v>
      </c>
      <c r="G53" s="29">
        <v>950</v>
      </c>
      <c r="H53" s="10" t="s">
        <v>54</v>
      </c>
    </row>
    <row r="54" spans="2:8" s="4" customFormat="1" ht="14.25">
      <c r="B54" s="25" t="s">
        <v>26</v>
      </c>
      <c r="C54" s="26" t="s">
        <v>21</v>
      </c>
      <c r="D54" s="26"/>
      <c r="E54" s="27"/>
      <c r="F54" s="28" t="s">
        <v>145</v>
      </c>
      <c r="G54" s="29">
        <v>750</v>
      </c>
      <c r="H54" s="10" t="s">
        <v>144</v>
      </c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4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4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48"/>
      <c r="G60" s="29"/>
      <c r="H60" s="42"/>
    </row>
    <row r="61" spans="2:8" s="4" customFormat="1" ht="14.25">
      <c r="B61" s="25"/>
      <c r="C61" s="26"/>
      <c r="D61" s="26"/>
      <c r="E61" s="27"/>
      <c r="F61" s="2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43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35"/>
      <c r="D68" s="35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57"/>
      <c r="C70" s="58"/>
      <c r="D70" s="58"/>
      <c r="E70" s="59"/>
      <c r="F70" s="60"/>
      <c r="G70" s="61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26"/>
      <c r="D73" s="26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5" thickBot="1">
      <c r="B79" s="25"/>
      <c r="C79" s="67"/>
      <c r="D79" s="67"/>
      <c r="E79" s="49"/>
      <c r="F79" s="50"/>
      <c r="G79" s="51"/>
      <c r="H79" s="10"/>
    </row>
    <row r="80" spans="2:8" s="4" customFormat="1" ht="15" thickBot="1">
      <c r="B80" s="25"/>
      <c r="C80" s="52"/>
      <c r="D80" s="52"/>
      <c r="E80" s="49"/>
      <c r="F80" s="50"/>
      <c r="G80" s="51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30"/>
      <c r="C82" s="31"/>
      <c r="D82" s="31"/>
      <c r="E82" s="32"/>
      <c r="F82" s="33"/>
      <c r="G82" s="34"/>
      <c r="H82" s="10"/>
    </row>
    <row r="83" spans="2:8" s="4" customFormat="1" ht="14.25">
      <c r="B83" s="30"/>
      <c r="C83" s="31"/>
      <c r="D83" s="31"/>
      <c r="E83" s="32"/>
      <c r="F83" s="33"/>
      <c r="G83" s="62"/>
      <c r="H83" s="10"/>
    </row>
    <row r="84" spans="2:8" s="4" customFormat="1" ht="14.25">
      <c r="B84" s="30"/>
      <c r="C84" s="31"/>
      <c r="D84" s="31"/>
      <c r="E84" s="32"/>
      <c r="F84" s="33"/>
      <c r="G84" s="34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5" thickBot="1">
      <c r="B86" s="25"/>
      <c r="C86" s="26"/>
      <c r="D86" s="26"/>
      <c r="E86" s="27"/>
      <c r="F86" s="28"/>
      <c r="G86" s="29"/>
      <c r="H86" s="10"/>
    </row>
    <row r="87" spans="2:8" s="4" customFormat="1" ht="15" thickBot="1">
      <c r="B87" s="25"/>
      <c r="C87" s="41"/>
      <c r="D87" s="26"/>
      <c r="E87" s="27"/>
      <c r="F87" s="28"/>
      <c r="G87" s="29"/>
      <c r="H87" s="10"/>
    </row>
    <row r="88" spans="2:8" s="4" customFormat="1" ht="14.25">
      <c r="B88" s="25"/>
      <c r="C88" s="41"/>
      <c r="D88" s="26"/>
      <c r="E88" s="27"/>
      <c r="F88" s="28"/>
      <c r="G88" s="29"/>
      <c r="H88" s="10"/>
    </row>
    <row r="89" spans="2:8" s="4" customFormat="1" ht="15" thickBot="1">
      <c r="B89" s="25"/>
      <c r="C89" s="26"/>
      <c r="D89" s="26"/>
      <c r="E89" s="27"/>
      <c r="F89" s="28"/>
      <c r="G89" s="29"/>
      <c r="H89" s="10"/>
    </row>
    <row r="90" spans="2:8" s="4" customFormat="1" ht="15" thickBot="1">
      <c r="B90" s="25"/>
      <c r="C90" s="41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40"/>
    </row>
    <row r="92" spans="2:8" s="4" customFormat="1" ht="14.25">
      <c r="B92" s="25"/>
      <c r="C92" s="41"/>
      <c r="D92" s="26"/>
      <c r="E92" s="27"/>
      <c r="F92" s="28"/>
      <c r="G92" s="29"/>
      <c r="H92" s="10"/>
    </row>
    <row r="93" spans="2:8" s="4" customFormat="1" ht="15" thickBot="1">
      <c r="B93" s="25"/>
      <c r="C93" s="26"/>
      <c r="D93" s="26"/>
      <c r="E93" s="27"/>
      <c r="F93" s="28"/>
      <c r="G93" s="29"/>
      <c r="H93" s="10"/>
    </row>
    <row r="94" spans="2:8" s="4" customFormat="1" ht="15" thickBot="1">
      <c r="B94" s="25"/>
      <c r="C94" s="41"/>
      <c r="D94" s="26"/>
      <c r="E94" s="27"/>
      <c r="F94" s="28"/>
      <c r="G94" s="29"/>
      <c r="H94" s="10"/>
    </row>
    <row r="95" spans="2:8" s="4" customFormat="1" ht="14.25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26"/>
      <c r="D96" s="26"/>
      <c r="E96" s="27"/>
      <c r="F96" s="28"/>
      <c r="G96" s="29"/>
      <c r="H96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2011-04-23T17:55:53Z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