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9555" windowHeight="7755"/>
  </bookViews>
  <sheets>
    <sheet name="Лист1" sheetId="1" r:id="rId1"/>
    <sheet name="Лист2" sheetId="2" r:id="rId2"/>
    <sheet name="Лист3" sheetId="3" r:id="rId3"/>
  </sheets>
  <calcPr calcId="145621" calcMode="manual" refMode="R1C1" calcCompleted="0" calcOnSave="0"/>
</workbook>
</file>

<file path=xl/calcChain.xml><?xml version="1.0" encoding="utf-8"?>
<calcChain xmlns="http://schemas.openxmlformats.org/spreadsheetml/2006/main">
  <c r="O48" i="1" l="1"/>
  <c r="O45" i="1"/>
  <c r="O41" i="1"/>
  <c r="O34" i="1"/>
  <c r="O29" i="1"/>
  <c r="O24" i="1"/>
  <c r="O19" i="1"/>
  <c r="O12" i="1"/>
  <c r="O4" i="1"/>
  <c r="M49" i="1" l="1"/>
  <c r="I49" i="1" l="1"/>
  <c r="K48" i="1"/>
  <c r="K45" i="1"/>
  <c r="K41" i="1"/>
  <c r="K34" i="1"/>
  <c r="K29" i="1"/>
  <c r="K24" i="1"/>
  <c r="K19" i="1"/>
  <c r="K12" i="1"/>
  <c r="K4" i="1"/>
  <c r="J5" i="1"/>
  <c r="I48" i="1" l="1"/>
  <c r="I47" i="1"/>
  <c r="I46" i="1"/>
  <c r="I45" i="1" l="1"/>
  <c r="J45" i="1"/>
  <c r="I44" i="1"/>
  <c r="J44" i="1"/>
  <c r="I43" i="1"/>
  <c r="J43" i="1"/>
  <c r="I42" i="1"/>
  <c r="J42" i="1"/>
  <c r="I19" i="1"/>
  <c r="J19" i="1"/>
  <c r="J40" i="1"/>
  <c r="I40" i="1"/>
  <c r="I37" i="1"/>
  <c r="J37" i="1"/>
  <c r="K36" i="1"/>
  <c r="I36" i="1"/>
  <c r="J36" i="1"/>
  <c r="I29" i="1"/>
  <c r="J29" i="1"/>
  <c r="K35" i="1"/>
  <c r="J3" i="1"/>
  <c r="J4" i="1"/>
  <c r="I35" i="1"/>
  <c r="J35" i="1"/>
  <c r="I18" i="1"/>
  <c r="J18" i="1"/>
  <c r="I34" i="1" l="1"/>
  <c r="J34" i="1" s="1"/>
  <c r="I33" i="1"/>
  <c r="J33" i="1" s="1"/>
  <c r="I27" i="1"/>
  <c r="J27" i="1" s="1"/>
  <c r="I26" i="1"/>
  <c r="J26" i="1" s="1"/>
  <c r="I4" i="1"/>
  <c r="I32" i="1"/>
  <c r="J32" i="1" s="1"/>
  <c r="I31" i="1"/>
  <c r="J31" i="1" s="1"/>
  <c r="I30" i="1"/>
  <c r="J30" i="1" s="1"/>
  <c r="I25" i="1"/>
  <c r="J25" i="1" s="1"/>
  <c r="I24" i="1"/>
  <c r="J24" i="1" s="1"/>
  <c r="I22" i="1"/>
  <c r="J22" i="1" s="1"/>
  <c r="I21" i="1"/>
  <c r="J21" i="1" s="1"/>
  <c r="I20" i="1"/>
  <c r="J20" i="1" s="1"/>
  <c r="J11" i="1"/>
  <c r="J12" i="1"/>
  <c r="I12" i="1"/>
  <c r="I14" i="1"/>
  <c r="J14" i="1" s="1"/>
  <c r="I15" i="1"/>
  <c r="J15" i="1" s="1"/>
  <c r="I16" i="1"/>
  <c r="J16" i="1" s="1"/>
  <c r="I17" i="1"/>
  <c r="J17" i="1" s="1"/>
  <c r="I7" i="1"/>
  <c r="J7" i="1" s="1"/>
  <c r="I8" i="1"/>
  <c r="J8" i="1" s="1"/>
  <c r="I9" i="1"/>
  <c r="J9" i="1" s="1"/>
  <c r="I10" i="1"/>
  <c r="J10" i="1" s="1"/>
  <c r="I11" i="1"/>
  <c r="J2" i="1" l="1"/>
  <c r="I3" i="1"/>
</calcChain>
</file>

<file path=xl/sharedStrings.xml><?xml version="1.0" encoding="utf-8"?>
<sst xmlns="http://schemas.openxmlformats.org/spreadsheetml/2006/main" count="167" uniqueCount="112">
  <si>
    <t>№</t>
  </si>
  <si>
    <t>УЗ</t>
  </si>
  <si>
    <t>Заказ</t>
  </si>
  <si>
    <t>арт</t>
  </si>
  <si>
    <t>цвет</t>
  </si>
  <si>
    <t>размер</t>
  </si>
  <si>
    <t>кол-во</t>
  </si>
  <si>
    <t>цена</t>
  </si>
  <si>
    <t>стоимость</t>
  </si>
  <si>
    <t>с орг</t>
  </si>
  <si>
    <t>итого</t>
  </si>
  <si>
    <t>ИринаФ</t>
  </si>
  <si>
    <t>Брюки</t>
  </si>
  <si>
    <t>Б 021 рост 182-188</t>
  </si>
  <si>
    <t>Пижама</t>
  </si>
  <si>
    <t>Е 018</t>
  </si>
  <si>
    <t>любой</t>
  </si>
  <si>
    <t>svosta</t>
  </si>
  <si>
    <t>Майка</t>
  </si>
  <si>
    <t>Е 005</t>
  </si>
  <si>
    <t>Л 104</t>
  </si>
  <si>
    <t>Л 004</t>
  </si>
  <si>
    <t>голубой</t>
  </si>
  <si>
    <t>Футболка</t>
  </si>
  <si>
    <t>Л 094</t>
  </si>
  <si>
    <t>серая или голубая</t>
  </si>
  <si>
    <t>Сарафан</t>
  </si>
  <si>
    <t>Л 033</t>
  </si>
  <si>
    <t>Трусы</t>
  </si>
  <si>
    <t>Е 001</t>
  </si>
  <si>
    <t>Б 032</t>
  </si>
  <si>
    <t>НЕ камуфляж</t>
  </si>
  <si>
    <t>Капри</t>
  </si>
  <si>
    <t>А 013</t>
  </si>
  <si>
    <t>oreshek</t>
  </si>
  <si>
    <t>А 047</t>
  </si>
  <si>
    <t>красный</t>
  </si>
  <si>
    <t>Л 012А</t>
  </si>
  <si>
    <t>темный изумруд</t>
  </si>
  <si>
    <t>Бриджи</t>
  </si>
  <si>
    <t>Л 011</t>
  </si>
  <si>
    <t>серый меланж</t>
  </si>
  <si>
    <t>Шорты</t>
  </si>
  <si>
    <t>Л 156</t>
  </si>
  <si>
    <t>василек</t>
  </si>
  <si>
    <t>Брюки для девочек</t>
  </si>
  <si>
    <t>Ягодка0803</t>
  </si>
  <si>
    <t>Б 009</t>
  </si>
  <si>
    <t>как на фото</t>
  </si>
  <si>
    <t>Б 004</t>
  </si>
  <si>
    <t>Б 023</t>
  </si>
  <si>
    <t>Б 017</t>
  </si>
  <si>
    <t>Трико рост 170-176</t>
  </si>
  <si>
    <t>черный</t>
  </si>
  <si>
    <t>Костюм</t>
  </si>
  <si>
    <t>Л 197</t>
  </si>
  <si>
    <t>regina_nocturna</t>
  </si>
  <si>
    <t>А 023</t>
  </si>
  <si>
    <t>Футболка для дев</t>
  </si>
  <si>
    <t>кроме белого фона</t>
  </si>
  <si>
    <t>Л 153</t>
  </si>
  <si>
    <t>мелкий горох/цветочек</t>
  </si>
  <si>
    <t>МаминаДочка</t>
  </si>
  <si>
    <t>Л 168</t>
  </si>
  <si>
    <t>сирень</t>
  </si>
  <si>
    <t>Л 102</t>
  </si>
  <si>
    <t>синий</t>
  </si>
  <si>
    <t>Л 013</t>
  </si>
  <si>
    <t>44 ?</t>
  </si>
  <si>
    <t xml:space="preserve">Трико  </t>
  </si>
  <si>
    <t>Б 033</t>
  </si>
  <si>
    <t xml:space="preserve">Халат </t>
  </si>
  <si>
    <t>А 063</t>
  </si>
  <si>
    <t>розовый</t>
  </si>
  <si>
    <t>Б 002</t>
  </si>
  <si>
    <t>Платье</t>
  </si>
  <si>
    <t>Л 175</t>
  </si>
  <si>
    <t>Е 062</t>
  </si>
  <si>
    <t>белый</t>
  </si>
  <si>
    <t>JULIABARNAUL</t>
  </si>
  <si>
    <t>А 001</t>
  </si>
  <si>
    <t>для девочек</t>
  </si>
  <si>
    <t>СМОЛЬНАЯ</t>
  </si>
  <si>
    <t>Б 022</t>
  </si>
  <si>
    <t xml:space="preserve">темный </t>
  </si>
  <si>
    <t>А 017</t>
  </si>
  <si>
    <t>черный/темно-синий</t>
  </si>
  <si>
    <t>Лунюшка</t>
  </si>
  <si>
    <t>А 012</t>
  </si>
  <si>
    <t>джинс</t>
  </si>
  <si>
    <t>А 003</t>
  </si>
  <si>
    <t>А 043</t>
  </si>
  <si>
    <t>Куртка</t>
  </si>
  <si>
    <t>А 049</t>
  </si>
  <si>
    <t>Майка ажур</t>
  </si>
  <si>
    <t>Пуся-лапуся</t>
  </si>
  <si>
    <t>шоколад</t>
  </si>
  <si>
    <t>бордовый</t>
  </si>
  <si>
    <t>морская волна</t>
  </si>
  <si>
    <t>василек-желт.цветы</t>
  </si>
  <si>
    <t xml:space="preserve">Майка </t>
  </si>
  <si>
    <t>А 009</t>
  </si>
  <si>
    <t>для девочек голубая</t>
  </si>
  <si>
    <t>Я и Детки</t>
  </si>
  <si>
    <t>желтый или розовый</t>
  </si>
  <si>
    <t>А 073</t>
  </si>
  <si>
    <t>оранжевый или розовый</t>
  </si>
  <si>
    <t>Л 053</t>
  </si>
  <si>
    <t>оплачено</t>
  </si>
  <si>
    <t>коэф</t>
  </si>
  <si>
    <t>трансп</t>
  </si>
  <si>
    <t>к оплате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</si>
</sst>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0" fillId="2" borderId="1" xfId="0" applyFill="1" applyBorder="1"/>
    <xf numFmtId="0" fontId="0" fillId="3" borderId="1" xfId="0" applyFill="1" applyBorder="1"/>
    <xf numFmtId="0" fontId="0" fillId="3" borderId="0" xfId="0" applyFill="1"/>
    <xf numFmtId="0" fontId="0" fillId="4" borderId="1" xfId="0" applyFill="1" applyBorder="1"/>
    <xf numFmtId="0" fontId="0" fillId="4" borderId="0" xfId="0" applyFill="1"/>
    <xf numFmtId="0" fontId="1" fillId="4" borderId="1" xfId="0" applyFont="1" applyFill="1" applyBorder="1"/>
    <xf numFmtId="0" fontId="0" fillId="5" borderId="1" xfId="0" applyFill="1" applyBorder="1"/>
    <xf numFmtId="0" fontId="0" fillId="5" borderId="0" xfId="0" applyFill="1"/>
    <xf numFmtId="0" fontId="1" fillId="5" borderId="1" xfId="0" applyFont="1" applyFill="1" applyBorder="1"/>
    <xf numFmtId="0" fontId="0" fillId="6" borderId="1" xfId="0" applyFill="1" applyBorder="1"/>
    <xf numFmtId="0" fontId="0" fillId="6" borderId="0" xfId="0" applyFill="1"/>
    <xf numFmtId="0" fontId="0" fillId="7" borderId="1" xfId="0" applyFill="1" applyBorder="1"/>
    <xf numFmtId="0" fontId="0" fillId="7" borderId="0" xfId="0" applyFill="1"/>
    <xf numFmtId="0" fontId="0" fillId="2" borderId="0" xfId="0" applyFill="1"/>
    <xf numFmtId="0" fontId="0" fillId="8" borderId="1" xfId="0" applyFill="1" applyBorder="1"/>
    <xf numFmtId="0" fontId="0" fillId="8" borderId="0" xfId="0" applyFill="1"/>
    <xf numFmtId="0" fontId="0" fillId="9" borderId="1" xfId="0" applyFill="1" applyBorder="1"/>
    <xf numFmtId="0" fontId="0" fillId="9" borderId="0" xfId="0" applyFill="1"/>
    <xf numFmtId="0" fontId="0" fillId="10" borderId="1" xfId="0" applyFill="1" applyBorder="1"/>
    <xf numFmtId="0" fontId="0" fillId="10" borderId="0" xfId="0" applyFill="1"/>
    <xf numFmtId="0" fontId="1" fillId="7" borderId="1" xfId="0" applyFont="1" applyFill="1" applyBorder="1"/>
    <xf numFmtId="0" fontId="1" fillId="3" borderId="1" xfId="0" applyFont="1" applyFill="1" applyBorder="1"/>
    <xf numFmtId="0" fontId="1" fillId="8" borderId="1" xfId="0" applyFont="1" applyFill="1" applyBorder="1"/>
    <xf numFmtId="0" fontId="1" fillId="6" borderId="1" xfId="0" applyFont="1" applyFill="1" applyBorder="1"/>
    <xf numFmtId="0" fontId="1" fillId="10" borderId="1" xfId="0" applyFont="1" applyFill="1" applyBorder="1"/>
    <xf numFmtId="0" fontId="1" fillId="9" borderId="1" xfId="0" applyFont="1" applyFill="1" applyBorder="1"/>
    <xf numFmtId="0" fontId="0" fillId="11" borderId="1" xfId="0" applyFill="1" applyBorder="1"/>
    <xf numFmtId="0" fontId="0" fillId="11" borderId="0" xfId="0" applyFill="1"/>
    <xf numFmtId="0" fontId="1" fillId="11" borderId="1" xfId="0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topLeftCell="A26" workbookViewId="0">
      <selection activeCell="K49" sqref="K49"/>
    </sheetView>
  </sheetViews>
  <sheetFormatPr defaultRowHeight="15" x14ac:dyDescent="0.25"/>
  <cols>
    <col min="1" max="1" width="4.7109375" style="1" customWidth="1"/>
    <col min="2" max="2" width="18.28515625" style="1" customWidth="1"/>
    <col min="3" max="3" width="26.5703125" style="1" customWidth="1"/>
    <col min="4" max="4" width="17.5703125" style="1" customWidth="1"/>
    <col min="5" max="5" width="14.85546875" style="1" customWidth="1"/>
    <col min="6" max="7" width="9.140625" style="1"/>
    <col min="8" max="8" width="9.85546875" style="1" customWidth="1"/>
    <col min="9" max="9" width="11.85546875" style="1" customWidth="1"/>
    <col min="10" max="10" width="11.42578125" style="1" customWidth="1"/>
    <col min="11" max="11" width="9" style="1" customWidth="1"/>
    <col min="12" max="15" width="9.140625" style="1"/>
  </cols>
  <sheetData>
    <row r="1" spans="1:15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108</v>
      </c>
      <c r="M1" s="2" t="s">
        <v>109</v>
      </c>
      <c r="N1" s="2" t="s">
        <v>110</v>
      </c>
      <c r="O1" s="2" t="s">
        <v>111</v>
      </c>
    </row>
    <row r="2" spans="1:15" s="31" customFormat="1" x14ac:dyDescent="0.25">
      <c r="A2" s="30">
        <v>1</v>
      </c>
      <c r="B2" s="30" t="s">
        <v>11</v>
      </c>
      <c r="C2" s="30" t="s">
        <v>12</v>
      </c>
      <c r="D2" s="32" t="s">
        <v>13</v>
      </c>
      <c r="E2" s="30"/>
      <c r="F2" s="30">
        <v>52</v>
      </c>
      <c r="G2" s="30">
        <v>1</v>
      </c>
      <c r="H2" s="30">
        <v>380</v>
      </c>
      <c r="I2" s="30">
        <v>380</v>
      </c>
      <c r="J2" s="30">
        <f ca="1" xml:space="preserve"> I2*15/100+I2</f>
        <v>425.5</v>
      </c>
      <c r="K2" s="30"/>
      <c r="L2" s="30"/>
      <c r="M2" s="30">
        <v>1</v>
      </c>
      <c r="N2" s="30">
        <v>14</v>
      </c>
      <c r="O2" s="30"/>
    </row>
    <row r="3" spans="1:15" s="31" customFormat="1" x14ac:dyDescent="0.25">
      <c r="A3" s="30"/>
      <c r="B3" s="30"/>
      <c r="C3" s="30" t="s">
        <v>14</v>
      </c>
      <c r="D3" s="32" t="s">
        <v>15</v>
      </c>
      <c r="E3" s="30" t="s">
        <v>16</v>
      </c>
      <c r="F3" s="30">
        <v>42</v>
      </c>
      <c r="G3" s="30">
        <v>1</v>
      </c>
      <c r="H3" s="30">
        <v>150</v>
      </c>
      <c r="I3" s="30">
        <f>H3*G3</f>
        <v>150</v>
      </c>
      <c r="J3" s="30">
        <f ca="1" xml:space="preserve"> I3*15/100+I3</f>
        <v>172.5</v>
      </c>
      <c r="K3" s="30"/>
      <c r="L3" s="30"/>
      <c r="M3" s="30">
        <v>1</v>
      </c>
      <c r="N3" s="30">
        <v>14</v>
      </c>
      <c r="O3" s="30"/>
    </row>
    <row r="4" spans="1:15" s="31" customFormat="1" x14ac:dyDescent="0.25">
      <c r="A4" s="30"/>
      <c r="B4" s="30"/>
      <c r="C4" s="30" t="s">
        <v>18</v>
      </c>
      <c r="D4" s="32" t="s">
        <v>74</v>
      </c>
      <c r="E4" s="30" t="s">
        <v>78</v>
      </c>
      <c r="F4" s="30">
        <v>54</v>
      </c>
      <c r="G4" s="30">
        <v>1</v>
      </c>
      <c r="H4" s="30">
        <v>100</v>
      </c>
      <c r="I4" s="30">
        <f>H4*G4</f>
        <v>100</v>
      </c>
      <c r="J4" s="30">
        <f ca="1" xml:space="preserve"> I4*15/100+I4</f>
        <v>115</v>
      </c>
      <c r="K4" s="30">
        <f ca="1">SUM(J2:J4)</f>
        <v>713</v>
      </c>
      <c r="L4" s="30">
        <v>713</v>
      </c>
      <c r="M4" s="30">
        <v>1</v>
      </c>
      <c r="N4" s="30">
        <v>14</v>
      </c>
      <c r="O4" s="30">
        <f ca="1">SUM(N2:N4)</f>
        <v>42</v>
      </c>
    </row>
    <row r="5" spans="1:15" s="8" customFormat="1" x14ac:dyDescent="0.25">
      <c r="A5" s="7">
        <v>2</v>
      </c>
      <c r="B5" s="7" t="s">
        <v>17</v>
      </c>
      <c r="C5" s="7" t="s">
        <v>18</v>
      </c>
      <c r="D5" s="9" t="s">
        <v>19</v>
      </c>
      <c r="E5" s="7" t="s">
        <v>16</v>
      </c>
      <c r="F5" s="7">
        <v>56</v>
      </c>
      <c r="G5" s="7">
        <v>1</v>
      </c>
      <c r="H5" s="7">
        <v>85</v>
      </c>
      <c r="I5" s="7">
        <v>85</v>
      </c>
      <c r="J5" s="7">
        <f ca="1">I5*15/100+H5</f>
        <v>97.75</v>
      </c>
      <c r="K5" s="7"/>
      <c r="L5" s="7"/>
      <c r="M5" s="7">
        <v>1</v>
      </c>
      <c r="N5" s="7">
        <v>14</v>
      </c>
      <c r="O5" s="7"/>
    </row>
    <row r="6" spans="1:15" s="8" customFormat="1" x14ac:dyDescent="0.25">
      <c r="A6" s="7"/>
      <c r="B6" s="7"/>
      <c r="C6" s="7" t="s">
        <v>18</v>
      </c>
      <c r="D6" s="7" t="s">
        <v>19</v>
      </c>
      <c r="E6" s="7" t="s">
        <v>16</v>
      </c>
      <c r="F6" s="7">
        <v>58</v>
      </c>
      <c r="G6" s="7">
        <v>1</v>
      </c>
      <c r="H6" s="7">
        <v>0</v>
      </c>
      <c r="I6" s="7">
        <v>0</v>
      </c>
      <c r="J6" s="7">
        <v>0</v>
      </c>
      <c r="K6" s="7"/>
      <c r="L6" s="7"/>
      <c r="M6" s="7">
        <v>0</v>
      </c>
      <c r="N6" s="7">
        <v>0</v>
      </c>
      <c r="O6" s="7"/>
    </row>
    <row r="7" spans="1:15" s="8" customFormat="1" x14ac:dyDescent="0.25">
      <c r="A7" s="7"/>
      <c r="B7" s="7"/>
      <c r="C7" s="7" t="s">
        <v>18</v>
      </c>
      <c r="D7" s="9" t="s">
        <v>20</v>
      </c>
      <c r="E7" s="7" t="s">
        <v>16</v>
      </c>
      <c r="F7" s="7">
        <v>56</v>
      </c>
      <c r="G7" s="7">
        <v>1</v>
      </c>
      <c r="H7" s="7">
        <v>120</v>
      </c>
      <c r="I7" s="7">
        <f t="shared" ref="I7:I37" ca="1" si="0">H7*G7</f>
        <v>120</v>
      </c>
      <c r="J7" s="7">
        <f t="shared" ref="J7:J37" ca="1" si="1" xml:space="preserve"> I7*15/100+I7</f>
        <v>138</v>
      </c>
      <c r="K7" s="7"/>
      <c r="L7" s="7"/>
      <c r="M7" s="7">
        <v>1</v>
      </c>
      <c r="N7" s="7">
        <v>14</v>
      </c>
      <c r="O7" s="7"/>
    </row>
    <row r="8" spans="1:15" s="8" customFormat="1" x14ac:dyDescent="0.25">
      <c r="A8" s="7"/>
      <c r="B8" s="7"/>
      <c r="C8" s="7" t="s">
        <v>18</v>
      </c>
      <c r="D8" s="9" t="s">
        <v>21</v>
      </c>
      <c r="E8" s="7" t="s">
        <v>22</v>
      </c>
      <c r="F8" s="7">
        <v>62</v>
      </c>
      <c r="G8" s="7">
        <v>1</v>
      </c>
      <c r="H8" s="7">
        <v>170</v>
      </c>
      <c r="I8" s="7">
        <f t="shared" ca="1" si="0"/>
        <v>170</v>
      </c>
      <c r="J8" s="7">
        <f t="shared" ca="1" si="1"/>
        <v>195.5</v>
      </c>
      <c r="K8" s="7"/>
      <c r="L8" s="7"/>
      <c r="M8" s="7">
        <v>1</v>
      </c>
      <c r="N8" s="7">
        <v>14</v>
      </c>
      <c r="O8" s="7"/>
    </row>
    <row r="9" spans="1:15" s="8" customFormat="1" x14ac:dyDescent="0.25">
      <c r="A9" s="7"/>
      <c r="B9" s="7"/>
      <c r="C9" s="7" t="s">
        <v>23</v>
      </c>
      <c r="D9" s="9" t="s">
        <v>24</v>
      </c>
      <c r="E9" s="7" t="s">
        <v>25</v>
      </c>
      <c r="F9" s="7">
        <v>56</v>
      </c>
      <c r="G9" s="7">
        <v>1</v>
      </c>
      <c r="H9" s="7">
        <v>190</v>
      </c>
      <c r="I9" s="7">
        <f t="shared" ca="1" si="0"/>
        <v>190</v>
      </c>
      <c r="J9" s="7">
        <f t="shared" ca="1" si="1"/>
        <v>218.5</v>
      </c>
      <c r="K9" s="7"/>
      <c r="L9" s="7"/>
      <c r="M9" s="7">
        <v>1</v>
      </c>
      <c r="N9" s="7">
        <v>14</v>
      </c>
      <c r="O9" s="7"/>
    </row>
    <row r="10" spans="1:15" s="8" customFormat="1" x14ac:dyDescent="0.25">
      <c r="A10" s="7"/>
      <c r="B10" s="7"/>
      <c r="C10" s="7" t="s">
        <v>26</v>
      </c>
      <c r="D10" s="9" t="s">
        <v>27</v>
      </c>
      <c r="E10" s="7" t="s">
        <v>22</v>
      </c>
      <c r="F10" s="7">
        <v>62</v>
      </c>
      <c r="G10" s="7">
        <v>1</v>
      </c>
      <c r="H10" s="7">
        <v>280</v>
      </c>
      <c r="I10" s="7">
        <f t="shared" ca="1" si="0"/>
        <v>280</v>
      </c>
      <c r="J10" s="7">
        <f t="shared" ca="1" si="1"/>
        <v>322</v>
      </c>
      <c r="K10" s="7"/>
      <c r="L10" s="7"/>
      <c r="M10" s="7">
        <v>1</v>
      </c>
      <c r="N10" s="7">
        <v>14</v>
      </c>
      <c r="O10" s="7"/>
    </row>
    <row r="11" spans="1:15" s="8" customFormat="1" x14ac:dyDescent="0.25">
      <c r="A11" s="7"/>
      <c r="B11" s="7"/>
      <c r="C11" s="7" t="s">
        <v>28</v>
      </c>
      <c r="D11" s="9" t="s">
        <v>29</v>
      </c>
      <c r="E11" s="7" t="s">
        <v>16</v>
      </c>
      <c r="F11" s="7">
        <v>62</v>
      </c>
      <c r="G11" s="7">
        <v>1</v>
      </c>
      <c r="H11" s="7">
        <v>45</v>
      </c>
      <c r="I11" s="7">
        <f t="shared" ca="1" si="0"/>
        <v>45</v>
      </c>
      <c r="J11" s="7">
        <f t="shared" ca="1" si="1"/>
        <v>51.75</v>
      </c>
      <c r="K11" s="7"/>
      <c r="L11" s="7"/>
      <c r="M11" s="7">
        <v>0.5</v>
      </c>
      <c r="N11" s="7">
        <v>7</v>
      </c>
      <c r="O11" s="7"/>
    </row>
    <row r="12" spans="1:15" s="8" customFormat="1" x14ac:dyDescent="0.25">
      <c r="A12" s="7"/>
      <c r="B12" s="7"/>
      <c r="C12" s="7" t="s">
        <v>12</v>
      </c>
      <c r="D12" s="9" t="s">
        <v>30</v>
      </c>
      <c r="E12" s="7" t="s">
        <v>31</v>
      </c>
      <c r="F12" s="7">
        <v>52</v>
      </c>
      <c r="G12" s="7">
        <v>1</v>
      </c>
      <c r="H12" s="7">
        <v>250</v>
      </c>
      <c r="I12" s="7">
        <f>H12*G12</f>
        <v>250</v>
      </c>
      <c r="J12" s="7">
        <f t="shared" si="1"/>
        <v>287.5</v>
      </c>
      <c r="K12" s="7">
        <f ca="1">SUM(J5:J12)</f>
        <v>1311</v>
      </c>
      <c r="L12" s="7">
        <v>1311</v>
      </c>
      <c r="M12" s="7">
        <v>1</v>
      </c>
      <c r="N12" s="7">
        <v>14</v>
      </c>
      <c r="O12" s="7">
        <f ca="1">SUM(N5:N12)</f>
        <v>91</v>
      </c>
    </row>
    <row r="13" spans="1:15" s="11" customFormat="1" x14ac:dyDescent="0.25">
      <c r="A13" s="10">
        <v>3</v>
      </c>
      <c r="B13" s="10" t="s">
        <v>34</v>
      </c>
      <c r="C13" s="10" t="s">
        <v>32</v>
      </c>
      <c r="D13" s="10" t="s">
        <v>33</v>
      </c>
      <c r="E13" s="10" t="s">
        <v>16</v>
      </c>
      <c r="F13" s="10">
        <v>30</v>
      </c>
      <c r="G13" s="10">
        <v>1</v>
      </c>
      <c r="H13" s="10">
        <v>0</v>
      </c>
      <c r="I13" s="10">
        <v>0</v>
      </c>
      <c r="J13" s="10">
        <v>0</v>
      </c>
      <c r="K13" s="10"/>
      <c r="L13" s="10"/>
      <c r="M13" s="10">
        <v>0</v>
      </c>
      <c r="N13" s="10">
        <v>0</v>
      </c>
      <c r="O13" s="10"/>
    </row>
    <row r="14" spans="1:15" s="11" customFormat="1" x14ac:dyDescent="0.25">
      <c r="A14" s="10"/>
      <c r="B14" s="10"/>
      <c r="C14" s="10" t="s">
        <v>45</v>
      </c>
      <c r="D14" s="12" t="s">
        <v>35</v>
      </c>
      <c r="E14" s="10" t="s">
        <v>36</v>
      </c>
      <c r="F14" s="10">
        <v>32</v>
      </c>
      <c r="G14" s="10">
        <v>1</v>
      </c>
      <c r="H14" s="10">
        <v>220</v>
      </c>
      <c r="I14" s="10">
        <f t="shared" ca="1" si="0"/>
        <v>220</v>
      </c>
      <c r="J14" s="10">
        <f ca="1" xml:space="preserve"> I14*15/100+I14</f>
        <v>253</v>
      </c>
      <c r="K14" s="10"/>
      <c r="L14" s="10"/>
      <c r="M14" s="10">
        <v>0.5</v>
      </c>
      <c r="N14" s="10">
        <v>7</v>
      </c>
      <c r="O14" s="10"/>
    </row>
    <row r="15" spans="1:15" s="11" customFormat="1" x14ac:dyDescent="0.25">
      <c r="A15" s="10"/>
      <c r="B15" s="10"/>
      <c r="C15" s="10" t="s">
        <v>32</v>
      </c>
      <c r="D15" s="12" t="s">
        <v>37</v>
      </c>
      <c r="E15" s="10" t="s">
        <v>38</v>
      </c>
      <c r="F15" s="10">
        <v>56</v>
      </c>
      <c r="G15" s="10">
        <v>1</v>
      </c>
      <c r="H15" s="10">
        <v>200</v>
      </c>
      <c r="I15" s="10">
        <f t="shared" ca="1" si="0"/>
        <v>200</v>
      </c>
      <c r="J15" s="10">
        <f t="shared" ca="1" si="1"/>
        <v>230</v>
      </c>
      <c r="K15" s="10"/>
      <c r="L15" s="10"/>
      <c r="M15" s="10">
        <v>1</v>
      </c>
      <c r="N15" s="10">
        <v>14</v>
      </c>
      <c r="O15" s="10"/>
    </row>
    <row r="16" spans="1:15" s="11" customFormat="1" x14ac:dyDescent="0.25">
      <c r="A16" s="10"/>
      <c r="B16" s="10"/>
      <c r="C16" s="10" t="s">
        <v>39</v>
      </c>
      <c r="D16" s="12" t="s">
        <v>40</v>
      </c>
      <c r="E16" s="10" t="s">
        <v>41</v>
      </c>
      <c r="F16" s="10">
        <v>56</v>
      </c>
      <c r="G16" s="10">
        <v>1</v>
      </c>
      <c r="H16" s="10">
        <v>150</v>
      </c>
      <c r="I16" s="10">
        <f t="shared" ca="1" si="0"/>
        <v>150</v>
      </c>
      <c r="J16" s="10">
        <f t="shared" ca="1" si="1"/>
        <v>172.5</v>
      </c>
      <c r="K16" s="10"/>
      <c r="L16" s="10"/>
      <c r="M16" s="10">
        <v>1</v>
      </c>
      <c r="N16" s="10">
        <v>14</v>
      </c>
      <c r="O16" s="10"/>
    </row>
    <row r="17" spans="1:15" s="11" customFormat="1" x14ac:dyDescent="0.25">
      <c r="A17" s="10"/>
      <c r="B17" s="10"/>
      <c r="C17" s="10" t="s">
        <v>42</v>
      </c>
      <c r="D17" s="12" t="s">
        <v>43</v>
      </c>
      <c r="E17" s="10" t="s">
        <v>44</v>
      </c>
      <c r="F17" s="10">
        <v>48</v>
      </c>
      <c r="G17" s="10">
        <v>1</v>
      </c>
      <c r="H17" s="10">
        <v>120</v>
      </c>
      <c r="I17" s="10">
        <f t="shared" ca="1" si="0"/>
        <v>120</v>
      </c>
      <c r="J17" s="10">
        <f t="shared" ca="1" si="1"/>
        <v>138</v>
      </c>
      <c r="K17" s="10"/>
      <c r="L17" s="10"/>
      <c r="M17" s="10">
        <v>0.5</v>
      </c>
      <c r="N17" s="10">
        <v>7</v>
      </c>
      <c r="O17" s="10"/>
    </row>
    <row r="18" spans="1:15" s="11" customFormat="1" x14ac:dyDescent="0.25">
      <c r="A18" s="10"/>
      <c r="B18" s="10"/>
      <c r="C18" s="10" t="s">
        <v>28</v>
      </c>
      <c r="D18" s="12" t="s">
        <v>80</v>
      </c>
      <c r="E18" s="10" t="s">
        <v>81</v>
      </c>
      <c r="F18" s="10">
        <v>30</v>
      </c>
      <c r="G18" s="10">
        <v>2</v>
      </c>
      <c r="H18" s="10">
        <v>30</v>
      </c>
      <c r="I18" s="10">
        <f t="shared" ca="1" si="0"/>
        <v>60</v>
      </c>
      <c r="J18" s="10">
        <f t="shared" ca="1" si="1"/>
        <v>69</v>
      </c>
      <c r="K18" s="10"/>
      <c r="L18" s="10"/>
      <c r="M18" s="10">
        <v>1</v>
      </c>
      <c r="N18" s="10">
        <v>14</v>
      </c>
      <c r="O18" s="10"/>
    </row>
    <row r="19" spans="1:15" s="11" customFormat="1" x14ac:dyDescent="0.25">
      <c r="A19" s="10"/>
      <c r="B19" s="10"/>
      <c r="C19" s="10" t="s">
        <v>100</v>
      </c>
      <c r="D19" s="12" t="s">
        <v>101</v>
      </c>
      <c r="E19" s="10" t="s">
        <v>102</v>
      </c>
      <c r="F19" s="10">
        <v>32</v>
      </c>
      <c r="G19" s="10">
        <v>1</v>
      </c>
      <c r="H19" s="10">
        <v>70</v>
      </c>
      <c r="I19" s="10">
        <f t="shared" ca="1" si="0"/>
        <v>70</v>
      </c>
      <c r="J19" s="10">
        <f t="shared" ca="1" si="1"/>
        <v>80.5</v>
      </c>
      <c r="K19" s="10">
        <f ca="1">SUM(J13:J19)</f>
        <v>943</v>
      </c>
      <c r="L19" s="10">
        <v>943</v>
      </c>
      <c r="M19" s="10">
        <v>0.5</v>
      </c>
      <c r="N19" s="10">
        <v>7</v>
      </c>
      <c r="O19" s="10">
        <f ca="1">SUM(N13:N19)</f>
        <v>63</v>
      </c>
    </row>
    <row r="20" spans="1:15" s="14" customFormat="1" x14ac:dyDescent="0.25">
      <c r="A20" s="13">
        <v>4</v>
      </c>
      <c r="B20" s="13" t="s">
        <v>46</v>
      </c>
      <c r="C20" s="13" t="s">
        <v>23</v>
      </c>
      <c r="D20" s="27" t="s">
        <v>47</v>
      </c>
      <c r="E20" s="13" t="s">
        <v>48</v>
      </c>
      <c r="F20" s="13">
        <v>54</v>
      </c>
      <c r="G20" s="13">
        <v>2</v>
      </c>
      <c r="H20" s="13">
        <v>210</v>
      </c>
      <c r="I20" s="13">
        <f t="shared" ca="1" si="0"/>
        <v>420</v>
      </c>
      <c r="J20" s="13">
        <f t="shared" ca="1" si="1"/>
        <v>483</v>
      </c>
      <c r="K20" s="13"/>
      <c r="L20" s="13"/>
      <c r="M20" s="13">
        <v>2</v>
      </c>
      <c r="N20" s="13">
        <v>28</v>
      </c>
      <c r="O20" s="13"/>
    </row>
    <row r="21" spans="1:15" s="14" customFormat="1" x14ac:dyDescent="0.25">
      <c r="A21" s="13"/>
      <c r="B21" s="13"/>
      <c r="C21" s="13" t="s">
        <v>18</v>
      </c>
      <c r="D21" s="27" t="s">
        <v>49</v>
      </c>
      <c r="E21" s="13" t="s">
        <v>48</v>
      </c>
      <c r="F21" s="13">
        <v>54</v>
      </c>
      <c r="G21" s="13">
        <v>1</v>
      </c>
      <c r="H21" s="13">
        <v>160</v>
      </c>
      <c r="I21" s="13">
        <f t="shared" ca="1" si="0"/>
        <v>160</v>
      </c>
      <c r="J21" s="13">
        <f t="shared" ca="1" si="1"/>
        <v>184</v>
      </c>
      <c r="K21" s="13"/>
      <c r="L21" s="13"/>
      <c r="M21" s="13">
        <v>1</v>
      </c>
      <c r="N21" s="13">
        <v>14</v>
      </c>
      <c r="O21" s="13"/>
    </row>
    <row r="22" spans="1:15" s="14" customFormat="1" x14ac:dyDescent="0.25">
      <c r="A22" s="13"/>
      <c r="B22" s="13"/>
      <c r="C22" s="13" t="s">
        <v>39</v>
      </c>
      <c r="D22" s="27" t="s">
        <v>50</v>
      </c>
      <c r="E22" s="13" t="s">
        <v>48</v>
      </c>
      <c r="F22" s="13">
        <v>54</v>
      </c>
      <c r="G22" s="13">
        <v>1</v>
      </c>
      <c r="H22" s="13">
        <v>180</v>
      </c>
      <c r="I22" s="13">
        <f t="shared" ca="1" si="0"/>
        <v>180</v>
      </c>
      <c r="J22" s="13">
        <f t="shared" ca="1" si="1"/>
        <v>207</v>
      </c>
      <c r="K22" s="13"/>
      <c r="L22" s="13"/>
      <c r="M22" s="13">
        <v>1</v>
      </c>
      <c r="N22" s="13">
        <v>14</v>
      </c>
      <c r="O22" s="13"/>
    </row>
    <row r="23" spans="1:15" s="14" customFormat="1" x14ac:dyDescent="0.25">
      <c r="A23" s="13"/>
      <c r="B23" s="13"/>
      <c r="C23" s="13" t="s">
        <v>52</v>
      </c>
      <c r="D23" s="13" t="s">
        <v>51</v>
      </c>
      <c r="E23" s="13" t="s">
        <v>53</v>
      </c>
      <c r="F23" s="13">
        <v>54</v>
      </c>
      <c r="G23" s="13">
        <v>2</v>
      </c>
      <c r="H23" s="13">
        <v>0</v>
      </c>
      <c r="I23" s="13">
        <v>0</v>
      </c>
      <c r="J23" s="13">
        <v>0</v>
      </c>
      <c r="K23" s="13"/>
      <c r="L23" s="13"/>
      <c r="M23" s="13">
        <v>0</v>
      </c>
      <c r="N23" s="13">
        <v>0</v>
      </c>
      <c r="O23" s="13"/>
    </row>
    <row r="24" spans="1:15" s="14" customFormat="1" x14ac:dyDescent="0.25">
      <c r="A24" s="13"/>
      <c r="B24" s="13"/>
      <c r="C24" s="13" t="s">
        <v>54</v>
      </c>
      <c r="D24" s="27" t="s">
        <v>55</v>
      </c>
      <c r="E24" s="13" t="s">
        <v>16</v>
      </c>
      <c r="F24" s="13">
        <v>58</v>
      </c>
      <c r="G24" s="13">
        <v>1</v>
      </c>
      <c r="H24" s="13">
        <v>300</v>
      </c>
      <c r="I24" s="13">
        <f t="shared" ca="1" si="0"/>
        <v>300</v>
      </c>
      <c r="J24" s="13">
        <f t="shared" ca="1" si="1"/>
        <v>345</v>
      </c>
      <c r="K24" s="13">
        <f ca="1">SUM(J20:J24)</f>
        <v>1219</v>
      </c>
      <c r="L24" s="13">
        <v>1219</v>
      </c>
      <c r="M24" s="13">
        <v>2</v>
      </c>
      <c r="N24" s="13">
        <v>28</v>
      </c>
      <c r="O24" s="13">
        <f ca="1">SUM(N20:N24)</f>
        <v>84</v>
      </c>
    </row>
    <row r="25" spans="1:15" s="16" customFormat="1" x14ac:dyDescent="0.25">
      <c r="A25" s="15">
        <v>5</v>
      </c>
      <c r="B25" s="15" t="s">
        <v>56</v>
      </c>
      <c r="C25" s="15" t="s">
        <v>58</v>
      </c>
      <c r="D25" s="24" t="s">
        <v>57</v>
      </c>
      <c r="E25" s="15" t="s">
        <v>59</v>
      </c>
      <c r="F25" s="15">
        <v>32</v>
      </c>
      <c r="G25" s="15">
        <v>2</v>
      </c>
      <c r="H25" s="15">
        <v>80</v>
      </c>
      <c r="I25" s="15">
        <f t="shared" ca="1" si="0"/>
        <v>160</v>
      </c>
      <c r="J25" s="15">
        <f t="shared" ca="1" si="1"/>
        <v>184</v>
      </c>
      <c r="K25" s="15"/>
      <c r="L25" s="15"/>
      <c r="M25" s="15">
        <v>1</v>
      </c>
      <c r="N25" s="15">
        <v>14</v>
      </c>
      <c r="O25" s="15"/>
    </row>
    <row r="26" spans="1:15" s="16" customFormat="1" x14ac:dyDescent="0.25">
      <c r="A26" s="15"/>
      <c r="B26" s="15"/>
      <c r="C26" s="15" t="s">
        <v>69</v>
      </c>
      <c r="D26" s="24" t="s">
        <v>70</v>
      </c>
      <c r="E26" s="15" t="s">
        <v>53</v>
      </c>
      <c r="F26" s="15">
        <v>52</v>
      </c>
      <c r="G26" s="15">
        <v>1</v>
      </c>
      <c r="H26" s="15">
        <v>170</v>
      </c>
      <c r="I26" s="15">
        <f t="shared" ca="1" si="0"/>
        <v>170</v>
      </c>
      <c r="J26" s="15">
        <f t="shared" ca="1" si="1"/>
        <v>195.5</v>
      </c>
      <c r="K26" s="15"/>
      <c r="L26" s="15"/>
      <c r="M26" s="15">
        <v>1</v>
      </c>
      <c r="N26" s="15">
        <v>14</v>
      </c>
      <c r="O26" s="15"/>
    </row>
    <row r="27" spans="1:15" s="16" customFormat="1" x14ac:dyDescent="0.25">
      <c r="A27" s="15"/>
      <c r="B27" s="15"/>
      <c r="C27" s="15" t="s">
        <v>71</v>
      </c>
      <c r="D27" s="24" t="s">
        <v>72</v>
      </c>
      <c r="E27" s="15" t="s">
        <v>73</v>
      </c>
      <c r="F27" s="15">
        <v>32</v>
      </c>
      <c r="G27" s="15">
        <v>1</v>
      </c>
      <c r="H27" s="15">
        <v>180</v>
      </c>
      <c r="I27" s="15">
        <f t="shared" ca="1" si="0"/>
        <v>180</v>
      </c>
      <c r="J27" s="15">
        <f t="shared" ca="1" si="1"/>
        <v>207</v>
      </c>
      <c r="K27" s="15"/>
      <c r="L27" s="15"/>
      <c r="M27" s="15">
        <v>0.5</v>
      </c>
      <c r="N27" s="15">
        <v>7</v>
      </c>
      <c r="O27" s="15"/>
    </row>
    <row r="28" spans="1:15" s="16" customFormat="1" x14ac:dyDescent="0.25">
      <c r="A28" s="15"/>
      <c r="B28" s="15"/>
      <c r="C28" s="15" t="s">
        <v>12</v>
      </c>
      <c r="D28" s="15" t="s">
        <v>60</v>
      </c>
      <c r="E28" s="15" t="s">
        <v>61</v>
      </c>
      <c r="F28" s="15" t="s">
        <v>68</v>
      </c>
      <c r="G28" s="15">
        <v>1</v>
      </c>
      <c r="H28" s="15">
        <v>0</v>
      </c>
      <c r="I28" s="15">
        <v>0</v>
      </c>
      <c r="J28" s="15">
        <v>0</v>
      </c>
      <c r="K28" s="15"/>
      <c r="L28" s="15"/>
      <c r="M28" s="15">
        <v>0</v>
      </c>
      <c r="N28" s="15">
        <v>0</v>
      </c>
      <c r="O28" s="15"/>
    </row>
    <row r="29" spans="1:15" s="16" customFormat="1" x14ac:dyDescent="0.25">
      <c r="A29" s="15"/>
      <c r="B29" s="15"/>
      <c r="C29" s="15" t="s">
        <v>45</v>
      </c>
      <c r="D29" s="24" t="s">
        <v>85</v>
      </c>
      <c r="E29" s="15" t="s">
        <v>86</v>
      </c>
      <c r="F29" s="15">
        <v>32</v>
      </c>
      <c r="G29" s="15">
        <v>1</v>
      </c>
      <c r="H29" s="15">
        <v>200</v>
      </c>
      <c r="I29" s="15">
        <f t="shared" ca="1" si="0"/>
        <v>200</v>
      </c>
      <c r="J29" s="15">
        <f t="shared" ca="1" si="1"/>
        <v>230</v>
      </c>
      <c r="K29" s="15">
        <f ca="1">SUM(J25:J29)</f>
        <v>816.5</v>
      </c>
      <c r="L29" s="15">
        <v>816.5</v>
      </c>
      <c r="M29" s="15">
        <v>0.5</v>
      </c>
      <c r="N29" s="15">
        <v>7</v>
      </c>
      <c r="O29" s="15">
        <f ca="1">SUM(N25:N29)</f>
        <v>42</v>
      </c>
    </row>
    <row r="30" spans="1:15" s="6" customFormat="1" x14ac:dyDescent="0.25">
      <c r="A30" s="5">
        <v>6</v>
      </c>
      <c r="B30" s="5" t="s">
        <v>62</v>
      </c>
      <c r="C30" s="5" t="s">
        <v>54</v>
      </c>
      <c r="D30" s="25" t="s">
        <v>63</v>
      </c>
      <c r="E30" s="5" t="s">
        <v>64</v>
      </c>
      <c r="F30" s="5">
        <v>50</v>
      </c>
      <c r="G30" s="5">
        <v>1</v>
      </c>
      <c r="H30" s="5">
        <v>320</v>
      </c>
      <c r="I30" s="5">
        <f t="shared" ca="1" si="0"/>
        <v>320</v>
      </c>
      <c r="J30" s="5">
        <f t="shared" ca="1" si="1"/>
        <v>368</v>
      </c>
      <c r="K30" s="5"/>
      <c r="L30" s="5"/>
      <c r="M30" s="5">
        <v>2</v>
      </c>
      <c r="N30" s="5">
        <v>28</v>
      </c>
      <c r="O30" s="5"/>
    </row>
    <row r="31" spans="1:15" s="6" customFormat="1" x14ac:dyDescent="0.25">
      <c r="A31" s="5"/>
      <c r="B31" s="5"/>
      <c r="C31" s="5" t="s">
        <v>54</v>
      </c>
      <c r="D31" s="25" t="s">
        <v>65</v>
      </c>
      <c r="E31" s="5" t="s">
        <v>66</v>
      </c>
      <c r="F31" s="5">
        <v>50</v>
      </c>
      <c r="G31" s="5">
        <v>1</v>
      </c>
      <c r="H31" s="5">
        <v>350</v>
      </c>
      <c r="I31" s="5">
        <f t="shared" ca="1" si="0"/>
        <v>350</v>
      </c>
      <c r="J31" s="5">
        <f t="shared" ca="1" si="1"/>
        <v>402.5</v>
      </c>
      <c r="K31" s="5"/>
      <c r="L31" s="5"/>
      <c r="M31" s="5">
        <v>2</v>
      </c>
      <c r="N31" s="5">
        <v>28</v>
      </c>
      <c r="O31" s="5"/>
    </row>
    <row r="32" spans="1:15" s="6" customFormat="1" x14ac:dyDescent="0.25">
      <c r="A32" s="5"/>
      <c r="B32" s="5"/>
      <c r="C32" s="5" t="s">
        <v>32</v>
      </c>
      <c r="D32" s="25" t="s">
        <v>67</v>
      </c>
      <c r="E32" s="5" t="s">
        <v>66</v>
      </c>
      <c r="F32" s="5">
        <v>50</v>
      </c>
      <c r="G32" s="5">
        <v>1</v>
      </c>
      <c r="H32" s="5">
        <v>170</v>
      </c>
      <c r="I32" s="5">
        <f t="shared" ca="1" si="0"/>
        <v>170</v>
      </c>
      <c r="J32" s="5">
        <f t="shared" ca="1" si="1"/>
        <v>195.5</v>
      </c>
      <c r="K32" s="5"/>
      <c r="L32" s="5"/>
      <c r="M32" s="5">
        <v>1</v>
      </c>
      <c r="N32" s="5">
        <v>14</v>
      </c>
      <c r="O32" s="5"/>
    </row>
    <row r="33" spans="1:15" s="6" customFormat="1" x14ac:dyDescent="0.25">
      <c r="A33" s="5"/>
      <c r="B33" s="5"/>
      <c r="C33" s="5" t="s">
        <v>75</v>
      </c>
      <c r="D33" s="25" t="s">
        <v>76</v>
      </c>
      <c r="E33" s="5" t="s">
        <v>22</v>
      </c>
      <c r="F33" s="5">
        <v>52</v>
      </c>
      <c r="G33" s="5">
        <v>1</v>
      </c>
      <c r="H33" s="5">
        <v>260</v>
      </c>
      <c r="I33" s="5">
        <f t="shared" ca="1" si="0"/>
        <v>260</v>
      </c>
      <c r="J33" s="5">
        <f t="shared" ca="1" si="1"/>
        <v>299</v>
      </c>
      <c r="K33" s="5"/>
      <c r="L33" s="5"/>
      <c r="M33" s="5">
        <v>1</v>
      </c>
      <c r="N33" s="5">
        <v>14</v>
      </c>
      <c r="O33" s="5"/>
    </row>
    <row r="34" spans="1:15" s="6" customFormat="1" x14ac:dyDescent="0.25">
      <c r="A34" s="5"/>
      <c r="B34" s="5"/>
      <c r="C34" s="5" t="s">
        <v>14</v>
      </c>
      <c r="D34" s="25" t="s">
        <v>77</v>
      </c>
      <c r="E34" s="5" t="s">
        <v>48</v>
      </c>
      <c r="F34" s="5">
        <v>52</v>
      </c>
      <c r="G34" s="5">
        <v>1</v>
      </c>
      <c r="H34" s="5">
        <v>200</v>
      </c>
      <c r="I34" s="5">
        <f t="shared" ca="1" si="0"/>
        <v>200</v>
      </c>
      <c r="J34" s="5">
        <f t="shared" ca="1" si="1"/>
        <v>230</v>
      </c>
      <c r="K34" s="5">
        <f ca="1">SUM(J30:J34)</f>
        <v>1495</v>
      </c>
      <c r="L34" s="5">
        <v>1495</v>
      </c>
      <c r="M34" s="5">
        <v>1</v>
      </c>
      <c r="N34" s="5">
        <v>14</v>
      </c>
      <c r="O34" s="5">
        <f ca="1">SUM(N30:N34)</f>
        <v>98</v>
      </c>
    </row>
    <row r="35" spans="1:15" s="17" customFormat="1" x14ac:dyDescent="0.25">
      <c r="A35" s="4">
        <v>7</v>
      </c>
      <c r="B35" s="4" t="s">
        <v>79</v>
      </c>
      <c r="C35" s="4" t="s">
        <v>28</v>
      </c>
      <c r="D35" s="33" t="s">
        <v>80</v>
      </c>
      <c r="E35" s="4" t="s">
        <v>81</v>
      </c>
      <c r="F35" s="4">
        <v>36</v>
      </c>
      <c r="G35" s="4">
        <v>2</v>
      </c>
      <c r="H35" s="4">
        <v>30</v>
      </c>
      <c r="I35" s="4">
        <f t="shared" ca="1" si="0"/>
        <v>60</v>
      </c>
      <c r="J35" s="4">
        <f t="shared" ca="1" si="1"/>
        <v>69</v>
      </c>
      <c r="K35" s="4">
        <f ca="1">SUM(J35)</f>
        <v>69</v>
      </c>
      <c r="L35" s="4">
        <v>69</v>
      </c>
      <c r="M35" s="4">
        <v>1</v>
      </c>
      <c r="N35" s="4">
        <v>14</v>
      </c>
      <c r="O35" s="4">
        <v>14</v>
      </c>
    </row>
    <row r="36" spans="1:15" s="21" customFormat="1" x14ac:dyDescent="0.25">
      <c r="A36" s="20">
        <v>8</v>
      </c>
      <c r="B36" s="20" t="s">
        <v>82</v>
      </c>
      <c r="C36" s="20" t="s">
        <v>12</v>
      </c>
      <c r="D36" s="29" t="s">
        <v>83</v>
      </c>
      <c r="E36" s="20" t="s">
        <v>84</v>
      </c>
      <c r="F36" s="20">
        <v>54</v>
      </c>
      <c r="G36" s="20">
        <v>1</v>
      </c>
      <c r="H36" s="20">
        <v>250</v>
      </c>
      <c r="I36" s="20">
        <f t="shared" ca="1" si="0"/>
        <v>250</v>
      </c>
      <c r="J36" s="20">
        <f t="shared" ca="1" si="1"/>
        <v>287.5</v>
      </c>
      <c r="K36" s="20">
        <f ca="1">SUM(J36)</f>
        <v>287.5</v>
      </c>
      <c r="L36" s="20">
        <v>287.5</v>
      </c>
      <c r="M36" s="20">
        <v>1</v>
      </c>
      <c r="N36" s="20">
        <v>14</v>
      </c>
      <c r="O36" s="20">
        <v>14</v>
      </c>
    </row>
    <row r="37" spans="1:15" s="23" customFormat="1" x14ac:dyDescent="0.25">
      <c r="A37" s="22">
        <v>9</v>
      </c>
      <c r="B37" s="22" t="s">
        <v>87</v>
      </c>
      <c r="C37" s="22" t="s">
        <v>42</v>
      </c>
      <c r="D37" s="28" t="s">
        <v>88</v>
      </c>
      <c r="E37" s="22" t="s">
        <v>89</v>
      </c>
      <c r="F37" s="22">
        <v>36</v>
      </c>
      <c r="G37" s="22">
        <v>1</v>
      </c>
      <c r="H37" s="22">
        <v>50</v>
      </c>
      <c r="I37" s="22">
        <f t="shared" ca="1" si="0"/>
        <v>50</v>
      </c>
      <c r="J37" s="22">
        <f t="shared" ca="1" si="1"/>
        <v>57.5</v>
      </c>
      <c r="K37" s="22"/>
      <c r="L37" s="22"/>
      <c r="M37" s="22">
        <v>0.5</v>
      </c>
      <c r="N37" s="22">
        <v>7</v>
      </c>
      <c r="O37" s="22"/>
    </row>
    <row r="38" spans="1:15" s="23" customFormat="1" x14ac:dyDescent="0.25">
      <c r="A38" s="22"/>
      <c r="B38" s="22"/>
      <c r="C38" s="22" t="s">
        <v>94</v>
      </c>
      <c r="D38" s="22" t="s">
        <v>90</v>
      </c>
      <c r="E38" s="22" t="s">
        <v>78</v>
      </c>
      <c r="F38" s="22">
        <v>40</v>
      </c>
      <c r="G38" s="22">
        <v>2</v>
      </c>
      <c r="H38" s="22">
        <v>0</v>
      </c>
      <c r="I38" s="22">
        <v>0</v>
      </c>
      <c r="J38" s="22">
        <v>0</v>
      </c>
      <c r="K38" s="22"/>
      <c r="L38" s="22"/>
      <c r="M38" s="22">
        <v>0</v>
      </c>
      <c r="N38" s="22">
        <v>0</v>
      </c>
      <c r="O38" s="22"/>
    </row>
    <row r="39" spans="1:15" s="23" customFormat="1" x14ac:dyDescent="0.25">
      <c r="A39" s="22"/>
      <c r="B39" s="22"/>
      <c r="C39" s="22" t="s">
        <v>12</v>
      </c>
      <c r="D39" s="22" t="s">
        <v>91</v>
      </c>
      <c r="E39" s="22" t="s">
        <v>81</v>
      </c>
      <c r="F39" s="22">
        <v>42</v>
      </c>
      <c r="G39" s="22">
        <v>1</v>
      </c>
      <c r="H39" s="22">
        <v>0</v>
      </c>
      <c r="I39" s="22">
        <v>0</v>
      </c>
      <c r="J39" s="22">
        <v>0</v>
      </c>
      <c r="K39" s="22"/>
      <c r="L39" s="22"/>
      <c r="M39" s="22">
        <v>0</v>
      </c>
      <c r="N39" s="22">
        <v>0</v>
      </c>
      <c r="O39" s="22"/>
    </row>
    <row r="40" spans="1:15" s="23" customFormat="1" x14ac:dyDescent="0.25">
      <c r="A40" s="22"/>
      <c r="B40" s="22"/>
      <c r="C40" s="22" t="s">
        <v>45</v>
      </c>
      <c r="D40" s="28" t="s">
        <v>35</v>
      </c>
      <c r="E40" s="22" t="s">
        <v>36</v>
      </c>
      <c r="F40" s="22">
        <v>40</v>
      </c>
      <c r="G40" s="22">
        <v>1</v>
      </c>
      <c r="H40" s="22">
        <v>250</v>
      </c>
      <c r="I40" s="22">
        <f t="shared" ref="I40:I48" ca="1" si="2">H40*G40</f>
        <v>250</v>
      </c>
      <c r="J40" s="22">
        <f t="shared" ref="J40:J45" ca="1" si="3">I40*15/100+I40</f>
        <v>287.5</v>
      </c>
      <c r="K40" s="22"/>
      <c r="L40" s="22"/>
      <c r="M40" s="22">
        <v>1</v>
      </c>
      <c r="N40" s="22">
        <v>14</v>
      </c>
      <c r="O40" s="22"/>
    </row>
    <row r="41" spans="1:15" s="23" customFormat="1" x14ac:dyDescent="0.25">
      <c r="A41" s="22"/>
      <c r="B41" s="22"/>
      <c r="C41" s="22" t="s">
        <v>92</v>
      </c>
      <c r="D41" s="22" t="s">
        <v>93</v>
      </c>
      <c r="E41" s="22" t="s">
        <v>81</v>
      </c>
      <c r="F41" s="22">
        <v>40</v>
      </c>
      <c r="G41" s="22">
        <v>1</v>
      </c>
      <c r="H41" s="22">
        <v>0</v>
      </c>
      <c r="I41" s="22">
        <v>0</v>
      </c>
      <c r="J41" s="22">
        <v>0</v>
      </c>
      <c r="K41" s="22">
        <f ca="1">SUM(J37:J41)</f>
        <v>345</v>
      </c>
      <c r="L41" s="22">
        <v>345</v>
      </c>
      <c r="M41" s="22">
        <v>0</v>
      </c>
      <c r="N41" s="22">
        <v>0</v>
      </c>
      <c r="O41" s="22">
        <f ca="1">SUM(N37:N41)</f>
        <v>21</v>
      </c>
    </row>
    <row r="42" spans="1:15" s="11" customFormat="1" x14ac:dyDescent="0.25">
      <c r="A42" s="10">
        <v>10</v>
      </c>
      <c r="B42" s="10" t="s">
        <v>95</v>
      </c>
      <c r="C42" s="10" t="s">
        <v>32</v>
      </c>
      <c r="D42" s="12" t="s">
        <v>67</v>
      </c>
      <c r="E42" s="10" t="s">
        <v>96</v>
      </c>
      <c r="F42" s="10">
        <v>52</v>
      </c>
      <c r="G42" s="10">
        <v>1</v>
      </c>
      <c r="H42" s="10">
        <v>170</v>
      </c>
      <c r="I42" s="10">
        <f t="shared" ca="1" si="2"/>
        <v>170</v>
      </c>
      <c r="J42" s="10">
        <f t="shared" ca="1" si="3"/>
        <v>195.5</v>
      </c>
      <c r="K42" s="10"/>
      <c r="L42" s="10"/>
      <c r="M42" s="10">
        <v>1</v>
      </c>
      <c r="N42" s="10">
        <v>14</v>
      </c>
      <c r="O42" s="10"/>
    </row>
    <row r="43" spans="1:15" s="11" customFormat="1" x14ac:dyDescent="0.25">
      <c r="A43" s="10"/>
      <c r="B43" s="10"/>
      <c r="C43" s="10" t="s">
        <v>32</v>
      </c>
      <c r="D43" s="12" t="s">
        <v>67</v>
      </c>
      <c r="E43" s="10" t="s">
        <v>97</v>
      </c>
      <c r="F43" s="10">
        <v>52</v>
      </c>
      <c r="G43" s="10">
        <v>1</v>
      </c>
      <c r="H43" s="10">
        <v>170</v>
      </c>
      <c r="I43" s="10">
        <f t="shared" ca="1" si="2"/>
        <v>170</v>
      </c>
      <c r="J43" s="10">
        <f t="shared" ca="1" si="3"/>
        <v>195.5</v>
      </c>
      <c r="K43" s="10"/>
      <c r="L43" s="10"/>
      <c r="M43" s="10">
        <v>1</v>
      </c>
      <c r="N43" s="10">
        <v>14</v>
      </c>
      <c r="O43" s="10"/>
    </row>
    <row r="44" spans="1:15" s="11" customFormat="1" x14ac:dyDescent="0.25">
      <c r="A44" s="10"/>
      <c r="B44" s="10"/>
      <c r="C44" s="10" t="s">
        <v>32</v>
      </c>
      <c r="D44" s="12" t="s">
        <v>67</v>
      </c>
      <c r="E44" s="10" t="s">
        <v>98</v>
      </c>
      <c r="F44" s="10">
        <v>52</v>
      </c>
      <c r="G44" s="10">
        <v>1</v>
      </c>
      <c r="H44" s="10">
        <v>170</v>
      </c>
      <c r="I44" s="10">
        <f t="shared" ca="1" si="2"/>
        <v>170</v>
      </c>
      <c r="J44" s="10">
        <f t="shared" ca="1" si="3"/>
        <v>195.5</v>
      </c>
      <c r="K44" s="10"/>
      <c r="L44" s="10"/>
      <c r="M44" s="10">
        <v>1</v>
      </c>
      <c r="N44" s="10">
        <v>14</v>
      </c>
      <c r="O44" s="10"/>
    </row>
    <row r="45" spans="1:15" s="11" customFormat="1" x14ac:dyDescent="0.25">
      <c r="A45" s="10"/>
      <c r="B45" s="10"/>
      <c r="C45" s="10" t="s">
        <v>54</v>
      </c>
      <c r="D45" s="12" t="s">
        <v>65</v>
      </c>
      <c r="E45" s="10" t="s">
        <v>99</v>
      </c>
      <c r="F45" s="10">
        <v>52</v>
      </c>
      <c r="G45" s="10">
        <v>1</v>
      </c>
      <c r="H45" s="10">
        <v>350</v>
      </c>
      <c r="I45" s="10">
        <f t="shared" ca="1" si="2"/>
        <v>350</v>
      </c>
      <c r="J45" s="10">
        <f t="shared" ca="1" si="3"/>
        <v>402.5</v>
      </c>
      <c r="K45" s="10">
        <f ca="1">SUM(J42:J45)</f>
        <v>989</v>
      </c>
      <c r="L45" s="10">
        <v>989</v>
      </c>
      <c r="M45" s="10">
        <v>2</v>
      </c>
      <c r="N45" s="10">
        <v>28</v>
      </c>
      <c r="O45" s="10">
        <f ca="1">SUM(N42:N45)</f>
        <v>70</v>
      </c>
    </row>
    <row r="46" spans="1:15" s="19" customFormat="1" x14ac:dyDescent="0.25">
      <c r="A46" s="18">
        <v>11</v>
      </c>
      <c r="B46" s="18" t="s">
        <v>103</v>
      </c>
      <c r="C46" s="18" t="s">
        <v>71</v>
      </c>
      <c r="D46" s="26" t="s">
        <v>72</v>
      </c>
      <c r="E46" s="18" t="s">
        <v>104</v>
      </c>
      <c r="F46" s="18">
        <v>36</v>
      </c>
      <c r="G46" s="18">
        <v>1</v>
      </c>
      <c r="H46" s="18">
        <v>180</v>
      </c>
      <c r="I46" s="18">
        <f t="shared" ca="1" si="2"/>
        <v>180</v>
      </c>
      <c r="J46" s="18">
        <v>180</v>
      </c>
      <c r="K46" s="18"/>
      <c r="L46" s="18"/>
      <c r="M46" s="18">
        <v>0.5</v>
      </c>
      <c r="N46" s="18">
        <v>7</v>
      </c>
      <c r="O46" s="18"/>
    </row>
    <row r="47" spans="1:15" s="19" customFormat="1" x14ac:dyDescent="0.25">
      <c r="A47" s="18"/>
      <c r="B47" s="18"/>
      <c r="C47" s="18" t="s">
        <v>54</v>
      </c>
      <c r="D47" s="26" t="s">
        <v>105</v>
      </c>
      <c r="E47" s="18" t="s">
        <v>106</v>
      </c>
      <c r="F47" s="18">
        <v>36</v>
      </c>
      <c r="G47" s="18">
        <v>1</v>
      </c>
      <c r="H47" s="18">
        <v>220</v>
      </c>
      <c r="I47" s="18">
        <f t="shared" ca="1" si="2"/>
        <v>220</v>
      </c>
      <c r="J47" s="18">
        <v>220</v>
      </c>
      <c r="K47" s="18"/>
      <c r="L47" s="18"/>
      <c r="M47" s="18">
        <v>1</v>
      </c>
      <c r="N47" s="18">
        <v>14</v>
      </c>
      <c r="O47" s="18"/>
    </row>
    <row r="48" spans="1:15" s="19" customFormat="1" x14ac:dyDescent="0.25">
      <c r="A48" s="18"/>
      <c r="B48" s="18"/>
      <c r="C48" s="18" t="s">
        <v>39</v>
      </c>
      <c r="D48" s="26" t="s">
        <v>107</v>
      </c>
      <c r="E48" s="18" t="s">
        <v>53</v>
      </c>
      <c r="F48" s="18">
        <v>46</v>
      </c>
      <c r="G48" s="18">
        <v>1</v>
      </c>
      <c r="H48" s="18">
        <v>160</v>
      </c>
      <c r="I48" s="18">
        <f t="shared" ca="1" si="2"/>
        <v>160</v>
      </c>
      <c r="J48" s="18">
        <v>160</v>
      </c>
      <c r="K48" s="18">
        <f ca="1">SUM(J46:J48)</f>
        <v>560</v>
      </c>
      <c r="L48" s="18"/>
      <c r="M48" s="18">
        <v>1</v>
      </c>
      <c r="N48" s="18">
        <v>14</v>
      </c>
      <c r="O48" s="18">
        <f ca="1">SUM(N46:N48)</f>
        <v>35</v>
      </c>
    </row>
    <row r="49" spans="9:13" x14ac:dyDescent="0.25">
      <c r="I49" s="1">
        <f ca="1">SUM(I2:I48)</f>
        <v>7690</v>
      </c>
      <c r="M49" s="1">
        <f ca="1">SUM(M2:M48)</f>
        <v>41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Станислав</dc:creator>
  <cp:lastModifiedBy>Станислав</cp:lastModifiedBy>
  <dcterms:created xsi:type="dcterms:W3CDTF">2017-04-13T15:18:40Z</dcterms:created>
  <dcterms:modified xsi:type="dcterms:W3CDTF">2017-05-23T02:54:33Z</dcterms:modified>
</cp:coreProperties>
</file>