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'Лист1'!$A$1:$K$158</definedName>
  </definedNames>
  <calcPr fullCalcOnLoad="1"/>
</workbook>
</file>

<file path=xl/sharedStrings.xml><?xml version="1.0" encoding="utf-8"?>
<sst xmlns="http://schemas.openxmlformats.org/spreadsheetml/2006/main" count="255" uniqueCount="68">
  <si>
    <t>Астрея </t>
  </si>
  <si>
    <t>Aroma2511 </t>
  </si>
  <si>
    <t>Nata*IL </t>
  </si>
  <si>
    <t> -0.5 </t>
  </si>
  <si>
    <r>
      <t> -0.5</t>
    </r>
    <r>
      <rPr>
        <sz val="9"/>
        <color indexed="8"/>
        <rFont val="Verdana"/>
        <family val="2"/>
      </rPr>
      <t> </t>
    </r>
  </si>
  <si>
    <t>ассорти</t>
  </si>
  <si>
    <t>инжир</t>
  </si>
  <si>
    <t>ник</t>
  </si>
  <si>
    <t>название</t>
  </si>
  <si>
    <t>вес</t>
  </si>
  <si>
    <t>цена</t>
  </si>
  <si>
    <t>сумма</t>
  </si>
  <si>
    <t>"ШокоХит"</t>
  </si>
  <si>
    <t xml:space="preserve">Ананас в шок </t>
  </si>
  <si>
    <t>Вишня в шок</t>
  </si>
  <si>
    <t>Гранд</t>
  </si>
  <si>
    <t>Гранд-секрет</t>
  </si>
  <si>
    <t xml:space="preserve">кофе </t>
  </si>
  <si>
    <t xml:space="preserve">Курага </t>
  </si>
  <si>
    <t xml:space="preserve">Миндаль в бел </t>
  </si>
  <si>
    <t xml:space="preserve">Миндаль в мол </t>
  </si>
  <si>
    <t xml:space="preserve">Финик  </t>
  </si>
  <si>
    <t xml:space="preserve">Миндаль в шок </t>
  </si>
  <si>
    <t xml:space="preserve">Фундук в бел </t>
  </si>
  <si>
    <t>Фундук в мол</t>
  </si>
  <si>
    <t xml:space="preserve">Фундук в шок </t>
  </si>
  <si>
    <t xml:space="preserve">Чернослив </t>
  </si>
  <si>
    <t>Татьяна-@555</t>
  </si>
  <si>
    <t>Татьяна-@554</t>
  </si>
  <si>
    <t xml:space="preserve">Сюзана </t>
  </si>
  <si>
    <t>Солнечная mari  </t>
  </si>
  <si>
    <t>Поцелюлька</t>
  </si>
  <si>
    <t>Олянка</t>
  </si>
  <si>
    <t>Океана</t>
  </si>
  <si>
    <t>Ларуша</t>
  </si>
  <si>
    <t xml:space="preserve">К@реглазка </t>
  </si>
  <si>
    <t>Зодиак</t>
  </si>
  <si>
    <t>Важена</t>
  </si>
  <si>
    <t>yanakar</t>
  </si>
  <si>
    <t>Yanachka</t>
  </si>
  <si>
    <r>
      <t>Talik_m</t>
    </r>
    <r>
      <rPr>
        <sz val="9"/>
        <color indexed="8"/>
        <rFont val="Verdana"/>
        <family val="2"/>
      </rPr>
      <t> </t>
    </r>
  </si>
  <si>
    <t>seahel</t>
  </si>
  <si>
    <t>Natalihor</t>
  </si>
  <si>
    <t xml:space="preserve">Mama-koshka </t>
  </si>
  <si>
    <t>Kroshka-Svetik</t>
  </si>
  <si>
    <t>Julyanchik</t>
  </si>
  <si>
    <t>GROSINNA</t>
  </si>
  <si>
    <t xml:space="preserve">EYESSKY </t>
  </si>
  <si>
    <t>EVA_GRIN</t>
  </si>
  <si>
    <t xml:space="preserve">E*V*Гения </t>
  </si>
  <si>
    <t>Bevgenya </t>
  </si>
  <si>
    <t xml:space="preserve">bel </t>
  </si>
  <si>
    <t>Babochka@</t>
  </si>
  <si>
    <t xml:space="preserve">Actra </t>
  </si>
  <si>
    <t xml:space="preserve">5milaia </t>
  </si>
  <si>
    <t>*НаТаша*</t>
  </si>
  <si>
    <t>*Криола*</t>
  </si>
  <si>
    <t>итого</t>
  </si>
  <si>
    <t>тр</t>
  </si>
  <si>
    <t>тр итого</t>
  </si>
  <si>
    <t>к сдаче</t>
  </si>
  <si>
    <t>сдано</t>
  </si>
  <si>
    <t>saravica</t>
  </si>
  <si>
    <t>kasteban</t>
  </si>
  <si>
    <t>Хатина</t>
  </si>
  <si>
    <t>Анна Паутова</t>
  </si>
  <si>
    <t>долг + /сдача -</t>
  </si>
  <si>
    <t>оплата 1109 (переплату 99р перенесла на СП 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</si>
</sst>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25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42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Alignment="1">
      <alignment/>
    </xf>
    <xf numFmtId="9" fontId="24" fillId="0" borderId="0" xfId="0" applyNumberFormat="1" applyFont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90;&#1100;&#1103;&#1085;&#1072;-@555" TargetMode="External" /><Relationship Id="rId2" Type="http://schemas.openxmlformats.org/officeDocument/2006/relationships/hyperlink" Target="mailto:&#1058;&#1072;&#1090;&#1100;&#1103;&#1085;&#1072;-@555" TargetMode="External" /><Relationship Id="rId3" Type="http://schemas.openxmlformats.org/officeDocument/2006/relationships/hyperlink" Target="mailto:&#1050;@&#1088;&#1077;&#1075;&#1083;&#1072;&#1079;&#1082;&#1072;" TargetMode="External" /><Relationship Id="rId4" Type="http://schemas.openxmlformats.org/officeDocument/2006/relationships/hyperlink" Target="mailto:Babochka@" TargetMode="External" /><Relationship Id="rId5" Type="http://schemas.openxmlformats.org/officeDocument/2006/relationships/hyperlink" Target="mailto:Babochka@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zoomScalePageLayoutView="0" workbookViewId="0" topLeftCell="A79">
      <selection activeCell="K101" sqref="K101"/>
    </sheetView>
  </sheetViews>
  <sheetFormatPr defaultColWidth="9.140625" defaultRowHeight="12.75"/>
  <cols>
    <col min="1" max="1" width="22.8515625" style="0" customWidth="1"/>
    <col min="2" max="2" width="20.00390625" style="0" customWidth="1"/>
    <col min="3" max="3" width="9.00390625" style="0" customWidth="1"/>
  </cols>
  <sheetData>
    <row r="1" spans="1:12" ht="15.75">
      <c r="A1" s="6" t="s">
        <v>7</v>
      </c>
      <c r="B1" s="6" t="s">
        <v>8</v>
      </c>
      <c r="C1" s="6" t="s">
        <v>10</v>
      </c>
      <c r="D1" s="6" t="s">
        <v>9</v>
      </c>
      <c r="E1" s="6" t="s">
        <v>11</v>
      </c>
      <c r="F1" s="7">
        <v>0.15</v>
      </c>
      <c r="G1" s="6" t="s">
        <v>57</v>
      </c>
      <c r="H1" s="6" t="s">
        <v>58</v>
      </c>
      <c r="I1" s="6" t="s">
        <v>59</v>
      </c>
      <c r="J1" s="6" t="s">
        <v>60</v>
      </c>
      <c r="K1" s="6" t="s">
        <v>61</v>
      </c>
      <c r="L1" s="6" t="s">
        <v>66</v>
      </c>
    </row>
    <row r="2" spans="1:12" ht="12.75">
      <c r="A2" s="2" t="s">
        <v>65</v>
      </c>
      <c r="B2" s="1" t="s">
        <v>21</v>
      </c>
      <c r="C2">
        <v>255</v>
      </c>
      <c r="D2">
        <v>1</v>
      </c>
      <c r="E2" s="9">
        <f aca="true" t="shared" si="0" ref="E2:E61">C2*D2</f>
        <v>255</v>
      </c>
      <c r="F2" s="8">
        <f aca="true" t="shared" si="1" ref="F2:F16">E2+E2*15/100</f>
        <v>293.25</v>
      </c>
      <c r="G2" s="8">
        <f>SUM(F2)</f>
        <v>293.25</v>
      </c>
      <c r="H2">
        <f>16*D2</f>
        <v>16</v>
      </c>
      <c r="I2">
        <f>SUM(H2)</f>
        <v>16</v>
      </c>
      <c r="J2" s="8">
        <f>G2+I2</f>
        <v>309.25</v>
      </c>
      <c r="K2">
        <v>269</v>
      </c>
      <c r="L2" s="10">
        <f>J2-K2</f>
        <v>40.25</v>
      </c>
    </row>
    <row r="3" spans="1:8" ht="12.75">
      <c r="A3" s="2" t="s">
        <v>3</v>
      </c>
      <c r="B3" s="1" t="s">
        <v>21</v>
      </c>
      <c r="C3">
        <v>255</v>
      </c>
      <c r="D3">
        <v>0.5</v>
      </c>
      <c r="E3" s="9">
        <f t="shared" si="0"/>
        <v>127.5</v>
      </c>
      <c r="F3" s="8">
        <f t="shared" si="1"/>
        <v>146.625</v>
      </c>
      <c r="H3">
        <f aca="true" t="shared" si="2" ref="H3:H16">16*D3</f>
        <v>8</v>
      </c>
    </row>
    <row r="4" spans="1:8" ht="12.75">
      <c r="A4" s="2" t="s">
        <v>3</v>
      </c>
      <c r="B4" s="1" t="s">
        <v>21</v>
      </c>
      <c r="C4">
        <v>255</v>
      </c>
      <c r="D4">
        <v>0.5</v>
      </c>
      <c r="E4" s="9">
        <f t="shared" si="0"/>
        <v>127.5</v>
      </c>
      <c r="F4" s="8">
        <f t="shared" si="1"/>
        <v>146.625</v>
      </c>
      <c r="H4">
        <f t="shared" si="2"/>
        <v>8</v>
      </c>
    </row>
    <row r="5" spans="1:8" ht="12.75">
      <c r="A5" s="2" t="s">
        <v>3</v>
      </c>
      <c r="B5" s="1" t="s">
        <v>21</v>
      </c>
      <c r="C5">
        <v>255</v>
      </c>
      <c r="D5">
        <v>0.5</v>
      </c>
      <c r="E5" s="9">
        <f t="shared" si="0"/>
        <v>127.5</v>
      </c>
      <c r="F5" s="8">
        <f t="shared" si="1"/>
        <v>146.625</v>
      </c>
      <c r="H5">
        <f t="shared" si="2"/>
        <v>8</v>
      </c>
    </row>
    <row r="6" spans="1:8" ht="12.75">
      <c r="A6" s="2" t="s">
        <v>3</v>
      </c>
      <c r="B6" s="1" t="s">
        <v>18</v>
      </c>
      <c r="C6">
        <v>255</v>
      </c>
      <c r="D6">
        <v>0.5</v>
      </c>
      <c r="E6" s="9">
        <f t="shared" si="0"/>
        <v>127.5</v>
      </c>
      <c r="F6" s="8">
        <f t="shared" si="1"/>
        <v>146.625</v>
      </c>
      <c r="H6">
        <f t="shared" si="2"/>
        <v>8</v>
      </c>
    </row>
    <row r="7" spans="1:8" ht="12.75">
      <c r="A7" s="2" t="s">
        <v>3</v>
      </c>
      <c r="B7" s="1" t="s">
        <v>18</v>
      </c>
      <c r="C7">
        <v>255</v>
      </c>
      <c r="D7">
        <v>0.5</v>
      </c>
      <c r="E7" s="9">
        <f t="shared" si="0"/>
        <v>127.5</v>
      </c>
      <c r="F7" s="8">
        <f t="shared" si="1"/>
        <v>146.625</v>
      </c>
      <c r="H7">
        <f t="shared" si="2"/>
        <v>8</v>
      </c>
    </row>
    <row r="8" spans="1:8" ht="12.75">
      <c r="A8" s="2" t="s">
        <v>3</v>
      </c>
      <c r="B8" s="1" t="s">
        <v>18</v>
      </c>
      <c r="C8">
        <v>255</v>
      </c>
      <c r="D8">
        <v>0.5</v>
      </c>
      <c r="E8" s="9">
        <f t="shared" si="0"/>
        <v>127.5</v>
      </c>
      <c r="F8" s="8">
        <f t="shared" si="1"/>
        <v>146.625</v>
      </c>
      <c r="H8">
        <f t="shared" si="2"/>
        <v>8</v>
      </c>
    </row>
    <row r="9" spans="1:8" ht="12.75">
      <c r="A9" s="2" t="s">
        <v>3</v>
      </c>
      <c r="B9" s="5" t="s">
        <v>19</v>
      </c>
      <c r="C9">
        <v>255</v>
      </c>
      <c r="D9">
        <v>0.5</v>
      </c>
      <c r="E9" s="9">
        <f>C152*D152</f>
        <v>108.84</v>
      </c>
      <c r="F9" s="8">
        <f t="shared" si="1"/>
        <v>125.166</v>
      </c>
      <c r="H9">
        <f t="shared" si="2"/>
        <v>8</v>
      </c>
    </row>
    <row r="10" spans="1:8" ht="12.75">
      <c r="A10" s="2" t="s">
        <v>4</v>
      </c>
      <c r="B10" s="5" t="s">
        <v>13</v>
      </c>
      <c r="C10">
        <v>217.68</v>
      </c>
      <c r="D10">
        <v>0.5</v>
      </c>
      <c r="E10" s="9">
        <f t="shared" si="0"/>
        <v>108.84</v>
      </c>
      <c r="F10" s="8">
        <f t="shared" si="1"/>
        <v>125.166</v>
      </c>
      <c r="H10">
        <f t="shared" si="2"/>
        <v>8</v>
      </c>
    </row>
    <row r="11" spans="1:8" ht="12.75">
      <c r="A11" s="2" t="s">
        <v>3</v>
      </c>
      <c r="B11" s="5" t="s">
        <v>25</v>
      </c>
      <c r="C11">
        <v>255</v>
      </c>
      <c r="D11">
        <v>0.5</v>
      </c>
      <c r="E11" s="9">
        <f t="shared" si="0"/>
        <v>127.5</v>
      </c>
      <c r="F11" s="8">
        <f t="shared" si="1"/>
        <v>146.625</v>
      </c>
      <c r="H11">
        <f t="shared" si="2"/>
        <v>8</v>
      </c>
    </row>
    <row r="12" spans="1:8" ht="12.75">
      <c r="A12" s="2" t="s">
        <v>3</v>
      </c>
      <c r="B12" s="5" t="s">
        <v>25</v>
      </c>
      <c r="C12">
        <v>255</v>
      </c>
      <c r="D12">
        <v>0.5</v>
      </c>
      <c r="E12" s="9">
        <f t="shared" si="0"/>
        <v>127.5</v>
      </c>
      <c r="F12" s="8">
        <f t="shared" si="1"/>
        <v>146.625</v>
      </c>
      <c r="H12">
        <f t="shared" si="2"/>
        <v>8</v>
      </c>
    </row>
    <row r="13" spans="1:8" ht="12.75">
      <c r="A13" s="2" t="s">
        <v>4</v>
      </c>
      <c r="B13" s="5" t="s">
        <v>25</v>
      </c>
      <c r="C13">
        <v>255</v>
      </c>
      <c r="D13">
        <v>0.5</v>
      </c>
      <c r="E13" s="9">
        <f t="shared" si="0"/>
        <v>127.5</v>
      </c>
      <c r="F13" s="8">
        <f t="shared" si="1"/>
        <v>146.625</v>
      </c>
      <c r="H13">
        <f t="shared" si="2"/>
        <v>8</v>
      </c>
    </row>
    <row r="14" spans="1:8" ht="12.75">
      <c r="A14" s="2" t="s">
        <v>3</v>
      </c>
      <c r="B14" s="5" t="s">
        <v>22</v>
      </c>
      <c r="C14">
        <v>255</v>
      </c>
      <c r="D14">
        <v>0.5</v>
      </c>
      <c r="E14" s="9">
        <f t="shared" si="0"/>
        <v>127.5</v>
      </c>
      <c r="F14" s="8">
        <f t="shared" si="1"/>
        <v>146.625</v>
      </c>
      <c r="H14">
        <f t="shared" si="2"/>
        <v>8</v>
      </c>
    </row>
    <row r="15" spans="1:8" ht="12.75">
      <c r="A15" s="2" t="s">
        <v>3</v>
      </c>
      <c r="B15" s="5" t="s">
        <v>22</v>
      </c>
      <c r="C15">
        <v>255</v>
      </c>
      <c r="D15">
        <v>0.5</v>
      </c>
      <c r="E15" s="9">
        <f t="shared" si="0"/>
        <v>127.5</v>
      </c>
      <c r="F15" s="8">
        <f t="shared" si="1"/>
        <v>146.625</v>
      </c>
      <c r="H15">
        <f t="shared" si="2"/>
        <v>8</v>
      </c>
    </row>
    <row r="16" spans="1:8" ht="12.75">
      <c r="A16" s="2" t="s">
        <v>3</v>
      </c>
      <c r="B16" s="5" t="s">
        <v>22</v>
      </c>
      <c r="C16">
        <v>255</v>
      </c>
      <c r="D16">
        <v>0.5</v>
      </c>
      <c r="E16" s="9">
        <f t="shared" si="0"/>
        <v>127.5</v>
      </c>
      <c r="F16" s="8">
        <f t="shared" si="1"/>
        <v>146.625</v>
      </c>
      <c r="H16">
        <f t="shared" si="2"/>
        <v>8</v>
      </c>
    </row>
    <row r="17" spans="1:5" ht="12.75">
      <c r="A17" s="2"/>
      <c r="B17" s="5"/>
      <c r="E17">
        <f t="shared" si="0"/>
        <v>0</v>
      </c>
    </row>
    <row r="18" spans="1:8" ht="12.75">
      <c r="A18" s="2" t="s">
        <v>56</v>
      </c>
      <c r="B18" s="5" t="s">
        <v>5</v>
      </c>
      <c r="C18">
        <v>290.24</v>
      </c>
      <c r="D18">
        <v>3</v>
      </c>
      <c r="E18" s="9">
        <f t="shared" si="0"/>
        <v>870.72</v>
      </c>
      <c r="F18" s="8">
        <f>E18+E18*15/100</f>
        <v>1001.328</v>
      </c>
      <c r="H18">
        <f>16*D18</f>
        <v>48</v>
      </c>
    </row>
    <row r="19" spans="1:12" ht="12.75">
      <c r="A19" s="2" t="s">
        <v>56</v>
      </c>
      <c r="B19" s="5" t="s">
        <v>16</v>
      </c>
      <c r="C19">
        <v>292.32</v>
      </c>
      <c r="D19">
        <v>0.5</v>
      </c>
      <c r="E19" s="9">
        <f t="shared" si="0"/>
        <v>146.16</v>
      </c>
      <c r="F19" s="8">
        <f>E19+E19*15/100</f>
        <v>168.084</v>
      </c>
      <c r="G19" s="8">
        <f>SUM(F18:F19)</f>
        <v>1169.412</v>
      </c>
      <c r="H19">
        <f>16*D19</f>
        <v>8</v>
      </c>
      <c r="I19">
        <f>SUM(H18:H19)</f>
        <v>56</v>
      </c>
      <c r="J19" s="10">
        <f>G19+I19</f>
        <v>1225.412</v>
      </c>
      <c r="K19">
        <v>1185</v>
      </c>
      <c r="L19" s="10">
        <f>J19-K19</f>
        <v>40.412000000000035</v>
      </c>
    </row>
    <row r="20" spans="1:5" ht="12.75">
      <c r="A20" s="2"/>
      <c r="B20" s="5"/>
      <c r="E20">
        <f t="shared" si="0"/>
        <v>0</v>
      </c>
    </row>
    <row r="21" spans="1:8" ht="12.75">
      <c r="A21" s="2" t="s">
        <v>55</v>
      </c>
      <c r="B21" s="5" t="s">
        <v>21</v>
      </c>
      <c r="C21">
        <v>255</v>
      </c>
      <c r="D21">
        <v>0.5</v>
      </c>
      <c r="E21" s="9">
        <f t="shared" si="0"/>
        <v>127.5</v>
      </c>
      <c r="F21" s="8">
        <f>E21+E21*15/100</f>
        <v>146.625</v>
      </c>
      <c r="H21">
        <f>16*D21</f>
        <v>8</v>
      </c>
    </row>
    <row r="22" spans="1:8" ht="12.75">
      <c r="A22" s="2" t="s">
        <v>55</v>
      </c>
      <c r="B22" s="5" t="s">
        <v>26</v>
      </c>
      <c r="C22">
        <v>255</v>
      </c>
      <c r="D22">
        <v>0.5</v>
      </c>
      <c r="E22" s="9">
        <f t="shared" si="0"/>
        <v>127.5</v>
      </c>
      <c r="F22" s="8">
        <f>E22+E22*15/100</f>
        <v>146.625</v>
      </c>
      <c r="H22">
        <f>16*D22</f>
        <v>8</v>
      </c>
    </row>
    <row r="23" spans="1:8" ht="12.75">
      <c r="A23" s="2" t="s">
        <v>55</v>
      </c>
      <c r="B23" s="5" t="s">
        <v>16</v>
      </c>
      <c r="C23">
        <v>292.32</v>
      </c>
      <c r="D23">
        <v>0.5</v>
      </c>
      <c r="E23" s="9">
        <f t="shared" si="0"/>
        <v>146.16</v>
      </c>
      <c r="F23" s="8">
        <f>E23+E23*15/100</f>
        <v>168.084</v>
      </c>
      <c r="H23">
        <f>16*D23</f>
        <v>8</v>
      </c>
    </row>
    <row r="24" spans="1:8" ht="12.75">
      <c r="A24" s="2" t="s">
        <v>55</v>
      </c>
      <c r="B24" s="5" t="s">
        <v>17</v>
      </c>
      <c r="C24">
        <v>373.17</v>
      </c>
      <c r="D24">
        <v>0.5</v>
      </c>
      <c r="E24" s="9">
        <f t="shared" si="0"/>
        <v>186.585</v>
      </c>
      <c r="F24" s="8">
        <f>E24+E24*15/100</f>
        <v>214.57275</v>
      </c>
      <c r="H24">
        <f>16*D24</f>
        <v>8</v>
      </c>
    </row>
    <row r="25" spans="1:12" ht="12.75">
      <c r="A25" s="2" t="s">
        <v>55</v>
      </c>
      <c r="B25" s="5" t="s">
        <v>5</v>
      </c>
      <c r="C25">
        <v>290.24</v>
      </c>
      <c r="D25">
        <v>1.5</v>
      </c>
      <c r="E25" s="9">
        <f t="shared" si="0"/>
        <v>435.36</v>
      </c>
      <c r="F25" s="8">
        <f>E25+E25*15/100</f>
        <v>500.664</v>
      </c>
      <c r="G25" s="8">
        <f>SUM(F21:F25)</f>
        <v>1176.5707499999999</v>
      </c>
      <c r="H25">
        <f>16*D25</f>
        <v>24</v>
      </c>
      <c r="I25">
        <f>SUM(H21:H25)</f>
        <v>56</v>
      </c>
      <c r="J25" s="10">
        <f>G25+I25</f>
        <v>1232.5707499999999</v>
      </c>
      <c r="L25" s="10">
        <f>J25-K25</f>
        <v>1232.5707499999999</v>
      </c>
    </row>
    <row r="26" spans="1:5" ht="12.75">
      <c r="A26" s="2"/>
      <c r="B26" s="5"/>
      <c r="E26">
        <f t="shared" si="0"/>
        <v>0</v>
      </c>
    </row>
    <row r="27" spans="1:8" ht="12.75">
      <c r="A27" s="2" t="s">
        <v>54</v>
      </c>
      <c r="B27" s="5" t="s">
        <v>17</v>
      </c>
      <c r="C27">
        <v>373.17</v>
      </c>
      <c r="D27">
        <v>0.5</v>
      </c>
      <c r="E27" s="9">
        <f t="shared" si="0"/>
        <v>186.585</v>
      </c>
      <c r="F27" s="8">
        <f>E27+E27*15/100</f>
        <v>214.57275</v>
      </c>
      <c r="H27">
        <f>16*D27</f>
        <v>8</v>
      </c>
    </row>
    <row r="28" spans="1:8" ht="12.75">
      <c r="A28" s="2" t="s">
        <v>54</v>
      </c>
      <c r="B28" s="5" t="s">
        <v>20</v>
      </c>
      <c r="C28">
        <v>255</v>
      </c>
      <c r="D28">
        <v>0.5</v>
      </c>
      <c r="E28" s="9">
        <f t="shared" si="0"/>
        <v>127.5</v>
      </c>
      <c r="F28" s="8">
        <f>E28+E28*15/100</f>
        <v>146.625</v>
      </c>
      <c r="H28">
        <f>16*D28</f>
        <v>8</v>
      </c>
    </row>
    <row r="29" spans="1:12" ht="12.75">
      <c r="A29" s="2" t="s">
        <v>54</v>
      </c>
      <c r="B29" s="5" t="s">
        <v>24</v>
      </c>
      <c r="C29">
        <v>255</v>
      </c>
      <c r="D29">
        <v>1</v>
      </c>
      <c r="E29" s="9">
        <f t="shared" si="0"/>
        <v>255</v>
      </c>
      <c r="F29" s="8">
        <f>E29+E29*15/100</f>
        <v>293.25</v>
      </c>
      <c r="G29" s="8">
        <f>SUM(F27:F29)</f>
        <v>654.44775</v>
      </c>
      <c r="H29">
        <f>16*D29</f>
        <v>16</v>
      </c>
      <c r="I29">
        <f>SUM(H27:H29)</f>
        <v>32</v>
      </c>
      <c r="J29" s="10">
        <f>G29+I29</f>
        <v>686.44775</v>
      </c>
      <c r="L29" s="10">
        <f>J29-K29</f>
        <v>686.44775</v>
      </c>
    </row>
    <row r="30" spans="1:5" ht="12.75">
      <c r="A30" s="2"/>
      <c r="B30" s="5"/>
      <c r="E30">
        <f t="shared" si="0"/>
        <v>0</v>
      </c>
    </row>
    <row r="31" spans="1:8" ht="12.75">
      <c r="A31" s="2" t="s">
        <v>53</v>
      </c>
      <c r="B31" s="5" t="s">
        <v>25</v>
      </c>
      <c r="C31">
        <v>255</v>
      </c>
      <c r="D31">
        <v>0.5</v>
      </c>
      <c r="E31" s="9">
        <f t="shared" si="0"/>
        <v>127.5</v>
      </c>
      <c r="F31" s="8">
        <f>E31+E31*15/100</f>
        <v>146.625</v>
      </c>
      <c r="H31">
        <f>16*D31</f>
        <v>8</v>
      </c>
    </row>
    <row r="32" spans="1:12" ht="12.75">
      <c r="A32" s="2" t="s">
        <v>53</v>
      </c>
      <c r="B32" s="5" t="s">
        <v>20</v>
      </c>
      <c r="C32">
        <v>255</v>
      </c>
      <c r="D32">
        <v>0.5</v>
      </c>
      <c r="E32" s="9">
        <f t="shared" si="0"/>
        <v>127.5</v>
      </c>
      <c r="F32" s="8">
        <f>E32+E32*15/100</f>
        <v>146.625</v>
      </c>
      <c r="G32" s="8">
        <f>SUM(F31:F32)</f>
        <v>293.25</v>
      </c>
      <c r="H32">
        <f>16*D32</f>
        <v>8</v>
      </c>
      <c r="I32">
        <f>SUM(H31:H32)</f>
        <v>16</v>
      </c>
      <c r="J32" s="10">
        <f>G32+I32</f>
        <v>309.25</v>
      </c>
      <c r="L32" s="10">
        <f>J32-K32</f>
        <v>309.25</v>
      </c>
    </row>
    <row r="33" spans="1:5" ht="12.75">
      <c r="A33" s="2"/>
      <c r="B33" s="5"/>
      <c r="E33">
        <f t="shared" si="0"/>
        <v>0</v>
      </c>
    </row>
    <row r="34" spans="1:8" ht="12.75">
      <c r="A34" s="2" t="s">
        <v>1</v>
      </c>
      <c r="B34" s="5" t="s">
        <v>12</v>
      </c>
      <c r="C34">
        <v>292.32</v>
      </c>
      <c r="D34">
        <v>0.5</v>
      </c>
      <c r="E34" s="9">
        <f t="shared" si="0"/>
        <v>146.16</v>
      </c>
      <c r="F34" s="8">
        <f aca="true" t="shared" si="3" ref="F34:F45">E34+E34*15/100</f>
        <v>168.084</v>
      </c>
      <c r="H34">
        <f aca="true" t="shared" si="4" ref="H34:H45">16*D34</f>
        <v>8</v>
      </c>
    </row>
    <row r="35" spans="1:8" ht="12.75">
      <c r="A35" s="2" t="s">
        <v>1</v>
      </c>
      <c r="B35" s="5" t="s">
        <v>21</v>
      </c>
      <c r="C35">
        <v>255</v>
      </c>
      <c r="D35">
        <v>0.5</v>
      </c>
      <c r="E35" s="9">
        <f t="shared" si="0"/>
        <v>127.5</v>
      </c>
      <c r="F35" s="8">
        <f t="shared" si="3"/>
        <v>146.625</v>
      </c>
      <c r="H35">
        <f t="shared" si="4"/>
        <v>8</v>
      </c>
    </row>
    <row r="36" spans="1:8" ht="12.75">
      <c r="A36" s="2" t="s">
        <v>1</v>
      </c>
      <c r="B36" s="5" t="s">
        <v>18</v>
      </c>
      <c r="C36">
        <v>255</v>
      </c>
      <c r="D36">
        <v>0.5</v>
      </c>
      <c r="E36" s="9">
        <f t="shared" si="0"/>
        <v>127.5</v>
      </c>
      <c r="F36" s="8">
        <f t="shared" si="3"/>
        <v>146.625</v>
      </c>
      <c r="H36">
        <f t="shared" si="4"/>
        <v>8</v>
      </c>
    </row>
    <row r="37" spans="1:8" ht="12.75">
      <c r="A37" s="2" t="s">
        <v>1</v>
      </c>
      <c r="B37" s="5" t="s">
        <v>26</v>
      </c>
      <c r="C37">
        <v>255</v>
      </c>
      <c r="D37">
        <v>0.5</v>
      </c>
      <c r="E37" s="9">
        <f t="shared" si="0"/>
        <v>127.5</v>
      </c>
      <c r="F37" s="8">
        <f t="shared" si="3"/>
        <v>146.625</v>
      </c>
      <c r="H37">
        <f t="shared" si="4"/>
        <v>8</v>
      </c>
    </row>
    <row r="38" spans="1:8" ht="12.75">
      <c r="A38" s="2" t="s">
        <v>1</v>
      </c>
      <c r="B38" s="5" t="s">
        <v>13</v>
      </c>
      <c r="C38">
        <v>217.68</v>
      </c>
      <c r="D38">
        <v>0.5</v>
      </c>
      <c r="E38" s="9">
        <f t="shared" si="0"/>
        <v>108.84</v>
      </c>
      <c r="F38" s="8">
        <f t="shared" si="3"/>
        <v>125.166</v>
      </c>
      <c r="H38">
        <f t="shared" si="4"/>
        <v>8</v>
      </c>
    </row>
    <row r="39" spans="1:8" ht="12.75">
      <c r="A39" s="2" t="s">
        <v>1</v>
      </c>
      <c r="B39" s="5" t="s">
        <v>16</v>
      </c>
      <c r="C39">
        <v>292.32</v>
      </c>
      <c r="D39">
        <v>0.5</v>
      </c>
      <c r="E39" s="9">
        <f t="shared" si="0"/>
        <v>146.16</v>
      </c>
      <c r="F39" s="8">
        <f t="shared" si="3"/>
        <v>168.084</v>
      </c>
      <c r="H39">
        <f t="shared" si="4"/>
        <v>8</v>
      </c>
    </row>
    <row r="40" spans="1:8" ht="12.75">
      <c r="A40" s="2" t="s">
        <v>1</v>
      </c>
      <c r="B40" s="5" t="s">
        <v>23</v>
      </c>
      <c r="C40">
        <v>255</v>
      </c>
      <c r="D40">
        <v>0.5</v>
      </c>
      <c r="E40" s="9">
        <f t="shared" si="0"/>
        <v>127.5</v>
      </c>
      <c r="F40" s="8">
        <f t="shared" si="3"/>
        <v>146.625</v>
      </c>
      <c r="H40">
        <f t="shared" si="4"/>
        <v>8</v>
      </c>
    </row>
    <row r="41" spans="1:8" ht="12.75">
      <c r="A41" s="2" t="s">
        <v>1</v>
      </c>
      <c r="E41" s="9">
        <f>C156*D156</f>
        <v>127.5</v>
      </c>
      <c r="F41" s="8">
        <f t="shared" si="3"/>
        <v>146.625</v>
      </c>
      <c r="H41">
        <f t="shared" si="4"/>
        <v>0</v>
      </c>
    </row>
    <row r="42" spans="1:8" ht="12.75">
      <c r="A42" s="2" t="s">
        <v>1</v>
      </c>
      <c r="B42" s="5" t="s">
        <v>19</v>
      </c>
      <c r="C42">
        <v>255</v>
      </c>
      <c r="D42">
        <v>0.5</v>
      </c>
      <c r="E42" s="9">
        <f t="shared" si="0"/>
        <v>127.5</v>
      </c>
      <c r="F42" s="8">
        <f t="shared" si="3"/>
        <v>146.625</v>
      </c>
      <c r="H42">
        <f t="shared" si="4"/>
        <v>8</v>
      </c>
    </row>
    <row r="43" spans="1:8" ht="12.75">
      <c r="A43" s="2" t="s">
        <v>1</v>
      </c>
      <c r="B43" s="5" t="s">
        <v>22</v>
      </c>
      <c r="C43">
        <v>255</v>
      </c>
      <c r="D43">
        <v>0.5</v>
      </c>
      <c r="E43" s="9">
        <f t="shared" si="0"/>
        <v>127.5</v>
      </c>
      <c r="F43" s="8">
        <f t="shared" si="3"/>
        <v>146.625</v>
      </c>
      <c r="H43">
        <f t="shared" si="4"/>
        <v>8</v>
      </c>
    </row>
    <row r="44" spans="1:8" ht="12.75">
      <c r="A44" s="2" t="s">
        <v>1</v>
      </c>
      <c r="B44" s="5" t="s">
        <v>20</v>
      </c>
      <c r="C44">
        <v>255</v>
      </c>
      <c r="D44">
        <v>0.5</v>
      </c>
      <c r="E44" s="9">
        <f t="shared" si="0"/>
        <v>127.5</v>
      </c>
      <c r="F44" s="8">
        <f t="shared" si="3"/>
        <v>146.625</v>
      </c>
      <c r="H44">
        <f t="shared" si="4"/>
        <v>8</v>
      </c>
    </row>
    <row r="45" spans="1:12" ht="12.75">
      <c r="A45" s="2" t="s">
        <v>1</v>
      </c>
      <c r="B45" s="5" t="s">
        <v>5</v>
      </c>
      <c r="C45">
        <v>290.24</v>
      </c>
      <c r="D45">
        <v>1.5</v>
      </c>
      <c r="E45" s="9">
        <f t="shared" si="0"/>
        <v>435.36</v>
      </c>
      <c r="F45" s="8">
        <f t="shared" si="3"/>
        <v>500.664</v>
      </c>
      <c r="G45" s="8">
        <f>SUM(F34:F45)</f>
        <v>2134.998</v>
      </c>
      <c r="H45">
        <f t="shared" si="4"/>
        <v>24</v>
      </c>
      <c r="I45">
        <f>SUM(H34:H45)</f>
        <v>104</v>
      </c>
      <c r="J45" s="10">
        <f>G45+I45</f>
        <v>2238.998</v>
      </c>
      <c r="L45" s="10">
        <f>J45-K45</f>
        <v>2238.998</v>
      </c>
    </row>
    <row r="46" spans="1:5" ht="12.75">
      <c r="A46" s="2"/>
      <c r="B46" s="5"/>
      <c r="E46">
        <f t="shared" si="0"/>
        <v>0</v>
      </c>
    </row>
    <row r="47" spans="1:8" ht="12.75">
      <c r="A47" s="3" t="s">
        <v>52</v>
      </c>
      <c r="B47" s="5" t="s">
        <v>6</v>
      </c>
      <c r="C47">
        <v>255</v>
      </c>
      <c r="D47">
        <v>0.5</v>
      </c>
      <c r="E47" s="9">
        <f t="shared" si="0"/>
        <v>127.5</v>
      </c>
      <c r="F47" s="8">
        <f>E47+E47*15/100</f>
        <v>146.625</v>
      </c>
      <c r="H47">
        <f>16*D47</f>
        <v>8</v>
      </c>
    </row>
    <row r="48" spans="1:12" ht="12.75">
      <c r="A48" s="3" t="s">
        <v>52</v>
      </c>
      <c r="B48" s="5" t="s">
        <v>14</v>
      </c>
      <c r="C48">
        <v>255</v>
      </c>
      <c r="D48">
        <v>0.5</v>
      </c>
      <c r="E48" s="9">
        <f t="shared" si="0"/>
        <v>127.5</v>
      </c>
      <c r="F48" s="8">
        <f>E48+E48*15/100</f>
        <v>146.625</v>
      </c>
      <c r="G48" s="8">
        <f>SUM(F47:F48)</f>
        <v>293.25</v>
      </c>
      <c r="H48">
        <f>16*D48</f>
        <v>8</v>
      </c>
      <c r="I48">
        <f>SUM(H47:H48)</f>
        <v>16</v>
      </c>
      <c r="J48" s="10">
        <f>G48+I48</f>
        <v>309.25</v>
      </c>
      <c r="L48" s="10">
        <f>J48-K48</f>
        <v>309.25</v>
      </c>
    </row>
    <row r="49" spans="1:5" ht="12.75">
      <c r="A49" s="2"/>
      <c r="B49" s="5"/>
      <c r="E49">
        <f t="shared" si="0"/>
        <v>0</v>
      </c>
    </row>
    <row r="50" spans="1:8" ht="12.75">
      <c r="A50" s="2" t="s">
        <v>51</v>
      </c>
      <c r="B50" s="5" t="s">
        <v>6</v>
      </c>
      <c r="C50">
        <v>255</v>
      </c>
      <c r="D50">
        <v>0.5</v>
      </c>
      <c r="E50" s="9">
        <f t="shared" si="0"/>
        <v>127.5</v>
      </c>
      <c r="F50" s="8">
        <f>E50+E50*15/100</f>
        <v>146.625</v>
      </c>
      <c r="H50">
        <f>16*D50</f>
        <v>8</v>
      </c>
    </row>
    <row r="51" spans="1:8" ht="12.75">
      <c r="A51" s="2" t="s">
        <v>51</v>
      </c>
      <c r="B51" s="5" t="s">
        <v>18</v>
      </c>
      <c r="C51">
        <v>255</v>
      </c>
      <c r="D51">
        <v>0.5</v>
      </c>
      <c r="E51" s="9">
        <f t="shared" si="0"/>
        <v>127.5</v>
      </c>
      <c r="F51" s="8">
        <f>E51+E51*15/100</f>
        <v>146.625</v>
      </c>
      <c r="H51">
        <f>16*D51</f>
        <v>8</v>
      </c>
    </row>
    <row r="52" spans="1:8" ht="12.75">
      <c r="A52" s="2" t="s">
        <v>51</v>
      </c>
      <c r="B52" s="5" t="s">
        <v>16</v>
      </c>
      <c r="C52">
        <v>292.32</v>
      </c>
      <c r="D52">
        <v>1</v>
      </c>
      <c r="E52" s="9">
        <f t="shared" si="0"/>
        <v>292.32</v>
      </c>
      <c r="F52" s="8">
        <f>E52+E52*15/100</f>
        <v>336.168</v>
      </c>
      <c r="H52">
        <f>16*D52</f>
        <v>16</v>
      </c>
    </row>
    <row r="53" spans="1:8" ht="12.75">
      <c r="A53" s="2" t="s">
        <v>51</v>
      </c>
      <c r="B53" s="5" t="s">
        <v>26</v>
      </c>
      <c r="C53">
        <v>255</v>
      </c>
      <c r="D53">
        <v>1.5</v>
      </c>
      <c r="E53" s="9">
        <f t="shared" si="0"/>
        <v>382.5</v>
      </c>
      <c r="F53" s="8">
        <f>E53+E53*15/100</f>
        <v>439.875</v>
      </c>
      <c r="H53">
        <f>16*D53</f>
        <v>24</v>
      </c>
    </row>
    <row r="54" spans="1:12" ht="12.75">
      <c r="A54" s="2" t="s">
        <v>51</v>
      </c>
      <c r="B54" s="4" t="s">
        <v>15</v>
      </c>
      <c r="C54">
        <v>373.17</v>
      </c>
      <c r="D54" s="4">
        <v>1</v>
      </c>
      <c r="E54" s="9">
        <f t="shared" si="0"/>
        <v>373.17</v>
      </c>
      <c r="F54" s="8">
        <f>E54+E54*15/100</f>
        <v>429.1455</v>
      </c>
      <c r="G54" s="8">
        <f>SUM(F50:F54)</f>
        <v>1498.4385000000002</v>
      </c>
      <c r="H54">
        <f>16*D54</f>
        <v>16</v>
      </c>
      <c r="I54">
        <f>SUM(H50:H54)</f>
        <v>72</v>
      </c>
      <c r="J54" s="10">
        <f>G54+I54</f>
        <v>1570.4385000000002</v>
      </c>
      <c r="K54">
        <v>1538</v>
      </c>
      <c r="L54" s="10">
        <f>J54-K54</f>
        <v>32.438500000000204</v>
      </c>
    </row>
    <row r="55" spans="1:5" ht="12.75">
      <c r="A55" s="2"/>
      <c r="B55" s="4"/>
      <c r="E55">
        <f t="shared" si="0"/>
        <v>0</v>
      </c>
    </row>
    <row r="56" spans="1:8" ht="12.75">
      <c r="A56" s="2" t="s">
        <v>50</v>
      </c>
      <c r="B56" s="5" t="s">
        <v>6</v>
      </c>
      <c r="C56">
        <v>255</v>
      </c>
      <c r="D56">
        <v>0.5</v>
      </c>
      <c r="E56" s="9">
        <f t="shared" si="0"/>
        <v>127.5</v>
      </c>
      <c r="F56" s="8">
        <f aca="true" t="shared" si="5" ref="F56:F61">E56+E56*15/100</f>
        <v>146.625</v>
      </c>
      <c r="H56">
        <f aca="true" t="shared" si="6" ref="H56:H61">16*D56</f>
        <v>8</v>
      </c>
    </row>
    <row r="57" spans="1:8" ht="12.75">
      <c r="A57" s="2" t="s">
        <v>50</v>
      </c>
      <c r="B57" s="5" t="s">
        <v>21</v>
      </c>
      <c r="C57">
        <v>255</v>
      </c>
      <c r="D57">
        <v>0.5</v>
      </c>
      <c r="E57" s="9">
        <f t="shared" si="0"/>
        <v>127.5</v>
      </c>
      <c r="F57" s="8">
        <f t="shared" si="5"/>
        <v>146.625</v>
      </c>
      <c r="H57">
        <f t="shared" si="6"/>
        <v>8</v>
      </c>
    </row>
    <row r="58" spans="1:8" ht="12.75">
      <c r="A58" s="2" t="s">
        <v>50</v>
      </c>
      <c r="B58" s="5" t="s">
        <v>18</v>
      </c>
      <c r="C58">
        <v>255</v>
      </c>
      <c r="D58">
        <v>0.5</v>
      </c>
      <c r="E58" s="9">
        <f t="shared" si="0"/>
        <v>127.5</v>
      </c>
      <c r="F58" s="8">
        <f t="shared" si="5"/>
        <v>146.625</v>
      </c>
      <c r="H58">
        <f t="shared" si="6"/>
        <v>8</v>
      </c>
    </row>
    <row r="59" spans="1:8" ht="12.75">
      <c r="A59" s="2" t="s">
        <v>50</v>
      </c>
      <c r="B59" s="5" t="s">
        <v>26</v>
      </c>
      <c r="C59">
        <v>255</v>
      </c>
      <c r="D59">
        <v>0.5</v>
      </c>
      <c r="E59" s="9">
        <f t="shared" si="0"/>
        <v>127.5</v>
      </c>
      <c r="F59" s="8">
        <f t="shared" si="5"/>
        <v>146.625</v>
      </c>
      <c r="H59">
        <f t="shared" si="6"/>
        <v>8</v>
      </c>
    </row>
    <row r="60" spans="1:8" ht="12.75">
      <c r="A60" s="2" t="s">
        <v>50</v>
      </c>
      <c r="B60" s="4" t="s">
        <v>15</v>
      </c>
      <c r="C60">
        <v>373.17</v>
      </c>
      <c r="D60" s="4">
        <v>0.5</v>
      </c>
      <c r="E60" s="9">
        <f t="shared" si="0"/>
        <v>186.585</v>
      </c>
      <c r="F60" s="8">
        <f t="shared" si="5"/>
        <v>214.57275</v>
      </c>
      <c r="H60">
        <f t="shared" si="6"/>
        <v>8</v>
      </c>
    </row>
    <row r="61" spans="1:12" ht="12.75">
      <c r="A61" s="2" t="s">
        <v>50</v>
      </c>
      <c r="B61" s="5" t="s">
        <v>23</v>
      </c>
      <c r="C61">
        <v>255</v>
      </c>
      <c r="D61">
        <v>0.5</v>
      </c>
      <c r="E61" s="9">
        <f t="shared" si="0"/>
        <v>127.5</v>
      </c>
      <c r="F61" s="8">
        <f t="shared" si="5"/>
        <v>146.625</v>
      </c>
      <c r="G61" s="8">
        <f>SUM(F56:F61)</f>
        <v>947.69775</v>
      </c>
      <c r="H61">
        <f t="shared" si="6"/>
        <v>8</v>
      </c>
      <c r="I61">
        <f>SUM(H56:H61)</f>
        <v>48</v>
      </c>
      <c r="J61" s="10">
        <f>G61+I61</f>
        <v>995.69775</v>
      </c>
      <c r="K61">
        <v>996</v>
      </c>
      <c r="L61" s="10">
        <f>J61-K61</f>
        <v>-0.30224999999995816</v>
      </c>
    </row>
    <row r="62" spans="1:5" ht="12.75">
      <c r="A62" s="2"/>
      <c r="B62" s="5"/>
      <c r="E62">
        <f aca="true" t="shared" si="7" ref="E62:E124">C62*D62</f>
        <v>0</v>
      </c>
    </row>
    <row r="63" spans="1:8" ht="12.75">
      <c r="A63" s="2" t="s">
        <v>49</v>
      </c>
      <c r="B63" s="5" t="s">
        <v>6</v>
      </c>
      <c r="C63">
        <v>255</v>
      </c>
      <c r="D63">
        <v>0.5</v>
      </c>
      <c r="E63" s="9">
        <f t="shared" si="7"/>
        <v>127.5</v>
      </c>
      <c r="F63" s="8">
        <f>E63+E63*15/100</f>
        <v>146.625</v>
      </c>
      <c r="H63">
        <f>16*D63</f>
        <v>8</v>
      </c>
    </row>
    <row r="64" spans="1:8" ht="12.75">
      <c r="A64" s="2" t="s">
        <v>49</v>
      </c>
      <c r="B64" s="5" t="s">
        <v>12</v>
      </c>
      <c r="C64">
        <v>292.32</v>
      </c>
      <c r="D64">
        <v>0.5</v>
      </c>
      <c r="E64" s="9">
        <f t="shared" si="7"/>
        <v>146.16</v>
      </c>
      <c r="F64" s="8">
        <f>E64+E64*15/100</f>
        <v>168.084</v>
      </c>
      <c r="H64">
        <f>16*D64</f>
        <v>8</v>
      </c>
    </row>
    <row r="65" spans="1:8" ht="12.75">
      <c r="A65" s="2" t="s">
        <v>49</v>
      </c>
      <c r="B65" s="5" t="s">
        <v>21</v>
      </c>
      <c r="C65">
        <v>255</v>
      </c>
      <c r="D65">
        <v>0.5</v>
      </c>
      <c r="E65" s="9">
        <f t="shared" si="7"/>
        <v>127.5</v>
      </c>
      <c r="F65" s="8">
        <f>E65+E65*15/100</f>
        <v>146.625</v>
      </c>
      <c r="H65">
        <f>16*D65</f>
        <v>8</v>
      </c>
    </row>
    <row r="66" spans="1:12" ht="12.75">
      <c r="A66" s="2" t="s">
        <v>49</v>
      </c>
      <c r="B66" s="5" t="s">
        <v>16</v>
      </c>
      <c r="C66">
        <v>292.32</v>
      </c>
      <c r="D66">
        <v>0.5</v>
      </c>
      <c r="E66" s="9">
        <f t="shared" si="7"/>
        <v>146.16</v>
      </c>
      <c r="F66" s="8">
        <f>E66+E66*15/100</f>
        <v>168.084</v>
      </c>
      <c r="G66" s="8">
        <f>SUM(F63:F66)</f>
        <v>629.418</v>
      </c>
      <c r="H66">
        <f>16*D66</f>
        <v>8</v>
      </c>
      <c r="I66">
        <f>SUM(H63:H66)</f>
        <v>32</v>
      </c>
      <c r="J66" s="10">
        <f>G66+I66</f>
        <v>661.418</v>
      </c>
      <c r="K66">
        <v>661</v>
      </c>
      <c r="L66" s="10">
        <f>J66-K66</f>
        <v>0.41800000000000637</v>
      </c>
    </row>
    <row r="67" spans="1:5" ht="12.75">
      <c r="A67" s="2"/>
      <c r="B67" s="5"/>
      <c r="E67">
        <f t="shared" si="7"/>
        <v>0</v>
      </c>
    </row>
    <row r="68" spans="1:8" ht="12.75">
      <c r="A68" s="2" t="s">
        <v>48</v>
      </c>
      <c r="B68" s="5" t="s">
        <v>21</v>
      </c>
      <c r="C68">
        <v>255</v>
      </c>
      <c r="D68">
        <v>0.5</v>
      </c>
      <c r="E68" s="9">
        <f t="shared" si="7"/>
        <v>127.5</v>
      </c>
      <c r="F68" s="8">
        <f>E68+E68*15/100</f>
        <v>146.625</v>
      </c>
      <c r="H68">
        <f>16*D68</f>
        <v>8</v>
      </c>
    </row>
    <row r="69" spans="1:12" ht="12.75">
      <c r="A69" s="2" t="s">
        <v>48</v>
      </c>
      <c r="B69" s="5" t="s">
        <v>16</v>
      </c>
      <c r="C69">
        <v>292.32</v>
      </c>
      <c r="D69">
        <v>0.5</v>
      </c>
      <c r="E69" s="9">
        <f t="shared" si="7"/>
        <v>146.16</v>
      </c>
      <c r="F69" s="8">
        <f>E69+E69*15/100</f>
        <v>168.084</v>
      </c>
      <c r="G69" s="8">
        <f>SUM(F68:F69)</f>
        <v>314.709</v>
      </c>
      <c r="H69">
        <f>16*D69</f>
        <v>8</v>
      </c>
      <c r="I69">
        <f>SUM(H68:H69)</f>
        <v>16</v>
      </c>
      <c r="J69" s="10">
        <f>G69+I69</f>
        <v>330.709</v>
      </c>
      <c r="K69">
        <v>331</v>
      </c>
      <c r="L69" s="10">
        <f>J69-K69</f>
        <v>-0.2909999999999968</v>
      </c>
    </row>
    <row r="70" spans="1:5" ht="12.75">
      <c r="A70" s="2"/>
      <c r="B70" s="5"/>
      <c r="E70">
        <f t="shared" si="7"/>
        <v>0</v>
      </c>
    </row>
    <row r="71" spans="1:8" ht="12.75">
      <c r="A71" s="2" t="s">
        <v>47</v>
      </c>
      <c r="B71" s="5" t="s">
        <v>26</v>
      </c>
      <c r="C71">
        <v>255</v>
      </c>
      <c r="D71">
        <v>0.5</v>
      </c>
      <c r="E71" s="9">
        <f t="shared" si="7"/>
        <v>127.5</v>
      </c>
      <c r="F71" s="8">
        <f>E71+E71*15/100</f>
        <v>146.625</v>
      </c>
      <c r="H71">
        <f>16*D71</f>
        <v>8</v>
      </c>
    </row>
    <row r="72" spans="1:12" ht="12.75">
      <c r="A72" s="2" t="s">
        <v>47</v>
      </c>
      <c r="B72" s="5" t="s">
        <v>23</v>
      </c>
      <c r="C72">
        <v>255</v>
      </c>
      <c r="D72">
        <v>0.5</v>
      </c>
      <c r="E72" s="9">
        <f t="shared" si="7"/>
        <v>127.5</v>
      </c>
      <c r="F72" s="8">
        <f>E72+E72*15/100</f>
        <v>146.625</v>
      </c>
      <c r="G72" s="8">
        <f>SUM(F71:F72)</f>
        <v>293.25</v>
      </c>
      <c r="H72">
        <f>16*D72</f>
        <v>8</v>
      </c>
      <c r="I72">
        <f>SUM(H71:H72)</f>
        <v>16</v>
      </c>
      <c r="J72" s="10">
        <f>G72+I72</f>
        <v>309.25</v>
      </c>
      <c r="L72" s="10">
        <f>J72-K72</f>
        <v>309.25</v>
      </c>
    </row>
    <row r="73" spans="1:10" ht="12.75">
      <c r="A73" s="2"/>
      <c r="B73" s="5"/>
      <c r="E73">
        <f t="shared" si="7"/>
        <v>0</v>
      </c>
      <c r="J73" s="10"/>
    </row>
    <row r="74" spans="1:12" ht="12.75">
      <c r="A74" s="2" t="s">
        <v>46</v>
      </c>
      <c r="B74" s="5" t="s">
        <v>5</v>
      </c>
      <c r="C74">
        <v>290.24</v>
      </c>
      <c r="D74">
        <v>3</v>
      </c>
      <c r="E74" s="9">
        <f t="shared" si="7"/>
        <v>870.72</v>
      </c>
      <c r="F74" s="8">
        <f>E74+E74*15/100</f>
        <v>1001.328</v>
      </c>
      <c r="G74" s="8">
        <f>SUM(F74)</f>
        <v>1001.328</v>
      </c>
      <c r="H74">
        <f>16*D74</f>
        <v>48</v>
      </c>
      <c r="I74">
        <f>SUM(H74)</f>
        <v>48</v>
      </c>
      <c r="J74" s="10">
        <f>G74+I74</f>
        <v>1049.328</v>
      </c>
      <c r="L74" s="10">
        <f>J74-K74</f>
        <v>1049.328</v>
      </c>
    </row>
    <row r="75" spans="1:5" ht="12.75">
      <c r="A75" s="2"/>
      <c r="B75" s="5"/>
      <c r="E75">
        <f t="shared" si="7"/>
        <v>0</v>
      </c>
    </row>
    <row r="76" spans="1:8" ht="12.75">
      <c r="A76" s="2" t="s">
        <v>45</v>
      </c>
      <c r="B76" s="5" t="s">
        <v>6</v>
      </c>
      <c r="C76">
        <v>255</v>
      </c>
      <c r="D76">
        <v>0.5</v>
      </c>
      <c r="E76" s="9">
        <f t="shared" si="7"/>
        <v>127.5</v>
      </c>
      <c r="F76" s="8">
        <f>E76+E76*15/100</f>
        <v>146.625</v>
      </c>
      <c r="H76">
        <f>16*D76</f>
        <v>8</v>
      </c>
    </row>
    <row r="77" spans="1:8" ht="12.75">
      <c r="A77" s="2" t="s">
        <v>45</v>
      </c>
      <c r="B77" s="5" t="s">
        <v>12</v>
      </c>
      <c r="C77">
        <v>292.32</v>
      </c>
      <c r="D77">
        <v>0.5</v>
      </c>
      <c r="E77" s="9">
        <f t="shared" si="7"/>
        <v>146.16</v>
      </c>
      <c r="F77" s="8">
        <f>E77+E77*15/100</f>
        <v>168.084</v>
      </c>
      <c r="H77">
        <f>16*D77</f>
        <v>8</v>
      </c>
    </row>
    <row r="78" spans="1:8" ht="12.75">
      <c r="A78" s="2" t="s">
        <v>45</v>
      </c>
      <c r="B78" s="4" t="s">
        <v>15</v>
      </c>
      <c r="C78">
        <v>373.17</v>
      </c>
      <c r="D78" s="4">
        <v>0.5</v>
      </c>
      <c r="E78" s="9">
        <f t="shared" si="7"/>
        <v>186.585</v>
      </c>
      <c r="F78" s="8">
        <f>E78+E78*15/100</f>
        <v>214.57275</v>
      </c>
      <c r="H78">
        <f>16*D78</f>
        <v>8</v>
      </c>
    </row>
    <row r="79" spans="1:12" ht="12.75">
      <c r="A79" s="2" t="s">
        <v>45</v>
      </c>
      <c r="B79" s="5" t="s">
        <v>24</v>
      </c>
      <c r="C79">
        <v>255</v>
      </c>
      <c r="D79">
        <v>0.5</v>
      </c>
      <c r="E79" s="9">
        <f t="shared" si="7"/>
        <v>127.5</v>
      </c>
      <c r="F79" s="8">
        <f>E79+E79*15/100</f>
        <v>146.625</v>
      </c>
      <c r="G79" s="8">
        <f>SUM(F76:F79)</f>
        <v>675.90675</v>
      </c>
      <c r="H79">
        <f>16*D79</f>
        <v>8</v>
      </c>
      <c r="I79">
        <f>SUM(H76:H79)</f>
        <v>32</v>
      </c>
      <c r="J79" s="10">
        <f>G79+I79</f>
        <v>707.90675</v>
      </c>
      <c r="L79" s="10">
        <f>J79-K79</f>
        <v>707.90675</v>
      </c>
    </row>
    <row r="80" spans="1:5" ht="12.75">
      <c r="A80" s="2"/>
      <c r="B80" s="5"/>
      <c r="E80">
        <f t="shared" si="7"/>
        <v>0</v>
      </c>
    </row>
    <row r="81" spans="1:8" ht="12.75">
      <c r="A81" s="2" t="s">
        <v>44</v>
      </c>
      <c r="B81" s="5" t="s">
        <v>6</v>
      </c>
      <c r="C81">
        <v>255</v>
      </c>
      <c r="D81">
        <v>0.5</v>
      </c>
      <c r="E81" s="9">
        <f t="shared" si="7"/>
        <v>127.5</v>
      </c>
      <c r="F81" s="8">
        <f>E81+E81*15/100</f>
        <v>146.625</v>
      </c>
      <c r="H81">
        <f>16*D81</f>
        <v>8</v>
      </c>
    </row>
    <row r="82" spans="1:8" ht="12.75">
      <c r="A82" s="2" t="s">
        <v>44</v>
      </c>
      <c r="B82" s="5" t="s">
        <v>26</v>
      </c>
      <c r="C82">
        <v>255</v>
      </c>
      <c r="D82">
        <v>0.5</v>
      </c>
      <c r="E82" s="9">
        <f t="shared" si="7"/>
        <v>127.5</v>
      </c>
      <c r="F82" s="8">
        <f>E82+E82*15/100</f>
        <v>146.625</v>
      </c>
      <c r="H82">
        <f>16*D82</f>
        <v>8</v>
      </c>
    </row>
    <row r="83" spans="1:12" ht="12.75">
      <c r="A83" s="2" t="s">
        <v>44</v>
      </c>
      <c r="B83" s="5" t="s">
        <v>20</v>
      </c>
      <c r="C83">
        <v>255</v>
      </c>
      <c r="D83">
        <v>0.5</v>
      </c>
      <c r="E83" s="9">
        <f t="shared" si="7"/>
        <v>127.5</v>
      </c>
      <c r="F83" s="8">
        <f>E83+E83*15/100</f>
        <v>146.625</v>
      </c>
      <c r="G83" s="8">
        <f>SUM(F81:F83)</f>
        <v>439.875</v>
      </c>
      <c r="H83">
        <f>16*D83</f>
        <v>8</v>
      </c>
      <c r="I83">
        <f>SUM(H81:H83)</f>
        <v>24</v>
      </c>
      <c r="J83" s="10">
        <f>G83+I83</f>
        <v>463.875</v>
      </c>
      <c r="L83" s="10">
        <f>J83-K83</f>
        <v>463.875</v>
      </c>
    </row>
    <row r="84" spans="1:5" ht="12.75">
      <c r="A84" s="2"/>
      <c r="B84" s="5"/>
      <c r="E84">
        <f t="shared" si="7"/>
        <v>0</v>
      </c>
    </row>
    <row r="85" spans="1:12" ht="12.75">
      <c r="A85" s="2" t="s">
        <v>43</v>
      </c>
      <c r="B85" s="5" t="s">
        <v>16</v>
      </c>
      <c r="C85">
        <v>292.32</v>
      </c>
      <c r="D85">
        <v>0.5</v>
      </c>
      <c r="E85" s="9">
        <f t="shared" si="7"/>
        <v>146.16</v>
      </c>
      <c r="F85" s="8">
        <f>E85+E85*15/100</f>
        <v>168.084</v>
      </c>
      <c r="G85" s="8">
        <f>SUM(F85)</f>
        <v>168.084</v>
      </c>
      <c r="H85">
        <f>16*D85</f>
        <v>8</v>
      </c>
      <c r="I85">
        <f>SUM(H85)</f>
        <v>8</v>
      </c>
      <c r="J85" s="10">
        <f>G85+I85</f>
        <v>176.084</v>
      </c>
      <c r="L85" s="10">
        <f>J85-K85</f>
        <v>176.084</v>
      </c>
    </row>
    <row r="86" spans="1:5" ht="12.75">
      <c r="A86" s="2"/>
      <c r="B86" s="5"/>
      <c r="E86">
        <f t="shared" si="7"/>
        <v>0</v>
      </c>
    </row>
    <row r="87" spans="1:12" ht="12.75">
      <c r="A87" s="2" t="s">
        <v>2</v>
      </c>
      <c r="B87" s="5" t="s">
        <v>5</v>
      </c>
      <c r="C87">
        <v>290.24</v>
      </c>
      <c r="D87">
        <v>1.5</v>
      </c>
      <c r="E87" s="9">
        <f t="shared" si="7"/>
        <v>435.36</v>
      </c>
      <c r="F87" s="8">
        <f>E87+E87*15/100</f>
        <v>500.664</v>
      </c>
      <c r="G87" s="8">
        <f>SUM(F87)</f>
        <v>500.664</v>
      </c>
      <c r="H87">
        <f>16*D87</f>
        <v>24</v>
      </c>
      <c r="I87">
        <f>SUM(H87)</f>
        <v>24</v>
      </c>
      <c r="J87" s="10">
        <f>G87+I87</f>
        <v>524.664</v>
      </c>
      <c r="L87" s="10">
        <f>J87-K87</f>
        <v>524.664</v>
      </c>
    </row>
    <row r="88" spans="1:5" ht="12.75">
      <c r="A88" s="2"/>
      <c r="B88" s="5"/>
      <c r="E88">
        <f t="shared" si="7"/>
        <v>0</v>
      </c>
    </row>
    <row r="89" spans="1:8" ht="12.75">
      <c r="A89" s="2" t="s">
        <v>42</v>
      </c>
      <c r="B89" s="5" t="s">
        <v>6</v>
      </c>
      <c r="C89">
        <v>255</v>
      </c>
      <c r="D89">
        <v>0.5</v>
      </c>
      <c r="E89" s="9">
        <f t="shared" si="7"/>
        <v>127.5</v>
      </c>
      <c r="F89" s="8">
        <f aca="true" t="shared" si="8" ref="F89:F94">E89+E89*15/100</f>
        <v>146.625</v>
      </c>
      <c r="H89">
        <f aca="true" t="shared" si="9" ref="H89:H94">16*D89</f>
        <v>8</v>
      </c>
    </row>
    <row r="90" spans="1:8" ht="12.75">
      <c r="A90" s="2" t="s">
        <v>42</v>
      </c>
      <c r="B90" s="5" t="s">
        <v>12</v>
      </c>
      <c r="C90">
        <v>292.32</v>
      </c>
      <c r="D90">
        <v>0.5</v>
      </c>
      <c r="E90" s="9">
        <f t="shared" si="7"/>
        <v>146.16</v>
      </c>
      <c r="F90" s="8">
        <f t="shared" si="8"/>
        <v>168.084</v>
      </c>
      <c r="H90">
        <f t="shared" si="9"/>
        <v>8</v>
      </c>
    </row>
    <row r="91" spans="1:8" ht="12.75">
      <c r="A91" s="2" t="s">
        <v>42</v>
      </c>
      <c r="B91" s="5" t="s">
        <v>26</v>
      </c>
      <c r="C91">
        <v>255</v>
      </c>
      <c r="D91">
        <v>0.5</v>
      </c>
      <c r="E91" s="9">
        <f t="shared" si="7"/>
        <v>127.5</v>
      </c>
      <c r="F91" s="8">
        <f t="shared" si="8"/>
        <v>146.625</v>
      </c>
      <c r="H91">
        <f t="shared" si="9"/>
        <v>8</v>
      </c>
    </row>
    <row r="92" spans="1:8" ht="12.75">
      <c r="A92" s="2" t="s">
        <v>42</v>
      </c>
      <c r="B92" s="5" t="s">
        <v>14</v>
      </c>
      <c r="C92">
        <v>255</v>
      </c>
      <c r="D92">
        <v>0.5</v>
      </c>
      <c r="E92" s="9">
        <f t="shared" si="7"/>
        <v>127.5</v>
      </c>
      <c r="F92" s="8">
        <f t="shared" si="8"/>
        <v>146.625</v>
      </c>
      <c r="H92">
        <f t="shared" si="9"/>
        <v>8</v>
      </c>
    </row>
    <row r="93" spans="1:8" ht="12.75">
      <c r="A93" s="2" t="s">
        <v>42</v>
      </c>
      <c r="B93" s="5" t="s">
        <v>20</v>
      </c>
      <c r="C93">
        <v>255</v>
      </c>
      <c r="D93">
        <v>0.5</v>
      </c>
      <c r="E93" s="9">
        <f t="shared" si="7"/>
        <v>127.5</v>
      </c>
      <c r="F93" s="8">
        <f t="shared" si="8"/>
        <v>146.625</v>
      </c>
      <c r="H93">
        <f t="shared" si="9"/>
        <v>8</v>
      </c>
    </row>
    <row r="94" spans="1:12" ht="12.75">
      <c r="A94" s="2" t="s">
        <v>42</v>
      </c>
      <c r="B94" s="5" t="s">
        <v>24</v>
      </c>
      <c r="C94">
        <v>255</v>
      </c>
      <c r="D94">
        <v>1</v>
      </c>
      <c r="E94" s="9">
        <f t="shared" si="7"/>
        <v>255</v>
      </c>
      <c r="F94" s="8">
        <f t="shared" si="8"/>
        <v>293.25</v>
      </c>
      <c r="G94" s="8">
        <f>SUM(F89:F94)</f>
        <v>1047.834</v>
      </c>
      <c r="H94">
        <f t="shared" si="9"/>
        <v>16</v>
      </c>
      <c r="I94">
        <f>SUM(H89:H94)</f>
        <v>56</v>
      </c>
      <c r="J94" s="10">
        <f>G94+I94</f>
        <v>1103.834</v>
      </c>
      <c r="L94" s="10">
        <f>J94-K94</f>
        <v>1103.834</v>
      </c>
    </row>
    <row r="95" spans="1:5" ht="12.75">
      <c r="A95" s="2"/>
      <c r="B95" s="5"/>
      <c r="E95">
        <f t="shared" si="7"/>
        <v>0</v>
      </c>
    </row>
    <row r="96" spans="1:8" ht="12.75">
      <c r="A96" s="2" t="s">
        <v>41</v>
      </c>
      <c r="B96" s="5" t="s">
        <v>12</v>
      </c>
      <c r="C96">
        <v>292.32</v>
      </c>
      <c r="D96">
        <v>0.5</v>
      </c>
      <c r="E96" s="9">
        <f t="shared" si="7"/>
        <v>146.16</v>
      </c>
      <c r="F96" s="8">
        <f>E96+E96*15/100</f>
        <v>168.084</v>
      </c>
      <c r="H96">
        <f>16*D96</f>
        <v>8</v>
      </c>
    </row>
    <row r="97" spans="1:8" ht="12.75">
      <c r="A97" s="2" t="s">
        <v>41</v>
      </c>
      <c r="B97" s="5" t="s">
        <v>21</v>
      </c>
      <c r="C97">
        <v>255</v>
      </c>
      <c r="D97">
        <v>0.5</v>
      </c>
      <c r="E97" s="9">
        <f t="shared" si="7"/>
        <v>127.5</v>
      </c>
      <c r="F97" s="8">
        <f>E97+E97*15/100</f>
        <v>146.625</v>
      </c>
      <c r="H97">
        <f>16*D97</f>
        <v>8</v>
      </c>
    </row>
    <row r="98" spans="1:8" ht="12.75">
      <c r="A98" s="2" t="s">
        <v>41</v>
      </c>
      <c r="B98" s="5" t="s">
        <v>25</v>
      </c>
      <c r="C98">
        <v>255</v>
      </c>
      <c r="D98">
        <v>0.5</v>
      </c>
      <c r="E98" s="9">
        <f t="shared" si="7"/>
        <v>127.5</v>
      </c>
      <c r="F98" s="8">
        <f>E98+E98*15/100</f>
        <v>146.625</v>
      </c>
      <c r="H98">
        <f>16*D98</f>
        <v>8</v>
      </c>
    </row>
    <row r="99" spans="1:14" ht="12.75">
      <c r="A99" s="2" t="s">
        <v>41</v>
      </c>
      <c r="B99" s="5" t="s">
        <v>5</v>
      </c>
      <c r="C99">
        <v>290.24</v>
      </c>
      <c r="D99">
        <v>1.5</v>
      </c>
      <c r="E99" s="9">
        <f t="shared" si="7"/>
        <v>435.36</v>
      </c>
      <c r="F99" s="8">
        <f>E99+E99*15/100</f>
        <v>500.664</v>
      </c>
      <c r="G99" s="8">
        <f>SUM(F96:F99)</f>
        <v>961.998</v>
      </c>
      <c r="H99">
        <f>16*D99</f>
        <v>24</v>
      </c>
      <c r="I99">
        <f>SUM(H96:H99)</f>
        <v>48</v>
      </c>
      <c r="J99" s="10">
        <f>G99+I99</f>
        <v>1009.998</v>
      </c>
      <c r="K99">
        <v>1010</v>
      </c>
      <c r="L99" s="10">
        <f>J99-K99</f>
        <v>-0.0019999999999527063</v>
      </c>
      <c r="N99" t="s">
        <v>67</v>
      </c>
    </row>
    <row r="100" spans="1:5" ht="12.75">
      <c r="A100" s="2"/>
      <c r="B100" s="5"/>
      <c r="E100">
        <f t="shared" si="7"/>
        <v>0</v>
      </c>
    </row>
    <row r="101" spans="1:12" ht="12.75">
      <c r="A101" s="2" t="s">
        <v>40</v>
      </c>
      <c r="B101" s="5" t="s">
        <v>17</v>
      </c>
      <c r="C101">
        <v>373.17</v>
      </c>
      <c r="D101">
        <v>0.5</v>
      </c>
      <c r="E101" s="9">
        <f t="shared" si="7"/>
        <v>186.585</v>
      </c>
      <c r="F101" s="8">
        <f>E101+E101*15/100</f>
        <v>214.57275</v>
      </c>
      <c r="G101" s="8">
        <f>SUM(F101)</f>
        <v>214.57275</v>
      </c>
      <c r="H101">
        <f>16*D101</f>
        <v>8</v>
      </c>
      <c r="I101">
        <f>SUM(H101)</f>
        <v>8</v>
      </c>
      <c r="J101" s="10">
        <f>G101+I101</f>
        <v>222.57275</v>
      </c>
      <c r="K101">
        <v>223</v>
      </c>
      <c r="L101" s="10">
        <f>J101-K101</f>
        <v>-0.4272499999999866</v>
      </c>
    </row>
    <row r="102" spans="1:5" ht="12.75">
      <c r="A102" s="2"/>
      <c r="B102" s="5"/>
      <c r="E102">
        <f t="shared" si="7"/>
        <v>0</v>
      </c>
    </row>
    <row r="103" spans="1:8" ht="12.75">
      <c r="A103" s="2" t="s">
        <v>39</v>
      </c>
      <c r="B103" s="5" t="s">
        <v>12</v>
      </c>
      <c r="C103">
        <v>292.32</v>
      </c>
      <c r="D103">
        <v>0.5</v>
      </c>
      <c r="E103" s="9">
        <f t="shared" si="7"/>
        <v>146.16</v>
      </c>
      <c r="F103" s="8">
        <f>E103+E103*15/100</f>
        <v>168.084</v>
      </c>
      <c r="H103">
        <f>16*D103</f>
        <v>8</v>
      </c>
    </row>
    <row r="104" spans="1:12" ht="12.75">
      <c r="A104" s="2" t="s">
        <v>39</v>
      </c>
      <c r="B104" s="5" t="s">
        <v>6</v>
      </c>
      <c r="C104">
        <v>255</v>
      </c>
      <c r="D104">
        <v>1</v>
      </c>
      <c r="E104" s="9">
        <f t="shared" si="7"/>
        <v>255</v>
      </c>
      <c r="F104" s="8">
        <f>E104+E104*15/100</f>
        <v>293.25</v>
      </c>
      <c r="G104" s="8">
        <f>SUM(F103:F104)</f>
        <v>461.334</v>
      </c>
      <c r="H104">
        <f>16*D104</f>
        <v>16</v>
      </c>
      <c r="I104">
        <f>SUM(H103:H104)</f>
        <v>24</v>
      </c>
      <c r="J104" s="10">
        <f>G104+I104</f>
        <v>485.334</v>
      </c>
      <c r="L104" s="10">
        <f>J104-K104</f>
        <v>485.334</v>
      </c>
    </row>
    <row r="105" spans="1:5" ht="12.75">
      <c r="A105" s="2"/>
      <c r="B105" s="5"/>
      <c r="E105">
        <f t="shared" si="7"/>
        <v>0</v>
      </c>
    </row>
    <row r="106" spans="1:8" ht="12.75">
      <c r="A106" s="2" t="s">
        <v>38</v>
      </c>
      <c r="B106" s="5" t="s">
        <v>26</v>
      </c>
      <c r="C106">
        <v>255</v>
      </c>
      <c r="D106">
        <v>0.5</v>
      </c>
      <c r="E106" s="9">
        <f t="shared" si="7"/>
        <v>127.5</v>
      </c>
      <c r="F106" s="8">
        <f>E106+E106*15/100</f>
        <v>146.625</v>
      </c>
      <c r="H106">
        <f>16*D106</f>
        <v>8</v>
      </c>
    </row>
    <row r="107" spans="1:8" ht="12.75">
      <c r="A107" s="2" t="s">
        <v>38</v>
      </c>
      <c r="B107" s="5" t="s">
        <v>24</v>
      </c>
      <c r="C107">
        <v>255</v>
      </c>
      <c r="D107">
        <v>1</v>
      </c>
      <c r="E107" s="9">
        <f t="shared" si="7"/>
        <v>255</v>
      </c>
      <c r="F107" s="8">
        <f>E107+E107*15/100</f>
        <v>293.25</v>
      </c>
      <c r="H107">
        <f>16*D107</f>
        <v>16</v>
      </c>
    </row>
    <row r="108" spans="1:12" ht="12.75">
      <c r="A108" s="2" t="s">
        <v>38</v>
      </c>
      <c r="B108" s="5" t="s">
        <v>22</v>
      </c>
      <c r="C108">
        <v>255</v>
      </c>
      <c r="D108">
        <v>1</v>
      </c>
      <c r="E108" s="9">
        <f t="shared" si="7"/>
        <v>255</v>
      </c>
      <c r="F108" s="8">
        <f>E108+E108*15/100</f>
        <v>293.25</v>
      </c>
      <c r="G108" s="8">
        <f>SUM(F106:F108)</f>
        <v>733.125</v>
      </c>
      <c r="H108">
        <f>16*D108</f>
        <v>16</v>
      </c>
      <c r="I108">
        <f>SUM(H106:H108)</f>
        <v>40</v>
      </c>
      <c r="J108" s="10">
        <f>G108+I108</f>
        <v>773.125</v>
      </c>
      <c r="L108" s="10">
        <f>J108-K108</f>
        <v>773.125</v>
      </c>
    </row>
    <row r="109" spans="1:5" ht="12.75">
      <c r="A109" s="2"/>
      <c r="B109" s="5"/>
      <c r="E109">
        <f t="shared" si="7"/>
        <v>0</v>
      </c>
    </row>
    <row r="110" spans="1:12" ht="12.75">
      <c r="A110" s="2" t="s">
        <v>0</v>
      </c>
      <c r="B110" s="5" t="s">
        <v>5</v>
      </c>
      <c r="C110">
        <v>290.24</v>
      </c>
      <c r="D110">
        <v>1.5</v>
      </c>
      <c r="E110" s="9">
        <f t="shared" si="7"/>
        <v>435.36</v>
      </c>
      <c r="F110" s="8">
        <f>E110+E110*15/100</f>
        <v>500.664</v>
      </c>
      <c r="G110" s="8">
        <f>SUM(F110)</f>
        <v>500.664</v>
      </c>
      <c r="H110">
        <f>16*D110</f>
        <v>24</v>
      </c>
      <c r="I110">
        <f>SUM(H110)</f>
        <v>24</v>
      </c>
      <c r="J110" s="10">
        <f>G110+I110</f>
        <v>524.664</v>
      </c>
      <c r="L110" s="10">
        <f>J110-K110</f>
        <v>524.664</v>
      </c>
    </row>
    <row r="111" spans="1:5" ht="12.75">
      <c r="A111" s="2"/>
      <c r="B111" s="5"/>
      <c r="E111">
        <f t="shared" si="7"/>
        <v>0</v>
      </c>
    </row>
    <row r="112" spans="1:8" ht="12.75">
      <c r="A112" s="2" t="s">
        <v>37</v>
      </c>
      <c r="B112" s="5" t="s">
        <v>23</v>
      </c>
      <c r="C112">
        <v>255</v>
      </c>
      <c r="D112">
        <v>0.5</v>
      </c>
      <c r="E112" s="9">
        <f t="shared" si="7"/>
        <v>127.5</v>
      </c>
      <c r="F112" s="8">
        <f>E112+E112*15/100</f>
        <v>146.625</v>
      </c>
      <c r="H112">
        <f>16*D112</f>
        <v>8</v>
      </c>
    </row>
    <row r="113" spans="1:8" ht="12.75">
      <c r="A113" s="2" t="s">
        <v>37</v>
      </c>
      <c r="B113" s="5" t="s">
        <v>25</v>
      </c>
      <c r="C113">
        <v>255</v>
      </c>
      <c r="D113">
        <v>0.5</v>
      </c>
      <c r="E113" s="9">
        <f t="shared" si="7"/>
        <v>127.5</v>
      </c>
      <c r="F113" s="8">
        <f>E113+E113*15/100</f>
        <v>146.625</v>
      </c>
      <c r="H113">
        <f>16*D113</f>
        <v>8</v>
      </c>
    </row>
    <row r="114" spans="1:8" ht="12.75">
      <c r="A114" s="2" t="s">
        <v>37</v>
      </c>
      <c r="B114" s="5" t="s">
        <v>19</v>
      </c>
      <c r="C114">
        <v>255</v>
      </c>
      <c r="D114">
        <v>0.5</v>
      </c>
      <c r="E114" s="9">
        <f t="shared" si="7"/>
        <v>127.5</v>
      </c>
      <c r="F114" s="8">
        <f>E114+E114*15/100</f>
        <v>146.625</v>
      </c>
      <c r="H114">
        <f>16*D114</f>
        <v>8</v>
      </c>
    </row>
    <row r="115" spans="1:12" ht="12.75">
      <c r="A115" s="2" t="s">
        <v>37</v>
      </c>
      <c r="B115" s="5" t="s">
        <v>22</v>
      </c>
      <c r="C115">
        <v>255</v>
      </c>
      <c r="D115">
        <v>0.5</v>
      </c>
      <c r="E115" s="9">
        <f t="shared" si="7"/>
        <v>127.5</v>
      </c>
      <c r="F115" s="8">
        <f>E115+E115*15/100</f>
        <v>146.625</v>
      </c>
      <c r="G115" s="8">
        <f>SUM(F112:F115)</f>
        <v>586.5</v>
      </c>
      <c r="H115">
        <f>16*D115</f>
        <v>8</v>
      </c>
      <c r="I115">
        <f>SUM(H112:H115)</f>
        <v>32</v>
      </c>
      <c r="J115" s="10">
        <f>G115+I115</f>
        <v>618.5</v>
      </c>
      <c r="L115" s="10">
        <f>J115-K115</f>
        <v>618.5</v>
      </c>
    </row>
    <row r="116" spans="1:5" ht="12.75">
      <c r="A116" s="2"/>
      <c r="B116" s="5"/>
      <c r="E116">
        <f t="shared" si="7"/>
        <v>0</v>
      </c>
    </row>
    <row r="117" spans="1:8" ht="12.75">
      <c r="A117" s="2" t="s">
        <v>36</v>
      </c>
      <c r="B117" s="5" t="s">
        <v>14</v>
      </c>
      <c r="C117">
        <v>255</v>
      </c>
      <c r="D117">
        <v>0.5</v>
      </c>
      <c r="E117" s="9">
        <f t="shared" si="7"/>
        <v>127.5</v>
      </c>
      <c r="F117" s="8">
        <f>E117+E117*15/100</f>
        <v>146.625</v>
      </c>
      <c r="H117">
        <f>16*D117</f>
        <v>8</v>
      </c>
    </row>
    <row r="118" spans="1:8" ht="12.75">
      <c r="A118" s="2" t="s">
        <v>36</v>
      </c>
      <c r="B118" s="5" t="s">
        <v>13</v>
      </c>
      <c r="C118">
        <v>217.68</v>
      </c>
      <c r="D118">
        <v>0.5</v>
      </c>
      <c r="E118" s="9">
        <f t="shared" si="7"/>
        <v>108.84</v>
      </c>
      <c r="F118" s="8">
        <f>E118+E118*15/100</f>
        <v>125.166</v>
      </c>
      <c r="H118">
        <f>16*D118</f>
        <v>8</v>
      </c>
    </row>
    <row r="119" spans="1:8" ht="12.75">
      <c r="A119" s="2" t="s">
        <v>36</v>
      </c>
      <c r="B119" s="5" t="s">
        <v>18</v>
      </c>
      <c r="C119">
        <v>255</v>
      </c>
      <c r="D119">
        <v>1</v>
      </c>
      <c r="E119" s="9">
        <f t="shared" si="7"/>
        <v>255</v>
      </c>
      <c r="F119" s="8">
        <f>E119+E119*15/100</f>
        <v>293.25</v>
      </c>
      <c r="H119">
        <f>16*D119</f>
        <v>16</v>
      </c>
    </row>
    <row r="120" spans="1:12" ht="12.75">
      <c r="A120" s="2" t="s">
        <v>36</v>
      </c>
      <c r="B120" s="5" t="s">
        <v>26</v>
      </c>
      <c r="C120">
        <v>255</v>
      </c>
      <c r="D120">
        <v>1</v>
      </c>
      <c r="E120" s="9">
        <f t="shared" si="7"/>
        <v>255</v>
      </c>
      <c r="F120" s="8">
        <f>E120+E120*15/100</f>
        <v>293.25</v>
      </c>
      <c r="G120" s="8">
        <f>SUM(F117:F120)</f>
        <v>858.2909999999999</v>
      </c>
      <c r="H120">
        <f>16*D120</f>
        <v>16</v>
      </c>
      <c r="I120">
        <f>SUM(H117:H120)</f>
        <v>48</v>
      </c>
      <c r="J120" s="10">
        <f>G120+I120</f>
        <v>906.2909999999999</v>
      </c>
      <c r="K120">
        <v>890</v>
      </c>
      <c r="L120" s="10">
        <f>J120-K120</f>
        <v>16.29099999999994</v>
      </c>
    </row>
    <row r="121" spans="1:5" ht="12.75">
      <c r="A121" s="2"/>
      <c r="B121" s="5"/>
      <c r="E121">
        <f t="shared" si="7"/>
        <v>0</v>
      </c>
    </row>
    <row r="122" spans="1:12" ht="12.75">
      <c r="A122" s="3" t="s">
        <v>35</v>
      </c>
      <c r="B122" s="5" t="s">
        <v>14</v>
      </c>
      <c r="C122">
        <v>255</v>
      </c>
      <c r="D122">
        <v>0.5</v>
      </c>
      <c r="E122" s="9">
        <f t="shared" si="7"/>
        <v>127.5</v>
      </c>
      <c r="F122" s="8">
        <f>E122+E122*15/100</f>
        <v>146.625</v>
      </c>
      <c r="G122" s="8">
        <f>SUM(F122)</f>
        <v>146.625</v>
      </c>
      <c r="H122">
        <f>16*D122</f>
        <v>8</v>
      </c>
      <c r="I122">
        <f>SUM(H122)</f>
        <v>8</v>
      </c>
      <c r="J122" s="10">
        <f>G122+I122</f>
        <v>154.625</v>
      </c>
      <c r="L122" s="10">
        <f>J122-K122</f>
        <v>154.625</v>
      </c>
    </row>
    <row r="123" spans="1:5" ht="12.75">
      <c r="A123" s="2"/>
      <c r="B123" s="5"/>
      <c r="E123">
        <f t="shared" si="7"/>
        <v>0</v>
      </c>
    </row>
    <row r="124" spans="1:8" ht="12.75">
      <c r="A124" s="2" t="s">
        <v>34</v>
      </c>
      <c r="B124" s="5" t="s">
        <v>12</v>
      </c>
      <c r="C124">
        <v>292.32</v>
      </c>
      <c r="D124">
        <v>0.5</v>
      </c>
      <c r="E124" s="9">
        <f t="shared" si="7"/>
        <v>146.16</v>
      </c>
      <c r="F124" s="8">
        <f aca="true" t="shared" si="10" ref="F124:F133">E124+E124*15/100</f>
        <v>168.084</v>
      </c>
      <c r="H124">
        <f aca="true" t="shared" si="11" ref="H124:H133">16*D124</f>
        <v>8</v>
      </c>
    </row>
    <row r="125" spans="1:8" ht="12.75">
      <c r="A125" s="2" t="s">
        <v>34</v>
      </c>
      <c r="B125" s="5" t="s">
        <v>21</v>
      </c>
      <c r="C125">
        <v>255</v>
      </c>
      <c r="D125">
        <v>0.5</v>
      </c>
      <c r="E125" s="9">
        <f aca="true" t="shared" si="12" ref="E125:E149">C125*D125</f>
        <v>127.5</v>
      </c>
      <c r="F125" s="8">
        <f t="shared" si="10"/>
        <v>146.625</v>
      </c>
      <c r="H125">
        <f t="shared" si="11"/>
        <v>8</v>
      </c>
    </row>
    <row r="126" spans="1:8" ht="12.75">
      <c r="A126" s="2" t="s">
        <v>34</v>
      </c>
      <c r="B126" s="5" t="s">
        <v>18</v>
      </c>
      <c r="C126">
        <v>255</v>
      </c>
      <c r="D126">
        <v>0.5</v>
      </c>
      <c r="E126" s="9">
        <f t="shared" si="12"/>
        <v>127.5</v>
      </c>
      <c r="F126" s="8">
        <f t="shared" si="10"/>
        <v>146.625</v>
      </c>
      <c r="H126">
        <f t="shared" si="11"/>
        <v>8</v>
      </c>
    </row>
    <row r="127" spans="1:8" ht="12.75">
      <c r="A127" s="2" t="s">
        <v>34</v>
      </c>
      <c r="B127" s="5" t="s">
        <v>26</v>
      </c>
      <c r="C127">
        <v>255</v>
      </c>
      <c r="D127">
        <v>0.5</v>
      </c>
      <c r="E127" s="9">
        <f t="shared" si="12"/>
        <v>127.5</v>
      </c>
      <c r="F127" s="8">
        <f t="shared" si="10"/>
        <v>146.625</v>
      </c>
      <c r="H127">
        <f t="shared" si="11"/>
        <v>8</v>
      </c>
    </row>
    <row r="128" spans="1:8" ht="12.75">
      <c r="A128" s="2" t="s">
        <v>34</v>
      </c>
      <c r="B128" s="5" t="s">
        <v>13</v>
      </c>
      <c r="C128">
        <v>217.68</v>
      </c>
      <c r="D128">
        <v>0.5</v>
      </c>
      <c r="E128" s="9">
        <f t="shared" si="12"/>
        <v>108.84</v>
      </c>
      <c r="F128" s="8">
        <f t="shared" si="10"/>
        <v>125.166</v>
      </c>
      <c r="H128">
        <f t="shared" si="11"/>
        <v>8</v>
      </c>
    </row>
    <row r="129" spans="1:8" ht="12.75">
      <c r="A129" s="2" t="s">
        <v>34</v>
      </c>
      <c r="B129" s="5" t="s">
        <v>16</v>
      </c>
      <c r="C129">
        <v>292.32</v>
      </c>
      <c r="D129">
        <v>0.5</v>
      </c>
      <c r="E129" s="9">
        <f t="shared" si="12"/>
        <v>146.16</v>
      </c>
      <c r="F129" s="8">
        <f t="shared" si="10"/>
        <v>168.084</v>
      </c>
      <c r="H129">
        <f t="shared" si="11"/>
        <v>8</v>
      </c>
    </row>
    <row r="130" spans="1:8" ht="12.75">
      <c r="A130" s="2" t="s">
        <v>34</v>
      </c>
      <c r="B130" s="5" t="s">
        <v>25</v>
      </c>
      <c r="C130">
        <v>255</v>
      </c>
      <c r="D130">
        <v>0.5</v>
      </c>
      <c r="E130" s="9">
        <f t="shared" si="12"/>
        <v>127.5</v>
      </c>
      <c r="F130" s="8">
        <f t="shared" si="10"/>
        <v>146.625</v>
      </c>
      <c r="H130">
        <f t="shared" si="11"/>
        <v>8</v>
      </c>
    </row>
    <row r="131" spans="1:8" ht="12.75">
      <c r="A131" s="2" t="s">
        <v>34</v>
      </c>
      <c r="B131" s="5" t="s">
        <v>19</v>
      </c>
      <c r="C131">
        <v>255</v>
      </c>
      <c r="D131">
        <v>0.5</v>
      </c>
      <c r="E131" s="9">
        <f t="shared" si="12"/>
        <v>127.5</v>
      </c>
      <c r="F131" s="8">
        <f t="shared" si="10"/>
        <v>146.625</v>
      </c>
      <c r="H131">
        <f t="shared" si="11"/>
        <v>8</v>
      </c>
    </row>
    <row r="132" spans="1:8" ht="12.75">
      <c r="A132" s="2" t="s">
        <v>34</v>
      </c>
      <c r="B132" s="5" t="s">
        <v>22</v>
      </c>
      <c r="C132">
        <v>255</v>
      </c>
      <c r="D132">
        <v>0.5</v>
      </c>
      <c r="E132" s="9">
        <f t="shared" si="12"/>
        <v>127.5</v>
      </c>
      <c r="F132" s="8">
        <f t="shared" si="10"/>
        <v>146.625</v>
      </c>
      <c r="H132">
        <f t="shared" si="11"/>
        <v>8</v>
      </c>
    </row>
    <row r="133" spans="1:12" ht="12.75">
      <c r="A133" s="2" t="s">
        <v>34</v>
      </c>
      <c r="B133" s="5" t="s">
        <v>20</v>
      </c>
      <c r="C133">
        <v>255</v>
      </c>
      <c r="D133">
        <v>0.5</v>
      </c>
      <c r="E133" s="9">
        <f t="shared" si="12"/>
        <v>127.5</v>
      </c>
      <c r="F133" s="8">
        <f t="shared" si="10"/>
        <v>146.625</v>
      </c>
      <c r="G133" s="8">
        <f>SUM(F124:F133)</f>
        <v>1487.709</v>
      </c>
      <c r="H133">
        <f t="shared" si="11"/>
        <v>8</v>
      </c>
      <c r="I133">
        <f>SUM(H124:H133)</f>
        <v>80</v>
      </c>
      <c r="J133" s="10">
        <f>G133+I133</f>
        <v>1567.709</v>
      </c>
      <c r="K133">
        <v>1488</v>
      </c>
      <c r="L133" s="10">
        <f>J133-K133</f>
        <v>79.70900000000006</v>
      </c>
    </row>
    <row r="134" spans="1:5" ht="12.75">
      <c r="A134" s="2"/>
      <c r="B134" s="5"/>
      <c r="E134">
        <f t="shared" si="12"/>
        <v>0</v>
      </c>
    </row>
    <row r="135" spans="1:12" ht="12.75">
      <c r="A135" s="2" t="s">
        <v>33</v>
      </c>
      <c r="B135" s="5" t="s">
        <v>5</v>
      </c>
      <c r="C135">
        <v>290.24</v>
      </c>
      <c r="D135">
        <v>1.5</v>
      </c>
      <c r="E135" s="9">
        <f t="shared" si="12"/>
        <v>435.36</v>
      </c>
      <c r="F135" s="8">
        <f>E135+E135*15/100</f>
        <v>500.664</v>
      </c>
      <c r="G135" s="8">
        <f>SUM(F135)</f>
        <v>500.664</v>
      </c>
      <c r="H135">
        <f>16*D135</f>
        <v>24</v>
      </c>
      <c r="I135">
        <f>SUM(H135)</f>
        <v>24</v>
      </c>
      <c r="J135" s="10">
        <f>G135+I135</f>
        <v>524.664</v>
      </c>
      <c r="K135">
        <v>509</v>
      </c>
      <c r="L135" s="10">
        <f>J135-K135</f>
        <v>15.663999999999987</v>
      </c>
    </row>
    <row r="136" spans="1:5" ht="12.75">
      <c r="A136" s="2"/>
      <c r="B136" s="5"/>
      <c r="E136">
        <f t="shared" si="12"/>
        <v>0</v>
      </c>
    </row>
    <row r="137" spans="1:8" ht="12.75">
      <c r="A137" s="2" t="s">
        <v>32</v>
      </c>
      <c r="B137" s="5" t="s">
        <v>6</v>
      </c>
      <c r="C137">
        <v>255</v>
      </c>
      <c r="D137">
        <v>0.5</v>
      </c>
      <c r="E137" s="9">
        <f t="shared" si="12"/>
        <v>127.5</v>
      </c>
      <c r="F137" s="8">
        <f>E137+E137*15/100</f>
        <v>146.625</v>
      </c>
      <c r="H137">
        <f>16*D137</f>
        <v>8</v>
      </c>
    </row>
    <row r="138" spans="1:12" ht="12.75">
      <c r="A138" s="2" t="s">
        <v>32</v>
      </c>
      <c r="B138" s="5" t="s">
        <v>24</v>
      </c>
      <c r="C138">
        <v>255</v>
      </c>
      <c r="D138">
        <v>0.5</v>
      </c>
      <c r="E138" s="9">
        <f t="shared" si="12"/>
        <v>127.5</v>
      </c>
      <c r="F138" s="8">
        <f>E138+E138*15/100</f>
        <v>146.625</v>
      </c>
      <c r="G138" s="8">
        <f>SUM(F137:F138)</f>
        <v>293.25</v>
      </c>
      <c r="H138">
        <f>16*D138</f>
        <v>8</v>
      </c>
      <c r="I138">
        <f>SUM(H137:H138)</f>
        <v>16</v>
      </c>
      <c r="J138" s="10">
        <f>G138+I138</f>
        <v>309.25</v>
      </c>
      <c r="L138" s="10">
        <f>J138-K138</f>
        <v>309.25</v>
      </c>
    </row>
    <row r="139" spans="1:5" ht="12.75">
      <c r="A139" s="2"/>
      <c r="B139" s="5"/>
      <c r="E139">
        <f t="shared" si="12"/>
        <v>0</v>
      </c>
    </row>
    <row r="140" spans="1:8" ht="12.75">
      <c r="A140" s="2" t="s">
        <v>31</v>
      </c>
      <c r="B140" s="5" t="s">
        <v>12</v>
      </c>
      <c r="C140">
        <v>292.32</v>
      </c>
      <c r="D140">
        <v>0.5</v>
      </c>
      <c r="E140" s="9">
        <f t="shared" si="12"/>
        <v>146.16</v>
      </c>
      <c r="F140" s="8">
        <f>E140+E140*15/100</f>
        <v>168.084</v>
      </c>
      <c r="H140">
        <f>16*D140</f>
        <v>8</v>
      </c>
    </row>
    <row r="141" spans="1:8" ht="12.75">
      <c r="A141" s="2" t="s">
        <v>31</v>
      </c>
      <c r="B141" s="5" t="s">
        <v>5</v>
      </c>
      <c r="C141">
        <v>290.24</v>
      </c>
      <c r="D141">
        <v>1.5</v>
      </c>
      <c r="E141" s="9">
        <f t="shared" si="12"/>
        <v>435.36</v>
      </c>
      <c r="F141" s="8">
        <f>E141+E141*15/100</f>
        <v>500.664</v>
      </c>
      <c r="H141">
        <f>16*D141</f>
        <v>24</v>
      </c>
    </row>
    <row r="142" spans="1:12" ht="12.75">
      <c r="A142" s="2" t="s">
        <v>31</v>
      </c>
      <c r="B142" s="5" t="s">
        <v>26</v>
      </c>
      <c r="C142">
        <v>255</v>
      </c>
      <c r="D142">
        <v>1</v>
      </c>
      <c r="E142" s="9">
        <f t="shared" si="12"/>
        <v>255</v>
      </c>
      <c r="F142" s="8">
        <f>E142+E142*15/100</f>
        <v>293.25</v>
      </c>
      <c r="G142" s="8">
        <f>SUM(F140:F142)</f>
        <v>961.998</v>
      </c>
      <c r="H142">
        <f>16*D142</f>
        <v>16</v>
      </c>
      <c r="I142">
        <f>SUM(H140:H142)</f>
        <v>48</v>
      </c>
      <c r="J142" s="10">
        <f>G142+I142</f>
        <v>1009.998</v>
      </c>
      <c r="L142" s="10">
        <f>J142-K142</f>
        <v>1009.998</v>
      </c>
    </row>
    <row r="143" spans="1:5" ht="12.75">
      <c r="A143" s="2"/>
      <c r="B143" s="5"/>
      <c r="E143">
        <f t="shared" si="12"/>
        <v>0</v>
      </c>
    </row>
    <row r="144" spans="1:12" ht="12.75">
      <c r="A144" s="2" t="s">
        <v>30</v>
      </c>
      <c r="B144" s="5" t="s">
        <v>5</v>
      </c>
      <c r="C144">
        <v>290.24</v>
      </c>
      <c r="D144">
        <v>1.5</v>
      </c>
      <c r="E144" s="9">
        <f t="shared" si="12"/>
        <v>435.36</v>
      </c>
      <c r="F144" s="8">
        <f>E144+E144*15/100</f>
        <v>500.664</v>
      </c>
      <c r="G144" s="8">
        <f>SUM(F144)</f>
        <v>500.664</v>
      </c>
      <c r="H144">
        <f>16*D144</f>
        <v>24</v>
      </c>
      <c r="I144">
        <f>SUM(H144)</f>
        <v>24</v>
      </c>
      <c r="J144" s="10">
        <f>G144+I144</f>
        <v>524.664</v>
      </c>
      <c r="K144">
        <v>509</v>
      </c>
      <c r="L144" s="10">
        <f>J144-K144</f>
        <v>15.663999999999987</v>
      </c>
    </row>
    <row r="145" spans="1:5" ht="12.75">
      <c r="A145" s="2"/>
      <c r="B145" s="5"/>
      <c r="E145">
        <f t="shared" si="12"/>
        <v>0</v>
      </c>
    </row>
    <row r="146" spans="1:8" ht="12.75">
      <c r="A146" s="2" t="s">
        <v>29</v>
      </c>
      <c r="B146" s="5" t="s">
        <v>21</v>
      </c>
      <c r="C146">
        <v>255</v>
      </c>
      <c r="D146">
        <v>0.5</v>
      </c>
      <c r="E146" s="9">
        <f t="shared" si="12"/>
        <v>127.5</v>
      </c>
      <c r="F146" s="8">
        <f>E146+E146*15/100</f>
        <v>146.625</v>
      </c>
      <c r="H146">
        <f>16*D146</f>
        <v>8</v>
      </c>
    </row>
    <row r="147" spans="1:12" ht="12.75">
      <c r="A147" s="2" t="s">
        <v>29</v>
      </c>
      <c r="B147" s="5" t="s">
        <v>16</v>
      </c>
      <c r="C147">
        <v>292.32</v>
      </c>
      <c r="D147">
        <v>1</v>
      </c>
      <c r="E147" s="9">
        <f t="shared" si="12"/>
        <v>292.32</v>
      </c>
      <c r="F147" s="8">
        <f>E147+E147*15/100</f>
        <v>336.168</v>
      </c>
      <c r="G147" s="8">
        <f>SUM(F146:F147)</f>
        <v>482.793</v>
      </c>
      <c r="H147">
        <f>16*D147</f>
        <v>16</v>
      </c>
      <c r="I147">
        <f>SUM(H146:H147)</f>
        <v>24</v>
      </c>
      <c r="J147" s="10">
        <f>G147+I147</f>
        <v>506.793</v>
      </c>
      <c r="L147" s="10">
        <f>J147-K147</f>
        <v>506.793</v>
      </c>
    </row>
    <row r="148" spans="1:5" ht="12.75">
      <c r="A148" s="2"/>
      <c r="B148" s="5"/>
      <c r="E148">
        <f t="shared" si="12"/>
        <v>0</v>
      </c>
    </row>
    <row r="149" spans="1:8" ht="12.75">
      <c r="A149" s="3" t="s">
        <v>28</v>
      </c>
      <c r="B149" s="5" t="s">
        <v>16</v>
      </c>
      <c r="C149">
        <v>292.32</v>
      </c>
      <c r="D149">
        <v>0.5</v>
      </c>
      <c r="E149" s="9">
        <f t="shared" si="12"/>
        <v>146.16</v>
      </c>
      <c r="F149" s="8">
        <f>E149+E149*15/100</f>
        <v>168.084</v>
      </c>
      <c r="H149">
        <f>16*D149</f>
        <v>8</v>
      </c>
    </row>
    <row r="150" spans="1:12" ht="12.75">
      <c r="A150" s="3" t="s">
        <v>27</v>
      </c>
      <c r="B150" s="5" t="s">
        <v>21</v>
      </c>
      <c r="C150">
        <v>255</v>
      </c>
      <c r="D150">
        <v>1</v>
      </c>
      <c r="E150" s="9">
        <f>C150*D150</f>
        <v>255</v>
      </c>
      <c r="F150" s="8">
        <f>E150+E150*15/100</f>
        <v>293.25</v>
      </c>
      <c r="G150" s="8">
        <f>SUM(F149:F150)</f>
        <v>461.334</v>
      </c>
      <c r="H150">
        <f>16*D150</f>
        <v>16</v>
      </c>
      <c r="I150">
        <f>SUM(H149:H150)</f>
        <v>24</v>
      </c>
      <c r="J150" s="10">
        <f>G150+I150</f>
        <v>485.334</v>
      </c>
      <c r="K150">
        <v>477</v>
      </c>
      <c r="L150" s="10">
        <f>J150-K150</f>
        <v>8.334000000000003</v>
      </c>
    </row>
    <row r="151" spans="2:10" ht="12.75">
      <c r="B151" s="4"/>
      <c r="E151" s="9">
        <f aca="true" t="shared" si="13" ref="E151:E158">C151*D151</f>
        <v>0</v>
      </c>
      <c r="F151" s="8"/>
      <c r="J151" s="10"/>
    </row>
    <row r="152" spans="1:10" ht="12.75">
      <c r="A152" t="s">
        <v>62</v>
      </c>
      <c r="B152" s="5" t="s">
        <v>13</v>
      </c>
      <c r="C152">
        <v>217.68</v>
      </c>
      <c r="D152">
        <v>0.5</v>
      </c>
      <c r="E152" s="9">
        <f t="shared" si="13"/>
        <v>108.84</v>
      </c>
      <c r="F152" s="8">
        <f>E152+E152*15/100</f>
        <v>125.166</v>
      </c>
      <c r="H152">
        <f>16*D152</f>
        <v>8</v>
      </c>
      <c r="J152" s="10"/>
    </row>
    <row r="153" spans="1:12" ht="12.75">
      <c r="A153" t="s">
        <v>62</v>
      </c>
      <c r="B153" s="5" t="s">
        <v>20</v>
      </c>
      <c r="C153">
        <v>255</v>
      </c>
      <c r="D153">
        <v>0.5</v>
      </c>
      <c r="E153" s="9">
        <f t="shared" si="13"/>
        <v>127.5</v>
      </c>
      <c r="F153" s="8">
        <f>E153+E153*15/100</f>
        <v>146.625</v>
      </c>
      <c r="G153" s="8">
        <f>SUM(F152:F153)</f>
        <v>271.791</v>
      </c>
      <c r="H153">
        <f>16*D153</f>
        <v>8</v>
      </c>
      <c r="I153">
        <f>SUM(H152:H153)</f>
        <v>16</v>
      </c>
      <c r="J153" s="10">
        <f>G153+I153</f>
        <v>287.791</v>
      </c>
      <c r="L153" s="10">
        <f>J153-K153</f>
        <v>287.791</v>
      </c>
    </row>
    <row r="154" spans="2:10" ht="12.75">
      <c r="B154" s="4"/>
      <c r="E154" s="9">
        <f t="shared" si="13"/>
        <v>0</v>
      </c>
      <c r="F154" s="8"/>
      <c r="J154" s="10"/>
    </row>
    <row r="155" spans="1:10" ht="12.75">
      <c r="A155" t="s">
        <v>63</v>
      </c>
      <c r="B155" s="1" t="s">
        <v>20</v>
      </c>
      <c r="C155">
        <v>255</v>
      </c>
      <c r="D155">
        <v>0.5</v>
      </c>
      <c r="E155" s="9">
        <f t="shared" si="13"/>
        <v>127.5</v>
      </c>
      <c r="F155" s="8">
        <f>E155+E155*15/100</f>
        <v>146.625</v>
      </c>
      <c r="H155">
        <f>16*D155</f>
        <v>8</v>
      </c>
      <c r="J155" s="10"/>
    </row>
    <row r="156" spans="1:12" ht="12.75">
      <c r="A156" t="s">
        <v>63</v>
      </c>
      <c r="B156" s="5" t="s">
        <v>25</v>
      </c>
      <c r="C156">
        <v>255</v>
      </c>
      <c r="D156">
        <v>0.5</v>
      </c>
      <c r="E156" s="9">
        <f t="shared" si="13"/>
        <v>127.5</v>
      </c>
      <c r="F156" s="8">
        <f>E156+E156*15/100</f>
        <v>146.625</v>
      </c>
      <c r="G156" s="8">
        <f>SUM(F155:F156)</f>
        <v>293.25</v>
      </c>
      <c r="H156">
        <f>16*D156</f>
        <v>8</v>
      </c>
      <c r="I156">
        <f>SUM(H155:H157)</f>
        <v>16</v>
      </c>
      <c r="J156" s="10">
        <f>G156+I156</f>
        <v>309.25</v>
      </c>
      <c r="L156" s="10">
        <f>J156-K156</f>
        <v>309.25</v>
      </c>
    </row>
    <row r="157" spans="1:10" ht="12.75">
      <c r="A157" s="1"/>
      <c r="B157" s="4"/>
      <c r="E157" s="9">
        <f t="shared" si="13"/>
        <v>0</v>
      </c>
      <c r="F157" s="8"/>
      <c r="J157" s="10"/>
    </row>
    <row r="158" spans="1:12" ht="12.75">
      <c r="A158" t="s">
        <v>64</v>
      </c>
      <c r="B158" s="1" t="s">
        <v>18</v>
      </c>
      <c r="C158">
        <v>255</v>
      </c>
      <c r="D158">
        <v>0.5</v>
      </c>
      <c r="E158" s="9">
        <f t="shared" si="13"/>
        <v>127.5</v>
      </c>
      <c r="F158" s="8">
        <f>E158+E158*15/100</f>
        <v>146.625</v>
      </c>
      <c r="G158" s="8">
        <f>SUM(F158)</f>
        <v>146.625</v>
      </c>
      <c r="H158">
        <f>16*D158</f>
        <v>8</v>
      </c>
      <c r="I158">
        <f>SUM(H158)</f>
        <v>8</v>
      </c>
      <c r="J158" s="10">
        <f>G158+I158</f>
        <v>154.625</v>
      </c>
      <c r="L158" s="10">
        <f>J158-K158</f>
        <v>154.625</v>
      </c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</sheetData>
  <sheetProtection/>
  <autoFilter ref="A1:K158"/>
  <hyperlinks>
    <hyperlink ref="A150" r:id="rId1" display="Татьяна-@555"/>
    <hyperlink ref="A149" r:id="rId2" display="Татьяна-@555"/>
    <hyperlink ref="A122" r:id="rId3" display="К@реглазка "/>
    <hyperlink ref="A47" r:id="rId4" display="Babochka@"/>
    <hyperlink ref="A48" r:id="rId5" display="Babochka@"/>
  </hyperlinks>
  <printOptions/>
  <pageMargins left="0.75" right="0.75" top="1" bottom="1" header="0.5" footer="0.5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2013-12-09T15:13:16Z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