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Лист1!$A$1:$L$173</definedName>
  </definedNames>
  <calcPr calcId="125725" calcMode="autoNoTable"/>
</workbook>
</file>

<file path=xl/calcChain.xml><?xml version="1.0" encoding="utf-8"?>
<calcChain xmlns="http://schemas.openxmlformats.org/spreadsheetml/2006/main">
  <c r="H143" i="1"/>
  <c r="H142"/>
  <c r="H141"/>
  <c r="H140"/>
  <c r="H139"/>
  <c r="H138"/>
  <c r="H136"/>
  <c r="H135"/>
  <c r="H133"/>
  <c r="H132"/>
  <c r="H131"/>
  <c r="H130"/>
  <c r="H129"/>
  <c r="H128"/>
  <c r="H127"/>
  <c r="H126"/>
  <c r="H125"/>
  <c r="H124"/>
  <c r="H123"/>
  <c r="H122"/>
  <c r="H120"/>
  <c r="H119"/>
  <c r="H118"/>
  <c r="H117"/>
  <c r="H115"/>
  <c r="H114"/>
  <c r="H113"/>
  <c r="H112"/>
  <c r="H111"/>
  <c r="H109"/>
  <c r="H108"/>
  <c r="H107"/>
  <c r="H105"/>
  <c r="H104"/>
  <c r="H103"/>
  <c r="H102"/>
  <c r="H101"/>
  <c r="H100"/>
  <c r="H99"/>
  <c r="H98"/>
  <c r="H96"/>
  <c r="H95"/>
  <c r="H93"/>
  <c r="H92"/>
  <c r="H91"/>
  <c r="H90"/>
  <c r="H89"/>
  <c r="H88"/>
  <c r="H87"/>
  <c r="H86"/>
  <c r="H85"/>
  <c r="H84"/>
  <c r="H83"/>
  <c r="H81"/>
  <c r="H80"/>
  <c r="H78"/>
  <c r="H76"/>
  <c r="H75"/>
  <c r="H74"/>
  <c r="H72"/>
  <c r="H70"/>
  <c r="H69"/>
  <c r="H68"/>
  <c r="H66"/>
  <c r="H65"/>
  <c r="H64"/>
  <c r="H63"/>
  <c r="H62"/>
  <c r="H61"/>
  <c r="H60"/>
  <c r="H58"/>
  <c r="H57"/>
  <c r="H56"/>
  <c r="H55"/>
  <c r="H54"/>
  <c r="H53"/>
  <c r="H52"/>
  <c r="H50"/>
  <c r="H49"/>
  <c r="H47"/>
  <c r="H45"/>
  <c r="H43"/>
  <c r="H42"/>
  <c r="H40"/>
  <c r="H39"/>
  <c r="H38"/>
  <c r="H37"/>
  <c r="H36"/>
  <c r="H34"/>
  <c r="H33"/>
  <c r="H32"/>
  <c r="H30"/>
  <c r="H28"/>
  <c r="H27"/>
  <c r="H26"/>
  <c r="H24"/>
  <c r="H23"/>
  <c r="H22"/>
  <c r="H20"/>
  <c r="H19"/>
  <c r="H17"/>
  <c r="H15"/>
  <c r="H14"/>
  <c r="H13"/>
  <c r="H11"/>
  <c r="H10"/>
  <c r="H9"/>
  <c r="H8"/>
  <c r="H7"/>
  <c r="H6"/>
  <c r="H5"/>
  <c r="H4"/>
  <c r="H3"/>
  <c r="H2"/>
  <c r="F82"/>
  <c r="F79"/>
  <c r="I143"/>
  <c r="I136"/>
  <c r="I133"/>
  <c r="I120"/>
  <c r="I115"/>
  <c r="I109"/>
  <c r="I105"/>
  <c r="I96"/>
  <c r="I93"/>
  <c r="I78"/>
  <c r="I76"/>
  <c r="I72"/>
  <c r="I70"/>
  <c r="I66"/>
  <c r="I58"/>
  <c r="I50"/>
  <c r="I47"/>
  <c r="I45"/>
  <c r="I43"/>
  <c r="I40"/>
  <c r="I34"/>
  <c r="I30"/>
  <c r="I28"/>
  <c r="I24"/>
  <c r="I20"/>
  <c r="I17"/>
  <c r="I15"/>
  <c r="I11"/>
  <c r="I10"/>
  <c r="I81"/>
  <c r="I9"/>
  <c r="I8"/>
  <c r="I7"/>
  <c r="I6"/>
  <c r="I5"/>
  <c r="I4"/>
  <c r="I3"/>
  <c r="I2"/>
  <c r="F12"/>
  <c r="F16"/>
  <c r="F18"/>
  <c r="F21"/>
  <c r="F25"/>
  <c r="F29"/>
  <c r="F31"/>
  <c r="F35"/>
  <c r="F41"/>
  <c r="F44"/>
  <c r="F46"/>
  <c r="F48"/>
  <c r="F51"/>
  <c r="F59"/>
  <c r="F67"/>
  <c r="F71"/>
  <c r="F73"/>
  <c r="F77"/>
  <c r="F94"/>
  <c r="F97"/>
  <c r="F106"/>
  <c r="F110"/>
  <c r="F116"/>
  <c r="F121"/>
  <c r="F134"/>
  <c r="F137"/>
  <c r="E40"/>
  <c r="F40" s="1"/>
  <c r="E45"/>
  <c r="F45" s="1"/>
  <c r="G45" s="1"/>
  <c r="J45" s="1"/>
  <c r="L45" s="1"/>
  <c r="E47"/>
  <c r="F47" s="1"/>
  <c r="G47" s="1"/>
  <c r="J47" s="1"/>
  <c r="L47" s="1"/>
  <c r="E49"/>
  <c r="F49" s="1"/>
  <c r="E70"/>
  <c r="F70" s="1"/>
  <c r="E72"/>
  <c r="F72" s="1"/>
  <c r="G72" s="1"/>
  <c r="J72" s="1"/>
  <c r="L72" s="1"/>
  <c r="E92"/>
  <c r="F92" s="1"/>
  <c r="E122"/>
  <c r="F122" s="1"/>
  <c r="E118"/>
  <c r="F118" s="1"/>
  <c r="E60"/>
  <c r="F60" s="1"/>
  <c r="E15"/>
  <c r="F15" s="1"/>
  <c r="E98"/>
  <c r="F98" s="1"/>
  <c r="E133"/>
  <c r="F133" s="1"/>
  <c r="E13"/>
  <c r="F13" s="1"/>
  <c r="E2"/>
  <c r="F2" s="1"/>
  <c r="G2" s="1"/>
  <c r="J2" s="1"/>
  <c r="L2" s="1"/>
  <c r="E99"/>
  <c r="F99" s="1"/>
  <c r="E50"/>
  <c r="F50" s="1"/>
  <c r="E61"/>
  <c r="F61" s="1"/>
  <c r="E32"/>
  <c r="F32" s="1"/>
  <c r="E62"/>
  <c r="F62" s="1"/>
  <c r="E23"/>
  <c r="F23" s="1"/>
  <c r="E3"/>
  <c r="F3" s="1"/>
  <c r="G3" s="1"/>
  <c r="J3" s="1"/>
  <c r="L3" s="1"/>
  <c r="E4"/>
  <c r="F4" s="1"/>
  <c r="G4" s="1"/>
  <c r="J4" s="1"/>
  <c r="L4" s="1"/>
  <c r="E143"/>
  <c r="F143" s="1"/>
  <c r="E100"/>
  <c r="F100" s="1"/>
  <c r="E63"/>
  <c r="F63" s="1"/>
  <c r="E52"/>
  <c r="F52" s="1"/>
  <c r="E43"/>
  <c r="F43" s="1"/>
  <c r="E5"/>
  <c r="F5" s="1"/>
  <c r="G5" s="1"/>
  <c r="J5" s="1"/>
  <c r="L5" s="1"/>
  <c r="E6"/>
  <c r="F6" s="1"/>
  <c r="G6" s="1"/>
  <c r="J6" s="1"/>
  <c r="L6" s="1"/>
  <c r="E138"/>
  <c r="F138" s="1"/>
  <c r="E101"/>
  <c r="F101" s="1"/>
  <c r="E69"/>
  <c r="F69" s="1"/>
  <c r="E83"/>
  <c r="F83" s="1"/>
  <c r="E135"/>
  <c r="F135" s="1"/>
  <c r="E64"/>
  <c r="F64" s="1"/>
  <c r="E111"/>
  <c r="F111" s="1"/>
  <c r="E123"/>
  <c r="F123" s="1"/>
  <c r="E124"/>
  <c r="F124" s="1"/>
  <c r="E125"/>
  <c r="F125" s="1"/>
  <c r="E84"/>
  <c r="F84" s="1"/>
  <c r="E85"/>
  <c r="F85" s="1"/>
  <c r="E126"/>
  <c r="F126" s="1"/>
  <c r="E14"/>
  <c r="F14" s="1"/>
  <c r="E7"/>
  <c r="F7" s="1"/>
  <c r="G7" s="1"/>
  <c r="J7" s="1"/>
  <c r="L7" s="1"/>
  <c r="E139"/>
  <c r="F139" s="1"/>
  <c r="E102"/>
  <c r="F102" s="1"/>
  <c r="E86"/>
  <c r="F86" s="1"/>
  <c r="E112"/>
  <c r="F112" s="1"/>
  <c r="E136"/>
  <c r="F136" s="1"/>
  <c r="E36"/>
  <c r="F36" s="1"/>
  <c r="E127"/>
  <c r="F127" s="1"/>
  <c r="E132"/>
  <c r="F132" s="1"/>
  <c r="E128"/>
  <c r="F128" s="1"/>
  <c r="E129"/>
  <c r="F129" s="1"/>
  <c r="E55"/>
  <c r="F55" s="1"/>
  <c r="E74"/>
  <c r="F74" s="1"/>
  <c r="E26"/>
  <c r="F26" s="1"/>
  <c r="E87"/>
  <c r="F87" s="1"/>
  <c r="E113"/>
  <c r="F113" s="1"/>
  <c r="E130"/>
  <c r="F130" s="1"/>
  <c r="E107"/>
  <c r="F107" s="1"/>
  <c r="E53"/>
  <c r="F53" s="1"/>
  <c r="E75"/>
  <c r="F75" s="1"/>
  <c r="E42"/>
  <c r="F42" s="1"/>
  <c r="G43" s="1"/>
  <c r="J43" s="1"/>
  <c r="L43" s="1"/>
  <c r="E95"/>
  <c r="F95" s="1"/>
  <c r="E22"/>
  <c r="F22" s="1"/>
  <c r="E9"/>
  <c r="F9" s="1"/>
  <c r="G9" s="1"/>
  <c r="J9" s="1"/>
  <c r="L9" s="1"/>
  <c r="E8"/>
  <c r="F8" s="1"/>
  <c r="G8" s="1"/>
  <c r="J8" s="1"/>
  <c r="L8" s="1"/>
  <c r="E117"/>
  <c r="F117" s="1"/>
  <c r="E103"/>
  <c r="F103" s="1"/>
  <c r="E19"/>
  <c r="F19" s="1"/>
  <c r="E88"/>
  <c r="F88" s="1"/>
  <c r="E27"/>
  <c r="F27" s="1"/>
  <c r="E33"/>
  <c r="F33" s="1"/>
  <c r="E37"/>
  <c r="F37" s="1"/>
  <c r="E140"/>
  <c r="F140" s="1"/>
  <c r="E78"/>
  <c r="F78" s="1"/>
  <c r="G78" s="1"/>
  <c r="J78" s="1"/>
  <c r="L78" s="1"/>
  <c r="E80"/>
  <c r="F80" s="1"/>
  <c r="E56"/>
  <c r="F56" s="1"/>
  <c r="E10"/>
  <c r="F10" s="1"/>
  <c r="G10" s="1"/>
  <c r="J10" s="1"/>
  <c r="L10" s="1"/>
  <c r="E104"/>
  <c r="F104" s="1"/>
  <c r="E68"/>
  <c r="F68" s="1"/>
  <c r="G70" s="1"/>
  <c r="J70" s="1"/>
  <c r="L70" s="1"/>
  <c r="E38"/>
  <c r="F38" s="1"/>
  <c r="E141"/>
  <c r="F141" s="1"/>
  <c r="E89"/>
  <c r="F89" s="1"/>
  <c r="E109"/>
  <c r="F109" s="1"/>
  <c r="E57"/>
  <c r="F57" s="1"/>
  <c r="E119"/>
  <c r="F119" s="1"/>
  <c r="E105"/>
  <c r="F105" s="1"/>
  <c r="E90"/>
  <c r="F90" s="1"/>
  <c r="E65"/>
  <c r="F65" s="1"/>
  <c r="E114"/>
  <c r="F114" s="1"/>
  <c r="E28"/>
  <c r="F28" s="1"/>
  <c r="E34"/>
  <c r="F34" s="1"/>
  <c r="E142"/>
  <c r="F142" s="1"/>
  <c r="E131"/>
  <c r="F131" s="1"/>
  <c r="E108"/>
  <c r="F108" s="1"/>
  <c r="E30"/>
  <c r="F30" s="1"/>
  <c r="G30" s="1"/>
  <c r="J30" s="1"/>
  <c r="L30" s="1"/>
  <c r="E54"/>
  <c r="F54" s="1"/>
  <c r="E91"/>
  <c r="F91" s="1"/>
  <c r="E120"/>
  <c r="F120" s="1"/>
  <c r="E66"/>
  <c r="F66" s="1"/>
  <c r="E20"/>
  <c r="F20" s="1"/>
  <c r="E115"/>
  <c r="F115" s="1"/>
  <c r="E39"/>
  <c r="F39" s="1"/>
  <c r="E58"/>
  <c r="F58" s="1"/>
  <c r="E76"/>
  <c r="F76" s="1"/>
  <c r="E96"/>
  <c r="F96" s="1"/>
  <c r="E24"/>
  <c r="F24" s="1"/>
  <c r="E93"/>
  <c r="F93" s="1"/>
  <c r="E11"/>
  <c r="F11" s="1"/>
  <c r="G11" s="1"/>
  <c r="J11" s="1"/>
  <c r="L11" s="1"/>
  <c r="E81"/>
  <c r="F81" s="1"/>
  <c r="E17"/>
  <c r="F17" s="1"/>
  <c r="G17" s="1"/>
  <c r="J17" s="1"/>
  <c r="L17" s="1"/>
  <c r="G81" l="1"/>
  <c r="J81" s="1"/>
  <c r="L81" s="1"/>
  <c r="G20"/>
  <c r="J20" s="1"/>
  <c r="L20" s="1"/>
  <c r="G120"/>
  <c r="J120" s="1"/>
  <c r="L120" s="1"/>
  <c r="G24"/>
  <c r="J24" s="1"/>
  <c r="L24" s="1"/>
  <c r="G96"/>
  <c r="J96" s="1"/>
  <c r="L96" s="1"/>
  <c r="G109"/>
  <c r="J109" s="1"/>
  <c r="L109" s="1"/>
  <c r="G28"/>
  <c r="J28" s="1"/>
  <c r="L28" s="1"/>
  <c r="G76"/>
  <c r="J76" s="1"/>
  <c r="L76" s="1"/>
  <c r="G40"/>
  <c r="J40" s="1"/>
  <c r="L40" s="1"/>
  <c r="G115"/>
  <c r="J115" s="1"/>
  <c r="L115" s="1"/>
  <c r="G136"/>
  <c r="J136" s="1"/>
  <c r="L136" s="1"/>
  <c r="G93"/>
  <c r="J93" s="1"/>
  <c r="L93" s="1"/>
  <c r="G143"/>
  <c r="J143" s="1"/>
  <c r="L143" s="1"/>
  <c r="G58"/>
  <c r="J58" s="1"/>
  <c r="L58" s="1"/>
  <c r="G34"/>
  <c r="J34" s="1"/>
  <c r="L34" s="1"/>
  <c r="G15"/>
  <c r="J15" s="1"/>
  <c r="L15" s="1"/>
  <c r="G105"/>
  <c r="J105" s="1"/>
  <c r="L105" s="1"/>
  <c r="G66"/>
  <c r="J66" s="1"/>
  <c r="L66" s="1"/>
  <c r="G133"/>
  <c r="J133" s="1"/>
  <c r="L133" s="1"/>
  <c r="G50"/>
  <c r="J50" s="1"/>
  <c r="L50" s="1"/>
</calcChain>
</file>

<file path=xl/sharedStrings.xml><?xml version="1.0" encoding="utf-8"?>
<sst xmlns="http://schemas.openxmlformats.org/spreadsheetml/2006/main" count="239" uniqueCount="55">
  <si>
    <t>marina911 </t>
  </si>
  <si>
    <t>morika </t>
  </si>
  <si>
    <t>Julyanchik </t>
  </si>
  <si>
    <t>kotirinka </t>
  </si>
  <si>
    <t>*Таисия* </t>
  </si>
  <si>
    <t>busenka.82/2 </t>
  </si>
  <si>
    <t>gimboball </t>
  </si>
  <si>
    <t>Финик</t>
  </si>
  <si>
    <t xml:space="preserve">Инжир </t>
  </si>
  <si>
    <t>Чернослив</t>
  </si>
  <si>
    <t>Курага</t>
  </si>
  <si>
    <t>Гранд</t>
  </si>
  <si>
    <t>Гранд-секрет</t>
  </si>
  <si>
    <t>ШокоХит-вишня</t>
  </si>
  <si>
    <t>ШокоХит-чернослив</t>
  </si>
  <si>
    <t>ШокоХит</t>
  </si>
  <si>
    <t>Грецкий орех в бел</t>
  </si>
  <si>
    <t>Грецкий орех в шок</t>
  </si>
  <si>
    <t>Фундук в мол</t>
  </si>
  <si>
    <t>Миндаль в шок</t>
  </si>
  <si>
    <t>Миндаль в мол</t>
  </si>
  <si>
    <t>ассорти-коробка</t>
  </si>
  <si>
    <t>ник</t>
  </si>
  <si>
    <t>наименование</t>
  </si>
  <si>
    <t>вес</t>
  </si>
  <si>
    <t>цена за кг</t>
  </si>
  <si>
    <t>сумма</t>
  </si>
  <si>
    <t>итого</t>
  </si>
  <si>
    <t>тр</t>
  </si>
  <si>
    <t>тр итого</t>
  </si>
  <si>
    <t>к сдаче</t>
  </si>
  <si>
    <t>сдано</t>
  </si>
  <si>
    <t>долг/сдача</t>
  </si>
  <si>
    <t>солнечная гостья</t>
  </si>
  <si>
    <t>Третьячиха </t>
  </si>
  <si>
    <r>
      <t>Панно4ка</t>
    </r>
    <r>
      <rPr>
        <sz val="9"/>
        <rFont val="Verdana"/>
        <family val="2"/>
        <charset val="204"/>
      </rPr>
      <t> </t>
    </r>
  </si>
  <si>
    <t>Мечтающая о звездах</t>
  </si>
  <si>
    <t xml:space="preserve">Лунюшка </t>
  </si>
  <si>
    <t>Ивел</t>
  </si>
  <si>
    <t>Бузина</t>
  </si>
  <si>
    <t>ДаФи </t>
  </si>
  <si>
    <t>tzina</t>
  </si>
  <si>
    <t>nkapriz</t>
  </si>
  <si>
    <t>Nata*IL</t>
  </si>
  <si>
    <t>Lучик</t>
  </si>
  <si>
    <t>loona</t>
  </si>
  <si>
    <t xml:space="preserve">Gaya </t>
  </si>
  <si>
    <t>busenka.82</t>
  </si>
  <si>
    <t>Babochka@1</t>
  </si>
  <si>
    <t xml:space="preserve">Babochka@ </t>
  </si>
  <si>
    <t>AlenaK</t>
  </si>
  <si>
    <t>Actra</t>
  </si>
  <si>
    <t>*Криола*</t>
  </si>
  <si>
    <t>ПРИСТРОЙ</t>
  </si>
  <si>
    <t>Tanushik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</si>
</sst>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sz val="9"/>
      <name val="Verdana"/>
      <family val="2"/>
      <charset val="204"/>
    </font>
    <font>
      <b/>
      <sz val="9"/>
      <name val="Verdana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2"/>
      <name val="Verdana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1" applyAlignment="1" applyProtection="1"/>
    <xf numFmtId="2" fontId="0" fillId="0" borderId="0" xfId="0" applyNumberFormat="1"/>
    <xf numFmtId="1" fontId="0" fillId="0" borderId="0" xfId="0" applyNumberFormat="1"/>
    <xf numFmtId="0" fontId="6" fillId="0" borderId="0" xfId="0" applyFont="1"/>
    <xf numFmtId="0" fontId="7" fillId="0" borderId="0" xfId="0" applyFont="1"/>
    <xf numFmtId="9" fontId="7" fillId="0" borderId="0" xfId="0" applyNumberFormat="1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abochka@" TargetMode="External"/><Relationship Id="rId2" Type="http://schemas.openxmlformats.org/officeDocument/2006/relationships/hyperlink" Target="mailto:Babochka@" TargetMode="External"/><Relationship Id="rId1" Type="http://schemas.openxmlformats.org/officeDocument/2006/relationships/hyperlink" Target="mailto:Babochka@1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3"/>
  <sheetViews>
    <sheetView tabSelected="1" workbookViewId="0">
      <selection activeCell="N73" sqref="N73"/>
    </sheetView>
  </sheetViews>
  <sheetFormatPr defaultRowHeight="15"/>
  <cols>
    <col min="1" max="1" width="26.42578125" style="4" customWidth="1"/>
    <col min="2" max="2" width="23.140625" customWidth="1"/>
    <col min="10" max="10" width="8.42578125" customWidth="1"/>
  </cols>
  <sheetData>
    <row r="1" spans="1:12" ht="15.75">
      <c r="A1" s="8" t="s">
        <v>22</v>
      </c>
      <c r="B1" s="9" t="s">
        <v>23</v>
      </c>
      <c r="C1" s="9" t="s">
        <v>24</v>
      </c>
      <c r="D1" s="9" t="s">
        <v>25</v>
      </c>
      <c r="E1" s="9" t="s">
        <v>26</v>
      </c>
      <c r="F1" s="10">
        <v>0.15</v>
      </c>
      <c r="G1" s="9" t="s">
        <v>27</v>
      </c>
      <c r="H1" s="9" t="s">
        <v>28</v>
      </c>
      <c r="I1" s="9" t="s">
        <v>29</v>
      </c>
      <c r="J1" s="9" t="s">
        <v>30</v>
      </c>
      <c r="K1" s="9" t="s">
        <v>31</v>
      </c>
      <c r="L1" s="9" t="s">
        <v>32</v>
      </c>
    </row>
    <row r="2" spans="1:12">
      <c r="A2" s="2" t="s">
        <v>53</v>
      </c>
      <c r="B2" t="s">
        <v>19</v>
      </c>
      <c r="C2">
        <v>0.5</v>
      </c>
      <c r="D2">
        <v>255</v>
      </c>
      <c r="E2">
        <f t="shared" ref="E2:E11" si="0">C2*D2</f>
        <v>127.5</v>
      </c>
      <c r="F2" s="6">
        <f>E2+E2*15/100</f>
        <v>146.625</v>
      </c>
      <c r="G2" s="6">
        <f>SUM(F2)</f>
        <v>146.625</v>
      </c>
      <c r="H2">
        <f>17.4*C2</f>
        <v>8.6999999999999993</v>
      </c>
      <c r="I2">
        <f>SUM(H2)</f>
        <v>8.6999999999999993</v>
      </c>
      <c r="J2" s="7">
        <f>G2+I2</f>
        <v>155.32499999999999</v>
      </c>
      <c r="L2" s="7">
        <f>J2-K2</f>
        <v>155.32499999999999</v>
      </c>
    </row>
    <row r="3" spans="1:12">
      <c r="A3" s="2" t="s">
        <v>53</v>
      </c>
      <c r="B3" t="s">
        <v>16</v>
      </c>
      <c r="C3">
        <v>0.5</v>
      </c>
      <c r="D3">
        <v>347.67</v>
      </c>
      <c r="E3">
        <f t="shared" si="0"/>
        <v>173.83500000000001</v>
      </c>
      <c r="F3" s="6">
        <f t="shared" ref="F3:F63" si="1">E3+E3*15/100</f>
        <v>199.91025000000002</v>
      </c>
      <c r="G3" s="6">
        <f>SUM(F3)</f>
        <v>199.91025000000002</v>
      </c>
      <c r="H3">
        <f t="shared" ref="H3:H11" si="2">17.4*C3</f>
        <v>8.6999999999999993</v>
      </c>
      <c r="I3">
        <f t="shared" ref="I3:I11" si="3">SUM(H3)</f>
        <v>8.6999999999999993</v>
      </c>
      <c r="J3" s="7">
        <f t="shared" ref="J3:J11" si="4">G3+I3</f>
        <v>208.61025000000001</v>
      </c>
      <c r="L3" s="7">
        <f t="shared" ref="L3:L11" si="5">J3-K3</f>
        <v>208.61025000000001</v>
      </c>
    </row>
    <row r="4" spans="1:12">
      <c r="A4" s="2" t="s">
        <v>53</v>
      </c>
      <c r="B4" t="s">
        <v>16</v>
      </c>
      <c r="C4">
        <v>0.5</v>
      </c>
      <c r="D4">
        <v>347.67</v>
      </c>
      <c r="E4">
        <f t="shared" si="0"/>
        <v>173.83500000000001</v>
      </c>
      <c r="F4" s="6">
        <f t="shared" si="1"/>
        <v>199.91025000000002</v>
      </c>
      <c r="G4" s="6">
        <f t="shared" ref="G4:G11" si="6">SUM(F4)</f>
        <v>199.91025000000002</v>
      </c>
      <c r="H4">
        <f t="shared" si="2"/>
        <v>8.6999999999999993</v>
      </c>
      <c r="I4">
        <f t="shared" si="3"/>
        <v>8.6999999999999993</v>
      </c>
      <c r="J4" s="7">
        <f t="shared" si="4"/>
        <v>208.61025000000001</v>
      </c>
      <c r="L4" s="7">
        <f t="shared" si="5"/>
        <v>208.61025000000001</v>
      </c>
    </row>
    <row r="5" spans="1:12">
      <c r="A5" s="2" t="s">
        <v>53</v>
      </c>
      <c r="B5" t="s">
        <v>17</v>
      </c>
      <c r="C5">
        <v>0.5</v>
      </c>
      <c r="D5">
        <v>347.67</v>
      </c>
      <c r="E5">
        <f t="shared" si="0"/>
        <v>173.83500000000001</v>
      </c>
      <c r="F5" s="6">
        <f t="shared" si="1"/>
        <v>199.91025000000002</v>
      </c>
      <c r="G5" s="6">
        <f t="shared" si="6"/>
        <v>199.91025000000002</v>
      </c>
      <c r="H5">
        <f t="shared" si="2"/>
        <v>8.6999999999999993</v>
      </c>
      <c r="I5">
        <f t="shared" si="3"/>
        <v>8.6999999999999993</v>
      </c>
      <c r="J5" s="7">
        <f t="shared" si="4"/>
        <v>208.61025000000001</v>
      </c>
      <c r="L5" s="7">
        <f t="shared" si="5"/>
        <v>208.61025000000001</v>
      </c>
    </row>
    <row r="6" spans="1:12">
      <c r="A6" s="2" t="s">
        <v>53</v>
      </c>
      <c r="B6" t="s">
        <v>17</v>
      </c>
      <c r="C6">
        <v>0.5</v>
      </c>
      <c r="D6">
        <v>347.67</v>
      </c>
      <c r="E6">
        <f t="shared" si="0"/>
        <v>173.83500000000001</v>
      </c>
      <c r="F6" s="6">
        <f t="shared" si="1"/>
        <v>199.91025000000002</v>
      </c>
      <c r="G6" s="6">
        <f t="shared" si="6"/>
        <v>199.91025000000002</v>
      </c>
      <c r="H6">
        <f t="shared" si="2"/>
        <v>8.6999999999999993</v>
      </c>
      <c r="I6">
        <f t="shared" si="3"/>
        <v>8.6999999999999993</v>
      </c>
      <c r="J6" s="7">
        <f t="shared" si="4"/>
        <v>208.61025000000001</v>
      </c>
      <c r="L6" s="7">
        <f t="shared" si="5"/>
        <v>208.61025000000001</v>
      </c>
    </row>
    <row r="7" spans="1:12">
      <c r="A7" s="2" t="s">
        <v>53</v>
      </c>
      <c r="B7" t="s">
        <v>13</v>
      </c>
      <c r="C7">
        <v>0.5</v>
      </c>
      <c r="D7">
        <v>255</v>
      </c>
      <c r="E7">
        <f t="shared" si="0"/>
        <v>127.5</v>
      </c>
      <c r="F7" s="6">
        <f t="shared" si="1"/>
        <v>146.625</v>
      </c>
      <c r="G7" s="6">
        <f t="shared" si="6"/>
        <v>146.625</v>
      </c>
      <c r="H7">
        <f t="shared" si="2"/>
        <v>8.6999999999999993</v>
      </c>
      <c r="I7">
        <f t="shared" si="3"/>
        <v>8.6999999999999993</v>
      </c>
      <c r="J7" s="7">
        <f t="shared" si="4"/>
        <v>155.32499999999999</v>
      </c>
      <c r="L7" s="7">
        <f t="shared" si="5"/>
        <v>155.32499999999999</v>
      </c>
    </row>
    <row r="8" spans="1:12">
      <c r="A8" s="2" t="s">
        <v>53</v>
      </c>
      <c r="B8" t="s">
        <v>11</v>
      </c>
      <c r="C8">
        <v>0.5</v>
      </c>
      <c r="D8">
        <v>373.17</v>
      </c>
      <c r="E8">
        <f t="shared" si="0"/>
        <v>186.58500000000001</v>
      </c>
      <c r="F8" s="6">
        <f t="shared" si="1"/>
        <v>214.57275000000001</v>
      </c>
      <c r="G8" s="6">
        <f t="shared" si="6"/>
        <v>214.57275000000001</v>
      </c>
      <c r="H8">
        <f t="shared" si="2"/>
        <v>8.6999999999999993</v>
      </c>
      <c r="I8">
        <f t="shared" si="3"/>
        <v>8.6999999999999993</v>
      </c>
      <c r="J8" s="7">
        <f t="shared" si="4"/>
        <v>223.27275</v>
      </c>
      <c r="L8" s="7">
        <f t="shared" si="5"/>
        <v>223.27275</v>
      </c>
    </row>
    <row r="9" spans="1:12">
      <c r="A9" s="2" t="s">
        <v>53</v>
      </c>
      <c r="B9" t="s">
        <v>11</v>
      </c>
      <c r="C9">
        <v>0.5</v>
      </c>
      <c r="D9">
        <v>373.17</v>
      </c>
      <c r="E9">
        <f t="shared" si="0"/>
        <v>186.58500000000001</v>
      </c>
      <c r="F9" s="6">
        <f t="shared" si="1"/>
        <v>214.57275000000001</v>
      </c>
      <c r="G9" s="6">
        <f t="shared" si="6"/>
        <v>214.57275000000001</v>
      </c>
      <c r="H9">
        <f t="shared" si="2"/>
        <v>8.6999999999999993</v>
      </c>
      <c r="I9">
        <f t="shared" si="3"/>
        <v>8.6999999999999993</v>
      </c>
      <c r="J9" s="7">
        <f t="shared" si="4"/>
        <v>223.27275</v>
      </c>
      <c r="L9" s="7">
        <f t="shared" si="5"/>
        <v>223.27275</v>
      </c>
    </row>
    <row r="10" spans="1:12">
      <c r="A10" s="2" t="s">
        <v>53</v>
      </c>
      <c r="B10" t="s">
        <v>10</v>
      </c>
      <c r="C10">
        <v>0.5</v>
      </c>
      <c r="D10">
        <v>255</v>
      </c>
      <c r="E10">
        <f t="shared" si="0"/>
        <v>127.5</v>
      </c>
      <c r="F10" s="6">
        <f t="shared" si="1"/>
        <v>146.625</v>
      </c>
      <c r="G10" s="6">
        <f t="shared" si="6"/>
        <v>146.625</v>
      </c>
      <c r="H10">
        <f t="shared" si="2"/>
        <v>8.6999999999999993</v>
      </c>
      <c r="I10">
        <f t="shared" si="3"/>
        <v>8.6999999999999993</v>
      </c>
      <c r="J10" s="7">
        <f t="shared" si="4"/>
        <v>155.32499999999999</v>
      </c>
      <c r="L10" s="7">
        <f t="shared" si="5"/>
        <v>155.32499999999999</v>
      </c>
    </row>
    <row r="11" spans="1:12">
      <c r="A11" s="2" t="s">
        <v>53</v>
      </c>
      <c r="B11" s="1" t="s">
        <v>7</v>
      </c>
      <c r="C11">
        <v>0.5</v>
      </c>
      <c r="D11">
        <v>255</v>
      </c>
      <c r="E11">
        <f t="shared" si="0"/>
        <v>127.5</v>
      </c>
      <c r="F11" s="6">
        <f t="shared" si="1"/>
        <v>146.625</v>
      </c>
      <c r="G11" s="6">
        <f t="shared" si="6"/>
        <v>146.625</v>
      </c>
      <c r="H11">
        <f t="shared" si="2"/>
        <v>8.6999999999999993</v>
      </c>
      <c r="I11">
        <f t="shared" si="3"/>
        <v>8.6999999999999993</v>
      </c>
      <c r="J11" s="7">
        <f t="shared" si="4"/>
        <v>155.32499999999999</v>
      </c>
      <c r="L11" s="7">
        <f t="shared" si="5"/>
        <v>155.32499999999999</v>
      </c>
    </row>
    <row r="12" spans="1:12">
      <c r="A12" s="2"/>
      <c r="B12" s="1"/>
      <c r="F12" s="6">
        <f t="shared" si="1"/>
        <v>0</v>
      </c>
    </row>
    <row r="13" spans="1:12">
      <c r="A13" s="2" t="s">
        <v>52</v>
      </c>
      <c r="B13" t="s">
        <v>19</v>
      </c>
      <c r="C13">
        <v>0.5</v>
      </c>
      <c r="D13">
        <v>255</v>
      </c>
      <c r="E13">
        <f>C13*D13</f>
        <v>127.5</v>
      </c>
      <c r="F13" s="6">
        <f t="shared" si="1"/>
        <v>146.625</v>
      </c>
      <c r="H13">
        <f t="shared" ref="H13:H15" si="7">17.4*C13</f>
        <v>8.6999999999999993</v>
      </c>
    </row>
    <row r="14" spans="1:12">
      <c r="A14" s="2" t="s">
        <v>52</v>
      </c>
      <c r="B14" t="s">
        <v>13</v>
      </c>
      <c r="C14">
        <v>0.5</v>
      </c>
      <c r="D14">
        <v>255</v>
      </c>
      <c r="E14">
        <f>C14*D14</f>
        <v>127.5</v>
      </c>
      <c r="F14" s="6">
        <f t="shared" si="1"/>
        <v>146.625</v>
      </c>
      <c r="H14">
        <f t="shared" si="7"/>
        <v>8.6999999999999993</v>
      </c>
    </row>
    <row r="15" spans="1:12">
      <c r="A15" s="2" t="s">
        <v>52</v>
      </c>
      <c r="B15" t="s">
        <v>20</v>
      </c>
      <c r="C15">
        <v>0.5</v>
      </c>
      <c r="D15">
        <v>255</v>
      </c>
      <c r="E15">
        <f>C15*D15</f>
        <v>127.5</v>
      </c>
      <c r="F15" s="6">
        <f t="shared" si="1"/>
        <v>146.625</v>
      </c>
      <c r="G15" s="6">
        <f>SUM(F13:F15)</f>
        <v>439.875</v>
      </c>
      <c r="H15">
        <f t="shared" si="7"/>
        <v>8.6999999999999993</v>
      </c>
      <c r="I15">
        <f>SUBTOTAL(9,H13:H15)</f>
        <v>26.099999999999998</v>
      </c>
      <c r="J15" s="7">
        <f>G15+I15</f>
        <v>465.97500000000002</v>
      </c>
      <c r="K15">
        <v>464</v>
      </c>
      <c r="L15" s="7">
        <f>J15-K15</f>
        <v>1.9750000000000227</v>
      </c>
    </row>
    <row r="16" spans="1:12">
      <c r="A16" s="2"/>
      <c r="F16" s="6">
        <f t="shared" si="1"/>
        <v>0</v>
      </c>
    </row>
    <row r="17" spans="1:12">
      <c r="A17" s="2" t="s">
        <v>4</v>
      </c>
      <c r="B17" t="s">
        <v>21</v>
      </c>
      <c r="C17">
        <v>1.5</v>
      </c>
      <c r="D17">
        <v>290.24</v>
      </c>
      <c r="E17">
        <f>C17*D17</f>
        <v>435.36</v>
      </c>
      <c r="F17" s="6">
        <f t="shared" si="1"/>
        <v>500.66399999999999</v>
      </c>
      <c r="G17" s="6">
        <f>SUM(F17)</f>
        <v>500.66399999999999</v>
      </c>
      <c r="H17">
        <f>17.4*C17</f>
        <v>26.099999999999998</v>
      </c>
      <c r="I17">
        <f>SUM(H17)</f>
        <v>26.099999999999998</v>
      </c>
      <c r="J17" s="7">
        <f>G17+I17</f>
        <v>526.76400000000001</v>
      </c>
      <c r="K17">
        <v>525</v>
      </c>
      <c r="L17" s="7">
        <f>J17-K17</f>
        <v>1.76400000000001</v>
      </c>
    </row>
    <row r="18" spans="1:12">
      <c r="A18" s="2"/>
      <c r="F18" s="6">
        <f t="shared" si="1"/>
        <v>0</v>
      </c>
    </row>
    <row r="19" spans="1:12">
      <c r="A19" s="2" t="s">
        <v>51</v>
      </c>
      <c r="B19" t="s">
        <v>10</v>
      </c>
      <c r="C19">
        <v>0.5</v>
      </c>
      <c r="D19">
        <v>255</v>
      </c>
      <c r="E19">
        <f>C19*D19</f>
        <v>127.5</v>
      </c>
      <c r="F19" s="6">
        <f t="shared" si="1"/>
        <v>146.625</v>
      </c>
      <c r="H19">
        <f t="shared" ref="H19:H20" si="8">17.4*C19</f>
        <v>8.6999999999999993</v>
      </c>
    </row>
    <row r="20" spans="1:12">
      <c r="A20" s="2" t="s">
        <v>51</v>
      </c>
      <c r="B20" s="1" t="s">
        <v>7</v>
      </c>
      <c r="C20">
        <v>0.5</v>
      </c>
      <c r="D20">
        <v>255</v>
      </c>
      <c r="E20">
        <f>C20*D20</f>
        <v>127.5</v>
      </c>
      <c r="F20" s="6">
        <f t="shared" si="1"/>
        <v>146.625</v>
      </c>
      <c r="G20" s="6">
        <f>SUM(F19:F20)</f>
        <v>293.25</v>
      </c>
      <c r="H20">
        <f t="shared" si="8"/>
        <v>8.6999999999999993</v>
      </c>
      <c r="I20">
        <f>SUM(H19:H20)</f>
        <v>17.399999999999999</v>
      </c>
      <c r="J20" s="7">
        <f>G20+I20</f>
        <v>310.64999999999998</v>
      </c>
      <c r="L20" s="7">
        <f>J20-K20</f>
        <v>310.64999999999998</v>
      </c>
    </row>
    <row r="21" spans="1:12">
      <c r="A21" s="2"/>
      <c r="B21" s="1"/>
      <c r="F21" s="6">
        <f t="shared" si="1"/>
        <v>0</v>
      </c>
    </row>
    <row r="22" spans="1:12">
      <c r="A22" s="2" t="s">
        <v>50</v>
      </c>
      <c r="B22" t="s">
        <v>11</v>
      </c>
      <c r="C22">
        <v>0.5</v>
      </c>
      <c r="D22">
        <v>373.17</v>
      </c>
      <c r="E22">
        <f>C22*D22</f>
        <v>186.58500000000001</v>
      </c>
      <c r="F22" s="6">
        <f t="shared" si="1"/>
        <v>214.57275000000001</v>
      </c>
      <c r="H22">
        <f t="shared" ref="H22:H24" si="9">17.4*C22</f>
        <v>8.6999999999999993</v>
      </c>
    </row>
    <row r="23" spans="1:12">
      <c r="A23" s="2" t="s">
        <v>50</v>
      </c>
      <c r="B23" t="s">
        <v>16</v>
      </c>
      <c r="C23">
        <v>0.5</v>
      </c>
      <c r="D23">
        <v>347.67</v>
      </c>
      <c r="E23">
        <f>C23*D23</f>
        <v>173.83500000000001</v>
      </c>
      <c r="F23" s="6">
        <f t="shared" si="1"/>
        <v>199.91025000000002</v>
      </c>
      <c r="H23">
        <f t="shared" si="9"/>
        <v>8.6999999999999993</v>
      </c>
    </row>
    <row r="24" spans="1:12">
      <c r="A24" s="2" t="s">
        <v>50</v>
      </c>
      <c r="B24" s="1" t="s">
        <v>7</v>
      </c>
      <c r="C24">
        <v>0.5</v>
      </c>
      <c r="D24">
        <v>255</v>
      </c>
      <c r="E24">
        <f>C24*D24</f>
        <v>127.5</v>
      </c>
      <c r="F24" s="6">
        <f t="shared" si="1"/>
        <v>146.625</v>
      </c>
      <c r="G24" s="6">
        <f>SUM(F22:F24)</f>
        <v>561.10800000000006</v>
      </c>
      <c r="H24">
        <f t="shared" si="9"/>
        <v>8.6999999999999993</v>
      </c>
      <c r="I24">
        <f>SUM(H22:H24)</f>
        <v>26.099999999999998</v>
      </c>
      <c r="J24" s="7">
        <f>G24+I24</f>
        <v>587.20800000000008</v>
      </c>
      <c r="K24">
        <v>585</v>
      </c>
      <c r="L24" s="7">
        <f>J24-K24</f>
        <v>2.2080000000000837</v>
      </c>
    </row>
    <row r="25" spans="1:12">
      <c r="A25" s="2"/>
      <c r="B25" s="1"/>
      <c r="F25" s="6">
        <f t="shared" si="1"/>
        <v>0</v>
      </c>
    </row>
    <row r="26" spans="1:12">
      <c r="A26" s="5" t="s">
        <v>49</v>
      </c>
      <c r="B26" t="s">
        <v>11</v>
      </c>
      <c r="C26">
        <v>0.5</v>
      </c>
      <c r="D26">
        <v>373.17</v>
      </c>
      <c r="E26">
        <f>C26*D26</f>
        <v>186.58500000000001</v>
      </c>
      <c r="F26" s="6">
        <f t="shared" si="1"/>
        <v>214.57275000000001</v>
      </c>
      <c r="H26">
        <f t="shared" ref="H26:H28" si="10">17.4*C26</f>
        <v>8.6999999999999993</v>
      </c>
    </row>
    <row r="27" spans="1:12">
      <c r="A27" s="5" t="s">
        <v>49</v>
      </c>
      <c r="B27" t="s">
        <v>10</v>
      </c>
      <c r="C27">
        <v>0.5</v>
      </c>
      <c r="D27">
        <v>255</v>
      </c>
      <c r="E27">
        <f>C27*D27</f>
        <v>127.5</v>
      </c>
      <c r="F27" s="6">
        <f t="shared" si="1"/>
        <v>146.625</v>
      </c>
      <c r="H27">
        <f t="shared" si="10"/>
        <v>8.6999999999999993</v>
      </c>
    </row>
    <row r="28" spans="1:12">
      <c r="A28" s="5" t="s">
        <v>49</v>
      </c>
      <c r="B28" t="s">
        <v>8</v>
      </c>
      <c r="C28">
        <v>0.5</v>
      </c>
      <c r="D28">
        <v>255</v>
      </c>
      <c r="E28">
        <f>C28*D28</f>
        <v>127.5</v>
      </c>
      <c r="F28" s="6">
        <f t="shared" si="1"/>
        <v>146.625</v>
      </c>
      <c r="G28" s="6">
        <f>SUM(F26:F28)</f>
        <v>507.82275000000004</v>
      </c>
      <c r="H28">
        <f t="shared" si="10"/>
        <v>8.6999999999999993</v>
      </c>
      <c r="I28">
        <f>SUM(H26:H28)</f>
        <v>26.099999999999998</v>
      </c>
      <c r="J28" s="7">
        <f>G28+I28</f>
        <v>533.92275000000006</v>
      </c>
      <c r="K28">
        <v>532</v>
      </c>
      <c r="L28" s="7">
        <f>J28-K28</f>
        <v>1.9227500000000646</v>
      </c>
    </row>
    <row r="29" spans="1:12">
      <c r="A29" s="2"/>
      <c r="F29" s="6">
        <f t="shared" si="1"/>
        <v>0</v>
      </c>
    </row>
    <row r="30" spans="1:12">
      <c r="A30" s="5" t="s">
        <v>48</v>
      </c>
      <c r="B30" t="s">
        <v>8</v>
      </c>
      <c r="C30">
        <v>0.5</v>
      </c>
      <c r="D30">
        <v>255</v>
      </c>
      <c r="E30">
        <f>C30*D30</f>
        <v>127.5</v>
      </c>
      <c r="F30" s="6">
        <f t="shared" si="1"/>
        <v>146.625</v>
      </c>
      <c r="G30" s="6">
        <f>SUM(F30)</f>
        <v>146.625</v>
      </c>
      <c r="H30">
        <f>17.4*C30</f>
        <v>8.6999999999999993</v>
      </c>
      <c r="I30">
        <f>SUM(H30)</f>
        <v>8.6999999999999993</v>
      </c>
      <c r="J30" s="7">
        <f>G30+I30</f>
        <v>155.32499999999999</v>
      </c>
      <c r="K30">
        <v>155</v>
      </c>
      <c r="L30" s="7">
        <f>J30-K30</f>
        <v>0.32499999999998863</v>
      </c>
    </row>
    <row r="31" spans="1:12">
      <c r="A31" s="2"/>
      <c r="F31" s="6">
        <f t="shared" si="1"/>
        <v>0</v>
      </c>
    </row>
    <row r="32" spans="1:12">
      <c r="A32" s="2" t="s">
        <v>47</v>
      </c>
      <c r="B32" t="s">
        <v>18</v>
      </c>
      <c r="C32">
        <v>0.5</v>
      </c>
      <c r="D32">
        <v>255</v>
      </c>
      <c r="E32">
        <f>C32*D32</f>
        <v>127.5</v>
      </c>
      <c r="F32" s="6">
        <f t="shared" si="1"/>
        <v>146.625</v>
      </c>
      <c r="H32">
        <f t="shared" ref="H32:H34" si="11">17.4*C32</f>
        <v>8.6999999999999993</v>
      </c>
    </row>
    <row r="33" spans="1:12">
      <c r="A33" s="2" t="s">
        <v>47</v>
      </c>
      <c r="B33" t="s">
        <v>10</v>
      </c>
      <c r="C33">
        <v>0.5</v>
      </c>
      <c r="D33">
        <v>255</v>
      </c>
      <c r="E33">
        <f>C33*D33</f>
        <v>127.5</v>
      </c>
      <c r="F33" s="6">
        <f t="shared" si="1"/>
        <v>146.625</v>
      </c>
      <c r="H33">
        <f t="shared" si="11"/>
        <v>8.6999999999999993</v>
      </c>
    </row>
    <row r="34" spans="1:12">
      <c r="A34" s="2" t="s">
        <v>47</v>
      </c>
      <c r="B34" t="s">
        <v>8</v>
      </c>
      <c r="C34">
        <v>0.5</v>
      </c>
      <c r="D34">
        <v>255</v>
      </c>
      <c r="E34">
        <f>C34*D34</f>
        <v>127.5</v>
      </c>
      <c r="F34" s="6">
        <f t="shared" si="1"/>
        <v>146.625</v>
      </c>
      <c r="G34" s="6">
        <f>SUM(F32:F34)</f>
        <v>439.875</v>
      </c>
      <c r="H34">
        <f t="shared" si="11"/>
        <v>8.6999999999999993</v>
      </c>
      <c r="I34">
        <f>SUM(H32:H34)</f>
        <v>26.099999999999998</v>
      </c>
      <c r="J34" s="7">
        <f>G34+I34</f>
        <v>465.97500000000002</v>
      </c>
      <c r="K34">
        <v>464</v>
      </c>
      <c r="L34" s="7">
        <f>J34-K34</f>
        <v>1.9750000000000227</v>
      </c>
    </row>
    <row r="35" spans="1:12">
      <c r="A35" s="2"/>
      <c r="F35" s="6">
        <f t="shared" si="1"/>
        <v>0</v>
      </c>
    </row>
    <row r="36" spans="1:12">
      <c r="A36" s="2" t="s">
        <v>5</v>
      </c>
      <c r="B36" t="s">
        <v>12</v>
      </c>
      <c r="C36">
        <v>0.5</v>
      </c>
      <c r="D36">
        <v>292.32</v>
      </c>
      <c r="E36">
        <f>C36*D36</f>
        <v>146.16</v>
      </c>
      <c r="F36" s="6">
        <f t="shared" si="1"/>
        <v>168.084</v>
      </c>
      <c r="H36">
        <f t="shared" ref="H36:H40" si="12">17.4*C36</f>
        <v>8.6999999999999993</v>
      </c>
    </row>
    <row r="37" spans="1:12">
      <c r="A37" s="2" t="s">
        <v>5</v>
      </c>
      <c r="B37" t="s">
        <v>10</v>
      </c>
      <c r="C37">
        <v>0.5</v>
      </c>
      <c r="D37">
        <v>255</v>
      </c>
      <c r="E37">
        <f>C37*D37</f>
        <v>127.5</v>
      </c>
      <c r="F37" s="6">
        <f t="shared" si="1"/>
        <v>146.625</v>
      </c>
      <c r="H37">
        <f t="shared" si="12"/>
        <v>8.6999999999999993</v>
      </c>
    </row>
    <row r="38" spans="1:12">
      <c r="A38" s="2" t="s">
        <v>5</v>
      </c>
      <c r="B38" t="s">
        <v>9</v>
      </c>
      <c r="C38">
        <v>0.5</v>
      </c>
      <c r="D38">
        <v>255</v>
      </c>
      <c r="E38">
        <f>C38*D38</f>
        <v>127.5</v>
      </c>
      <c r="F38" s="6">
        <f t="shared" si="1"/>
        <v>146.625</v>
      </c>
      <c r="H38">
        <f t="shared" si="12"/>
        <v>8.6999999999999993</v>
      </c>
    </row>
    <row r="39" spans="1:12">
      <c r="A39" s="2" t="s">
        <v>5</v>
      </c>
      <c r="B39" s="1" t="s">
        <v>7</v>
      </c>
      <c r="C39">
        <v>0.5</v>
      </c>
      <c r="D39">
        <v>255</v>
      </c>
      <c r="E39">
        <f>C39*D39</f>
        <v>127.5</v>
      </c>
      <c r="F39" s="6">
        <f t="shared" si="1"/>
        <v>146.625</v>
      </c>
      <c r="H39">
        <f t="shared" si="12"/>
        <v>8.6999999999999993</v>
      </c>
    </row>
    <row r="40" spans="1:12">
      <c r="A40" s="2" t="s">
        <v>5</v>
      </c>
      <c r="B40" t="s">
        <v>21</v>
      </c>
      <c r="C40">
        <v>1.5</v>
      </c>
      <c r="D40">
        <v>290.24</v>
      </c>
      <c r="E40">
        <f>C40*D40</f>
        <v>435.36</v>
      </c>
      <c r="F40" s="6">
        <f t="shared" si="1"/>
        <v>500.66399999999999</v>
      </c>
      <c r="G40" s="6">
        <f>SUM(F36:F40)</f>
        <v>1108.623</v>
      </c>
      <c r="H40">
        <f t="shared" si="12"/>
        <v>26.099999999999998</v>
      </c>
      <c r="I40">
        <f>SUM(H36:H40)</f>
        <v>60.899999999999991</v>
      </c>
      <c r="J40" s="7">
        <f>G40+I40</f>
        <v>1169.5230000000001</v>
      </c>
      <c r="K40">
        <v>1165</v>
      </c>
      <c r="L40" s="7">
        <f>J40-K40</f>
        <v>4.5230000000001382</v>
      </c>
    </row>
    <row r="41" spans="1:12">
      <c r="A41" s="2"/>
      <c r="F41" s="6">
        <f t="shared" si="1"/>
        <v>0</v>
      </c>
    </row>
    <row r="42" spans="1:12">
      <c r="A42" s="2" t="s">
        <v>46</v>
      </c>
      <c r="B42" t="s">
        <v>11</v>
      </c>
      <c r="C42">
        <v>0.5</v>
      </c>
      <c r="D42">
        <v>373.17</v>
      </c>
      <c r="E42">
        <f>C42*D42</f>
        <v>186.58500000000001</v>
      </c>
      <c r="F42" s="6">
        <f t="shared" si="1"/>
        <v>214.57275000000001</v>
      </c>
      <c r="H42">
        <f t="shared" ref="H42:H43" si="13">17.4*C42</f>
        <v>8.6999999999999993</v>
      </c>
    </row>
    <row r="43" spans="1:12">
      <c r="A43" s="2" t="s">
        <v>46</v>
      </c>
      <c r="B43" t="s">
        <v>17</v>
      </c>
      <c r="C43">
        <v>0.5</v>
      </c>
      <c r="D43">
        <v>347.67</v>
      </c>
      <c r="E43">
        <f>C43*D43</f>
        <v>173.83500000000001</v>
      </c>
      <c r="F43" s="6">
        <f t="shared" si="1"/>
        <v>199.91025000000002</v>
      </c>
      <c r="G43" s="6">
        <f>SUM(F42:F43)</f>
        <v>414.48300000000006</v>
      </c>
      <c r="H43">
        <f t="shared" si="13"/>
        <v>8.6999999999999993</v>
      </c>
      <c r="I43">
        <f>SUM(H42:H43)</f>
        <v>17.399999999999999</v>
      </c>
      <c r="J43" s="7">
        <f>G43+I43</f>
        <v>431.88300000000004</v>
      </c>
      <c r="K43">
        <v>430</v>
      </c>
      <c r="L43" s="7">
        <f>J43-K43</f>
        <v>1.8830000000000382</v>
      </c>
    </row>
    <row r="44" spans="1:12">
      <c r="A44" s="2"/>
      <c r="F44" s="6">
        <f t="shared" si="1"/>
        <v>0</v>
      </c>
    </row>
    <row r="45" spans="1:12">
      <c r="A45" s="2" t="s">
        <v>6</v>
      </c>
      <c r="B45" t="s">
        <v>21</v>
      </c>
      <c r="C45">
        <v>1.5</v>
      </c>
      <c r="D45">
        <v>290.24</v>
      </c>
      <c r="E45">
        <f>C45*D45</f>
        <v>435.36</v>
      </c>
      <c r="F45" s="6">
        <f t="shared" si="1"/>
        <v>500.66399999999999</v>
      </c>
      <c r="G45" s="6">
        <f>SUM(F45)</f>
        <v>500.66399999999999</v>
      </c>
      <c r="H45">
        <f>17.4*C45</f>
        <v>26.099999999999998</v>
      </c>
      <c r="I45">
        <f>SUM(H45)</f>
        <v>26.099999999999998</v>
      </c>
      <c r="J45" s="7">
        <f>G45+I45</f>
        <v>526.76400000000001</v>
      </c>
      <c r="K45">
        <v>525</v>
      </c>
      <c r="L45" s="7">
        <f>J45-K45</f>
        <v>1.76400000000001</v>
      </c>
    </row>
    <row r="46" spans="1:12">
      <c r="A46" s="2"/>
      <c r="F46" s="6">
        <f t="shared" si="1"/>
        <v>0</v>
      </c>
    </row>
    <row r="47" spans="1:12">
      <c r="A47" s="2" t="s">
        <v>2</v>
      </c>
      <c r="B47" t="s">
        <v>21</v>
      </c>
      <c r="C47">
        <v>1.5</v>
      </c>
      <c r="D47">
        <v>290.24</v>
      </c>
      <c r="E47">
        <f>C47*D47</f>
        <v>435.36</v>
      </c>
      <c r="F47" s="6">
        <f t="shared" si="1"/>
        <v>500.66399999999999</v>
      </c>
      <c r="G47" s="6">
        <f>SUM(F47)</f>
        <v>500.66399999999999</v>
      </c>
      <c r="H47">
        <f>17.4*C47</f>
        <v>26.099999999999998</v>
      </c>
      <c r="I47">
        <f>SUM(H47)</f>
        <v>26.099999999999998</v>
      </c>
      <c r="J47" s="7">
        <f>G47+I47</f>
        <v>526.76400000000001</v>
      </c>
      <c r="L47" s="7">
        <f>J47-K47</f>
        <v>526.76400000000001</v>
      </c>
    </row>
    <row r="48" spans="1:12">
      <c r="A48" s="2"/>
      <c r="F48" s="6">
        <f t="shared" si="1"/>
        <v>0</v>
      </c>
    </row>
    <row r="49" spans="1:12">
      <c r="A49" s="2" t="s">
        <v>3</v>
      </c>
      <c r="B49" t="s">
        <v>21</v>
      </c>
      <c r="C49">
        <v>1.5</v>
      </c>
      <c r="D49">
        <v>290.24</v>
      </c>
      <c r="E49">
        <f>C49*D49</f>
        <v>435.36</v>
      </c>
      <c r="F49" s="6">
        <f t="shared" si="1"/>
        <v>500.66399999999999</v>
      </c>
      <c r="H49">
        <f t="shared" ref="H49:H50" si="14">17.4*C49</f>
        <v>26.099999999999998</v>
      </c>
    </row>
    <row r="50" spans="1:12">
      <c r="A50" s="2" t="s">
        <v>3</v>
      </c>
      <c r="B50" t="s">
        <v>18</v>
      </c>
      <c r="C50">
        <v>0.5</v>
      </c>
      <c r="D50">
        <v>255</v>
      </c>
      <c r="E50">
        <f>C50*D50</f>
        <v>127.5</v>
      </c>
      <c r="F50" s="6">
        <f t="shared" si="1"/>
        <v>146.625</v>
      </c>
      <c r="G50" s="6">
        <f>SUM(F49:F50)</f>
        <v>647.28899999999999</v>
      </c>
      <c r="H50">
        <f t="shared" si="14"/>
        <v>8.6999999999999993</v>
      </c>
      <c r="I50">
        <f>SUM(H49:H50)</f>
        <v>34.799999999999997</v>
      </c>
      <c r="J50" s="7">
        <f>G50+I50</f>
        <v>682.08899999999994</v>
      </c>
      <c r="K50">
        <v>679</v>
      </c>
      <c r="L50" s="7">
        <f>J50-K50</f>
        <v>3.0889999999999418</v>
      </c>
    </row>
    <row r="51" spans="1:12">
      <c r="A51" s="2"/>
      <c r="F51" s="6">
        <f t="shared" si="1"/>
        <v>0</v>
      </c>
    </row>
    <row r="52" spans="1:12">
      <c r="A52" s="2" t="s">
        <v>45</v>
      </c>
      <c r="B52" t="s">
        <v>17</v>
      </c>
      <c r="C52">
        <v>0.5</v>
      </c>
      <c r="D52">
        <v>347.67</v>
      </c>
      <c r="E52">
        <f t="shared" ref="E52:E58" si="15">C52*D52</f>
        <v>173.83500000000001</v>
      </c>
      <c r="F52" s="6">
        <f t="shared" si="1"/>
        <v>199.91025000000002</v>
      </c>
      <c r="H52">
        <f t="shared" ref="H52:H58" si="16">17.4*C52</f>
        <v>8.6999999999999993</v>
      </c>
    </row>
    <row r="53" spans="1:12">
      <c r="A53" s="2" t="s">
        <v>45</v>
      </c>
      <c r="B53" t="s">
        <v>11</v>
      </c>
      <c r="C53">
        <v>0.5</v>
      </c>
      <c r="D53">
        <v>373.17</v>
      </c>
      <c r="E53">
        <f t="shared" si="15"/>
        <v>186.58500000000001</v>
      </c>
      <c r="F53" s="6">
        <f t="shared" si="1"/>
        <v>214.57275000000001</v>
      </c>
      <c r="H53">
        <f t="shared" si="16"/>
        <v>8.6999999999999993</v>
      </c>
    </row>
    <row r="54" spans="1:12">
      <c r="A54" s="2" t="s">
        <v>45</v>
      </c>
      <c r="B54" t="s">
        <v>8</v>
      </c>
      <c r="C54">
        <v>1</v>
      </c>
      <c r="D54">
        <v>255</v>
      </c>
      <c r="E54">
        <f t="shared" si="15"/>
        <v>255</v>
      </c>
      <c r="F54" s="6">
        <f t="shared" si="1"/>
        <v>293.25</v>
      </c>
      <c r="H54">
        <f t="shared" si="16"/>
        <v>17.399999999999999</v>
      </c>
    </row>
    <row r="55" spans="1:12">
      <c r="A55" s="2" t="s">
        <v>45</v>
      </c>
      <c r="B55" t="s">
        <v>12</v>
      </c>
      <c r="C55">
        <v>1.5</v>
      </c>
      <c r="D55">
        <v>292.32</v>
      </c>
      <c r="E55">
        <f t="shared" si="15"/>
        <v>438.48</v>
      </c>
      <c r="F55" s="6">
        <f t="shared" si="1"/>
        <v>504.25200000000001</v>
      </c>
      <c r="H55">
        <f t="shared" si="16"/>
        <v>26.099999999999998</v>
      </c>
    </row>
    <row r="56" spans="1:12">
      <c r="A56" s="2" t="s">
        <v>45</v>
      </c>
      <c r="B56" t="s">
        <v>10</v>
      </c>
      <c r="C56">
        <v>1.5</v>
      </c>
      <c r="D56">
        <v>255</v>
      </c>
      <c r="E56">
        <f t="shared" si="15"/>
        <v>382.5</v>
      </c>
      <c r="F56" s="6">
        <f t="shared" si="1"/>
        <v>439.875</v>
      </c>
      <c r="H56">
        <f t="shared" si="16"/>
        <v>26.099999999999998</v>
      </c>
    </row>
    <row r="57" spans="1:12">
      <c r="A57" s="2" t="s">
        <v>45</v>
      </c>
      <c r="B57" t="s">
        <v>9</v>
      </c>
      <c r="C57">
        <v>1.5</v>
      </c>
      <c r="D57">
        <v>255</v>
      </c>
      <c r="E57">
        <f t="shared" si="15"/>
        <v>382.5</v>
      </c>
      <c r="F57" s="6">
        <f t="shared" si="1"/>
        <v>439.875</v>
      </c>
      <c r="H57">
        <f t="shared" si="16"/>
        <v>26.099999999999998</v>
      </c>
    </row>
    <row r="58" spans="1:12">
      <c r="A58" s="2" t="s">
        <v>45</v>
      </c>
      <c r="B58" s="1" t="s">
        <v>7</v>
      </c>
      <c r="C58">
        <v>2</v>
      </c>
      <c r="D58">
        <v>255</v>
      </c>
      <c r="E58">
        <f t="shared" si="15"/>
        <v>510</v>
      </c>
      <c r="F58" s="6">
        <f t="shared" si="1"/>
        <v>586.5</v>
      </c>
      <c r="G58" s="6">
        <f>SUM(F52:F58)</f>
        <v>2678.2350000000001</v>
      </c>
      <c r="H58">
        <f t="shared" si="16"/>
        <v>34.799999999999997</v>
      </c>
      <c r="I58">
        <f>SUM(H52:H58)</f>
        <v>147.89999999999998</v>
      </c>
      <c r="J58" s="7">
        <f>G58+I58</f>
        <v>2826.1350000000002</v>
      </c>
      <c r="K58">
        <v>2814</v>
      </c>
      <c r="L58" s="7">
        <f>J58-K58</f>
        <v>12.135000000000218</v>
      </c>
    </row>
    <row r="59" spans="1:12">
      <c r="A59" s="2"/>
      <c r="B59" s="1"/>
      <c r="F59" s="6">
        <f t="shared" si="1"/>
        <v>0</v>
      </c>
    </row>
    <row r="60" spans="1:12">
      <c r="A60" s="2" t="s">
        <v>44</v>
      </c>
      <c r="B60" t="s">
        <v>20</v>
      </c>
      <c r="C60">
        <v>0.5</v>
      </c>
      <c r="D60">
        <v>255</v>
      </c>
      <c r="E60">
        <f t="shared" ref="E60:E66" si="17">C60*D60</f>
        <v>127.5</v>
      </c>
      <c r="F60" s="6">
        <f t="shared" si="1"/>
        <v>146.625</v>
      </c>
      <c r="H60">
        <f t="shared" ref="H60:H66" si="18">17.4*C60</f>
        <v>8.6999999999999993</v>
      </c>
    </row>
    <row r="61" spans="1:12">
      <c r="A61" s="2" t="s">
        <v>44</v>
      </c>
      <c r="B61" t="s">
        <v>18</v>
      </c>
      <c r="C61">
        <v>0.5</v>
      </c>
      <c r="D61">
        <v>255</v>
      </c>
      <c r="E61">
        <f t="shared" si="17"/>
        <v>127.5</v>
      </c>
      <c r="F61" s="6">
        <f t="shared" si="1"/>
        <v>146.625</v>
      </c>
      <c r="H61">
        <f t="shared" si="18"/>
        <v>8.6999999999999993</v>
      </c>
    </row>
    <row r="62" spans="1:12">
      <c r="A62" s="2" t="s">
        <v>44</v>
      </c>
      <c r="B62" t="s">
        <v>16</v>
      </c>
      <c r="C62">
        <v>0.5</v>
      </c>
      <c r="D62">
        <v>347.67</v>
      </c>
      <c r="E62">
        <f t="shared" si="17"/>
        <v>173.83500000000001</v>
      </c>
      <c r="F62" s="6">
        <f t="shared" si="1"/>
        <v>199.91025000000002</v>
      </c>
      <c r="H62">
        <f t="shared" si="18"/>
        <v>8.6999999999999993</v>
      </c>
    </row>
    <row r="63" spans="1:12">
      <c r="A63" s="2" t="s">
        <v>44</v>
      </c>
      <c r="B63" t="s">
        <v>17</v>
      </c>
      <c r="C63">
        <v>0.5</v>
      </c>
      <c r="D63">
        <v>347.67</v>
      </c>
      <c r="E63">
        <f t="shared" si="17"/>
        <v>173.83500000000001</v>
      </c>
      <c r="F63" s="6">
        <f t="shared" si="1"/>
        <v>199.91025000000002</v>
      </c>
      <c r="H63">
        <f t="shared" si="18"/>
        <v>8.6999999999999993</v>
      </c>
    </row>
    <row r="64" spans="1:12">
      <c r="A64" s="2" t="s">
        <v>44</v>
      </c>
      <c r="B64" t="s">
        <v>15</v>
      </c>
      <c r="C64">
        <v>0.5</v>
      </c>
      <c r="D64">
        <v>292.32</v>
      </c>
      <c r="E64">
        <f t="shared" si="17"/>
        <v>146.16</v>
      </c>
      <c r="F64" s="6">
        <f t="shared" ref="F64:F130" si="19">E64+E64*15/100</f>
        <v>168.084</v>
      </c>
      <c r="H64">
        <f t="shared" si="18"/>
        <v>8.6999999999999993</v>
      </c>
    </row>
    <row r="65" spans="1:12">
      <c r="A65" s="2" t="s">
        <v>44</v>
      </c>
      <c r="B65" t="s">
        <v>8</v>
      </c>
      <c r="C65">
        <v>0.5</v>
      </c>
      <c r="D65">
        <v>255</v>
      </c>
      <c r="E65">
        <f t="shared" si="17"/>
        <v>127.5</v>
      </c>
      <c r="F65" s="6">
        <f t="shared" si="19"/>
        <v>146.625</v>
      </c>
      <c r="H65">
        <f t="shared" si="18"/>
        <v>8.6999999999999993</v>
      </c>
    </row>
    <row r="66" spans="1:12">
      <c r="A66" s="2" t="s">
        <v>44</v>
      </c>
      <c r="B66" s="1" t="s">
        <v>7</v>
      </c>
      <c r="C66">
        <v>0.5</v>
      </c>
      <c r="D66">
        <v>255</v>
      </c>
      <c r="E66">
        <f t="shared" si="17"/>
        <v>127.5</v>
      </c>
      <c r="F66" s="6">
        <f t="shared" si="19"/>
        <v>146.625</v>
      </c>
      <c r="G66" s="6">
        <f>SUM(F60:F66)</f>
        <v>1154.4045000000001</v>
      </c>
      <c r="H66">
        <f t="shared" si="18"/>
        <v>8.6999999999999993</v>
      </c>
      <c r="I66">
        <f>SUM(H60:H66)</f>
        <v>60.900000000000006</v>
      </c>
      <c r="J66" s="7">
        <f>G66+I66</f>
        <v>1215.3045000000002</v>
      </c>
      <c r="K66">
        <v>1210</v>
      </c>
      <c r="L66" s="7">
        <f>J66-K66</f>
        <v>5.3045000000001892</v>
      </c>
    </row>
    <row r="67" spans="1:12">
      <c r="A67" s="2"/>
      <c r="B67" s="1"/>
      <c r="F67" s="6">
        <f t="shared" si="19"/>
        <v>0</v>
      </c>
    </row>
    <row r="68" spans="1:12">
      <c r="A68" s="2" t="s">
        <v>0</v>
      </c>
      <c r="B68" t="s">
        <v>9</v>
      </c>
      <c r="C68">
        <v>0.5</v>
      </c>
      <c r="D68">
        <v>255</v>
      </c>
      <c r="E68">
        <f>C68*D68</f>
        <v>127.5</v>
      </c>
      <c r="F68" s="6">
        <f t="shared" si="19"/>
        <v>146.625</v>
      </c>
      <c r="H68">
        <f t="shared" ref="H68:H70" si="20">17.4*C68</f>
        <v>8.6999999999999993</v>
      </c>
    </row>
    <row r="69" spans="1:12">
      <c r="A69" s="2" t="s">
        <v>0</v>
      </c>
      <c r="B69" t="s">
        <v>15</v>
      </c>
      <c r="C69">
        <v>1</v>
      </c>
      <c r="D69">
        <v>292.32</v>
      </c>
      <c r="E69">
        <f>C69*D69</f>
        <v>292.32</v>
      </c>
      <c r="F69" s="6">
        <f t="shared" si="19"/>
        <v>336.16800000000001</v>
      </c>
      <c r="H69">
        <f t="shared" si="20"/>
        <v>17.399999999999999</v>
      </c>
    </row>
    <row r="70" spans="1:12">
      <c r="A70" s="2" t="s">
        <v>0</v>
      </c>
      <c r="B70" t="s">
        <v>21</v>
      </c>
      <c r="C70">
        <v>1.5</v>
      </c>
      <c r="D70">
        <v>290.24</v>
      </c>
      <c r="E70">
        <f>C70*D70</f>
        <v>435.36</v>
      </c>
      <c r="F70" s="6">
        <f t="shared" si="19"/>
        <v>500.66399999999999</v>
      </c>
      <c r="G70" s="6">
        <f>SUM(F68:F70)</f>
        <v>983.45699999999999</v>
      </c>
      <c r="H70">
        <f t="shared" si="20"/>
        <v>26.099999999999998</v>
      </c>
      <c r="I70">
        <f>SUM(H68:H70)</f>
        <v>52.199999999999996</v>
      </c>
      <c r="J70" s="7">
        <f>G70+I70</f>
        <v>1035.6569999999999</v>
      </c>
      <c r="L70" s="7">
        <f>J70-K70</f>
        <v>1035.6569999999999</v>
      </c>
    </row>
    <row r="71" spans="1:12">
      <c r="A71" s="2"/>
      <c r="F71" s="6">
        <f t="shared" si="19"/>
        <v>0</v>
      </c>
    </row>
    <row r="72" spans="1:12">
      <c r="A72" s="2" t="s">
        <v>1</v>
      </c>
      <c r="B72" t="s">
        <v>21</v>
      </c>
      <c r="C72">
        <v>1.5</v>
      </c>
      <c r="D72">
        <v>290.24</v>
      </c>
      <c r="E72">
        <f>C72*D72</f>
        <v>435.36</v>
      </c>
      <c r="F72" s="6">
        <f t="shared" si="19"/>
        <v>500.66399999999999</v>
      </c>
      <c r="G72" s="6">
        <f>SUM(F72)</f>
        <v>500.66399999999999</v>
      </c>
      <c r="H72">
        <f>17.4*C72</f>
        <v>26.099999999999998</v>
      </c>
      <c r="I72">
        <f>SUM(H72)</f>
        <v>26.099999999999998</v>
      </c>
      <c r="J72" s="7">
        <f>G72+I72</f>
        <v>526.76400000000001</v>
      </c>
      <c r="L72" s="7">
        <f>J72-K72</f>
        <v>526.76400000000001</v>
      </c>
    </row>
    <row r="73" spans="1:12">
      <c r="A73" s="2"/>
      <c r="F73" s="6">
        <f t="shared" si="19"/>
        <v>0</v>
      </c>
    </row>
    <row r="74" spans="1:12">
      <c r="A74" s="2" t="s">
        <v>43</v>
      </c>
      <c r="B74" t="s">
        <v>12</v>
      </c>
      <c r="C74">
        <v>0.5</v>
      </c>
      <c r="D74">
        <v>292.32</v>
      </c>
      <c r="E74">
        <f>C74*D74</f>
        <v>146.16</v>
      </c>
      <c r="F74" s="6">
        <f t="shared" si="19"/>
        <v>168.084</v>
      </c>
      <c r="H74">
        <f t="shared" ref="H74:H76" si="21">17.4*C74</f>
        <v>8.6999999999999993</v>
      </c>
    </row>
    <row r="75" spans="1:12">
      <c r="A75" s="2" t="s">
        <v>43</v>
      </c>
      <c r="B75" t="s">
        <v>11</v>
      </c>
      <c r="C75">
        <v>0.5</v>
      </c>
      <c r="D75">
        <v>373.17</v>
      </c>
      <c r="E75">
        <f>C75*D75</f>
        <v>186.58500000000001</v>
      </c>
      <c r="F75" s="6">
        <f t="shared" si="19"/>
        <v>214.57275000000001</v>
      </c>
      <c r="H75">
        <f t="shared" si="21"/>
        <v>8.6999999999999993</v>
      </c>
    </row>
    <row r="76" spans="1:12">
      <c r="A76" s="2" t="s">
        <v>43</v>
      </c>
      <c r="B76" s="1" t="s">
        <v>7</v>
      </c>
      <c r="C76">
        <v>0.5</v>
      </c>
      <c r="D76">
        <v>255</v>
      </c>
      <c r="E76">
        <f>C76*D76</f>
        <v>127.5</v>
      </c>
      <c r="F76" s="6">
        <f t="shared" si="19"/>
        <v>146.625</v>
      </c>
      <c r="G76" s="6">
        <f>SUM(F74:F76)</f>
        <v>529.28174999999999</v>
      </c>
      <c r="H76">
        <f t="shared" si="21"/>
        <v>8.6999999999999993</v>
      </c>
      <c r="I76">
        <f>SUM(H74:H76)</f>
        <v>26.099999999999998</v>
      </c>
      <c r="J76" s="7">
        <f>G76+I76</f>
        <v>555.38175000000001</v>
      </c>
      <c r="K76">
        <v>553</v>
      </c>
      <c r="L76" s="7">
        <f>J76-K76</f>
        <v>2.3817500000000109</v>
      </c>
    </row>
    <row r="77" spans="1:12">
      <c r="A77" s="2"/>
      <c r="B77" s="1"/>
      <c r="F77" s="6">
        <f t="shared" si="19"/>
        <v>0</v>
      </c>
    </row>
    <row r="78" spans="1:12">
      <c r="A78" s="2" t="s">
        <v>42</v>
      </c>
      <c r="B78" t="s">
        <v>10</v>
      </c>
      <c r="C78">
        <v>0.5</v>
      </c>
      <c r="D78">
        <v>255</v>
      </c>
      <c r="E78">
        <f>C78*D78</f>
        <v>127.5</v>
      </c>
      <c r="F78" s="6">
        <f t="shared" si="19"/>
        <v>146.625</v>
      </c>
      <c r="G78" s="6">
        <f>SUM(F78)</f>
        <v>146.625</v>
      </c>
      <c r="H78">
        <f>17.4*C78</f>
        <v>8.6999999999999993</v>
      </c>
      <c r="I78">
        <f>SUM(H78)</f>
        <v>8.6999999999999993</v>
      </c>
      <c r="J78" s="7">
        <f>G78+I78</f>
        <v>155.32499999999999</v>
      </c>
      <c r="K78">
        <v>155</v>
      </c>
      <c r="L78" s="7">
        <f>J78-K78</f>
        <v>0.32499999999998863</v>
      </c>
    </row>
    <row r="79" spans="1:12">
      <c r="A79" s="2"/>
      <c r="F79" s="6">
        <f t="shared" si="19"/>
        <v>0</v>
      </c>
      <c r="G79" s="6"/>
      <c r="J79" s="7"/>
      <c r="L79" s="6"/>
    </row>
    <row r="80" spans="1:12">
      <c r="A80" s="2" t="s">
        <v>54</v>
      </c>
      <c r="B80" t="s">
        <v>10</v>
      </c>
      <c r="C80">
        <v>1</v>
      </c>
      <c r="D80">
        <v>255</v>
      </c>
      <c r="E80">
        <f>C80*D80</f>
        <v>255</v>
      </c>
      <c r="F80" s="6">
        <f>E80+E80*15/100</f>
        <v>293.25</v>
      </c>
      <c r="G80" s="6"/>
      <c r="H80">
        <f t="shared" ref="H80:H81" si="22">17.4*C80</f>
        <v>17.399999999999999</v>
      </c>
      <c r="J80" s="7"/>
      <c r="L80" s="6"/>
    </row>
    <row r="81" spans="1:12">
      <c r="A81" s="2" t="s">
        <v>54</v>
      </c>
      <c r="B81" s="1" t="s">
        <v>7</v>
      </c>
      <c r="C81">
        <v>0.5</v>
      </c>
      <c r="D81">
        <v>255</v>
      </c>
      <c r="E81">
        <f>C81*D81</f>
        <v>127.5</v>
      </c>
      <c r="F81" s="6">
        <f>E81+E81*15/100</f>
        <v>146.625</v>
      </c>
      <c r="G81" s="6">
        <f>SUM(F80:F81)</f>
        <v>439.875</v>
      </c>
      <c r="H81">
        <f t="shared" si="22"/>
        <v>8.6999999999999993</v>
      </c>
      <c r="I81">
        <f>SUM(H80:H81)</f>
        <v>26.099999999999998</v>
      </c>
      <c r="J81" s="7">
        <f t="shared" ref="J81" si="23">G81+I81</f>
        <v>465.97500000000002</v>
      </c>
      <c r="K81">
        <v>464</v>
      </c>
      <c r="L81" s="7">
        <f t="shared" ref="L81" si="24">J81-K81</f>
        <v>1.9750000000000227</v>
      </c>
    </row>
    <row r="82" spans="1:12">
      <c r="A82" s="2"/>
      <c r="F82" s="6">
        <f>E82+E82*15/100</f>
        <v>0</v>
      </c>
    </row>
    <row r="83" spans="1:12">
      <c r="A83" s="2" t="s">
        <v>41</v>
      </c>
      <c r="B83" t="s">
        <v>15</v>
      </c>
      <c r="C83">
        <v>0.5</v>
      </c>
      <c r="D83">
        <v>292.32</v>
      </c>
      <c r="E83">
        <f t="shared" ref="E83:E93" si="25">C83*D83</f>
        <v>146.16</v>
      </c>
      <c r="F83" s="6">
        <f t="shared" si="19"/>
        <v>168.084</v>
      </c>
      <c r="H83">
        <f t="shared" ref="H83:H93" si="26">17.4*C83</f>
        <v>8.6999999999999993</v>
      </c>
    </row>
    <row r="84" spans="1:12">
      <c r="A84" s="2" t="s">
        <v>41</v>
      </c>
      <c r="B84" t="s">
        <v>14</v>
      </c>
      <c r="C84">
        <v>0.5</v>
      </c>
      <c r="D84">
        <v>255</v>
      </c>
      <c r="E84">
        <f t="shared" si="25"/>
        <v>127.5</v>
      </c>
      <c r="F84" s="6">
        <f t="shared" si="19"/>
        <v>146.625</v>
      </c>
      <c r="H84">
        <f t="shared" si="26"/>
        <v>8.6999999999999993</v>
      </c>
    </row>
    <row r="85" spans="1:12">
      <c r="A85" s="2" t="s">
        <v>41</v>
      </c>
      <c r="B85" t="s">
        <v>13</v>
      </c>
      <c r="C85">
        <v>0.5</v>
      </c>
      <c r="D85">
        <v>255</v>
      </c>
      <c r="E85">
        <f t="shared" si="25"/>
        <v>127.5</v>
      </c>
      <c r="F85" s="6">
        <f t="shared" si="19"/>
        <v>146.625</v>
      </c>
      <c r="H85">
        <f t="shared" si="26"/>
        <v>8.6999999999999993</v>
      </c>
    </row>
    <row r="86" spans="1:12">
      <c r="A86" s="2" t="s">
        <v>41</v>
      </c>
      <c r="B86" t="s">
        <v>12</v>
      </c>
      <c r="C86">
        <v>0.5</v>
      </c>
      <c r="D86">
        <v>292.32</v>
      </c>
      <c r="E86">
        <f t="shared" si="25"/>
        <v>146.16</v>
      </c>
      <c r="F86" s="6">
        <f t="shared" si="19"/>
        <v>168.084</v>
      </c>
      <c r="H86">
        <f t="shared" si="26"/>
        <v>8.6999999999999993</v>
      </c>
    </row>
    <row r="87" spans="1:12">
      <c r="A87" s="2" t="s">
        <v>41</v>
      </c>
      <c r="B87" t="s">
        <v>11</v>
      </c>
      <c r="C87">
        <v>0.5</v>
      </c>
      <c r="D87">
        <v>373.17</v>
      </c>
      <c r="E87">
        <f t="shared" si="25"/>
        <v>186.58500000000001</v>
      </c>
      <c r="F87" s="6">
        <f t="shared" si="19"/>
        <v>214.57275000000001</v>
      </c>
      <c r="H87">
        <f t="shared" si="26"/>
        <v>8.6999999999999993</v>
      </c>
    </row>
    <row r="88" spans="1:12">
      <c r="A88" s="2" t="s">
        <v>41</v>
      </c>
      <c r="B88" t="s">
        <v>10</v>
      </c>
      <c r="C88">
        <v>0.5</v>
      </c>
      <c r="D88">
        <v>255</v>
      </c>
      <c r="E88">
        <f t="shared" si="25"/>
        <v>127.5</v>
      </c>
      <c r="F88" s="6">
        <f t="shared" si="19"/>
        <v>146.625</v>
      </c>
      <c r="H88">
        <f t="shared" si="26"/>
        <v>8.6999999999999993</v>
      </c>
    </row>
    <row r="89" spans="1:12">
      <c r="A89" s="2" t="s">
        <v>41</v>
      </c>
      <c r="B89" t="s">
        <v>9</v>
      </c>
      <c r="C89">
        <v>0.5</v>
      </c>
      <c r="D89">
        <v>255</v>
      </c>
      <c r="E89">
        <f t="shared" si="25"/>
        <v>127.5</v>
      </c>
      <c r="F89" s="6">
        <f t="shared" si="19"/>
        <v>146.625</v>
      </c>
      <c r="H89">
        <f t="shared" si="26"/>
        <v>8.6999999999999993</v>
      </c>
    </row>
    <row r="90" spans="1:12">
      <c r="A90" s="2" t="s">
        <v>41</v>
      </c>
      <c r="B90" t="s">
        <v>8</v>
      </c>
      <c r="C90">
        <v>0.5</v>
      </c>
      <c r="D90">
        <v>255</v>
      </c>
      <c r="E90">
        <f t="shared" si="25"/>
        <v>127.5</v>
      </c>
      <c r="F90" s="6">
        <f t="shared" si="19"/>
        <v>146.625</v>
      </c>
      <c r="H90">
        <f t="shared" si="26"/>
        <v>8.6999999999999993</v>
      </c>
    </row>
    <row r="91" spans="1:12">
      <c r="A91" s="2" t="s">
        <v>41</v>
      </c>
      <c r="B91" t="s">
        <v>8</v>
      </c>
      <c r="C91">
        <v>0.5</v>
      </c>
      <c r="D91">
        <v>255</v>
      </c>
      <c r="E91">
        <f t="shared" si="25"/>
        <v>127.5</v>
      </c>
      <c r="F91" s="6">
        <f t="shared" si="19"/>
        <v>146.625</v>
      </c>
      <c r="H91">
        <f t="shared" si="26"/>
        <v>8.6999999999999993</v>
      </c>
    </row>
    <row r="92" spans="1:12">
      <c r="A92" s="2" t="s">
        <v>41</v>
      </c>
      <c r="B92" t="s">
        <v>21</v>
      </c>
      <c r="C92">
        <v>3</v>
      </c>
      <c r="D92">
        <v>290.24</v>
      </c>
      <c r="E92">
        <f t="shared" si="25"/>
        <v>870.72</v>
      </c>
      <c r="F92" s="6">
        <f t="shared" si="19"/>
        <v>1001.328</v>
      </c>
      <c r="H92">
        <f t="shared" si="26"/>
        <v>52.199999999999996</v>
      </c>
    </row>
    <row r="93" spans="1:12">
      <c r="A93" s="2" t="s">
        <v>41</v>
      </c>
      <c r="B93" s="1" t="s">
        <v>7</v>
      </c>
      <c r="C93">
        <v>1</v>
      </c>
      <c r="D93">
        <v>255</v>
      </c>
      <c r="E93">
        <f t="shared" si="25"/>
        <v>255</v>
      </c>
      <c r="F93" s="6">
        <f t="shared" si="19"/>
        <v>293.25</v>
      </c>
      <c r="G93" s="6">
        <f>SUM(F83:F93)</f>
        <v>2725.0687499999999</v>
      </c>
      <c r="H93">
        <f t="shared" si="26"/>
        <v>17.399999999999999</v>
      </c>
      <c r="I93">
        <f>SUM(H83:H93)</f>
        <v>147.9</v>
      </c>
      <c r="J93" s="7">
        <f>G93+I93</f>
        <v>2872.96875</v>
      </c>
      <c r="K93">
        <v>2861</v>
      </c>
      <c r="L93" s="7">
        <f>J93-K93</f>
        <v>11.96875</v>
      </c>
    </row>
    <row r="94" spans="1:12">
      <c r="A94" s="2"/>
      <c r="B94" s="1"/>
      <c r="F94" s="6">
        <f t="shared" si="19"/>
        <v>0</v>
      </c>
    </row>
    <row r="95" spans="1:12">
      <c r="A95" s="2" t="s">
        <v>39</v>
      </c>
      <c r="B95" t="s">
        <v>11</v>
      </c>
      <c r="C95">
        <v>0.5</v>
      </c>
      <c r="D95">
        <v>373.17</v>
      </c>
      <c r="E95">
        <f>C95*D95</f>
        <v>186.58500000000001</v>
      </c>
      <c r="F95" s="6">
        <f t="shared" si="19"/>
        <v>214.57275000000001</v>
      </c>
      <c r="H95">
        <f t="shared" ref="H95:H96" si="27">17.4*C95</f>
        <v>8.6999999999999993</v>
      </c>
    </row>
    <row r="96" spans="1:12">
      <c r="A96" s="2" t="s">
        <v>39</v>
      </c>
      <c r="B96" s="1" t="s">
        <v>7</v>
      </c>
      <c r="C96">
        <v>2</v>
      </c>
      <c r="D96">
        <v>255</v>
      </c>
      <c r="E96">
        <f>C96*D96</f>
        <v>510</v>
      </c>
      <c r="F96" s="6">
        <f t="shared" si="19"/>
        <v>586.5</v>
      </c>
      <c r="G96" s="6">
        <f>SUM(F95:F96)</f>
        <v>801.07275000000004</v>
      </c>
      <c r="H96">
        <f t="shared" si="27"/>
        <v>34.799999999999997</v>
      </c>
      <c r="I96">
        <f>SUM(H95:H96)</f>
        <v>43.5</v>
      </c>
      <c r="J96" s="7">
        <f>G96+I96</f>
        <v>844.57275000000004</v>
      </c>
      <c r="K96">
        <v>841</v>
      </c>
      <c r="L96" s="7">
        <f>J96-K96</f>
        <v>3.5727500000000418</v>
      </c>
    </row>
    <row r="97" spans="1:12">
      <c r="A97" s="2"/>
      <c r="B97" s="1"/>
      <c r="F97" s="6">
        <f t="shared" si="19"/>
        <v>0</v>
      </c>
    </row>
    <row r="98" spans="1:12">
      <c r="A98" s="2" t="s">
        <v>40</v>
      </c>
      <c r="B98" t="s">
        <v>19</v>
      </c>
      <c r="C98">
        <v>0.5</v>
      </c>
      <c r="D98">
        <v>255</v>
      </c>
      <c r="E98">
        <f t="shared" ref="E98:E105" si="28">C98*D98</f>
        <v>127.5</v>
      </c>
      <c r="F98" s="6">
        <f t="shared" si="19"/>
        <v>146.625</v>
      </c>
      <c r="H98">
        <f t="shared" ref="H98:H105" si="29">17.4*C98</f>
        <v>8.6999999999999993</v>
      </c>
    </row>
    <row r="99" spans="1:12">
      <c r="A99" s="2" t="s">
        <v>40</v>
      </c>
      <c r="B99" t="s">
        <v>18</v>
      </c>
      <c r="C99">
        <v>0.5</v>
      </c>
      <c r="D99">
        <v>255</v>
      </c>
      <c r="E99">
        <f t="shared" si="28"/>
        <v>127.5</v>
      </c>
      <c r="F99" s="6">
        <f t="shared" si="19"/>
        <v>146.625</v>
      </c>
      <c r="H99">
        <f t="shared" si="29"/>
        <v>8.6999999999999993</v>
      </c>
    </row>
    <row r="100" spans="1:12">
      <c r="A100" s="2" t="s">
        <v>40</v>
      </c>
      <c r="B100" t="s">
        <v>17</v>
      </c>
      <c r="C100">
        <v>0.5</v>
      </c>
      <c r="D100">
        <v>347.67</v>
      </c>
      <c r="E100">
        <f t="shared" si="28"/>
        <v>173.83500000000001</v>
      </c>
      <c r="F100" s="6">
        <f t="shared" si="19"/>
        <v>199.91025000000002</v>
      </c>
      <c r="H100">
        <f t="shared" si="29"/>
        <v>8.6999999999999993</v>
      </c>
    </row>
    <row r="101" spans="1:12">
      <c r="A101" s="2" t="s">
        <v>40</v>
      </c>
      <c r="B101" t="s">
        <v>15</v>
      </c>
      <c r="C101">
        <v>0.5</v>
      </c>
      <c r="D101">
        <v>292.32</v>
      </c>
      <c r="E101">
        <f t="shared" si="28"/>
        <v>146.16</v>
      </c>
      <c r="F101" s="6">
        <f t="shared" si="19"/>
        <v>168.084</v>
      </c>
      <c r="H101">
        <f t="shared" si="29"/>
        <v>8.6999999999999993</v>
      </c>
    </row>
    <row r="102" spans="1:12">
      <c r="A102" s="2" t="s">
        <v>40</v>
      </c>
      <c r="B102" t="s">
        <v>12</v>
      </c>
      <c r="C102">
        <v>0.5</v>
      </c>
      <c r="D102">
        <v>292.32</v>
      </c>
      <c r="E102">
        <f t="shared" si="28"/>
        <v>146.16</v>
      </c>
      <c r="F102" s="6">
        <f t="shared" si="19"/>
        <v>168.084</v>
      </c>
      <c r="H102">
        <f t="shared" si="29"/>
        <v>8.6999999999999993</v>
      </c>
    </row>
    <row r="103" spans="1:12">
      <c r="A103" s="2" t="s">
        <v>40</v>
      </c>
      <c r="B103" t="s">
        <v>10</v>
      </c>
      <c r="C103">
        <v>0.5</v>
      </c>
      <c r="D103">
        <v>255</v>
      </c>
      <c r="E103">
        <f t="shared" si="28"/>
        <v>127.5</v>
      </c>
      <c r="F103" s="6">
        <f t="shared" si="19"/>
        <v>146.625</v>
      </c>
      <c r="H103">
        <f t="shared" si="29"/>
        <v>8.6999999999999993</v>
      </c>
    </row>
    <row r="104" spans="1:12">
      <c r="A104" s="2" t="s">
        <v>40</v>
      </c>
      <c r="B104" t="s">
        <v>9</v>
      </c>
      <c r="C104">
        <v>0.5</v>
      </c>
      <c r="D104">
        <v>255</v>
      </c>
      <c r="E104">
        <f t="shared" si="28"/>
        <v>127.5</v>
      </c>
      <c r="F104" s="6">
        <f t="shared" si="19"/>
        <v>146.625</v>
      </c>
      <c r="H104">
        <f t="shared" si="29"/>
        <v>8.6999999999999993</v>
      </c>
    </row>
    <row r="105" spans="1:12">
      <c r="A105" s="2" t="s">
        <v>40</v>
      </c>
      <c r="B105" t="s">
        <v>8</v>
      </c>
      <c r="C105">
        <v>0.5</v>
      </c>
      <c r="D105">
        <v>255</v>
      </c>
      <c r="E105">
        <f t="shared" si="28"/>
        <v>127.5</v>
      </c>
      <c r="F105" s="6">
        <f t="shared" si="19"/>
        <v>146.625</v>
      </c>
      <c r="G105" s="6">
        <f>SUM(F98:F105)</f>
        <v>1269.20325</v>
      </c>
      <c r="H105">
        <f t="shared" si="29"/>
        <v>8.6999999999999993</v>
      </c>
      <c r="I105">
        <f>SUM(H98:H105)</f>
        <v>69.600000000000009</v>
      </c>
      <c r="J105" s="7">
        <f>G105+I105</f>
        <v>1338.8032499999999</v>
      </c>
      <c r="K105">
        <v>1333</v>
      </c>
      <c r="L105" s="7">
        <f>J105-K105</f>
        <v>5.8032499999999345</v>
      </c>
    </row>
    <row r="106" spans="1:12">
      <c r="A106" s="2"/>
      <c r="F106" s="6">
        <f t="shared" si="19"/>
        <v>0</v>
      </c>
    </row>
    <row r="107" spans="1:12">
      <c r="A107" s="2" t="s">
        <v>38</v>
      </c>
      <c r="B107" t="s">
        <v>11</v>
      </c>
      <c r="C107">
        <v>0.5</v>
      </c>
      <c r="D107">
        <v>373.17</v>
      </c>
      <c r="E107">
        <f>C107*D107</f>
        <v>186.58500000000001</v>
      </c>
      <c r="F107" s="6">
        <f t="shared" si="19"/>
        <v>214.57275000000001</v>
      </c>
      <c r="H107">
        <f t="shared" ref="H107:H109" si="30">17.4*C107</f>
        <v>8.6999999999999993</v>
      </c>
    </row>
    <row r="108" spans="1:12">
      <c r="A108" s="2" t="s">
        <v>38</v>
      </c>
      <c r="B108" t="s">
        <v>8</v>
      </c>
      <c r="C108">
        <v>0.5</v>
      </c>
      <c r="D108">
        <v>255</v>
      </c>
      <c r="E108">
        <f>C108*D108</f>
        <v>127.5</v>
      </c>
      <c r="F108" s="6">
        <f t="shared" si="19"/>
        <v>146.625</v>
      </c>
      <c r="H108">
        <f t="shared" si="30"/>
        <v>8.6999999999999993</v>
      </c>
    </row>
    <row r="109" spans="1:12">
      <c r="A109" s="2" t="s">
        <v>38</v>
      </c>
      <c r="B109" t="s">
        <v>9</v>
      </c>
      <c r="C109">
        <v>1</v>
      </c>
      <c r="D109">
        <v>255</v>
      </c>
      <c r="E109">
        <f>C109*D109</f>
        <v>255</v>
      </c>
      <c r="F109" s="6">
        <f t="shared" si="19"/>
        <v>293.25</v>
      </c>
      <c r="G109" s="6">
        <f>SUM(F107:F109)</f>
        <v>654.44775000000004</v>
      </c>
      <c r="H109">
        <f t="shared" si="30"/>
        <v>17.399999999999999</v>
      </c>
      <c r="I109">
        <f>SUM(H107:H109)</f>
        <v>34.799999999999997</v>
      </c>
      <c r="J109" s="7">
        <f>G109+I109</f>
        <v>689.24775</v>
      </c>
      <c r="K109">
        <v>686</v>
      </c>
      <c r="L109" s="7">
        <f>J109-K109</f>
        <v>3.2477499999999964</v>
      </c>
    </row>
    <row r="110" spans="1:12">
      <c r="A110" s="2"/>
      <c r="F110" s="6">
        <f t="shared" si="19"/>
        <v>0</v>
      </c>
    </row>
    <row r="111" spans="1:12">
      <c r="A111" s="2" t="s">
        <v>37</v>
      </c>
      <c r="B111" t="s">
        <v>15</v>
      </c>
      <c r="C111">
        <v>0.5</v>
      </c>
      <c r="D111">
        <v>292.32</v>
      </c>
      <c r="E111">
        <f>C111*D111</f>
        <v>146.16</v>
      </c>
      <c r="F111" s="6">
        <f t="shared" si="19"/>
        <v>168.084</v>
      </c>
      <c r="H111">
        <f t="shared" ref="H111:H115" si="31">17.4*C111</f>
        <v>8.6999999999999993</v>
      </c>
    </row>
    <row r="112" spans="1:12">
      <c r="A112" s="2" t="s">
        <v>37</v>
      </c>
      <c r="B112" t="s">
        <v>12</v>
      </c>
      <c r="C112">
        <v>0.5</v>
      </c>
      <c r="D112">
        <v>292.32</v>
      </c>
      <c r="E112">
        <f>C112*D112</f>
        <v>146.16</v>
      </c>
      <c r="F112" s="6">
        <f t="shared" si="19"/>
        <v>168.084</v>
      </c>
      <c r="H112">
        <f t="shared" si="31"/>
        <v>8.6999999999999993</v>
      </c>
    </row>
    <row r="113" spans="1:12">
      <c r="A113" s="2" t="s">
        <v>37</v>
      </c>
      <c r="B113" t="s">
        <v>11</v>
      </c>
      <c r="C113">
        <v>0.5</v>
      </c>
      <c r="D113">
        <v>373.17</v>
      </c>
      <c r="E113">
        <f>C113*D113</f>
        <v>186.58500000000001</v>
      </c>
      <c r="F113" s="6">
        <f t="shared" si="19"/>
        <v>214.57275000000001</v>
      </c>
      <c r="H113">
        <f t="shared" si="31"/>
        <v>8.6999999999999993</v>
      </c>
    </row>
    <row r="114" spans="1:12">
      <c r="A114" s="2" t="s">
        <v>37</v>
      </c>
      <c r="B114" t="s">
        <v>8</v>
      </c>
      <c r="C114">
        <v>0.5</v>
      </c>
      <c r="D114">
        <v>255</v>
      </c>
      <c r="E114">
        <f>C114*D114</f>
        <v>127.5</v>
      </c>
      <c r="F114" s="6">
        <f t="shared" si="19"/>
        <v>146.625</v>
      </c>
      <c r="H114">
        <f t="shared" si="31"/>
        <v>8.6999999999999993</v>
      </c>
    </row>
    <row r="115" spans="1:12">
      <c r="A115" s="2" t="s">
        <v>37</v>
      </c>
      <c r="B115" s="1" t="s">
        <v>7</v>
      </c>
      <c r="C115">
        <v>0.5</v>
      </c>
      <c r="D115">
        <v>255</v>
      </c>
      <c r="E115">
        <f>C115*D115</f>
        <v>127.5</v>
      </c>
      <c r="F115" s="6">
        <f t="shared" si="19"/>
        <v>146.625</v>
      </c>
      <c r="G115" s="6">
        <f>SUM(F111:F115)</f>
        <v>843.99075000000005</v>
      </c>
      <c r="H115">
        <f t="shared" si="31"/>
        <v>8.6999999999999993</v>
      </c>
      <c r="I115">
        <f>SUM(H111:H115)</f>
        <v>43.5</v>
      </c>
      <c r="J115" s="7">
        <f>G115+I115</f>
        <v>887.49075000000005</v>
      </c>
      <c r="K115">
        <v>884</v>
      </c>
      <c r="L115" s="7">
        <f>J115-K115</f>
        <v>3.4907500000000482</v>
      </c>
    </row>
    <row r="116" spans="1:12">
      <c r="A116" s="2"/>
      <c r="B116" s="1"/>
      <c r="F116" s="6">
        <f t="shared" si="19"/>
        <v>0</v>
      </c>
    </row>
    <row r="117" spans="1:12">
      <c r="A117" s="2" t="s">
        <v>36</v>
      </c>
      <c r="B117" t="s">
        <v>10</v>
      </c>
      <c r="C117">
        <v>0.5</v>
      </c>
      <c r="D117">
        <v>255</v>
      </c>
      <c r="E117">
        <f>C117*D117</f>
        <v>127.5</v>
      </c>
      <c r="F117" s="6">
        <f t="shared" si="19"/>
        <v>146.625</v>
      </c>
      <c r="H117">
        <f t="shared" ref="H117:H120" si="32">17.4*C117</f>
        <v>8.6999999999999993</v>
      </c>
    </row>
    <row r="118" spans="1:12">
      <c r="A118" s="2" t="s">
        <v>36</v>
      </c>
      <c r="B118" t="s">
        <v>20</v>
      </c>
      <c r="C118">
        <v>1</v>
      </c>
      <c r="D118">
        <v>255</v>
      </c>
      <c r="E118">
        <f>C118*D118</f>
        <v>255</v>
      </c>
      <c r="F118" s="6">
        <f t="shared" si="19"/>
        <v>293.25</v>
      </c>
      <c r="H118">
        <f t="shared" si="32"/>
        <v>17.399999999999999</v>
      </c>
    </row>
    <row r="119" spans="1:12">
      <c r="A119" s="2" t="s">
        <v>36</v>
      </c>
      <c r="B119" t="s">
        <v>8</v>
      </c>
      <c r="C119">
        <v>1</v>
      </c>
      <c r="D119">
        <v>255</v>
      </c>
      <c r="E119">
        <f>C119*D119</f>
        <v>255</v>
      </c>
      <c r="F119" s="6">
        <f t="shared" si="19"/>
        <v>293.25</v>
      </c>
      <c r="H119">
        <f t="shared" si="32"/>
        <v>17.399999999999999</v>
      </c>
    </row>
    <row r="120" spans="1:12">
      <c r="A120" s="2" t="s">
        <v>36</v>
      </c>
      <c r="B120" s="1" t="s">
        <v>7</v>
      </c>
      <c r="C120">
        <v>1</v>
      </c>
      <c r="D120">
        <v>255</v>
      </c>
      <c r="E120">
        <f>C120*D120</f>
        <v>255</v>
      </c>
      <c r="F120" s="6">
        <f t="shared" si="19"/>
        <v>293.25</v>
      </c>
      <c r="G120" s="6">
        <f>SUM(F117:F120)</f>
        <v>1026.375</v>
      </c>
      <c r="H120">
        <f t="shared" si="32"/>
        <v>17.399999999999999</v>
      </c>
      <c r="I120">
        <f>SUM(H117:H120)</f>
        <v>60.9</v>
      </c>
      <c r="J120" s="7">
        <f>G120+I120</f>
        <v>1087.2750000000001</v>
      </c>
      <c r="K120">
        <v>1083</v>
      </c>
      <c r="L120" s="7">
        <f>J120-K120</f>
        <v>4.2750000000000909</v>
      </c>
    </row>
    <row r="121" spans="1:12">
      <c r="A121" s="2"/>
      <c r="B121" s="1"/>
      <c r="F121" s="6">
        <f t="shared" si="19"/>
        <v>0</v>
      </c>
    </row>
    <row r="122" spans="1:12">
      <c r="A122" s="2" t="s">
        <v>35</v>
      </c>
      <c r="B122" t="s">
        <v>21</v>
      </c>
      <c r="C122">
        <v>4.5</v>
      </c>
      <c r="D122">
        <v>290.24</v>
      </c>
      <c r="E122">
        <f t="shared" ref="E122:E133" si="33">C122*D122</f>
        <v>1306.08</v>
      </c>
      <c r="F122" s="6">
        <f t="shared" si="19"/>
        <v>1501.992</v>
      </c>
      <c r="H122">
        <f t="shared" ref="H122:H133" si="34">17.4*C122</f>
        <v>78.3</v>
      </c>
    </row>
    <row r="123" spans="1:12">
      <c r="A123" s="2" t="s">
        <v>35</v>
      </c>
      <c r="B123" t="s">
        <v>14</v>
      </c>
      <c r="C123">
        <v>0.5</v>
      </c>
      <c r="D123">
        <v>255</v>
      </c>
      <c r="E123">
        <f t="shared" si="33"/>
        <v>127.5</v>
      </c>
      <c r="F123" s="6">
        <f t="shared" si="19"/>
        <v>146.625</v>
      </c>
      <c r="H123">
        <f t="shared" si="34"/>
        <v>8.6999999999999993</v>
      </c>
    </row>
    <row r="124" spans="1:12">
      <c r="A124" s="2" t="s">
        <v>35</v>
      </c>
      <c r="B124" t="s">
        <v>14</v>
      </c>
      <c r="C124">
        <v>0.5</v>
      </c>
      <c r="D124">
        <v>255</v>
      </c>
      <c r="E124">
        <f t="shared" si="33"/>
        <v>127.5</v>
      </c>
      <c r="F124" s="6">
        <f t="shared" si="19"/>
        <v>146.625</v>
      </c>
      <c r="H124">
        <f t="shared" si="34"/>
        <v>8.6999999999999993</v>
      </c>
    </row>
    <row r="125" spans="1:12">
      <c r="A125" s="2" t="s">
        <v>35</v>
      </c>
      <c r="B125" t="s">
        <v>14</v>
      </c>
      <c r="C125">
        <v>0.5</v>
      </c>
      <c r="D125">
        <v>255</v>
      </c>
      <c r="E125">
        <f t="shared" si="33"/>
        <v>127.5</v>
      </c>
      <c r="F125" s="6">
        <f t="shared" si="19"/>
        <v>146.625</v>
      </c>
      <c r="H125">
        <f t="shared" si="34"/>
        <v>8.6999999999999993</v>
      </c>
    </row>
    <row r="126" spans="1:12">
      <c r="A126" s="2" t="s">
        <v>35</v>
      </c>
      <c r="B126" t="s">
        <v>13</v>
      </c>
      <c r="C126">
        <v>0.5</v>
      </c>
      <c r="D126">
        <v>255</v>
      </c>
      <c r="E126">
        <f t="shared" si="33"/>
        <v>127.5</v>
      </c>
      <c r="F126" s="6">
        <f t="shared" si="19"/>
        <v>146.625</v>
      </c>
      <c r="H126">
        <f t="shared" si="34"/>
        <v>8.6999999999999993</v>
      </c>
    </row>
    <row r="127" spans="1:12">
      <c r="A127" s="2" t="s">
        <v>35</v>
      </c>
      <c r="B127" t="s">
        <v>12</v>
      </c>
      <c r="C127">
        <v>0.5</v>
      </c>
      <c r="D127">
        <v>292.32</v>
      </c>
      <c r="E127">
        <f t="shared" si="33"/>
        <v>146.16</v>
      </c>
      <c r="F127" s="6">
        <f t="shared" si="19"/>
        <v>168.084</v>
      </c>
      <c r="H127">
        <f t="shared" si="34"/>
        <v>8.6999999999999993</v>
      </c>
    </row>
    <row r="128" spans="1:12">
      <c r="A128" s="2" t="s">
        <v>35</v>
      </c>
      <c r="B128" t="s">
        <v>12</v>
      </c>
      <c r="C128">
        <v>0.5</v>
      </c>
      <c r="D128">
        <v>292.32</v>
      </c>
      <c r="E128">
        <f t="shared" si="33"/>
        <v>146.16</v>
      </c>
      <c r="F128" s="6">
        <f t="shared" si="19"/>
        <v>168.084</v>
      </c>
      <c r="H128">
        <f t="shared" si="34"/>
        <v>8.6999999999999993</v>
      </c>
    </row>
    <row r="129" spans="1:12">
      <c r="A129" s="2" t="s">
        <v>35</v>
      </c>
      <c r="B129" t="s">
        <v>12</v>
      </c>
      <c r="C129">
        <v>0.5</v>
      </c>
      <c r="D129">
        <v>292.32</v>
      </c>
      <c r="E129">
        <f t="shared" si="33"/>
        <v>146.16</v>
      </c>
      <c r="F129" s="6">
        <f t="shared" si="19"/>
        <v>168.084</v>
      </c>
      <c r="H129">
        <f t="shared" si="34"/>
        <v>8.6999999999999993</v>
      </c>
    </row>
    <row r="130" spans="1:12">
      <c r="A130" s="2" t="s">
        <v>35</v>
      </c>
      <c r="B130" t="s">
        <v>11</v>
      </c>
      <c r="C130">
        <v>0.5</v>
      </c>
      <c r="D130">
        <v>373.17</v>
      </c>
      <c r="E130">
        <f t="shared" si="33"/>
        <v>186.58500000000001</v>
      </c>
      <c r="F130" s="6">
        <f t="shared" si="19"/>
        <v>214.57275000000001</v>
      </c>
      <c r="H130">
        <f t="shared" si="34"/>
        <v>8.6999999999999993</v>
      </c>
    </row>
    <row r="131" spans="1:12">
      <c r="A131" s="2" t="s">
        <v>35</v>
      </c>
      <c r="B131" t="s">
        <v>8</v>
      </c>
      <c r="C131">
        <v>0.5</v>
      </c>
      <c r="D131">
        <v>255</v>
      </c>
      <c r="E131">
        <f t="shared" si="33"/>
        <v>127.5</v>
      </c>
      <c r="F131" s="6">
        <f t="shared" ref="F131:F143" si="35">E131+E131*15/100</f>
        <v>146.625</v>
      </c>
      <c r="H131">
        <f t="shared" si="34"/>
        <v>8.6999999999999993</v>
      </c>
    </row>
    <row r="132" spans="1:12">
      <c r="A132" s="2" t="s">
        <v>35</v>
      </c>
      <c r="B132" t="s">
        <v>12</v>
      </c>
      <c r="C132">
        <v>1</v>
      </c>
      <c r="D132">
        <v>292.32</v>
      </c>
      <c r="E132">
        <f t="shared" si="33"/>
        <v>292.32</v>
      </c>
      <c r="F132" s="6">
        <f t="shared" si="35"/>
        <v>336.16800000000001</v>
      </c>
      <c r="H132">
        <f t="shared" si="34"/>
        <v>17.399999999999999</v>
      </c>
    </row>
    <row r="133" spans="1:12">
      <c r="A133" s="2" t="s">
        <v>35</v>
      </c>
      <c r="B133" t="s">
        <v>19</v>
      </c>
      <c r="C133">
        <v>0.5</v>
      </c>
      <c r="D133">
        <v>255</v>
      </c>
      <c r="E133">
        <f t="shared" si="33"/>
        <v>127.5</v>
      </c>
      <c r="F133" s="6">
        <f t="shared" si="35"/>
        <v>146.625</v>
      </c>
      <c r="G133" s="6">
        <f>SUM(F122:F133)</f>
        <v>3436.7347499999996</v>
      </c>
      <c r="H133">
        <f t="shared" si="34"/>
        <v>8.6999999999999993</v>
      </c>
      <c r="I133">
        <f>SUM(H122:H133)</f>
        <v>182.69999999999996</v>
      </c>
      <c r="J133" s="7">
        <f>G133+I133</f>
        <v>3619.4347499999994</v>
      </c>
      <c r="K133">
        <v>3605</v>
      </c>
      <c r="L133" s="7">
        <f>J133-K133</f>
        <v>14.43474999999944</v>
      </c>
    </row>
    <row r="134" spans="1:12">
      <c r="A134" s="2"/>
      <c r="F134" s="6">
        <f t="shared" si="35"/>
        <v>0</v>
      </c>
    </row>
    <row r="135" spans="1:12">
      <c r="A135" s="2" t="s">
        <v>33</v>
      </c>
      <c r="B135" t="s">
        <v>15</v>
      </c>
      <c r="C135">
        <v>0.5</v>
      </c>
      <c r="D135">
        <v>292.32</v>
      </c>
      <c r="E135">
        <f>C135*D135</f>
        <v>146.16</v>
      </c>
      <c r="F135" s="6">
        <f t="shared" si="35"/>
        <v>168.084</v>
      </c>
      <c r="H135">
        <f t="shared" ref="H135:H136" si="36">17.4*C135</f>
        <v>8.6999999999999993</v>
      </c>
    </row>
    <row r="136" spans="1:12">
      <c r="A136" s="2" t="s">
        <v>33</v>
      </c>
      <c r="B136" t="s">
        <v>12</v>
      </c>
      <c r="C136">
        <v>1</v>
      </c>
      <c r="D136">
        <v>292.32</v>
      </c>
      <c r="E136">
        <f>C136*D136</f>
        <v>292.32</v>
      </c>
      <c r="F136" s="6">
        <f t="shared" si="35"/>
        <v>336.16800000000001</v>
      </c>
      <c r="G136" s="6">
        <f>SUM(F135:F136)</f>
        <v>504.25200000000001</v>
      </c>
      <c r="H136">
        <f t="shared" si="36"/>
        <v>17.399999999999999</v>
      </c>
      <c r="I136">
        <f>SUM(H135:H136)</f>
        <v>26.099999999999998</v>
      </c>
      <c r="J136" s="7">
        <f>G136+I136</f>
        <v>530.35199999999998</v>
      </c>
      <c r="K136">
        <v>528</v>
      </c>
      <c r="L136" s="7">
        <f>J136-K136</f>
        <v>2.3519999999999754</v>
      </c>
    </row>
    <row r="137" spans="1:12">
      <c r="A137" s="2"/>
      <c r="F137" s="6">
        <f t="shared" si="35"/>
        <v>0</v>
      </c>
    </row>
    <row r="138" spans="1:12">
      <c r="A138" s="2" t="s">
        <v>34</v>
      </c>
      <c r="B138" t="s">
        <v>15</v>
      </c>
      <c r="C138">
        <v>0.5</v>
      </c>
      <c r="D138">
        <v>292.32</v>
      </c>
      <c r="E138">
        <f t="shared" ref="E138:E143" si="37">C138*D138</f>
        <v>146.16</v>
      </c>
      <c r="F138" s="6">
        <f t="shared" si="35"/>
        <v>168.084</v>
      </c>
      <c r="H138">
        <f t="shared" ref="H138:H143" si="38">17.4*C138</f>
        <v>8.6999999999999993</v>
      </c>
    </row>
    <row r="139" spans="1:12">
      <c r="A139" s="2" t="s">
        <v>34</v>
      </c>
      <c r="B139" t="s">
        <v>12</v>
      </c>
      <c r="C139">
        <v>0.5</v>
      </c>
      <c r="D139">
        <v>292.32</v>
      </c>
      <c r="E139">
        <f t="shared" si="37"/>
        <v>146.16</v>
      </c>
      <c r="F139" s="6">
        <f t="shared" si="35"/>
        <v>168.084</v>
      </c>
      <c r="H139">
        <f t="shared" si="38"/>
        <v>8.6999999999999993</v>
      </c>
    </row>
    <row r="140" spans="1:12">
      <c r="A140" s="2" t="s">
        <v>34</v>
      </c>
      <c r="B140" t="s">
        <v>10</v>
      </c>
      <c r="C140">
        <v>0.5</v>
      </c>
      <c r="D140">
        <v>255</v>
      </c>
      <c r="E140">
        <f t="shared" si="37"/>
        <v>127.5</v>
      </c>
      <c r="F140" s="6">
        <f t="shared" si="35"/>
        <v>146.625</v>
      </c>
      <c r="H140">
        <f t="shared" si="38"/>
        <v>8.6999999999999993</v>
      </c>
    </row>
    <row r="141" spans="1:12">
      <c r="A141" s="2" t="s">
        <v>34</v>
      </c>
      <c r="B141" t="s">
        <v>9</v>
      </c>
      <c r="C141">
        <v>0.5</v>
      </c>
      <c r="D141">
        <v>255</v>
      </c>
      <c r="E141">
        <f t="shared" si="37"/>
        <v>127.5</v>
      </c>
      <c r="F141" s="6">
        <f t="shared" si="35"/>
        <v>146.625</v>
      </c>
      <c r="H141">
        <f t="shared" si="38"/>
        <v>8.6999999999999993</v>
      </c>
    </row>
    <row r="142" spans="1:12">
      <c r="A142" s="2" t="s">
        <v>34</v>
      </c>
      <c r="B142" t="s">
        <v>8</v>
      </c>
      <c r="C142">
        <v>0.5</v>
      </c>
      <c r="D142">
        <v>255</v>
      </c>
      <c r="E142">
        <f t="shared" si="37"/>
        <v>127.5</v>
      </c>
      <c r="F142" s="6">
        <f t="shared" si="35"/>
        <v>146.625</v>
      </c>
      <c r="H142">
        <f t="shared" si="38"/>
        <v>8.6999999999999993</v>
      </c>
    </row>
    <row r="143" spans="1:12">
      <c r="A143" s="2" t="s">
        <v>34</v>
      </c>
      <c r="B143" t="s">
        <v>17</v>
      </c>
      <c r="C143">
        <v>1</v>
      </c>
      <c r="D143">
        <v>347.67</v>
      </c>
      <c r="E143">
        <f t="shared" si="37"/>
        <v>347.67</v>
      </c>
      <c r="F143" s="6">
        <f t="shared" si="35"/>
        <v>399.82050000000004</v>
      </c>
      <c r="G143" s="6">
        <f>SUM(F138:F143)</f>
        <v>1175.8634999999999</v>
      </c>
      <c r="H143">
        <f t="shared" si="38"/>
        <v>17.399999999999999</v>
      </c>
      <c r="I143">
        <f>SUM(H138:H143)</f>
        <v>60.9</v>
      </c>
      <c r="J143" s="7">
        <f>G143+I143</f>
        <v>1236.7635</v>
      </c>
      <c r="K143">
        <v>1232</v>
      </c>
      <c r="L143" s="7">
        <f>J143-K143</f>
        <v>4.7635000000000218</v>
      </c>
    </row>
    <row r="144" spans="1:12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50" spans="1:1">
      <c r="A150" s="3"/>
    </row>
    <row r="152" spans="1:1">
      <c r="A152" s="3"/>
    </row>
    <row r="153" spans="1:1">
      <c r="A153" s="3"/>
    </row>
    <row r="154" spans="1:1">
      <c r="A154" s="3"/>
    </row>
    <row r="158" spans="1:1">
      <c r="A158" s="3"/>
    </row>
    <row r="161" spans="1:2">
      <c r="A161" s="3"/>
    </row>
    <row r="164" spans="1:2">
      <c r="A164" s="3"/>
    </row>
    <row r="166" spans="1:2">
      <c r="A166" s="3"/>
    </row>
    <row r="170" spans="1:2">
      <c r="B170" s="1"/>
    </row>
    <row r="171" spans="1:2">
      <c r="B171" s="1"/>
    </row>
    <row r="172" spans="1:2">
      <c r="B172" s="1"/>
    </row>
    <row r="173" spans="1:2">
      <c r="B173" s="1"/>
    </row>
  </sheetData>
  <autoFilter ref="A1:L173">
    <sortState ref="A2:L146">
      <sortCondition ref="A2"/>
    </sortState>
  </autoFilter>
  <sortState ref="A2:L10">
    <sortCondition ref="A2"/>
  </sortState>
  <hyperlinks>
    <hyperlink ref="A30" r:id="rId1"/>
    <hyperlink ref="A26" r:id="rId2"/>
    <hyperlink ref="A27:A28" r:id="rId3" display="Babochka@ "/>
  </hyperlinks>
  <pageMargins left="0.7" right="0.7" top="0.75" bottom="0.75" header="0.3" footer="0.3"/>
  <pageSetup paperSize="9" orientation="portrait" horizontalDpi="180" verticalDpi="1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2014-01-16T04:00:56Z</dcterms:modified>
</cp:coreProperties>
</file>