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'Лист1'!$A$1:$K$163</definedName>
  </definedNames>
  <calcPr fullCalcOnLoad="1"/>
</workbook>
</file>

<file path=xl/sharedStrings.xml><?xml version="1.0" encoding="utf-8"?>
<sst xmlns="http://schemas.openxmlformats.org/spreadsheetml/2006/main" count="517" uniqueCount="229">
  <si>
    <t>ассорти-коробка</t>
  </si>
  <si>
    <t>мама ЭВЫ--2уп </t>
  </si>
  <si>
    <t>loona </t>
  </si>
  <si>
    <t>ПРИНЦЕССА ЧАЯ--2уп </t>
  </si>
  <si>
    <t>Тат@яна </t>
  </si>
  <si>
    <t>antonio 81 </t>
  </si>
  <si>
    <t>Natalihor--8 уп </t>
  </si>
  <si>
    <t>мама ЭВЫ </t>
  </si>
  <si>
    <t>ОлДаС--5уп </t>
  </si>
  <si>
    <t>morika </t>
  </si>
  <si>
    <t>Лиона--2уп </t>
  </si>
  <si>
    <t>Egoryska--4уп </t>
  </si>
  <si>
    <t>Таня 29 </t>
  </si>
  <si>
    <t>Snina </t>
  </si>
  <si>
    <t>Бузина </t>
  </si>
  <si>
    <t>Панно4ка </t>
  </si>
  <si>
    <t>Катерина и Наташа---4уп </t>
  </si>
  <si>
    <t>*Таисия* </t>
  </si>
  <si>
    <t>Natalihor </t>
  </si>
  <si>
    <t>Грецкий орех в белой шоколадной глазури-2кг ряд- 347.67</t>
  </si>
  <si>
    <t>Egoryska-1 </t>
  </si>
  <si>
    <t>*НаТаша*-0.5 </t>
  </si>
  <si>
    <r>
      <t>Оксана 230 -0.5</t>
    </r>
    <r>
      <rPr>
        <sz val="9"/>
        <color indexed="8"/>
        <rFont val="Verdana"/>
        <family val="2"/>
      </rPr>
      <t> </t>
    </r>
  </si>
  <si>
    <t>Почтимудрая-0.5 </t>
  </si>
  <si>
    <t>Татьяна-@555 -0.5 </t>
  </si>
  <si>
    <t> -0.5 </t>
  </si>
  <si>
    <r>
      <t> -0.5</t>
    </r>
    <r>
      <rPr>
        <sz val="9"/>
        <color indexed="8"/>
        <rFont val="Verdana"/>
        <family val="2"/>
      </rPr>
      <t> </t>
    </r>
  </si>
  <si>
    <t>Грецкий орех в шоколадной глазури-2кг ряд- 347.67</t>
  </si>
  <si>
    <t>Оксана 230 -0.5</t>
  </si>
  <si>
    <t>Гранд -2кг ряд- 373.17</t>
  </si>
  <si>
    <t>ББкос-0.5 </t>
  </si>
  <si>
    <t>ББдет -0.5 </t>
  </si>
  <si>
    <t>Лунюшка -0.5 </t>
  </si>
  <si>
    <r>
      <t>april_ -0.5</t>
    </r>
    <r>
      <rPr>
        <sz val="9"/>
        <color indexed="8"/>
        <rFont val="Verdana"/>
        <family val="2"/>
      </rPr>
      <t> </t>
    </r>
  </si>
  <si>
    <t>Пикулина Наталия-0.5 </t>
  </si>
  <si>
    <t>Оксана 230 -0.5 </t>
  </si>
  <si>
    <t>Почтимудрая -0.5 </t>
  </si>
  <si>
    <t>Гранд-секрет-2кг ряд- 292.32</t>
  </si>
  <si>
    <t>Лунюшка-0.5 </t>
  </si>
  <si>
    <t>Helen_A: -0.5 </t>
  </si>
  <si>
    <t>Пикулина Наталия -0.5 </t>
  </si>
  <si>
    <r>
      <t>*НаТаша* -0.5</t>
    </r>
    <r>
      <rPr>
        <sz val="9"/>
        <color indexed="8"/>
        <rFont val="Verdana"/>
        <family val="2"/>
      </rPr>
      <t> </t>
    </r>
  </si>
  <si>
    <t>Фундук в белой шоколадной глазури-2кг ряд- 255</t>
  </si>
  <si>
    <t>Флорика-0.5 </t>
  </si>
  <si>
    <t>*НаТаша* -0.5 </t>
  </si>
  <si>
    <t>hramcova_n-0.5 </t>
  </si>
  <si>
    <r>
      <t>Vитаминка -0.5</t>
    </r>
    <r>
      <rPr>
        <sz val="9"/>
        <color indexed="8"/>
        <rFont val="Verdana"/>
        <family val="2"/>
      </rPr>
      <t> </t>
    </r>
  </si>
  <si>
    <r>
      <t>Татьяна-@555-2</t>
    </r>
    <r>
      <rPr>
        <sz val="9"/>
        <color indexed="8"/>
        <rFont val="Verdana"/>
        <family val="2"/>
      </rPr>
      <t> </t>
    </r>
  </si>
  <si>
    <t>Фундук в шоколадной глазури-2кг ряд- 255</t>
  </si>
  <si>
    <t>ББдет-0.5 </t>
  </si>
  <si>
    <t>Шесталь -0.5 </t>
  </si>
  <si>
    <r>
      <t>Почтимудрая -0.5</t>
    </r>
    <r>
      <rPr>
        <sz val="9"/>
        <color indexed="8"/>
        <rFont val="Verdana"/>
        <family val="2"/>
      </rPr>
      <t> </t>
    </r>
  </si>
  <si>
    <t>Vитаминка-0.5 </t>
  </si>
  <si>
    <t>Фундук в молочной шоколадной глазури-2кг ряд- 255</t>
  </si>
  <si>
    <t>Скво -0.5 </t>
  </si>
  <si>
    <t>Egoryska -1</t>
  </si>
  <si>
    <t>Финик с грецким орехом со сгущенкой в шоколадной глазури -2,5кг ряд- 255р</t>
  </si>
  <si>
    <t>april_ -0.5 </t>
  </si>
  <si>
    <r>
      <t>мама ЭВЫ -0.5</t>
    </r>
    <r>
      <rPr>
        <sz val="9"/>
        <color indexed="8"/>
        <rFont val="Verdana"/>
        <family val="2"/>
      </rPr>
      <t> </t>
    </r>
  </si>
  <si>
    <t>*НаТаша*-0,5 </t>
  </si>
  <si>
    <t>Egoryska -1 </t>
  </si>
  <si>
    <t>Пикулина Наталия -0,5 </t>
  </si>
  <si>
    <r>
      <t>Оксана 230 -0,5</t>
    </r>
    <r>
      <rPr>
        <sz val="9"/>
        <color indexed="8"/>
        <rFont val="Verdana"/>
        <family val="2"/>
      </rPr>
      <t> </t>
    </r>
  </si>
  <si>
    <t>Курага с миндалем в шоколадной глазури -2,5кг ряд- 255</t>
  </si>
  <si>
    <t>мама ЭВЫ -0.5 </t>
  </si>
  <si>
    <r>
      <t>Tatyana Fedorova -1</t>
    </r>
    <r>
      <rPr>
        <sz val="9"/>
        <color indexed="8"/>
        <rFont val="Verdana"/>
        <family val="2"/>
      </rPr>
      <t> </t>
    </r>
  </si>
  <si>
    <t>н_а_т_а -0,5 </t>
  </si>
  <si>
    <t>Vитаминка -1 </t>
  </si>
  <si>
    <r>
      <t> -0,5</t>
    </r>
    <r>
      <rPr>
        <sz val="9"/>
        <color indexed="8"/>
        <rFont val="Verdana"/>
        <family val="2"/>
      </rPr>
      <t> </t>
    </r>
  </si>
  <si>
    <t>Чернослив с грецким орехом в шоколадной глазури -2,5кг ряд- 255</t>
  </si>
  <si>
    <t>Мечтающая о звездах-0,5 </t>
  </si>
  <si>
    <r>
      <t>Пикулина Наталия -0,5</t>
    </r>
    <r>
      <rPr>
        <sz val="9"/>
        <color indexed="8"/>
        <rFont val="Verdana"/>
        <family val="2"/>
      </rPr>
      <t> </t>
    </r>
  </si>
  <si>
    <t>Таня 29 -0.5 </t>
  </si>
  <si>
    <t>Snina -1 </t>
  </si>
  <si>
    <t>Миндаль в молочной шоколадной глазури-2кг ряд- 255</t>
  </si>
  <si>
    <t>Флорика -0.5 </t>
  </si>
  <si>
    <r>
      <t>Egoryska -1</t>
    </r>
    <r>
      <rPr>
        <sz val="9"/>
        <color indexed="8"/>
        <rFont val="Verdana"/>
        <family val="2"/>
      </rPr>
      <t> </t>
    </r>
  </si>
  <si>
    <t>Миндаль в белой шоколадной глазури-2кг ряд- 255</t>
  </si>
  <si>
    <t>Скво-0,5 </t>
  </si>
  <si>
    <t>Оксана 230 -0,5 </t>
  </si>
  <si>
    <t>Вишня в белой шоколадной глазури -2кг ряд- 255</t>
  </si>
  <si>
    <t>Оксана 230-0,5 </t>
  </si>
  <si>
    <t>hramcova_n -0,5 </t>
  </si>
  <si>
    <t>Почтимудрая -0,5</t>
  </si>
  <si>
    <t>Инжир с грецким орехом со сгущенкой в шоколадной глазури -2,5кг ряд- 255</t>
  </si>
  <si>
    <r>
      <t>lady.elena -0.5</t>
    </r>
    <r>
      <rPr>
        <sz val="9"/>
        <color indexed="8"/>
        <rFont val="Verdana"/>
        <family val="2"/>
      </rPr>
      <t> </t>
    </r>
  </si>
  <si>
    <t>Helen_A-1 </t>
  </si>
  <si>
    <t>Мечтающая о звездах -0,5 </t>
  </si>
  <si>
    <t>Ананас в шоколадной глазури -2,5кг ряд- 217.68</t>
  </si>
  <si>
    <t>"ШокоХит" в шоколадной глазури -2кг ряд- 292.32</t>
  </si>
  <si>
    <r>
      <t>Tatyana Fedorova -1.5(1 и 0.5)</t>
    </r>
    <r>
      <rPr>
        <sz val="9"/>
        <color indexed="8"/>
        <rFont val="Verdana"/>
        <family val="2"/>
      </rPr>
      <t> </t>
    </r>
  </si>
  <si>
    <r>
      <t>мама ЭВЫ-0,5</t>
    </r>
    <r>
      <rPr>
        <sz val="9"/>
        <color indexed="8"/>
        <rFont val="Verdana"/>
        <family val="2"/>
      </rPr>
      <t> </t>
    </r>
  </si>
  <si>
    <t>ШокоХит-чернослив-2кг ряд- 255</t>
  </si>
  <si>
    <t>lady.elena -0,5 </t>
  </si>
  <si>
    <t>Мечтающая о звездах-0,5</t>
  </si>
  <si>
    <t>Грецкий орех в белой шоколадной глазури-2кг ряд- 347.68</t>
  </si>
  <si>
    <t>Грецкий орех в белой шоколадной глазури-2кг ряд- 347.69</t>
  </si>
  <si>
    <t>Грецкий орех в белой шоколадной глазури-2кг ряд- 347.71</t>
  </si>
  <si>
    <t>Грецкий орех в белой шоколадной глазури-2кг ряд- 347.72</t>
  </si>
  <si>
    <t>Грецкий орех в белой шоколадной глазури-2кг ряд- 347.73</t>
  </si>
  <si>
    <t>Грецкий орех в белой шоколадной глазури-2кг ряд- 347.74</t>
  </si>
  <si>
    <t>Грецкий орех в шоколадной глазури-2кг ряд- 347.68</t>
  </si>
  <si>
    <t>Грецкий орех в шоколадной глазури-2кг ряд- 347.69</t>
  </si>
  <si>
    <t>Гранд -2кг ряд- 373.18</t>
  </si>
  <si>
    <t>Гранд -2кг ряд- 373.19</t>
  </si>
  <si>
    <t>Гранд -2кг ряд- 373.20</t>
  </si>
  <si>
    <t>Гранд -2кг ряд- 373.22</t>
  </si>
  <si>
    <t>Гранд -2кг ряд- 373.23</t>
  </si>
  <si>
    <t>Гранд -2кг ряд- 373.24</t>
  </si>
  <si>
    <t>Гранд -2кг ряд- 373.25</t>
  </si>
  <si>
    <t>Гранд-секрет-2кг ряд- 292.33</t>
  </si>
  <si>
    <t>Гранд-секрет-2кг ряд- 292.34</t>
  </si>
  <si>
    <t>Гранд-секрет-2кг ряд- 292.35</t>
  </si>
  <si>
    <t>Фундук в белой шоколадной глазури-2кг ряд- 256</t>
  </si>
  <si>
    <t>Фундук в белой шоколадной глазури-2кг ряд- 257</t>
  </si>
  <si>
    <t>Фундук в белой шоколадной глазури-2кг ряд- 258</t>
  </si>
  <si>
    <t>Фундук в белой шоколадной глазури-2кг ряд- 259</t>
  </si>
  <si>
    <t>Фундук в шоколадной глазури-2кг ряд- 256</t>
  </si>
  <si>
    <t>Фундук в шоколадной глазури-2кг ряд- 257</t>
  </si>
  <si>
    <t>Фундук в шоколадной глазури-2кг ряд- 258</t>
  </si>
  <si>
    <t>Фундук в шоколадной глазури-2кг ряд- 259</t>
  </si>
  <si>
    <t>Фундук в шоколадной глазури-2кг ряд- 260</t>
  </si>
  <si>
    <t>Фундук в шоколадной глазури-2кг ряд- 261</t>
  </si>
  <si>
    <t>Фундук в шоколадной глазури-2кг ряд- 262</t>
  </si>
  <si>
    <t>Фундук в молочной шоколадной глазури-2кг ряд- 256</t>
  </si>
  <si>
    <t>Фундук в молочной шоколадной глазури-2кг ряд- 257</t>
  </si>
  <si>
    <t>Курага с миндалем в шоколадной глазури -2,5кг ряд- 256</t>
  </si>
  <si>
    <t>Курага с миндалем в шоколадной глазури -2,5кг ряд- 257</t>
  </si>
  <si>
    <t>Курага с миндалем в шоколадной глазури -2,5кг ряд- 258</t>
  </si>
  <si>
    <t>Курага с миндалем в шоколадной глазури -2,5кг ряд- 259</t>
  </si>
  <si>
    <t>Курага с миндалем в шоколадной глазури -2,5кг ряд- 260</t>
  </si>
  <si>
    <t>Курага с миндалем в шоколадной глазури -2,5кг ряд- 261</t>
  </si>
  <si>
    <t>Курага с миндалем в шоколадной глазури -2,5кг ряд- 262</t>
  </si>
  <si>
    <t>Чернослив с грецким орехом в шоколадной глазури -2,5кг ряд- 256</t>
  </si>
  <si>
    <t>Чернослив с грецким орехом в шоколадной глазури -2,5кг ряд- 257</t>
  </si>
  <si>
    <t>Чернослив с грецким орехом в шоколадной глазури -2,5кг ряд- 258</t>
  </si>
  <si>
    <t>Чернослив с грецким орехом в шоколадной глазури -2,5кг ряд- 259</t>
  </si>
  <si>
    <t>Чернослив с грецким орехом в шоколадной глазури -2,5кг ряд- 261</t>
  </si>
  <si>
    <t>Чернослив с грецким орехом в шоколадной глазури -2,5кг ряд- 262</t>
  </si>
  <si>
    <t>Чернослив с грецким орехом в шоколадной глазури -2,5кг ряд- 263</t>
  </si>
  <si>
    <t>Чернослив с грецким орехом в шоколадной глазури -2,5кг ряд- 264</t>
  </si>
  <si>
    <t>Чернослив с грецким орехом в шоколадной глазури -2,5кг ряд- 266</t>
  </si>
  <si>
    <t>Чернослив с грецким орехом в шоколадной глазури -2,5кг ряд- 267</t>
  </si>
  <si>
    <t>Чернослив с грецким орехом в шоколадной глазури -2,5кг ряд- 268</t>
  </si>
  <si>
    <t>Чернослив с грецким орехом в шоколадной глазури -2,5кг ряд- 269</t>
  </si>
  <si>
    <t>Миндаль в молочной шоколадной глазури-2кг ряд- 256</t>
  </si>
  <si>
    <t>Миндаль в молочной шоколадной глазури-2кг ряд- 257</t>
  </si>
  <si>
    <t>Миндаль в белой шоколадной глазури-2кг ряд- 256</t>
  </si>
  <si>
    <t>Миндаль в белой шоколадной глазури-2кг ряд- 257</t>
  </si>
  <si>
    <t>Миндаль в белой шоколадной глазури-2кг ряд- 258</t>
  </si>
  <si>
    <t>Вишня в белой шоколадной глазури -2кг ряд- 256</t>
  </si>
  <si>
    <t>Вишня в белой шоколадной глазури -2кг ряд- 257</t>
  </si>
  <si>
    <t>Вишня в белой шоколадной глазури -2кг ряд- 258</t>
  </si>
  <si>
    <t>Инжир с грецким орехом со сгущенкой в шоколадной глазури -2,5кг ряд- 256</t>
  </si>
  <si>
    <t>Инжир с грецким орехом со сгущенкой в шоколадной глазури -2,5кг ряд- 257</t>
  </si>
  <si>
    <t>Инжир с грецким орехом со сгущенкой в шоколадной глазури -2,5кг ряд- 258</t>
  </si>
  <si>
    <t>Инжир с грецким орехом со сгущенкой в шоколадной глазури -2,5кг ряд- 259</t>
  </si>
  <si>
    <t>Инжир с грецким орехом со сгущенкой в шоколадной глазури -2,5кг ряд- 261</t>
  </si>
  <si>
    <t>Инжир с грецким орехом со сгущенкой в шоколадной глазури -2,5кг ряд- 262</t>
  </si>
  <si>
    <t>Инжир с грецким орехом со сгущенкой в шоколадной глазури -2,5кг ряд- 263</t>
  </si>
  <si>
    <t>Инжир с грецким орехом со сгущенкой в шоколадной глазури -2,5кг ряд- 264</t>
  </si>
  <si>
    <t>Инжир с грецким орехом со сгущенкой в шоколадной глазури -2,5кг ряд- 266</t>
  </si>
  <si>
    <t>Инжир с грецким орехом со сгущенкой в шоколадной глазури -2,5кг ряд- 267</t>
  </si>
  <si>
    <t>Инжир с грецким орехом со сгущенкой в шоколадной глазури -2,5кг ряд- 268</t>
  </si>
  <si>
    <t>Инжир с грецким орехом со сгущенкой в шоколадной глазури -2,5кг ряд- 269</t>
  </si>
  <si>
    <t>Инжир с грецким орехом со сгущенкой в шоколадной глазури -2,5кг ряд- 270</t>
  </si>
  <si>
    <t>Ананас в шоколадной глазури -2,5кг ряд- 217.69</t>
  </si>
  <si>
    <t>Ананас в шоколадной глазури -2,5кг ряд- 217.70</t>
  </si>
  <si>
    <t>Ананас в шоколадной глазури -2,5кг ряд- 217.71</t>
  </si>
  <si>
    <t>"ШокоХит" в шоколадной глазури -2кг ряд- 292.33</t>
  </si>
  <si>
    <t>"ШокоХит" в шоколадной глазури -2кг ряд- 292.34</t>
  </si>
  <si>
    <t>"ШокоХит" в шоколадной глазури -2кг ряд- 292.35</t>
  </si>
  <si>
    <t>"ШокоХит" в шоколадной глазури -2кг ряд- 292.36</t>
  </si>
  <si>
    <t>"ШокоХит" в шоколадной глазури -2кг ряд- 292.37</t>
  </si>
  <si>
    <t>"ШокоХит" в шоколадной глазури -2кг ряд- 292.39</t>
  </si>
  <si>
    <t>"ШокоХит" в шоколадной глазури -2кг ряд- 292.40</t>
  </si>
  <si>
    <t>"ШокоХит" в шоколадной глазури -2кг ряд- 292.41</t>
  </si>
  <si>
    <t>"ШокоХит" в шоколадной глазури -2кг ряд- 292.42</t>
  </si>
  <si>
    <t>ШокоХит-чернослив-2кг ряд- 256</t>
  </si>
  <si>
    <t>ШокоХит-чернослив-2кг ряд- 257</t>
  </si>
  <si>
    <t>ник</t>
  </si>
  <si>
    <t>наименование</t>
  </si>
  <si>
    <t>вес</t>
  </si>
  <si>
    <t>цена за 1кг</t>
  </si>
  <si>
    <t>сумма</t>
  </si>
  <si>
    <t>итог</t>
  </si>
  <si>
    <t>тр</t>
  </si>
  <si>
    <t>тр итого</t>
  </si>
  <si>
    <t>к сдаче</t>
  </si>
  <si>
    <t>сдано</t>
  </si>
  <si>
    <t>*НаТаша*</t>
  </si>
  <si>
    <r>
      <t xml:space="preserve">april_ </t>
    </r>
    <r>
      <rPr>
        <sz val="9"/>
        <color indexed="8"/>
        <rFont val="Verdana"/>
        <family val="2"/>
      </rPr>
      <t> </t>
    </r>
  </si>
  <si>
    <t xml:space="preserve">Egoryska </t>
  </si>
  <si>
    <t>Helen_A</t>
  </si>
  <si>
    <t>hramcova_n</t>
  </si>
  <si>
    <t>lady.elena</t>
  </si>
  <si>
    <t>Tatyana Fedorova</t>
  </si>
  <si>
    <t>Vитаминка</t>
  </si>
  <si>
    <t xml:space="preserve">ББдет </t>
  </si>
  <si>
    <t>Ббкос</t>
  </si>
  <si>
    <t xml:space="preserve">Лунюшка </t>
  </si>
  <si>
    <t>Мечтающая о звездах</t>
  </si>
  <si>
    <t>Оксана 230</t>
  </si>
  <si>
    <t>Пикулина Наталия</t>
  </si>
  <si>
    <t>Почтимудрая</t>
  </si>
  <si>
    <t>Скво</t>
  </si>
  <si>
    <t xml:space="preserve">Таня 29 </t>
  </si>
  <si>
    <t>Татьяна-@555</t>
  </si>
  <si>
    <t xml:space="preserve">Флорика </t>
  </si>
  <si>
    <t>Шесталь</t>
  </si>
  <si>
    <t>"ШокоХит" в шоколадной глазури -2кг</t>
  </si>
  <si>
    <t xml:space="preserve">"ШокоХит" в шоколадной глазури -2кг </t>
  </si>
  <si>
    <t xml:space="preserve">Курага с миндалем в шоколадной глазури -2,5кг </t>
  </si>
  <si>
    <t xml:space="preserve">Миндаль в белой шоколадной глазури-2кг </t>
  </si>
  <si>
    <t>Ананас в шоколадной глазури -2,5кг</t>
  </si>
  <si>
    <t>Грецкий орех в белой шоколадной глазури-2кг</t>
  </si>
  <si>
    <t xml:space="preserve">Грецкий орех в белой шоколадной глазури-2кг </t>
  </si>
  <si>
    <t>Гранд -2кг</t>
  </si>
  <si>
    <t>ШокоХит-чернослив-2кг</t>
  </si>
  <si>
    <t xml:space="preserve">ШокоХит-чернослив-2кг </t>
  </si>
  <si>
    <t>Грецкий орех в шоколадной глазури-2кг</t>
  </si>
  <si>
    <t>Гранд-секрет-2кг</t>
  </si>
  <si>
    <t xml:space="preserve">Гранд-секрет-2кг </t>
  </si>
  <si>
    <t>unison</t>
  </si>
  <si>
    <t>Ol'ga</t>
  </si>
  <si>
    <t>Инжир</t>
  </si>
  <si>
    <t xml:space="preserve">Инжир </t>
  </si>
  <si>
    <t xml:space="preserve">н_а_т_а </t>
  </si>
  <si>
    <t>долг/сдача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</si>
</sst>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8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6" fillId="0" borderId="0" xfId="15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8;&#1072;&#1090;&#1100;&#1103;&#1085;&#1072;-@555" TargetMode="External" /><Relationship Id="rId2" Type="http://schemas.openxmlformats.org/officeDocument/2006/relationships/hyperlink" Target="mailto:&#1058;&#1072;&#1090;&#1100;&#1103;&#1085;&#1072;-@55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4.140625" style="0" customWidth="1"/>
    <col min="2" max="2" width="42.00390625" style="0" customWidth="1"/>
  </cols>
  <sheetData>
    <row r="1" spans="1:12" ht="15.75">
      <c r="A1" s="3" t="s">
        <v>180</v>
      </c>
      <c r="B1" s="3" t="s">
        <v>181</v>
      </c>
      <c r="C1" s="3" t="s">
        <v>182</v>
      </c>
      <c r="D1" s="3" t="s">
        <v>183</v>
      </c>
      <c r="E1" s="3" t="s">
        <v>184</v>
      </c>
      <c r="F1" s="4">
        <v>0.15</v>
      </c>
      <c r="G1" s="3" t="s">
        <v>185</v>
      </c>
      <c r="H1" s="3" t="s">
        <v>186</v>
      </c>
      <c r="I1" s="3" t="s">
        <v>187</v>
      </c>
      <c r="J1" s="3" t="s">
        <v>188</v>
      </c>
      <c r="K1" s="3" t="s">
        <v>189</v>
      </c>
      <c r="L1" s="3" t="s">
        <v>228</v>
      </c>
    </row>
    <row r="2" spans="1:8" ht="12.75">
      <c r="A2" s="2" t="s">
        <v>68</v>
      </c>
      <c r="B2" s="1" t="s">
        <v>214</v>
      </c>
      <c r="C2">
        <v>0.5</v>
      </c>
      <c r="D2">
        <v>217.68</v>
      </c>
      <c r="E2" s="6">
        <f aca="true" t="shared" si="0" ref="E2:E60">C2*D2</f>
        <v>108.84</v>
      </c>
      <c r="F2" s="6">
        <f aca="true" t="shared" si="1" ref="F2:F8">E2+E2*15/100</f>
        <v>125.166</v>
      </c>
      <c r="H2">
        <f aca="true" t="shared" si="2" ref="H2:H8">16*C2</f>
        <v>8</v>
      </c>
    </row>
    <row r="3" spans="1:8" ht="12.75">
      <c r="A3" s="2" t="s">
        <v>68</v>
      </c>
      <c r="B3" s="1" t="s">
        <v>214</v>
      </c>
      <c r="C3">
        <v>0.5</v>
      </c>
      <c r="D3">
        <v>217.68</v>
      </c>
      <c r="E3" s="6">
        <f t="shared" si="0"/>
        <v>108.84</v>
      </c>
      <c r="F3" s="6">
        <f t="shared" si="1"/>
        <v>125.166</v>
      </c>
      <c r="H3">
        <f t="shared" si="2"/>
        <v>8</v>
      </c>
    </row>
    <row r="4" spans="1:8" ht="12.75">
      <c r="A4" s="2" t="s">
        <v>68</v>
      </c>
      <c r="B4" s="1" t="s">
        <v>121</v>
      </c>
      <c r="C4">
        <v>0.5</v>
      </c>
      <c r="D4">
        <v>255</v>
      </c>
      <c r="E4" s="6">
        <f t="shared" si="0"/>
        <v>127.5</v>
      </c>
      <c r="F4" s="6">
        <f t="shared" si="1"/>
        <v>146.625</v>
      </c>
      <c r="H4">
        <f t="shared" si="2"/>
        <v>8</v>
      </c>
    </row>
    <row r="5" spans="1:8" ht="12.75">
      <c r="A5" s="2" t="s">
        <v>68</v>
      </c>
      <c r="B5" s="1" t="s">
        <v>122</v>
      </c>
      <c r="C5">
        <v>0.5</v>
      </c>
      <c r="D5">
        <v>255</v>
      </c>
      <c r="E5" s="6">
        <f t="shared" si="0"/>
        <v>127.5</v>
      </c>
      <c r="F5" s="6">
        <f t="shared" si="1"/>
        <v>146.625</v>
      </c>
      <c r="H5">
        <f t="shared" si="2"/>
        <v>8</v>
      </c>
    </row>
    <row r="6" spans="1:8" ht="12.75">
      <c r="A6" s="2" t="s">
        <v>68</v>
      </c>
      <c r="B6" s="1" t="s">
        <v>225</v>
      </c>
      <c r="C6">
        <v>0.5</v>
      </c>
      <c r="D6">
        <v>255</v>
      </c>
      <c r="E6" s="6">
        <f t="shared" si="0"/>
        <v>127.5</v>
      </c>
      <c r="F6" s="6">
        <f t="shared" si="1"/>
        <v>146.625</v>
      </c>
      <c r="H6">
        <f t="shared" si="2"/>
        <v>8</v>
      </c>
    </row>
    <row r="7" spans="1:8" ht="12.75">
      <c r="A7" s="2" t="s">
        <v>68</v>
      </c>
      <c r="B7" s="1" t="s">
        <v>210</v>
      </c>
      <c r="C7">
        <v>0.5</v>
      </c>
      <c r="D7">
        <v>292.32</v>
      </c>
      <c r="E7" s="6">
        <f t="shared" si="0"/>
        <v>146.16</v>
      </c>
      <c r="F7" s="6">
        <f t="shared" si="1"/>
        <v>168.084</v>
      </c>
      <c r="H7">
        <f t="shared" si="2"/>
        <v>8</v>
      </c>
    </row>
    <row r="8" spans="1:10" ht="15">
      <c r="A8" s="2" t="s">
        <v>68</v>
      </c>
      <c r="B8" s="1" t="s">
        <v>210</v>
      </c>
      <c r="C8">
        <v>0.5</v>
      </c>
      <c r="D8">
        <v>292.32</v>
      </c>
      <c r="E8" s="6">
        <f t="shared" si="0"/>
        <v>146.16</v>
      </c>
      <c r="F8" s="6">
        <f t="shared" si="1"/>
        <v>168.084</v>
      </c>
      <c r="G8" s="6">
        <f>SUM(F2:F8)</f>
        <v>1026.375</v>
      </c>
      <c r="H8">
        <f t="shared" si="2"/>
        <v>8</v>
      </c>
      <c r="I8">
        <f>SUM(H2:H8)</f>
        <v>56</v>
      </c>
      <c r="J8" s="9">
        <f>G8+I8</f>
        <v>1082.375</v>
      </c>
    </row>
    <row r="9" spans="1:10" ht="15">
      <c r="A9" s="2"/>
      <c r="B9" s="1"/>
      <c r="E9" s="6">
        <f t="shared" si="0"/>
        <v>0</v>
      </c>
      <c r="J9" s="10"/>
    </row>
    <row r="10" spans="1:10" ht="15">
      <c r="A10" s="2" t="s">
        <v>190</v>
      </c>
      <c r="B10" s="1" t="s">
        <v>221</v>
      </c>
      <c r="C10">
        <v>0.5</v>
      </c>
      <c r="D10">
        <v>292.32</v>
      </c>
      <c r="E10" s="6">
        <f t="shared" si="0"/>
        <v>146.16</v>
      </c>
      <c r="F10" s="6">
        <f aca="true" t="shared" si="3" ref="F10:F18">E10+E10*15/100</f>
        <v>168.084</v>
      </c>
      <c r="H10">
        <f aca="true" t="shared" si="4" ref="H10:H18">16*C10</f>
        <v>8</v>
      </c>
      <c r="J10" s="10"/>
    </row>
    <row r="11" spans="1:10" ht="15">
      <c r="A11" s="2" t="s">
        <v>190</v>
      </c>
      <c r="B11" s="1" t="s">
        <v>113</v>
      </c>
      <c r="C11">
        <v>0.5</v>
      </c>
      <c r="D11">
        <v>255</v>
      </c>
      <c r="E11" s="6">
        <f t="shared" si="0"/>
        <v>127.5</v>
      </c>
      <c r="F11" s="6">
        <f t="shared" si="3"/>
        <v>146.625</v>
      </c>
      <c r="H11">
        <f t="shared" si="4"/>
        <v>8</v>
      </c>
      <c r="J11" s="10"/>
    </row>
    <row r="12" spans="1:10" ht="15">
      <c r="A12" s="2" t="s">
        <v>190</v>
      </c>
      <c r="B12" s="1" t="s">
        <v>56</v>
      </c>
      <c r="C12">
        <v>0.5</v>
      </c>
      <c r="D12">
        <v>255</v>
      </c>
      <c r="E12" s="6">
        <f t="shared" si="0"/>
        <v>127.5</v>
      </c>
      <c r="F12" s="6">
        <f t="shared" si="3"/>
        <v>146.625</v>
      </c>
      <c r="H12">
        <f t="shared" si="4"/>
        <v>8</v>
      </c>
      <c r="J12" s="10"/>
    </row>
    <row r="13" spans="1:10" ht="15">
      <c r="A13" s="2" t="s">
        <v>190</v>
      </c>
      <c r="B13" s="1" t="s">
        <v>129</v>
      </c>
      <c r="C13">
        <v>0.5</v>
      </c>
      <c r="D13">
        <v>255</v>
      </c>
      <c r="E13" s="6">
        <f t="shared" si="0"/>
        <v>127.5</v>
      </c>
      <c r="F13" s="6">
        <f t="shared" si="3"/>
        <v>146.625</v>
      </c>
      <c r="H13">
        <f t="shared" si="4"/>
        <v>8</v>
      </c>
      <c r="J13" s="10"/>
    </row>
    <row r="14" spans="1:10" ht="15">
      <c r="A14" s="2" t="s">
        <v>190</v>
      </c>
      <c r="B14" s="1" t="s">
        <v>147</v>
      </c>
      <c r="C14">
        <v>0.5</v>
      </c>
      <c r="D14">
        <v>255</v>
      </c>
      <c r="E14" s="6">
        <f t="shared" si="0"/>
        <v>127.5</v>
      </c>
      <c r="F14" s="6">
        <f t="shared" si="3"/>
        <v>146.625</v>
      </c>
      <c r="H14">
        <f t="shared" si="4"/>
        <v>8</v>
      </c>
      <c r="J14" s="10"/>
    </row>
    <row r="15" spans="1:10" ht="15">
      <c r="A15" s="2" t="s">
        <v>190</v>
      </c>
      <c r="B15" s="1" t="s">
        <v>214</v>
      </c>
      <c r="C15">
        <v>0.5</v>
      </c>
      <c r="D15">
        <v>217.68</v>
      </c>
      <c r="E15" s="6">
        <f t="shared" si="0"/>
        <v>108.84</v>
      </c>
      <c r="F15" s="6">
        <f t="shared" si="3"/>
        <v>125.166</v>
      </c>
      <c r="H15">
        <f t="shared" si="4"/>
        <v>8</v>
      </c>
      <c r="J15" s="10"/>
    </row>
    <row r="16" spans="1:10" ht="15">
      <c r="A16" s="2" t="s">
        <v>190</v>
      </c>
      <c r="B16" s="1" t="s">
        <v>210</v>
      </c>
      <c r="C16">
        <v>0.5</v>
      </c>
      <c r="D16">
        <v>292.32</v>
      </c>
      <c r="E16" s="6">
        <f t="shared" si="0"/>
        <v>146.16</v>
      </c>
      <c r="F16" s="6">
        <f t="shared" si="3"/>
        <v>168.084</v>
      </c>
      <c r="H16">
        <f t="shared" si="4"/>
        <v>8</v>
      </c>
      <c r="J16" s="10"/>
    </row>
    <row r="17" spans="1:10" ht="15">
      <c r="A17" s="2" t="s">
        <v>190</v>
      </c>
      <c r="B17" s="1" t="s">
        <v>215</v>
      </c>
      <c r="C17">
        <v>0.5</v>
      </c>
      <c r="D17" s="8">
        <v>347.67</v>
      </c>
      <c r="E17" s="6">
        <f t="shared" si="0"/>
        <v>173.835</v>
      </c>
      <c r="F17" s="6">
        <f t="shared" si="3"/>
        <v>199.91025000000002</v>
      </c>
      <c r="H17">
        <f t="shared" si="4"/>
        <v>8</v>
      </c>
      <c r="J17" s="10"/>
    </row>
    <row r="18" spans="1:12" ht="15">
      <c r="A18" s="2" t="s">
        <v>190</v>
      </c>
      <c r="B18" s="1" t="s">
        <v>220</v>
      </c>
      <c r="C18">
        <v>0.5</v>
      </c>
      <c r="D18" s="8">
        <v>347.67</v>
      </c>
      <c r="E18" s="6">
        <f t="shared" si="0"/>
        <v>173.835</v>
      </c>
      <c r="F18" s="6">
        <f t="shared" si="3"/>
        <v>199.91025000000002</v>
      </c>
      <c r="G18" s="6">
        <f>SUM(F10:F18)</f>
        <v>1447.6545</v>
      </c>
      <c r="H18">
        <f t="shared" si="4"/>
        <v>8</v>
      </c>
      <c r="I18">
        <f>SUM(H10:H18)</f>
        <v>72</v>
      </c>
      <c r="J18" s="9">
        <f>G18+I18</f>
        <v>1519.6545</v>
      </c>
      <c r="K18">
        <v>1520</v>
      </c>
      <c r="L18" s="7">
        <f>J18-K18</f>
        <v>-0.3454999999999018</v>
      </c>
    </row>
    <row r="19" spans="1:10" ht="15">
      <c r="A19" s="2"/>
      <c r="B19" s="1"/>
      <c r="D19" s="1"/>
      <c r="E19" s="6">
        <f t="shared" si="0"/>
        <v>0</v>
      </c>
      <c r="J19" s="10"/>
    </row>
    <row r="20" spans="1:12" ht="15">
      <c r="A20" s="2" t="s">
        <v>17</v>
      </c>
      <c r="B20" s="1" t="s">
        <v>0</v>
      </c>
      <c r="C20">
        <v>1.5</v>
      </c>
      <c r="D20" s="8">
        <v>290.24</v>
      </c>
      <c r="E20" s="6">
        <f t="shared" si="0"/>
        <v>435.36</v>
      </c>
      <c r="F20" s="6">
        <f>E20+E20*15/100</f>
        <v>500.664</v>
      </c>
      <c r="G20" s="6">
        <f>SUM(F20)</f>
        <v>500.664</v>
      </c>
      <c r="H20">
        <f>16*C20</f>
        <v>24</v>
      </c>
      <c r="I20">
        <f>SUM(H20)</f>
        <v>24</v>
      </c>
      <c r="J20" s="9">
        <f>G20+I20</f>
        <v>524.664</v>
      </c>
      <c r="K20">
        <v>525</v>
      </c>
      <c r="L20" s="7">
        <f>J20-K20</f>
        <v>-0.33600000000001273</v>
      </c>
    </row>
    <row r="21" spans="1:10" ht="15">
      <c r="A21" s="2"/>
      <c r="B21" s="1"/>
      <c r="D21" s="1"/>
      <c r="E21" s="6">
        <f t="shared" si="0"/>
        <v>0</v>
      </c>
      <c r="J21" s="10"/>
    </row>
    <row r="22" spans="1:12" ht="15">
      <c r="A22" s="2" t="s">
        <v>5</v>
      </c>
      <c r="B22" s="1" t="s">
        <v>0</v>
      </c>
      <c r="C22">
        <v>1.5</v>
      </c>
      <c r="D22" s="8">
        <v>290.24</v>
      </c>
      <c r="E22" s="6">
        <f t="shared" si="0"/>
        <v>435.36</v>
      </c>
      <c r="F22" s="6">
        <f>E22+E22*15/100</f>
        <v>500.664</v>
      </c>
      <c r="G22" s="6">
        <f>SUM(F22)</f>
        <v>500.664</v>
      </c>
      <c r="H22">
        <f>16*C22</f>
        <v>24</v>
      </c>
      <c r="I22">
        <f>SUM(H22)</f>
        <v>24</v>
      </c>
      <c r="J22" s="9">
        <f>G22+I22</f>
        <v>524.664</v>
      </c>
      <c r="L22" s="7">
        <f>J22-K22</f>
        <v>524.664</v>
      </c>
    </row>
    <row r="23" spans="1:10" ht="15">
      <c r="A23" s="2"/>
      <c r="B23" s="1"/>
      <c r="D23" s="1"/>
      <c r="E23" s="6">
        <f t="shared" si="0"/>
        <v>0</v>
      </c>
      <c r="J23" s="10"/>
    </row>
    <row r="24" spans="1:10" ht="15">
      <c r="A24" s="2" t="s">
        <v>191</v>
      </c>
      <c r="B24" s="1" t="s">
        <v>217</v>
      </c>
      <c r="C24">
        <v>0.5</v>
      </c>
      <c r="D24" s="8">
        <v>373.17</v>
      </c>
      <c r="E24" s="6">
        <f t="shared" si="0"/>
        <v>186.585</v>
      </c>
      <c r="F24" s="6">
        <f>E24+E24*15/100</f>
        <v>214.57275</v>
      </c>
      <c r="H24">
        <f>16*C24</f>
        <v>8</v>
      </c>
      <c r="J24" s="10"/>
    </row>
    <row r="25" spans="1:10" ht="15">
      <c r="A25" s="2" t="s">
        <v>191</v>
      </c>
      <c r="B25" s="1" t="s">
        <v>56</v>
      </c>
      <c r="C25">
        <v>0.5</v>
      </c>
      <c r="D25">
        <v>255</v>
      </c>
      <c r="E25" s="6">
        <f t="shared" si="0"/>
        <v>127.5</v>
      </c>
      <c r="F25" s="6">
        <f>E25+E25*15/100</f>
        <v>146.625</v>
      </c>
      <c r="H25">
        <f>16*C25</f>
        <v>8</v>
      </c>
      <c r="J25" s="10"/>
    </row>
    <row r="26" spans="1:10" ht="15">
      <c r="A26" s="2" t="s">
        <v>191</v>
      </c>
      <c r="B26" s="1" t="s">
        <v>126</v>
      </c>
      <c r="C26">
        <v>0.5</v>
      </c>
      <c r="D26">
        <v>255</v>
      </c>
      <c r="E26" s="6">
        <f t="shared" si="0"/>
        <v>127.5</v>
      </c>
      <c r="F26" s="6">
        <f>E26+E26*15/100</f>
        <v>146.625</v>
      </c>
      <c r="H26">
        <f>16*C26</f>
        <v>8</v>
      </c>
      <c r="J26" s="10"/>
    </row>
    <row r="27" spans="1:12" ht="15">
      <c r="A27" s="2" t="s">
        <v>191</v>
      </c>
      <c r="B27" s="1" t="s">
        <v>225</v>
      </c>
      <c r="C27">
        <v>0.5</v>
      </c>
      <c r="D27">
        <v>255</v>
      </c>
      <c r="E27" s="6">
        <f t="shared" si="0"/>
        <v>127.5</v>
      </c>
      <c r="F27" s="6">
        <f>E27+E27*15/100</f>
        <v>146.625</v>
      </c>
      <c r="G27" s="6">
        <f>SUM(F24:F27)</f>
        <v>654.44775</v>
      </c>
      <c r="H27">
        <f>16*C27</f>
        <v>8</v>
      </c>
      <c r="I27">
        <f>SUM(H24:H27)</f>
        <v>32</v>
      </c>
      <c r="J27" s="9">
        <f>G27+I27</f>
        <v>686.44775</v>
      </c>
      <c r="L27" s="7">
        <f>J27-K27</f>
        <v>686.44775</v>
      </c>
    </row>
    <row r="28" spans="1:10" ht="15">
      <c r="A28" s="2"/>
      <c r="B28" s="1"/>
      <c r="E28" s="6">
        <f t="shared" si="0"/>
        <v>0</v>
      </c>
      <c r="J28" s="10"/>
    </row>
    <row r="29" spans="1:10" ht="15">
      <c r="A29" s="2" t="s">
        <v>192</v>
      </c>
      <c r="B29" s="1" t="s">
        <v>125</v>
      </c>
      <c r="C29">
        <v>1</v>
      </c>
      <c r="D29">
        <v>255</v>
      </c>
      <c r="E29" s="6">
        <f t="shared" si="0"/>
        <v>255</v>
      </c>
      <c r="F29" s="6">
        <f aca="true" t="shared" si="5" ref="F29:F35">E29+E29*15/100</f>
        <v>293.25</v>
      </c>
      <c r="H29">
        <f aca="true" t="shared" si="6" ref="H29:H35">16*C29</f>
        <v>16</v>
      </c>
      <c r="J29" s="10"/>
    </row>
    <row r="30" spans="1:10" ht="15">
      <c r="A30" s="2" t="s">
        <v>192</v>
      </c>
      <c r="B30" s="1" t="s">
        <v>56</v>
      </c>
      <c r="C30">
        <v>1</v>
      </c>
      <c r="D30">
        <v>255</v>
      </c>
      <c r="E30" s="6">
        <f t="shared" si="0"/>
        <v>255</v>
      </c>
      <c r="F30" s="6">
        <f t="shared" si="5"/>
        <v>293.25</v>
      </c>
      <c r="H30">
        <f t="shared" si="6"/>
        <v>16</v>
      </c>
      <c r="J30" s="10"/>
    </row>
    <row r="31" spans="1:10" ht="15">
      <c r="A31" s="2" t="s">
        <v>192</v>
      </c>
      <c r="B31" s="1" t="s">
        <v>146</v>
      </c>
      <c r="C31">
        <v>1</v>
      </c>
      <c r="D31">
        <v>255</v>
      </c>
      <c r="E31" s="6">
        <f t="shared" si="0"/>
        <v>255</v>
      </c>
      <c r="F31" s="6">
        <f t="shared" si="5"/>
        <v>293.25</v>
      </c>
      <c r="H31">
        <f t="shared" si="6"/>
        <v>16</v>
      </c>
      <c r="J31" s="10"/>
    </row>
    <row r="32" spans="1:10" ht="15">
      <c r="A32" s="2" t="s">
        <v>192</v>
      </c>
      <c r="B32" s="1" t="s">
        <v>215</v>
      </c>
      <c r="C32">
        <v>1</v>
      </c>
      <c r="D32" s="8">
        <v>347.67</v>
      </c>
      <c r="E32" s="6">
        <f t="shared" si="0"/>
        <v>347.67</v>
      </c>
      <c r="F32" s="6">
        <f t="shared" si="5"/>
        <v>399.82050000000004</v>
      </c>
      <c r="H32">
        <f t="shared" si="6"/>
        <v>16</v>
      </c>
      <c r="J32" s="10"/>
    </row>
    <row r="33" spans="1:10" ht="15">
      <c r="A33" s="2" t="s">
        <v>192</v>
      </c>
      <c r="B33" s="1" t="s">
        <v>220</v>
      </c>
      <c r="C33">
        <v>1</v>
      </c>
      <c r="D33" s="8">
        <v>347.67</v>
      </c>
      <c r="E33" s="6">
        <f t="shared" si="0"/>
        <v>347.67</v>
      </c>
      <c r="F33" s="6">
        <f t="shared" si="5"/>
        <v>399.82050000000004</v>
      </c>
      <c r="H33">
        <f t="shared" si="6"/>
        <v>16</v>
      </c>
      <c r="J33" s="10"/>
    </row>
    <row r="34" spans="1:10" ht="15">
      <c r="A34" s="2" t="s">
        <v>192</v>
      </c>
      <c r="B34" s="1" t="s">
        <v>139</v>
      </c>
      <c r="C34">
        <v>1</v>
      </c>
      <c r="D34">
        <v>255</v>
      </c>
      <c r="E34" s="6">
        <f t="shared" si="0"/>
        <v>255</v>
      </c>
      <c r="F34" s="6">
        <f t="shared" si="5"/>
        <v>293.25</v>
      </c>
      <c r="H34">
        <f t="shared" si="6"/>
        <v>16</v>
      </c>
      <c r="J34" s="10"/>
    </row>
    <row r="35" spans="1:12" ht="15">
      <c r="A35" s="2" t="s">
        <v>192</v>
      </c>
      <c r="B35" s="1" t="s">
        <v>0</v>
      </c>
      <c r="C35">
        <v>6</v>
      </c>
      <c r="D35" s="8">
        <v>290.24</v>
      </c>
      <c r="E35" s="6">
        <f t="shared" si="0"/>
        <v>1741.44</v>
      </c>
      <c r="F35" s="6">
        <f t="shared" si="5"/>
        <v>2002.656</v>
      </c>
      <c r="G35" s="6">
        <f>SUM(F29:F35)</f>
        <v>3975.297</v>
      </c>
      <c r="H35">
        <f t="shared" si="6"/>
        <v>96</v>
      </c>
      <c r="I35">
        <f>SUM(H29:H35)</f>
        <v>192</v>
      </c>
      <c r="J35" s="9">
        <f>G35+I35</f>
        <v>4167.2970000000005</v>
      </c>
      <c r="L35" s="7">
        <f>J35-K35</f>
        <v>4167.2970000000005</v>
      </c>
    </row>
    <row r="36" spans="1:10" ht="15">
      <c r="A36" s="2"/>
      <c r="B36" s="1"/>
      <c r="D36" s="1"/>
      <c r="E36" s="6">
        <f t="shared" si="0"/>
        <v>0</v>
      </c>
      <c r="J36" s="10"/>
    </row>
    <row r="37" spans="1:10" ht="15">
      <c r="A37" s="2" t="s">
        <v>193</v>
      </c>
      <c r="B37" s="1" t="s">
        <v>221</v>
      </c>
      <c r="C37">
        <v>0.5</v>
      </c>
      <c r="D37">
        <v>292.32</v>
      </c>
      <c r="E37" s="6">
        <f t="shared" si="0"/>
        <v>146.16</v>
      </c>
      <c r="F37" s="6">
        <f>E37+E37*15/100</f>
        <v>168.084</v>
      </c>
      <c r="H37">
        <f>16*C37</f>
        <v>8</v>
      </c>
      <c r="J37" s="10"/>
    </row>
    <row r="38" spans="1:10" ht="15">
      <c r="A38" s="2" t="s">
        <v>193</v>
      </c>
      <c r="B38" s="1" t="s">
        <v>226</v>
      </c>
      <c r="C38">
        <v>1</v>
      </c>
      <c r="D38">
        <v>255</v>
      </c>
      <c r="E38" s="6">
        <f t="shared" si="0"/>
        <v>255</v>
      </c>
      <c r="F38" s="6">
        <f>E38+E38*15/100</f>
        <v>293.25</v>
      </c>
      <c r="H38">
        <f>16*C38</f>
        <v>16</v>
      </c>
      <c r="J38" s="10"/>
    </row>
    <row r="39" spans="1:12" ht="15">
      <c r="A39" s="2" t="s">
        <v>193</v>
      </c>
      <c r="B39" s="1" t="s">
        <v>218</v>
      </c>
      <c r="C39">
        <v>1</v>
      </c>
      <c r="D39">
        <v>255</v>
      </c>
      <c r="E39" s="6">
        <f t="shared" si="0"/>
        <v>255</v>
      </c>
      <c r="F39" s="6">
        <f>E39+E39*15/100</f>
        <v>293.25</v>
      </c>
      <c r="G39" s="6">
        <f>SUM(F37:F39)</f>
        <v>754.5840000000001</v>
      </c>
      <c r="H39">
        <f>16*C39</f>
        <v>16</v>
      </c>
      <c r="I39">
        <f>SUM(H37:H39)</f>
        <v>40</v>
      </c>
      <c r="J39" s="9">
        <f>G39+I39</f>
        <v>794.5840000000001</v>
      </c>
      <c r="L39" s="7">
        <f>J39-K39</f>
        <v>794.5840000000001</v>
      </c>
    </row>
    <row r="40" spans="1:10" ht="15">
      <c r="A40" s="2"/>
      <c r="B40" s="1"/>
      <c r="E40" s="6">
        <f t="shared" si="0"/>
        <v>0</v>
      </c>
      <c r="J40" s="10"/>
    </row>
    <row r="41" spans="1:10" ht="15">
      <c r="A41" s="2" t="s">
        <v>194</v>
      </c>
      <c r="B41" s="1" t="s">
        <v>151</v>
      </c>
      <c r="C41">
        <v>0.5</v>
      </c>
      <c r="D41">
        <v>255</v>
      </c>
      <c r="E41" s="6">
        <f t="shared" si="0"/>
        <v>127.5</v>
      </c>
      <c r="F41" s="6">
        <f>E41+E41*15/100</f>
        <v>146.625</v>
      </c>
      <c r="H41">
        <f>16*C41</f>
        <v>8</v>
      </c>
      <c r="J41" s="10"/>
    </row>
    <row r="42" spans="1:10" ht="15">
      <c r="A42" s="2" t="s">
        <v>194</v>
      </c>
      <c r="B42" s="1" t="s">
        <v>226</v>
      </c>
      <c r="C42">
        <v>1</v>
      </c>
      <c r="D42">
        <v>255</v>
      </c>
      <c r="E42" s="6">
        <f t="shared" si="0"/>
        <v>255</v>
      </c>
      <c r="F42" s="6">
        <f>E42+E42*15/100</f>
        <v>293.25</v>
      </c>
      <c r="H42">
        <f>16*C42</f>
        <v>16</v>
      </c>
      <c r="J42" s="10"/>
    </row>
    <row r="43" spans="1:12" ht="15">
      <c r="A43" s="2" t="s">
        <v>194</v>
      </c>
      <c r="B43" s="1" t="s">
        <v>114</v>
      </c>
      <c r="C43">
        <v>0.5</v>
      </c>
      <c r="D43">
        <v>255</v>
      </c>
      <c r="E43" s="6">
        <f t="shared" si="0"/>
        <v>127.5</v>
      </c>
      <c r="F43" s="6">
        <f>E43+E43*15/100</f>
        <v>146.625</v>
      </c>
      <c r="G43" s="6">
        <f>SUM(F41:F43)</f>
        <v>586.5</v>
      </c>
      <c r="H43">
        <f>16*C43</f>
        <v>8</v>
      </c>
      <c r="I43">
        <f>SUM(H41:H43)</f>
        <v>32</v>
      </c>
      <c r="J43" s="9">
        <f>G43+I43</f>
        <v>618.5</v>
      </c>
      <c r="K43">
        <v>290</v>
      </c>
      <c r="L43" s="7">
        <f>J43-K43</f>
        <v>328.5</v>
      </c>
    </row>
    <row r="44" spans="1:10" ht="15">
      <c r="A44" s="2"/>
      <c r="B44" s="1"/>
      <c r="E44" s="6">
        <f t="shared" si="0"/>
        <v>0</v>
      </c>
      <c r="J44" s="10"/>
    </row>
    <row r="45" spans="1:10" ht="15">
      <c r="A45" s="2" t="s">
        <v>195</v>
      </c>
      <c r="B45" s="1" t="s">
        <v>219</v>
      </c>
      <c r="C45">
        <v>0.5</v>
      </c>
      <c r="D45">
        <v>255</v>
      </c>
      <c r="E45" s="6">
        <f t="shared" si="0"/>
        <v>127.5</v>
      </c>
      <c r="F45" s="6">
        <f>E45+E45*15/100</f>
        <v>146.625</v>
      </c>
      <c r="H45">
        <f>16*C45</f>
        <v>8</v>
      </c>
      <c r="J45" s="10"/>
    </row>
    <row r="46" spans="1:12" ht="15">
      <c r="A46" s="2" t="s">
        <v>195</v>
      </c>
      <c r="B46" s="1" t="s">
        <v>226</v>
      </c>
      <c r="C46">
        <v>0.5</v>
      </c>
      <c r="D46">
        <v>255</v>
      </c>
      <c r="E46" s="6">
        <f t="shared" si="0"/>
        <v>127.5</v>
      </c>
      <c r="F46" s="6">
        <f>E46+E46*15/100</f>
        <v>146.625</v>
      </c>
      <c r="G46" s="6">
        <f>SUM(F45:F46)</f>
        <v>293.25</v>
      </c>
      <c r="H46">
        <f>16*C46</f>
        <v>8</v>
      </c>
      <c r="I46">
        <f>SUM(H45:H46)</f>
        <v>16</v>
      </c>
      <c r="J46" s="9">
        <f>G46+I46</f>
        <v>309.25</v>
      </c>
      <c r="L46" s="7">
        <f>J46-K46</f>
        <v>309.25</v>
      </c>
    </row>
    <row r="47" spans="1:10" ht="15">
      <c r="A47" s="2"/>
      <c r="B47" s="1"/>
      <c r="E47" s="6">
        <f t="shared" si="0"/>
        <v>0</v>
      </c>
      <c r="J47" s="10"/>
    </row>
    <row r="48" spans="1:12" ht="15">
      <c r="A48" s="2" t="s">
        <v>2</v>
      </c>
      <c r="B48" s="1" t="s">
        <v>0</v>
      </c>
      <c r="C48">
        <v>1.5</v>
      </c>
      <c r="D48" s="8">
        <v>290.24</v>
      </c>
      <c r="E48" s="6">
        <f t="shared" si="0"/>
        <v>435.36</v>
      </c>
      <c r="F48" s="6">
        <f>E48+E48*15/100</f>
        <v>500.664</v>
      </c>
      <c r="G48" s="6">
        <f>SUM(F48)</f>
        <v>500.664</v>
      </c>
      <c r="H48">
        <f>16*C48</f>
        <v>24</v>
      </c>
      <c r="I48">
        <f>SUM(H48)</f>
        <v>24</v>
      </c>
      <c r="J48" s="9">
        <f>G48+I48</f>
        <v>524.664</v>
      </c>
      <c r="K48">
        <v>525</v>
      </c>
      <c r="L48" s="7">
        <f>J48-K48</f>
        <v>-0.33600000000001273</v>
      </c>
    </row>
    <row r="49" spans="1:10" ht="15">
      <c r="A49" s="2"/>
      <c r="B49" s="1"/>
      <c r="D49" s="1"/>
      <c r="E49" s="6">
        <f t="shared" si="0"/>
        <v>0</v>
      </c>
      <c r="J49" s="10"/>
    </row>
    <row r="50" spans="1:12" ht="15">
      <c r="A50" s="2" t="s">
        <v>9</v>
      </c>
      <c r="B50" s="1" t="s">
        <v>0</v>
      </c>
      <c r="C50">
        <v>1.5</v>
      </c>
      <c r="D50" s="8">
        <v>290.24</v>
      </c>
      <c r="E50" s="6">
        <f t="shared" si="0"/>
        <v>435.36</v>
      </c>
      <c r="F50" s="6">
        <f>E50+E50*15/100</f>
        <v>500.664</v>
      </c>
      <c r="G50" s="6">
        <f>SUM(F50)</f>
        <v>500.664</v>
      </c>
      <c r="H50">
        <f>16*C50</f>
        <v>24</v>
      </c>
      <c r="I50">
        <f>SUM(H50)</f>
        <v>24</v>
      </c>
      <c r="J50" s="9">
        <f>G50+I50</f>
        <v>524.664</v>
      </c>
      <c r="L50" s="7">
        <f>J50-K50</f>
        <v>524.664</v>
      </c>
    </row>
    <row r="51" spans="1:10" ht="15">
      <c r="A51" s="2"/>
      <c r="B51" s="1"/>
      <c r="D51" s="1"/>
      <c r="E51" s="6">
        <f t="shared" si="0"/>
        <v>0</v>
      </c>
      <c r="J51" s="10"/>
    </row>
    <row r="52" spans="1:12" ht="15">
      <c r="A52" s="2" t="s">
        <v>18</v>
      </c>
      <c r="B52" s="1" t="s">
        <v>0</v>
      </c>
      <c r="C52">
        <v>13.5</v>
      </c>
      <c r="D52" s="8">
        <v>290.24</v>
      </c>
      <c r="E52" s="6">
        <f t="shared" si="0"/>
        <v>3918.2400000000002</v>
      </c>
      <c r="F52" s="6">
        <f>E52+E52*15/100</f>
        <v>4505.976000000001</v>
      </c>
      <c r="G52" s="6">
        <f>SUM(F52:F52)</f>
        <v>4505.976000000001</v>
      </c>
      <c r="H52">
        <f>16*C52</f>
        <v>216</v>
      </c>
      <c r="I52">
        <f>SUM(H52:H52)</f>
        <v>216</v>
      </c>
      <c r="J52" s="9">
        <f>G52+I52</f>
        <v>4721.976000000001</v>
      </c>
      <c r="L52" s="7">
        <f>J52-K52</f>
        <v>4721.976000000001</v>
      </c>
    </row>
    <row r="53" spans="1:10" ht="15">
      <c r="A53" s="2"/>
      <c r="B53" s="1"/>
      <c r="D53" s="8"/>
      <c r="E53" s="6">
        <f t="shared" si="0"/>
        <v>0</v>
      </c>
      <c r="F53" s="6"/>
      <c r="G53" s="6"/>
      <c r="J53" s="9"/>
    </row>
    <row r="54" spans="1:10" ht="15">
      <c r="A54" s="2" t="s">
        <v>224</v>
      </c>
      <c r="B54" s="1" t="s">
        <v>213</v>
      </c>
      <c r="C54">
        <v>0.5</v>
      </c>
      <c r="D54">
        <v>255</v>
      </c>
      <c r="E54" s="6">
        <f t="shared" si="0"/>
        <v>127.5</v>
      </c>
      <c r="F54" s="6">
        <f>E54+E54*15/100</f>
        <v>146.625</v>
      </c>
      <c r="G54" s="6"/>
      <c r="H54">
        <f>16*C54</f>
        <v>8</v>
      </c>
      <c r="J54" s="9"/>
    </row>
    <row r="55" spans="1:12" ht="15">
      <c r="A55" s="2" t="s">
        <v>224</v>
      </c>
      <c r="B55" s="1" t="s">
        <v>215</v>
      </c>
      <c r="C55">
        <v>0.5</v>
      </c>
      <c r="D55" s="8">
        <v>347.67</v>
      </c>
      <c r="E55" s="6">
        <f t="shared" si="0"/>
        <v>173.835</v>
      </c>
      <c r="F55" s="6">
        <f>E55+E55*15/100</f>
        <v>199.91025000000002</v>
      </c>
      <c r="G55" s="6">
        <f>SUM(F54:F55)</f>
        <v>346.53525</v>
      </c>
      <c r="H55">
        <f>16*C55</f>
        <v>8</v>
      </c>
      <c r="I55">
        <f>SUM(H54:H55)</f>
        <v>16</v>
      </c>
      <c r="J55" s="9">
        <f>G55+I55</f>
        <v>362.53525</v>
      </c>
      <c r="L55" s="7">
        <f>J55-K55</f>
        <v>362.53525</v>
      </c>
    </row>
    <row r="56" spans="1:10" ht="15">
      <c r="A56" s="2"/>
      <c r="B56" s="1"/>
      <c r="D56" s="1"/>
      <c r="E56" s="6">
        <f t="shared" si="0"/>
        <v>0</v>
      </c>
      <c r="J56" s="10"/>
    </row>
    <row r="57" spans="1:10" ht="15">
      <c r="A57" s="2" t="s">
        <v>13</v>
      </c>
      <c r="B57" s="1" t="s">
        <v>143</v>
      </c>
      <c r="C57">
        <v>1</v>
      </c>
      <c r="D57">
        <v>255</v>
      </c>
      <c r="E57" s="6">
        <f t="shared" si="0"/>
        <v>255</v>
      </c>
      <c r="F57" s="6">
        <f>E57+E57*15/100</f>
        <v>293.25</v>
      </c>
      <c r="H57">
        <f>16*C57</f>
        <v>16</v>
      </c>
      <c r="J57" s="10"/>
    </row>
    <row r="58" spans="1:12" ht="15">
      <c r="A58" s="2" t="s">
        <v>13</v>
      </c>
      <c r="B58" s="1" t="s">
        <v>0</v>
      </c>
      <c r="C58">
        <v>1.5</v>
      </c>
      <c r="D58" s="8">
        <v>290.24</v>
      </c>
      <c r="E58" s="6">
        <f t="shared" si="0"/>
        <v>435.36</v>
      </c>
      <c r="F58" s="6">
        <f>E58+E58*15/100</f>
        <v>500.664</v>
      </c>
      <c r="G58" s="6">
        <f>SUM(F57:F58)</f>
        <v>793.914</v>
      </c>
      <c r="H58">
        <f>16*C58</f>
        <v>24</v>
      </c>
      <c r="I58">
        <f>SUM(H57:H58)</f>
        <v>40</v>
      </c>
      <c r="J58" s="9">
        <f>G58+I58</f>
        <v>833.914</v>
      </c>
      <c r="L58" s="7">
        <f>J58-K58</f>
        <v>833.914</v>
      </c>
    </row>
    <row r="59" spans="1:10" ht="15">
      <c r="A59" s="2"/>
      <c r="B59" s="1"/>
      <c r="D59" s="1"/>
      <c r="E59" s="6">
        <f t="shared" si="0"/>
        <v>0</v>
      </c>
      <c r="J59" s="10"/>
    </row>
    <row r="60" spans="1:10" ht="15">
      <c r="A60" s="2" t="s">
        <v>196</v>
      </c>
      <c r="B60" s="1" t="s">
        <v>128</v>
      </c>
      <c r="C60">
        <v>1</v>
      </c>
      <c r="D60">
        <v>255</v>
      </c>
      <c r="E60" s="6">
        <f t="shared" si="0"/>
        <v>255</v>
      </c>
      <c r="F60" s="6">
        <f>E60+E60*15/100</f>
        <v>293.25</v>
      </c>
      <c r="H60">
        <f>16*C60</f>
        <v>16</v>
      </c>
      <c r="J60" s="10"/>
    </row>
    <row r="61" spans="1:12" ht="15">
      <c r="A61" s="2" t="s">
        <v>90</v>
      </c>
      <c r="B61" s="1" t="s">
        <v>211</v>
      </c>
      <c r="C61">
        <v>1.5</v>
      </c>
      <c r="D61">
        <v>292.32</v>
      </c>
      <c r="E61" s="6">
        <f aca="true" t="shared" si="7" ref="E61:E129">C61*D61</f>
        <v>438.48</v>
      </c>
      <c r="F61" s="6">
        <f>E61+E61*15/100</f>
        <v>504.252</v>
      </c>
      <c r="G61" s="6">
        <f>SUM(F60:F61)</f>
        <v>797.502</v>
      </c>
      <c r="H61">
        <f>16*C61</f>
        <v>24</v>
      </c>
      <c r="I61">
        <f>SUM(H60:H61)</f>
        <v>40</v>
      </c>
      <c r="J61" s="9">
        <f>G61+I61</f>
        <v>837.502</v>
      </c>
      <c r="K61">
        <v>838</v>
      </c>
      <c r="L61" s="7">
        <f>J61-K61</f>
        <v>-0.4980000000000473</v>
      </c>
    </row>
    <row r="62" spans="1:10" ht="15">
      <c r="A62" s="2"/>
      <c r="B62" s="1"/>
      <c r="E62" s="6">
        <f t="shared" si="7"/>
        <v>0</v>
      </c>
      <c r="J62" s="10"/>
    </row>
    <row r="63" spans="1:10" ht="15">
      <c r="A63" s="2" t="s">
        <v>197</v>
      </c>
      <c r="B63" s="1" t="s">
        <v>115</v>
      </c>
      <c r="C63">
        <v>0.5</v>
      </c>
      <c r="D63">
        <v>255</v>
      </c>
      <c r="E63" s="6">
        <f t="shared" si="7"/>
        <v>127.5</v>
      </c>
      <c r="F63" s="6">
        <f>E63+E63*15/100</f>
        <v>146.625</v>
      </c>
      <c r="H63">
        <f>16*C63</f>
        <v>8</v>
      </c>
      <c r="J63" s="10"/>
    </row>
    <row r="64" spans="1:10" ht="15">
      <c r="A64" s="2" t="s">
        <v>197</v>
      </c>
      <c r="B64" s="1" t="s">
        <v>136</v>
      </c>
      <c r="C64">
        <v>0.5</v>
      </c>
      <c r="D64">
        <v>255</v>
      </c>
      <c r="E64" s="6">
        <f t="shared" si="7"/>
        <v>127.5</v>
      </c>
      <c r="F64" s="6">
        <f>E64+E64*15/100</f>
        <v>146.625</v>
      </c>
      <c r="H64">
        <f>16*C64</f>
        <v>8</v>
      </c>
      <c r="J64" s="10"/>
    </row>
    <row r="65" spans="1:10" ht="15">
      <c r="A65" s="2" t="s">
        <v>197</v>
      </c>
      <c r="B65" s="1" t="s">
        <v>131</v>
      </c>
      <c r="C65">
        <v>1</v>
      </c>
      <c r="D65">
        <v>255</v>
      </c>
      <c r="E65" s="6">
        <f t="shared" si="7"/>
        <v>255</v>
      </c>
      <c r="F65" s="6">
        <f>E65+E65*15/100</f>
        <v>293.25</v>
      </c>
      <c r="H65">
        <f>16*C65</f>
        <v>16</v>
      </c>
      <c r="J65" s="10"/>
    </row>
    <row r="66" spans="1:12" ht="15">
      <c r="A66" s="2" t="s">
        <v>197</v>
      </c>
      <c r="B66" s="1" t="s">
        <v>120</v>
      </c>
      <c r="C66">
        <v>0.5</v>
      </c>
      <c r="D66">
        <v>255</v>
      </c>
      <c r="E66" s="6">
        <f t="shared" si="7"/>
        <v>127.5</v>
      </c>
      <c r="F66" s="6">
        <f>E66+E66*15/100</f>
        <v>146.625</v>
      </c>
      <c r="G66" s="6">
        <f>SUM(F63:F66)</f>
        <v>733.125</v>
      </c>
      <c r="H66">
        <f>16*C66</f>
        <v>8</v>
      </c>
      <c r="I66">
        <f>SUM(H63:H66)</f>
        <v>40</v>
      </c>
      <c r="J66" s="9">
        <f>G66+I66</f>
        <v>773.125</v>
      </c>
      <c r="K66">
        <v>773</v>
      </c>
      <c r="L66" s="7">
        <f>J66-K66</f>
        <v>0.125</v>
      </c>
    </row>
    <row r="67" spans="1:10" ht="15">
      <c r="A67" s="2"/>
      <c r="B67" s="1"/>
      <c r="E67" s="6">
        <f t="shared" si="7"/>
        <v>0</v>
      </c>
      <c r="F67" s="6"/>
      <c r="G67" s="6"/>
      <c r="J67" s="9"/>
    </row>
    <row r="68" spans="1:10" ht="15">
      <c r="A68" s="2" t="s">
        <v>223</v>
      </c>
      <c r="B68" s="1" t="s">
        <v>212</v>
      </c>
      <c r="C68">
        <v>0.5</v>
      </c>
      <c r="D68">
        <v>255</v>
      </c>
      <c r="E68" s="6">
        <f t="shared" si="7"/>
        <v>127.5</v>
      </c>
      <c r="F68" s="6">
        <f>E68+E68*15/100</f>
        <v>146.625</v>
      </c>
      <c r="G68" s="6"/>
      <c r="H68">
        <f>16*C68</f>
        <v>8</v>
      </c>
      <c r="J68" s="9"/>
    </row>
    <row r="69" spans="1:10" ht="15">
      <c r="A69" s="2" t="s">
        <v>223</v>
      </c>
      <c r="B69" s="1" t="s">
        <v>217</v>
      </c>
      <c r="C69">
        <v>0.5</v>
      </c>
      <c r="D69" s="8">
        <v>373.17</v>
      </c>
      <c r="E69" s="6">
        <f t="shared" si="7"/>
        <v>186.585</v>
      </c>
      <c r="F69" s="6">
        <f>E69+E69*15/100</f>
        <v>214.57275</v>
      </c>
      <c r="G69" s="6"/>
      <c r="H69">
        <f>16*C69</f>
        <v>8</v>
      </c>
      <c r="J69" s="9"/>
    </row>
    <row r="70" spans="1:10" ht="15">
      <c r="A70" s="2" t="s">
        <v>223</v>
      </c>
      <c r="B70" s="1" t="s">
        <v>123</v>
      </c>
      <c r="C70">
        <v>0.5</v>
      </c>
      <c r="D70">
        <v>255</v>
      </c>
      <c r="E70" s="6">
        <f t="shared" si="7"/>
        <v>127.5</v>
      </c>
      <c r="F70" s="6">
        <f>E70+E70*15/100</f>
        <v>146.625</v>
      </c>
      <c r="G70" s="6"/>
      <c r="H70">
        <f>16*C70</f>
        <v>8</v>
      </c>
      <c r="J70" s="9"/>
    </row>
    <row r="71" spans="1:12" ht="15">
      <c r="A71" s="2" t="s">
        <v>223</v>
      </c>
      <c r="B71" s="1" t="s">
        <v>225</v>
      </c>
      <c r="C71">
        <v>0.5</v>
      </c>
      <c r="D71">
        <v>255</v>
      </c>
      <c r="E71" s="6">
        <f t="shared" si="7"/>
        <v>127.5</v>
      </c>
      <c r="F71" s="6">
        <f>E71+E71*15/100</f>
        <v>146.625</v>
      </c>
      <c r="G71" s="6">
        <f>SUM(F68:F71)</f>
        <v>654.44775</v>
      </c>
      <c r="H71">
        <f>16*C71</f>
        <v>8</v>
      </c>
      <c r="I71">
        <f>SUM(H68:H71)</f>
        <v>32</v>
      </c>
      <c r="J71" s="9">
        <f>G71+I71</f>
        <v>686.44775</v>
      </c>
      <c r="K71">
        <v>686</v>
      </c>
      <c r="L71" s="7">
        <f>J71-K71</f>
        <v>0.44775000000004184</v>
      </c>
    </row>
    <row r="72" spans="1:10" ht="15">
      <c r="A72" s="2"/>
      <c r="B72" s="1"/>
      <c r="E72" s="6">
        <f t="shared" si="7"/>
        <v>0</v>
      </c>
      <c r="J72" s="10"/>
    </row>
    <row r="73" spans="1:10" ht="15">
      <c r="A73" s="2" t="s">
        <v>198</v>
      </c>
      <c r="B73" s="1" t="s">
        <v>217</v>
      </c>
      <c r="C73">
        <v>0.5</v>
      </c>
      <c r="D73" s="8">
        <v>373.17</v>
      </c>
      <c r="E73" s="6">
        <f t="shared" si="7"/>
        <v>186.585</v>
      </c>
      <c r="F73" s="6">
        <f aca="true" t="shared" si="8" ref="F73:F79">E73+E73*15/100</f>
        <v>214.57275</v>
      </c>
      <c r="H73">
        <f aca="true" t="shared" si="9" ref="H73:H79">16*C73</f>
        <v>8</v>
      </c>
      <c r="J73" s="10"/>
    </row>
    <row r="74" spans="1:10" ht="15">
      <c r="A74" s="2" t="s">
        <v>198</v>
      </c>
      <c r="B74" s="1" t="s">
        <v>56</v>
      </c>
      <c r="C74">
        <v>0.5</v>
      </c>
      <c r="D74">
        <v>255</v>
      </c>
      <c r="E74" s="6">
        <f t="shared" si="7"/>
        <v>127.5</v>
      </c>
      <c r="F74" s="6">
        <f t="shared" si="8"/>
        <v>146.625</v>
      </c>
      <c r="H74">
        <f t="shared" si="9"/>
        <v>8</v>
      </c>
      <c r="J74" s="10"/>
    </row>
    <row r="75" spans="1:10" ht="15">
      <c r="A75" s="2" t="s">
        <v>198</v>
      </c>
      <c r="B75" s="1" t="s">
        <v>133</v>
      </c>
      <c r="C75">
        <v>0.5</v>
      </c>
      <c r="D75">
        <v>255</v>
      </c>
      <c r="E75" s="6">
        <f t="shared" si="7"/>
        <v>127.5</v>
      </c>
      <c r="F75" s="6">
        <f t="shared" si="8"/>
        <v>146.625</v>
      </c>
      <c r="H75">
        <f t="shared" si="9"/>
        <v>8</v>
      </c>
      <c r="J75" s="10"/>
    </row>
    <row r="76" spans="1:10" ht="15">
      <c r="A76" s="2" t="s">
        <v>198</v>
      </c>
      <c r="B76" s="1" t="s">
        <v>48</v>
      </c>
      <c r="C76">
        <v>0.5</v>
      </c>
      <c r="D76">
        <v>255</v>
      </c>
      <c r="E76" s="6">
        <f t="shared" si="7"/>
        <v>127.5</v>
      </c>
      <c r="F76" s="6">
        <f t="shared" si="8"/>
        <v>146.625</v>
      </c>
      <c r="H76">
        <f t="shared" si="9"/>
        <v>8</v>
      </c>
      <c r="J76" s="10"/>
    </row>
    <row r="77" spans="1:10" ht="15">
      <c r="A77" s="2" t="s">
        <v>198</v>
      </c>
      <c r="B77" s="1" t="s">
        <v>63</v>
      </c>
      <c r="C77">
        <v>0.5</v>
      </c>
      <c r="D77">
        <v>255</v>
      </c>
      <c r="E77" s="6">
        <f t="shared" si="7"/>
        <v>127.5</v>
      </c>
      <c r="F77" s="6">
        <f t="shared" si="8"/>
        <v>146.625</v>
      </c>
      <c r="H77">
        <f t="shared" si="9"/>
        <v>8</v>
      </c>
      <c r="J77" s="10"/>
    </row>
    <row r="78" spans="1:10" ht="15">
      <c r="A78" s="2" t="s">
        <v>198</v>
      </c>
      <c r="B78" s="1" t="s">
        <v>225</v>
      </c>
      <c r="C78">
        <v>0.5</v>
      </c>
      <c r="D78">
        <v>255</v>
      </c>
      <c r="E78" s="6">
        <f t="shared" si="7"/>
        <v>127.5</v>
      </c>
      <c r="F78" s="6">
        <f t="shared" si="8"/>
        <v>146.625</v>
      </c>
      <c r="H78">
        <f t="shared" si="9"/>
        <v>8</v>
      </c>
      <c r="J78" s="10"/>
    </row>
    <row r="79" spans="1:12" ht="15">
      <c r="A79" s="2" t="s">
        <v>198</v>
      </c>
      <c r="B79" s="1" t="s">
        <v>210</v>
      </c>
      <c r="C79">
        <v>0.5</v>
      </c>
      <c r="D79">
        <v>292.32</v>
      </c>
      <c r="E79" s="6">
        <f t="shared" si="7"/>
        <v>146.16</v>
      </c>
      <c r="F79" s="6">
        <f t="shared" si="8"/>
        <v>168.084</v>
      </c>
      <c r="G79" s="6">
        <f>SUM(F73:F79)</f>
        <v>1115.78175</v>
      </c>
      <c r="H79">
        <f t="shared" si="9"/>
        <v>8</v>
      </c>
      <c r="I79">
        <f>SUM(H73:H79)</f>
        <v>56</v>
      </c>
      <c r="J79" s="9">
        <f>G79+I79</f>
        <v>1171.78175</v>
      </c>
      <c r="L79" s="7">
        <f>J79-K79</f>
        <v>1171.78175</v>
      </c>
    </row>
    <row r="80" spans="1:10" ht="15">
      <c r="A80" s="2"/>
      <c r="B80" s="1"/>
      <c r="E80" s="6">
        <f t="shared" si="7"/>
        <v>0</v>
      </c>
      <c r="J80" s="10"/>
    </row>
    <row r="81" spans="1:10" ht="15">
      <c r="A81" s="2" t="s">
        <v>199</v>
      </c>
      <c r="B81" s="1" t="s">
        <v>217</v>
      </c>
      <c r="C81">
        <v>0.5</v>
      </c>
      <c r="D81" s="8">
        <v>373.17</v>
      </c>
      <c r="E81" s="6">
        <f t="shared" si="7"/>
        <v>186.585</v>
      </c>
      <c r="F81" s="6">
        <f>E81+E81*15/100</f>
        <v>214.57275</v>
      </c>
      <c r="H81">
        <f>16*C81</f>
        <v>8</v>
      </c>
      <c r="J81" s="10"/>
    </row>
    <row r="82" spans="1:10" ht="15">
      <c r="A82" s="2" t="s">
        <v>199</v>
      </c>
      <c r="B82" s="1" t="s">
        <v>53</v>
      </c>
      <c r="C82">
        <v>0.5</v>
      </c>
      <c r="D82">
        <v>255</v>
      </c>
      <c r="E82" s="6">
        <f t="shared" si="7"/>
        <v>127.5</v>
      </c>
      <c r="F82" s="6">
        <f>E82+E82*15/100</f>
        <v>146.625</v>
      </c>
      <c r="H82">
        <f>16*C82</f>
        <v>8</v>
      </c>
      <c r="J82" s="10"/>
    </row>
    <row r="83" spans="1:10" ht="15">
      <c r="A83" s="2" t="s">
        <v>199</v>
      </c>
      <c r="B83" s="1" t="s">
        <v>56</v>
      </c>
      <c r="C83">
        <v>0.5</v>
      </c>
      <c r="D83">
        <v>255</v>
      </c>
      <c r="E83" s="6">
        <f t="shared" si="7"/>
        <v>127.5</v>
      </c>
      <c r="F83" s="6">
        <f>E83+E83*15/100</f>
        <v>146.625</v>
      </c>
      <c r="H83">
        <f>16*C83</f>
        <v>8</v>
      </c>
      <c r="J83" s="10"/>
    </row>
    <row r="84" spans="1:10" ht="15">
      <c r="A84" s="2" t="s">
        <v>199</v>
      </c>
      <c r="B84" s="1" t="s">
        <v>69</v>
      </c>
      <c r="C84">
        <v>0.5</v>
      </c>
      <c r="D84">
        <v>255</v>
      </c>
      <c r="E84" s="6">
        <f t="shared" si="7"/>
        <v>127.5</v>
      </c>
      <c r="F84" s="6">
        <f>E84+E84*15/100</f>
        <v>146.625</v>
      </c>
      <c r="H84">
        <f>16*C84</f>
        <v>8</v>
      </c>
      <c r="J84" s="10"/>
    </row>
    <row r="85" spans="1:12" ht="15">
      <c r="A85" s="2" t="s">
        <v>199</v>
      </c>
      <c r="B85" s="1" t="s">
        <v>74</v>
      </c>
      <c r="C85">
        <v>0.5</v>
      </c>
      <c r="D85">
        <v>255</v>
      </c>
      <c r="E85" s="6">
        <f t="shared" si="7"/>
        <v>127.5</v>
      </c>
      <c r="F85" s="6">
        <f>E85+E85*15/100</f>
        <v>146.625</v>
      </c>
      <c r="G85" s="6">
        <f>SUM(F81:F85)</f>
        <v>801.07275</v>
      </c>
      <c r="H85">
        <f>16*C85</f>
        <v>8</v>
      </c>
      <c r="I85">
        <f>SUM(H81:H85)</f>
        <v>40</v>
      </c>
      <c r="J85" s="9">
        <f>G85+I85</f>
        <v>841.07275</v>
      </c>
      <c r="L85" s="7">
        <f>J85-K85</f>
        <v>841.07275</v>
      </c>
    </row>
    <row r="86" spans="1:10" ht="15">
      <c r="A86" s="2"/>
      <c r="B86" s="1"/>
      <c r="E86" s="6">
        <f t="shared" si="7"/>
        <v>0</v>
      </c>
      <c r="J86" s="10"/>
    </row>
    <row r="87" spans="1:12" ht="15">
      <c r="A87" s="2" t="s">
        <v>14</v>
      </c>
      <c r="B87" s="1" t="s">
        <v>0</v>
      </c>
      <c r="C87">
        <v>1.5</v>
      </c>
      <c r="D87" s="8">
        <v>290.24</v>
      </c>
      <c r="E87" s="6">
        <f t="shared" si="7"/>
        <v>435.36</v>
      </c>
      <c r="F87" s="6">
        <f>E87+E87*15/100</f>
        <v>500.664</v>
      </c>
      <c r="G87" s="6">
        <f>SUM(F87)</f>
        <v>500.664</v>
      </c>
      <c r="H87">
        <f>16*C87</f>
        <v>24</v>
      </c>
      <c r="I87">
        <f>SUM(H87)</f>
        <v>24</v>
      </c>
      <c r="J87" s="9">
        <f>G87+I87</f>
        <v>524.664</v>
      </c>
      <c r="K87">
        <v>525</v>
      </c>
      <c r="L87" s="7">
        <f>J87-K87</f>
        <v>-0.33600000000001273</v>
      </c>
    </row>
    <row r="88" spans="1:10" ht="15">
      <c r="A88" s="2"/>
      <c r="B88" s="1"/>
      <c r="D88" s="1"/>
      <c r="E88" s="6">
        <f t="shared" si="7"/>
        <v>0</v>
      </c>
      <c r="J88" s="10"/>
    </row>
    <row r="89" spans="1:12" ht="15">
      <c r="A89" s="2" t="s">
        <v>16</v>
      </c>
      <c r="B89" s="1" t="s">
        <v>0</v>
      </c>
      <c r="C89">
        <v>6</v>
      </c>
      <c r="D89" s="8">
        <v>290.24</v>
      </c>
      <c r="E89" s="6">
        <f t="shared" si="7"/>
        <v>1741.44</v>
      </c>
      <c r="F89" s="6">
        <f>E89+E89*15/100</f>
        <v>2002.656</v>
      </c>
      <c r="G89" s="6">
        <f>SUM(F89)</f>
        <v>2002.656</v>
      </c>
      <c r="H89">
        <f>16*C89</f>
        <v>96</v>
      </c>
      <c r="I89">
        <f>SUM(H89)</f>
        <v>96</v>
      </c>
      <c r="J89" s="9">
        <f>G89+I89</f>
        <v>2098.656</v>
      </c>
      <c r="K89">
        <v>2099</v>
      </c>
      <c r="L89" s="7">
        <f>J89-K89</f>
        <v>-0.34400000000005093</v>
      </c>
    </row>
    <row r="90" spans="1:10" ht="15">
      <c r="A90" s="2"/>
      <c r="B90" s="1"/>
      <c r="D90" s="1"/>
      <c r="E90" s="6">
        <f t="shared" si="7"/>
        <v>0</v>
      </c>
      <c r="J90" s="10"/>
    </row>
    <row r="91" spans="1:12" ht="15">
      <c r="A91" s="2" t="s">
        <v>10</v>
      </c>
      <c r="B91" s="1" t="s">
        <v>0</v>
      </c>
      <c r="C91">
        <v>3</v>
      </c>
      <c r="D91" s="8">
        <v>290.24</v>
      </c>
      <c r="E91" s="6">
        <f t="shared" si="7"/>
        <v>870.72</v>
      </c>
      <c r="F91" s="6">
        <f>E91+E91*15/100</f>
        <v>1001.328</v>
      </c>
      <c r="G91" s="6">
        <f>SUM(F91)</f>
        <v>1001.328</v>
      </c>
      <c r="H91">
        <f>16*C91</f>
        <v>48</v>
      </c>
      <c r="I91">
        <f>SUM(H91)</f>
        <v>48</v>
      </c>
      <c r="J91" s="9">
        <f>G91+I91</f>
        <v>1049.328</v>
      </c>
      <c r="K91">
        <v>871</v>
      </c>
      <c r="L91" s="7">
        <f>J91-K91</f>
        <v>178.32799999999997</v>
      </c>
    </row>
    <row r="92" spans="1:10" ht="15">
      <c r="A92" s="2"/>
      <c r="B92" s="1"/>
      <c r="D92" s="1"/>
      <c r="E92" s="6">
        <f t="shared" si="7"/>
        <v>0</v>
      </c>
      <c r="J92" s="10"/>
    </row>
    <row r="93" spans="1:10" ht="15">
      <c r="A93" s="2" t="s">
        <v>200</v>
      </c>
      <c r="B93" s="1" t="s">
        <v>217</v>
      </c>
      <c r="C93">
        <v>0.5</v>
      </c>
      <c r="D93" s="8">
        <v>373.17</v>
      </c>
      <c r="E93" s="6">
        <f t="shared" si="7"/>
        <v>186.585</v>
      </c>
      <c r="F93" s="6">
        <f>E93+E93*15/100</f>
        <v>214.57275</v>
      </c>
      <c r="H93">
        <f>16*C93</f>
        <v>8</v>
      </c>
      <c r="J93" s="10"/>
    </row>
    <row r="94" spans="1:10" ht="15">
      <c r="A94" s="2" t="s">
        <v>200</v>
      </c>
      <c r="B94" s="1" t="s">
        <v>226</v>
      </c>
      <c r="C94">
        <v>0.5</v>
      </c>
      <c r="D94">
        <v>255</v>
      </c>
      <c r="E94" s="6">
        <f t="shared" si="7"/>
        <v>127.5</v>
      </c>
      <c r="F94" s="6">
        <f>E94+E94*15/100</f>
        <v>146.625</v>
      </c>
      <c r="H94">
        <f>16*C94</f>
        <v>8</v>
      </c>
      <c r="J94" s="10"/>
    </row>
    <row r="95" spans="1:12" ht="15">
      <c r="A95" s="2" t="s">
        <v>200</v>
      </c>
      <c r="B95" s="1" t="s">
        <v>222</v>
      </c>
      <c r="C95">
        <v>0.5</v>
      </c>
      <c r="D95">
        <v>292.32</v>
      </c>
      <c r="E95" s="6">
        <f t="shared" si="7"/>
        <v>146.16</v>
      </c>
      <c r="F95" s="6">
        <f>E95+E95*15/100</f>
        <v>168.084</v>
      </c>
      <c r="G95" s="6">
        <f>SUM(F93:F95)</f>
        <v>529.2817500000001</v>
      </c>
      <c r="H95">
        <f>16*C95</f>
        <v>8</v>
      </c>
      <c r="I95">
        <f>SUM(H93:H95)</f>
        <v>24</v>
      </c>
      <c r="J95" s="9">
        <f>G95+I95</f>
        <v>553.2817500000001</v>
      </c>
      <c r="L95" s="7">
        <f>J95-K95</f>
        <v>553.2817500000001</v>
      </c>
    </row>
    <row r="96" spans="1:10" ht="15">
      <c r="A96" s="2"/>
      <c r="B96" s="1"/>
      <c r="E96" s="6">
        <f t="shared" si="7"/>
        <v>0</v>
      </c>
      <c r="J96" s="10"/>
    </row>
    <row r="97" spans="1:10" ht="15">
      <c r="A97" s="2" t="s">
        <v>7</v>
      </c>
      <c r="B97" s="1" t="s">
        <v>56</v>
      </c>
      <c r="C97">
        <v>0.5</v>
      </c>
      <c r="D97">
        <v>255</v>
      </c>
      <c r="E97" s="6">
        <f t="shared" si="7"/>
        <v>127.5</v>
      </c>
      <c r="F97" s="6">
        <f>E97+E97*15/100</f>
        <v>146.625</v>
      </c>
      <c r="H97">
        <f>16*C97</f>
        <v>8</v>
      </c>
      <c r="J97" s="10"/>
    </row>
    <row r="98" spans="1:10" ht="15">
      <c r="A98" s="2" t="s">
        <v>7</v>
      </c>
      <c r="B98" s="1" t="s">
        <v>127</v>
      </c>
      <c r="C98">
        <v>0.5</v>
      </c>
      <c r="D98">
        <v>255</v>
      </c>
      <c r="E98" s="6">
        <f t="shared" si="7"/>
        <v>127.5</v>
      </c>
      <c r="F98" s="6">
        <f>E98+E98*15/100</f>
        <v>146.625</v>
      </c>
      <c r="H98">
        <f>16*C98</f>
        <v>8</v>
      </c>
      <c r="J98" s="10"/>
    </row>
    <row r="99" spans="1:10" ht="15">
      <c r="A99" s="2" t="s">
        <v>7</v>
      </c>
      <c r="B99" s="1" t="s">
        <v>134</v>
      </c>
      <c r="C99">
        <v>0.5</v>
      </c>
      <c r="D99">
        <v>255</v>
      </c>
      <c r="E99" s="6">
        <f t="shared" si="7"/>
        <v>127.5</v>
      </c>
      <c r="F99" s="6">
        <f>E99+E99*15/100</f>
        <v>146.625</v>
      </c>
      <c r="H99">
        <f>16*C99</f>
        <v>8</v>
      </c>
      <c r="J99" s="10"/>
    </row>
    <row r="100" spans="1:10" ht="15">
      <c r="A100" s="2" t="s">
        <v>7</v>
      </c>
      <c r="B100" s="1" t="s">
        <v>0</v>
      </c>
      <c r="C100">
        <v>4.5</v>
      </c>
      <c r="D100" s="8">
        <v>290.24</v>
      </c>
      <c r="E100" s="6">
        <f t="shared" si="7"/>
        <v>1306.08</v>
      </c>
      <c r="F100" s="6">
        <f>E100+E100*15/100</f>
        <v>1501.992</v>
      </c>
      <c r="H100">
        <f>16*C100</f>
        <v>72</v>
      </c>
      <c r="J100" s="10"/>
    </row>
    <row r="101" spans="1:12" ht="15">
      <c r="A101" s="2" t="s">
        <v>7</v>
      </c>
      <c r="B101" s="1" t="s">
        <v>210</v>
      </c>
      <c r="C101">
        <v>0.5</v>
      </c>
      <c r="D101">
        <v>292.32</v>
      </c>
      <c r="E101" s="6">
        <f t="shared" si="7"/>
        <v>146.16</v>
      </c>
      <c r="F101" s="6">
        <f>E101+E101*15/100</f>
        <v>168.084</v>
      </c>
      <c r="G101" s="6">
        <f>SUM(F97:F101)</f>
        <v>2109.951</v>
      </c>
      <c r="H101">
        <f>16*C101</f>
        <v>8</v>
      </c>
      <c r="I101">
        <f>SUM(H97:H101)</f>
        <v>104</v>
      </c>
      <c r="J101" s="9">
        <f>G101+I101</f>
        <v>2213.951</v>
      </c>
      <c r="L101" s="7">
        <f>J101-K101</f>
        <v>2213.951</v>
      </c>
    </row>
    <row r="102" spans="1:10" ht="15">
      <c r="A102" s="2"/>
      <c r="B102" s="1"/>
      <c r="D102" s="1"/>
      <c r="E102" s="6">
        <f t="shared" si="7"/>
        <v>0</v>
      </c>
      <c r="J102" s="10"/>
    </row>
    <row r="103" spans="1:10" ht="15">
      <c r="A103" s="2" t="s">
        <v>201</v>
      </c>
      <c r="B103" s="1" t="s">
        <v>226</v>
      </c>
      <c r="C103">
        <v>0.5</v>
      </c>
      <c r="D103">
        <v>255</v>
      </c>
      <c r="E103" s="6">
        <f t="shared" si="7"/>
        <v>127.5</v>
      </c>
      <c r="F103" s="6">
        <f>E103+E103*15/100</f>
        <v>146.625</v>
      </c>
      <c r="H103">
        <f>16*C103</f>
        <v>8</v>
      </c>
      <c r="J103" s="10"/>
    </row>
    <row r="104" spans="1:10" ht="15">
      <c r="A104" s="2" t="s">
        <v>201</v>
      </c>
      <c r="B104" s="1" t="s">
        <v>210</v>
      </c>
      <c r="C104">
        <v>0.5</v>
      </c>
      <c r="D104">
        <v>292.32</v>
      </c>
      <c r="E104" s="6">
        <f t="shared" si="7"/>
        <v>146.16</v>
      </c>
      <c r="F104" s="6">
        <f>E104+E104*15/100</f>
        <v>168.084</v>
      </c>
      <c r="H104">
        <f>16*C104</f>
        <v>8</v>
      </c>
      <c r="J104" s="10"/>
    </row>
    <row r="105" spans="1:10" ht="15">
      <c r="A105" s="2" t="s">
        <v>201</v>
      </c>
      <c r="B105" s="1" t="s">
        <v>218</v>
      </c>
      <c r="C105">
        <v>0.5</v>
      </c>
      <c r="D105">
        <v>255</v>
      </c>
      <c r="E105" s="6">
        <f t="shared" si="7"/>
        <v>127.5</v>
      </c>
      <c r="F105" s="6">
        <f>E105+E105*15/100</f>
        <v>146.625</v>
      </c>
      <c r="H105">
        <f>16*C105</f>
        <v>8</v>
      </c>
      <c r="J105" s="10"/>
    </row>
    <row r="106" spans="1:12" ht="15">
      <c r="A106" s="2" t="s">
        <v>201</v>
      </c>
      <c r="B106" s="1" t="s">
        <v>137</v>
      </c>
      <c r="C106">
        <v>0.5</v>
      </c>
      <c r="D106">
        <v>255</v>
      </c>
      <c r="E106" s="6">
        <f t="shared" si="7"/>
        <v>127.5</v>
      </c>
      <c r="F106" s="6">
        <f>E106+E106*15/100</f>
        <v>146.625</v>
      </c>
      <c r="G106" s="6">
        <f>SUM(F103:F106)</f>
        <v>607.9590000000001</v>
      </c>
      <c r="H106">
        <f>16*C106</f>
        <v>8</v>
      </c>
      <c r="I106">
        <f>SUM(H103:H106)</f>
        <v>32</v>
      </c>
      <c r="J106" s="9">
        <f>G106+I106</f>
        <v>639.9590000000001</v>
      </c>
      <c r="K106">
        <v>640</v>
      </c>
      <c r="L106" s="7">
        <f>J106-K106</f>
        <v>-0.04099999999993997</v>
      </c>
    </row>
    <row r="107" spans="1:10" ht="15">
      <c r="A107" s="2"/>
      <c r="B107" s="1"/>
      <c r="E107" s="6">
        <f t="shared" si="7"/>
        <v>0</v>
      </c>
      <c r="J107" s="10"/>
    </row>
    <row r="108" spans="1:10" ht="15">
      <c r="A108" s="2" t="s">
        <v>227</v>
      </c>
      <c r="B108" s="1" t="s">
        <v>130</v>
      </c>
      <c r="C108">
        <v>0.5</v>
      </c>
      <c r="D108">
        <v>255</v>
      </c>
      <c r="E108" s="6">
        <f t="shared" si="7"/>
        <v>127.5</v>
      </c>
      <c r="F108" s="6">
        <f>E108+E108*15/100</f>
        <v>146.625</v>
      </c>
      <c r="H108">
        <f>16*C108</f>
        <v>8</v>
      </c>
      <c r="J108" s="10"/>
    </row>
    <row r="109" spans="1:10" ht="15">
      <c r="A109" s="2" t="s">
        <v>227</v>
      </c>
      <c r="B109" s="1" t="s">
        <v>138</v>
      </c>
      <c r="C109">
        <v>0.5</v>
      </c>
      <c r="D109">
        <v>255</v>
      </c>
      <c r="E109" s="6">
        <f t="shared" si="7"/>
        <v>127.5</v>
      </c>
      <c r="F109" s="6">
        <f>E109+E109*15/100</f>
        <v>146.625</v>
      </c>
      <c r="H109">
        <f>16*C109</f>
        <v>8</v>
      </c>
      <c r="J109" s="10"/>
    </row>
    <row r="110" spans="1:12" ht="15">
      <c r="A110" s="2" t="s">
        <v>227</v>
      </c>
      <c r="B110" s="1" t="s">
        <v>214</v>
      </c>
      <c r="C110">
        <v>0.5</v>
      </c>
      <c r="D110">
        <v>217.68</v>
      </c>
      <c r="E110" s="6">
        <f t="shared" si="7"/>
        <v>108.84</v>
      </c>
      <c r="F110" s="6">
        <f>E110+E110*15/100</f>
        <v>125.166</v>
      </c>
      <c r="G110" s="6">
        <f>SUM(F108:F110)</f>
        <v>418.416</v>
      </c>
      <c r="H110">
        <f>16*C110</f>
        <v>8</v>
      </c>
      <c r="I110">
        <f>SUM(H108:H110)</f>
        <v>24</v>
      </c>
      <c r="J110" s="9">
        <f>G110+I110</f>
        <v>442.416</v>
      </c>
      <c r="L110" s="7">
        <f>J110-K110</f>
        <v>442.416</v>
      </c>
    </row>
    <row r="111" spans="1:10" ht="15">
      <c r="A111" s="2"/>
      <c r="B111" s="1"/>
      <c r="E111" s="6">
        <f t="shared" si="7"/>
        <v>0</v>
      </c>
      <c r="J111" s="10"/>
    </row>
    <row r="112" spans="1:10" ht="15">
      <c r="A112" s="2" t="s">
        <v>202</v>
      </c>
      <c r="B112" s="1" t="s">
        <v>56</v>
      </c>
      <c r="C112">
        <v>0.5</v>
      </c>
      <c r="D112">
        <v>255</v>
      </c>
      <c r="E112" s="6">
        <f t="shared" si="7"/>
        <v>127.5</v>
      </c>
      <c r="F112" s="6">
        <f aca="true" t="shared" si="10" ref="F112:F121">E112+E112*15/100</f>
        <v>146.625</v>
      </c>
      <c r="H112">
        <f aca="true" t="shared" si="11" ref="H112:H121">16*C112</f>
        <v>8</v>
      </c>
      <c r="J112" s="10"/>
    </row>
    <row r="113" spans="1:10" ht="15">
      <c r="A113" s="2" t="s">
        <v>202</v>
      </c>
      <c r="B113" s="1" t="s">
        <v>148</v>
      </c>
      <c r="C113">
        <v>0.5</v>
      </c>
      <c r="D113">
        <v>255</v>
      </c>
      <c r="E113" s="6">
        <f t="shared" si="7"/>
        <v>127.5</v>
      </c>
      <c r="F113" s="6">
        <f t="shared" si="10"/>
        <v>146.625</v>
      </c>
      <c r="H113">
        <f t="shared" si="11"/>
        <v>8</v>
      </c>
      <c r="J113" s="10"/>
    </row>
    <row r="114" spans="1:10" ht="15">
      <c r="A114" s="2" t="s">
        <v>202</v>
      </c>
      <c r="B114" s="1" t="s">
        <v>226</v>
      </c>
      <c r="C114">
        <v>0.5</v>
      </c>
      <c r="D114">
        <v>255</v>
      </c>
      <c r="E114" s="6">
        <f t="shared" si="7"/>
        <v>127.5</v>
      </c>
      <c r="F114" s="6">
        <f t="shared" si="10"/>
        <v>146.625</v>
      </c>
      <c r="H114">
        <f t="shared" si="11"/>
        <v>8</v>
      </c>
      <c r="J114" s="10"/>
    </row>
    <row r="115" spans="1:10" ht="15">
      <c r="A115" s="2" t="s">
        <v>202</v>
      </c>
      <c r="B115" s="1" t="s">
        <v>214</v>
      </c>
      <c r="C115">
        <v>0.5</v>
      </c>
      <c r="D115">
        <v>217.68</v>
      </c>
      <c r="E115" s="6">
        <f t="shared" si="7"/>
        <v>108.84</v>
      </c>
      <c r="F115" s="6">
        <f t="shared" si="10"/>
        <v>125.166</v>
      </c>
      <c r="H115">
        <f t="shared" si="11"/>
        <v>8</v>
      </c>
      <c r="J115" s="10"/>
    </row>
    <row r="116" spans="1:10" ht="15">
      <c r="A116" s="2" t="s">
        <v>202</v>
      </c>
      <c r="B116" s="1" t="s">
        <v>220</v>
      </c>
      <c r="C116">
        <v>0.5</v>
      </c>
      <c r="D116" s="8">
        <v>347.67</v>
      </c>
      <c r="E116" s="6">
        <f t="shared" si="7"/>
        <v>173.835</v>
      </c>
      <c r="F116" s="6">
        <f t="shared" si="10"/>
        <v>199.91025000000002</v>
      </c>
      <c r="H116">
        <f t="shared" si="11"/>
        <v>8</v>
      </c>
      <c r="J116" s="10"/>
    </row>
    <row r="117" spans="1:10" ht="15">
      <c r="A117" s="2" t="s">
        <v>202</v>
      </c>
      <c r="B117" s="1" t="s">
        <v>215</v>
      </c>
      <c r="C117">
        <v>0.5</v>
      </c>
      <c r="D117" s="8">
        <v>347.67</v>
      </c>
      <c r="E117" s="6">
        <f t="shared" si="7"/>
        <v>173.835</v>
      </c>
      <c r="F117" s="6">
        <f t="shared" si="10"/>
        <v>199.91025000000002</v>
      </c>
      <c r="H117">
        <f t="shared" si="11"/>
        <v>8</v>
      </c>
      <c r="J117" s="10"/>
    </row>
    <row r="118" spans="1:10" ht="15">
      <c r="A118" s="2" t="s">
        <v>202</v>
      </c>
      <c r="B118" s="1" t="s">
        <v>217</v>
      </c>
      <c r="C118">
        <v>0.5</v>
      </c>
      <c r="D118" s="8">
        <v>373.17</v>
      </c>
      <c r="E118" s="6">
        <f t="shared" si="7"/>
        <v>186.585</v>
      </c>
      <c r="F118" s="6">
        <f t="shared" si="10"/>
        <v>214.57275</v>
      </c>
      <c r="H118">
        <f t="shared" si="11"/>
        <v>8</v>
      </c>
      <c r="J118" s="10"/>
    </row>
    <row r="119" spans="1:10" ht="15">
      <c r="A119" s="2" t="s">
        <v>202</v>
      </c>
      <c r="B119" s="1" t="s">
        <v>118</v>
      </c>
      <c r="C119">
        <v>0.5</v>
      </c>
      <c r="D119">
        <v>255</v>
      </c>
      <c r="E119" s="6">
        <f t="shared" si="7"/>
        <v>127.5</v>
      </c>
      <c r="F119" s="6">
        <f t="shared" si="10"/>
        <v>146.625</v>
      </c>
      <c r="H119">
        <f t="shared" si="11"/>
        <v>8</v>
      </c>
      <c r="J119" s="10"/>
    </row>
    <row r="120" spans="1:10" ht="15">
      <c r="A120" s="2" t="s">
        <v>202</v>
      </c>
      <c r="B120" s="1" t="s">
        <v>142</v>
      </c>
      <c r="C120">
        <v>0.5</v>
      </c>
      <c r="D120">
        <v>255</v>
      </c>
      <c r="E120" s="6">
        <f t="shared" si="7"/>
        <v>127.5</v>
      </c>
      <c r="F120" s="6">
        <f t="shared" si="10"/>
        <v>146.625</v>
      </c>
      <c r="H120">
        <f t="shared" si="11"/>
        <v>8</v>
      </c>
      <c r="J120" s="10"/>
    </row>
    <row r="121" spans="1:12" ht="15">
      <c r="A121" s="2" t="s">
        <v>202</v>
      </c>
      <c r="B121" s="1" t="s">
        <v>150</v>
      </c>
      <c r="C121">
        <v>0.5</v>
      </c>
      <c r="D121">
        <v>255</v>
      </c>
      <c r="E121" s="6">
        <f t="shared" si="7"/>
        <v>127.5</v>
      </c>
      <c r="F121" s="6">
        <f t="shared" si="10"/>
        <v>146.625</v>
      </c>
      <c r="G121" s="6">
        <f>SUM(F112:F121)</f>
        <v>1619.30925</v>
      </c>
      <c r="H121">
        <f t="shared" si="11"/>
        <v>8</v>
      </c>
      <c r="I121">
        <f>SUM(H112:H121)</f>
        <v>80</v>
      </c>
      <c r="J121" s="9">
        <f>G121+I121</f>
        <v>1699.30925</v>
      </c>
      <c r="K121">
        <v>1699</v>
      </c>
      <c r="L121" s="7">
        <f>J121-K121</f>
        <v>0.30925000000002</v>
      </c>
    </row>
    <row r="122" spans="1:10" ht="15">
      <c r="A122" s="2"/>
      <c r="B122" s="1"/>
      <c r="E122" s="6">
        <f t="shared" si="7"/>
        <v>0</v>
      </c>
      <c r="J122" s="10"/>
    </row>
    <row r="123" spans="1:12" ht="15">
      <c r="A123" s="2" t="s">
        <v>8</v>
      </c>
      <c r="B123" s="1" t="s">
        <v>0</v>
      </c>
      <c r="C123">
        <v>7.5</v>
      </c>
      <c r="D123" s="8">
        <v>290.24</v>
      </c>
      <c r="E123" s="6">
        <f t="shared" si="7"/>
        <v>2176.8</v>
      </c>
      <c r="F123" s="6">
        <f>E123+E123*15/100</f>
        <v>2503.32</v>
      </c>
      <c r="G123" s="6">
        <f>SUM(F123)</f>
        <v>2503.32</v>
      </c>
      <c r="H123">
        <f>16*C123</f>
        <v>120</v>
      </c>
      <c r="I123">
        <f>SUM(H123)</f>
        <v>120</v>
      </c>
      <c r="J123" s="9">
        <f>G123+I123</f>
        <v>2623.32</v>
      </c>
      <c r="L123" s="7">
        <f>J123-K123</f>
        <v>2623.32</v>
      </c>
    </row>
    <row r="124" spans="1:10" ht="15">
      <c r="A124" s="2"/>
      <c r="B124" s="1"/>
      <c r="D124" s="1"/>
      <c r="E124" s="6">
        <f t="shared" si="7"/>
        <v>0</v>
      </c>
      <c r="J124" s="10"/>
    </row>
    <row r="125" spans="1:12" ht="15">
      <c r="A125" s="2" t="s">
        <v>15</v>
      </c>
      <c r="B125" s="1" t="s">
        <v>0</v>
      </c>
      <c r="C125">
        <v>1.5</v>
      </c>
      <c r="D125" s="8">
        <v>290.24</v>
      </c>
      <c r="E125" s="6">
        <f t="shared" si="7"/>
        <v>435.36</v>
      </c>
      <c r="F125" s="6">
        <f>E125+E125*15/100</f>
        <v>500.664</v>
      </c>
      <c r="G125" s="6">
        <f>SUM(F125)</f>
        <v>500.664</v>
      </c>
      <c r="H125">
        <f>16*C125</f>
        <v>24</v>
      </c>
      <c r="I125">
        <f>SUM(H125)</f>
        <v>24</v>
      </c>
      <c r="J125" s="9">
        <f>G125+I125</f>
        <v>524.664</v>
      </c>
      <c r="K125">
        <v>525</v>
      </c>
      <c r="L125" s="7">
        <f>J125-K125</f>
        <v>-0.33600000000001273</v>
      </c>
    </row>
    <row r="126" spans="1:10" ht="15">
      <c r="A126" s="2"/>
      <c r="B126" s="1"/>
      <c r="D126" s="1"/>
      <c r="E126" s="6">
        <f t="shared" si="7"/>
        <v>0</v>
      </c>
      <c r="J126" s="10"/>
    </row>
    <row r="127" spans="1:10" ht="15">
      <c r="A127" s="2" t="s">
        <v>203</v>
      </c>
      <c r="B127" s="1" t="s">
        <v>56</v>
      </c>
      <c r="C127">
        <v>0.5</v>
      </c>
      <c r="D127">
        <v>255</v>
      </c>
      <c r="E127" s="6">
        <f t="shared" si="7"/>
        <v>127.5</v>
      </c>
      <c r="F127" s="6">
        <f aca="true" t="shared" si="12" ref="F127:F132">E127+E127*15/100</f>
        <v>146.625</v>
      </c>
      <c r="H127">
        <f aca="true" t="shared" si="13" ref="H127:H132">16*C127</f>
        <v>8</v>
      </c>
      <c r="J127" s="10"/>
    </row>
    <row r="128" spans="1:10" ht="15">
      <c r="A128" s="2" t="s">
        <v>203</v>
      </c>
      <c r="B128" s="1" t="s">
        <v>140</v>
      </c>
      <c r="C128">
        <v>0.5</v>
      </c>
      <c r="D128">
        <v>255</v>
      </c>
      <c r="E128" s="6">
        <f t="shared" si="7"/>
        <v>127.5</v>
      </c>
      <c r="F128" s="6">
        <f t="shared" si="12"/>
        <v>146.625</v>
      </c>
      <c r="H128">
        <f t="shared" si="13"/>
        <v>8</v>
      </c>
      <c r="J128" s="10"/>
    </row>
    <row r="129" spans="1:10" ht="15">
      <c r="A129" s="2" t="s">
        <v>203</v>
      </c>
      <c r="B129" s="1" t="s">
        <v>225</v>
      </c>
      <c r="C129">
        <v>0.5</v>
      </c>
      <c r="D129">
        <v>255</v>
      </c>
      <c r="E129" s="6">
        <f t="shared" si="7"/>
        <v>127.5</v>
      </c>
      <c r="F129" s="6">
        <f t="shared" si="12"/>
        <v>146.625</v>
      </c>
      <c r="H129">
        <f t="shared" si="13"/>
        <v>8</v>
      </c>
      <c r="J129" s="10"/>
    </row>
    <row r="130" spans="1:10" ht="15">
      <c r="A130" s="2" t="s">
        <v>203</v>
      </c>
      <c r="B130" s="1" t="s">
        <v>211</v>
      </c>
      <c r="C130">
        <v>0.5</v>
      </c>
      <c r="D130">
        <v>292.32</v>
      </c>
      <c r="E130" s="6">
        <f aca="true" t="shared" si="14" ref="E130:E163">C130*D130</f>
        <v>146.16</v>
      </c>
      <c r="F130" s="6">
        <f t="shared" si="12"/>
        <v>168.084</v>
      </c>
      <c r="H130">
        <f t="shared" si="13"/>
        <v>8</v>
      </c>
      <c r="J130" s="10"/>
    </row>
    <row r="131" spans="1:10" ht="15">
      <c r="A131" s="2" t="s">
        <v>203</v>
      </c>
      <c r="B131" s="1" t="s">
        <v>221</v>
      </c>
      <c r="C131">
        <v>0.5</v>
      </c>
      <c r="D131">
        <v>292.32</v>
      </c>
      <c r="E131" s="6">
        <f t="shared" si="14"/>
        <v>146.16</v>
      </c>
      <c r="F131" s="6">
        <f t="shared" si="12"/>
        <v>168.084</v>
      </c>
      <c r="H131">
        <f t="shared" si="13"/>
        <v>8</v>
      </c>
      <c r="J131" s="10"/>
    </row>
    <row r="132" spans="1:12" ht="15">
      <c r="A132" s="2" t="s">
        <v>203</v>
      </c>
      <c r="B132" s="1" t="s">
        <v>217</v>
      </c>
      <c r="C132">
        <v>0.5</v>
      </c>
      <c r="D132" s="8">
        <v>373.17</v>
      </c>
      <c r="E132" s="6">
        <f t="shared" si="14"/>
        <v>186.585</v>
      </c>
      <c r="F132" s="6">
        <f t="shared" si="12"/>
        <v>214.57275</v>
      </c>
      <c r="G132" s="6">
        <f>SUM(F127:F132)</f>
        <v>990.6157500000002</v>
      </c>
      <c r="H132">
        <f t="shared" si="13"/>
        <v>8</v>
      </c>
      <c r="I132">
        <f>SUM(H127:H132)</f>
        <v>48</v>
      </c>
      <c r="J132" s="9">
        <f>G132+I132</f>
        <v>1038.6157500000002</v>
      </c>
      <c r="L132" s="7">
        <f>J132-K132</f>
        <v>1038.6157500000002</v>
      </c>
    </row>
    <row r="133" spans="1:10" ht="15">
      <c r="A133" s="2"/>
      <c r="B133" s="1"/>
      <c r="D133" s="1"/>
      <c r="E133" s="6">
        <f t="shared" si="14"/>
        <v>0</v>
      </c>
      <c r="J133" s="10"/>
    </row>
    <row r="134" spans="1:10" ht="15">
      <c r="A134" s="2" t="s">
        <v>204</v>
      </c>
      <c r="B134" s="1" t="s">
        <v>152</v>
      </c>
      <c r="C134">
        <v>0.5</v>
      </c>
      <c r="D134">
        <v>255</v>
      </c>
      <c r="E134" s="6">
        <f t="shared" si="14"/>
        <v>127.5</v>
      </c>
      <c r="F134" s="6">
        <f aca="true" t="shared" si="15" ref="F134:F140">E134+E134*15/100</f>
        <v>146.625</v>
      </c>
      <c r="H134">
        <f aca="true" t="shared" si="16" ref="H134:H140">16*C134</f>
        <v>8</v>
      </c>
      <c r="J134" s="10"/>
    </row>
    <row r="135" spans="1:10" ht="15">
      <c r="A135" s="2" t="s">
        <v>204</v>
      </c>
      <c r="B135" s="1" t="s">
        <v>217</v>
      </c>
      <c r="C135">
        <v>0.5</v>
      </c>
      <c r="D135" s="8">
        <v>373.17</v>
      </c>
      <c r="E135" s="6">
        <f t="shared" si="14"/>
        <v>186.585</v>
      </c>
      <c r="F135" s="6">
        <f t="shared" si="15"/>
        <v>214.57275</v>
      </c>
      <c r="H135">
        <f t="shared" si="16"/>
        <v>8</v>
      </c>
      <c r="J135" s="10"/>
    </row>
    <row r="136" spans="1:10" ht="15">
      <c r="A136" s="2" t="s">
        <v>204</v>
      </c>
      <c r="B136" s="1" t="s">
        <v>119</v>
      </c>
      <c r="C136">
        <v>0.5</v>
      </c>
      <c r="D136">
        <v>255</v>
      </c>
      <c r="E136" s="6">
        <f t="shared" si="14"/>
        <v>127.5</v>
      </c>
      <c r="F136" s="6">
        <f t="shared" si="15"/>
        <v>146.625</v>
      </c>
      <c r="H136">
        <f t="shared" si="16"/>
        <v>8</v>
      </c>
      <c r="J136" s="10"/>
    </row>
    <row r="137" spans="1:10" ht="15">
      <c r="A137" s="2" t="s">
        <v>204</v>
      </c>
      <c r="B137" s="1" t="s">
        <v>144</v>
      </c>
      <c r="C137">
        <v>0.5</v>
      </c>
      <c r="D137">
        <v>255</v>
      </c>
      <c r="E137" s="6">
        <f t="shared" si="14"/>
        <v>127.5</v>
      </c>
      <c r="F137" s="6">
        <f t="shared" si="15"/>
        <v>146.625</v>
      </c>
      <c r="H137">
        <f t="shared" si="16"/>
        <v>8</v>
      </c>
      <c r="J137" s="10"/>
    </row>
    <row r="138" spans="1:10" ht="15">
      <c r="A138" s="2" t="s">
        <v>204</v>
      </c>
      <c r="B138" s="1" t="s">
        <v>215</v>
      </c>
      <c r="C138">
        <v>0.5</v>
      </c>
      <c r="D138" s="8">
        <v>347.67</v>
      </c>
      <c r="E138" s="6">
        <f t="shared" si="14"/>
        <v>173.835</v>
      </c>
      <c r="F138" s="6">
        <f t="shared" si="15"/>
        <v>199.91025000000002</v>
      </c>
      <c r="H138">
        <f t="shared" si="16"/>
        <v>8</v>
      </c>
      <c r="J138" s="10"/>
    </row>
    <row r="139" spans="1:10" ht="15">
      <c r="A139" s="2" t="s">
        <v>204</v>
      </c>
      <c r="B139" s="1" t="s">
        <v>226</v>
      </c>
      <c r="C139">
        <v>0.5</v>
      </c>
      <c r="D139">
        <v>255</v>
      </c>
      <c r="E139" s="6">
        <f t="shared" si="14"/>
        <v>127.5</v>
      </c>
      <c r="F139" s="6">
        <f t="shared" si="15"/>
        <v>146.625</v>
      </c>
      <c r="H139">
        <f t="shared" si="16"/>
        <v>8</v>
      </c>
      <c r="J139" s="10"/>
    </row>
    <row r="140" spans="1:12" ht="15">
      <c r="A140" s="2" t="s">
        <v>204</v>
      </c>
      <c r="B140" s="1" t="s">
        <v>211</v>
      </c>
      <c r="C140">
        <v>0.5</v>
      </c>
      <c r="D140">
        <v>292.32</v>
      </c>
      <c r="E140" s="6">
        <f t="shared" si="14"/>
        <v>146.16</v>
      </c>
      <c r="F140" s="6">
        <f t="shared" si="15"/>
        <v>168.084</v>
      </c>
      <c r="G140" s="6">
        <f>SUM(F134:F140)</f>
        <v>1169.067</v>
      </c>
      <c r="H140">
        <f t="shared" si="16"/>
        <v>8</v>
      </c>
      <c r="I140">
        <f>SUM(H134:H140)</f>
        <v>56</v>
      </c>
      <c r="J140" s="9">
        <f>G140+I140</f>
        <v>1225.067</v>
      </c>
      <c r="K140">
        <v>1225</v>
      </c>
      <c r="L140" s="7">
        <f>J140-K140</f>
        <v>0.06700000000000728</v>
      </c>
    </row>
    <row r="141" spans="1:10" ht="15">
      <c r="A141" s="2"/>
      <c r="B141" s="1"/>
      <c r="E141" s="6">
        <f t="shared" si="14"/>
        <v>0</v>
      </c>
      <c r="J141" s="10"/>
    </row>
    <row r="142" spans="1:12" ht="15">
      <c r="A142" s="2" t="s">
        <v>3</v>
      </c>
      <c r="B142" s="1" t="s">
        <v>0</v>
      </c>
      <c r="C142">
        <v>3</v>
      </c>
      <c r="D142" s="8">
        <v>290.24</v>
      </c>
      <c r="E142" s="6">
        <f t="shared" si="14"/>
        <v>870.72</v>
      </c>
      <c r="F142" s="6">
        <f>E142+E142*10/100</f>
        <v>957.792</v>
      </c>
      <c r="G142" s="6">
        <f>SUM(F142)</f>
        <v>957.792</v>
      </c>
      <c r="H142">
        <f>16*C142</f>
        <v>48</v>
      </c>
      <c r="I142">
        <f>SUM(H142)</f>
        <v>48</v>
      </c>
      <c r="J142" s="9">
        <f>G142+I142</f>
        <v>1005.792</v>
      </c>
      <c r="K142">
        <v>1050</v>
      </c>
      <c r="L142" s="7">
        <f>J142-K142</f>
        <v>-44.20799999999997</v>
      </c>
    </row>
    <row r="143" spans="1:10" ht="15">
      <c r="A143" s="2"/>
      <c r="B143" s="1"/>
      <c r="D143" s="1"/>
      <c r="E143" s="6">
        <f t="shared" si="14"/>
        <v>0</v>
      </c>
      <c r="J143" s="10"/>
    </row>
    <row r="144" spans="1:10" ht="15">
      <c r="A144" s="2" t="s">
        <v>205</v>
      </c>
      <c r="B144" s="1" t="s">
        <v>124</v>
      </c>
      <c r="C144">
        <v>0.5</v>
      </c>
      <c r="D144">
        <v>255</v>
      </c>
      <c r="E144" s="6">
        <f t="shared" si="14"/>
        <v>127.5</v>
      </c>
      <c r="F144" s="6">
        <f>E144+E144*15/100</f>
        <v>146.625</v>
      </c>
      <c r="H144">
        <f>16*C144</f>
        <v>8</v>
      </c>
      <c r="J144" s="10"/>
    </row>
    <row r="145" spans="1:10" ht="15">
      <c r="A145" s="2" t="s">
        <v>205</v>
      </c>
      <c r="B145" s="1" t="s">
        <v>135</v>
      </c>
      <c r="C145">
        <v>0.5</v>
      </c>
      <c r="D145">
        <v>255</v>
      </c>
      <c r="E145" s="6">
        <f t="shared" si="14"/>
        <v>127.5</v>
      </c>
      <c r="F145" s="6">
        <f>E145+E145*15/100</f>
        <v>146.625</v>
      </c>
      <c r="H145">
        <f>16*C145</f>
        <v>8</v>
      </c>
      <c r="J145" s="10"/>
    </row>
    <row r="146" spans="1:10" ht="15">
      <c r="A146" s="2" t="s">
        <v>205</v>
      </c>
      <c r="B146" s="1" t="s">
        <v>77</v>
      </c>
      <c r="C146">
        <v>0.5</v>
      </c>
      <c r="D146">
        <v>255</v>
      </c>
      <c r="E146" s="6">
        <f t="shared" si="14"/>
        <v>127.5</v>
      </c>
      <c r="F146" s="6">
        <f>E146+E146*15/100</f>
        <v>146.625</v>
      </c>
      <c r="H146">
        <f>16*C146</f>
        <v>8</v>
      </c>
      <c r="J146" s="10"/>
    </row>
    <row r="147" spans="1:12" ht="15">
      <c r="A147" s="2" t="s">
        <v>205</v>
      </c>
      <c r="B147" s="1" t="s">
        <v>80</v>
      </c>
      <c r="C147">
        <v>0.5</v>
      </c>
      <c r="D147">
        <v>255</v>
      </c>
      <c r="E147" s="6">
        <f t="shared" si="14"/>
        <v>127.5</v>
      </c>
      <c r="F147" s="6">
        <f>E147+E147*15/100</f>
        <v>146.625</v>
      </c>
      <c r="G147" s="6">
        <f>SUM(F144:F147)</f>
        <v>586.5</v>
      </c>
      <c r="H147">
        <f>16*C147</f>
        <v>8</v>
      </c>
      <c r="I147">
        <f>SUM(H144:H147)</f>
        <v>32</v>
      </c>
      <c r="J147" s="9">
        <f>G147+I147</f>
        <v>618.5</v>
      </c>
      <c r="L147" s="7">
        <f>J147-K147</f>
        <v>618.5</v>
      </c>
    </row>
    <row r="148" spans="1:10" ht="15">
      <c r="A148" s="2"/>
      <c r="B148" s="1"/>
      <c r="E148" s="6">
        <f t="shared" si="14"/>
        <v>0</v>
      </c>
      <c r="J148" s="10"/>
    </row>
    <row r="149" spans="1:10" ht="15">
      <c r="A149" s="2" t="s">
        <v>206</v>
      </c>
      <c r="B149" s="1" t="s">
        <v>141</v>
      </c>
      <c r="C149">
        <v>0.5</v>
      </c>
      <c r="D149">
        <v>255</v>
      </c>
      <c r="E149" s="6">
        <f t="shared" si="14"/>
        <v>127.5</v>
      </c>
      <c r="F149" s="6">
        <f>E149+E149*15/100</f>
        <v>146.625</v>
      </c>
      <c r="H149">
        <f>16*C149</f>
        <v>8</v>
      </c>
      <c r="J149" s="10"/>
    </row>
    <row r="150" spans="1:12" ht="15">
      <c r="A150" s="2" t="s">
        <v>12</v>
      </c>
      <c r="B150" s="1" t="s">
        <v>0</v>
      </c>
      <c r="C150">
        <v>1.5</v>
      </c>
      <c r="D150" s="8">
        <v>290.24</v>
      </c>
      <c r="E150" s="6">
        <f t="shared" si="14"/>
        <v>435.36</v>
      </c>
      <c r="F150" s="6">
        <f>E150+E150*15/100</f>
        <v>500.664</v>
      </c>
      <c r="G150" s="6">
        <f>SUM(F149:F150)</f>
        <v>647.289</v>
      </c>
      <c r="H150">
        <f>16*C150</f>
        <v>24</v>
      </c>
      <c r="I150">
        <f>SUM(H149:H150)</f>
        <v>32</v>
      </c>
      <c r="J150" s="9">
        <f>G150+I150</f>
        <v>679.289</v>
      </c>
      <c r="K150">
        <v>679</v>
      </c>
      <c r="L150" s="7">
        <f>J150-K150</f>
        <v>0.28899999999998727</v>
      </c>
    </row>
    <row r="151" spans="1:10" ht="15">
      <c r="A151" s="2"/>
      <c r="B151" s="1"/>
      <c r="D151" s="1"/>
      <c r="E151" s="6">
        <f t="shared" si="14"/>
        <v>0</v>
      </c>
      <c r="J151" s="10"/>
    </row>
    <row r="152" spans="1:10" ht="15">
      <c r="A152" s="2" t="s">
        <v>4</v>
      </c>
      <c r="B152" s="1" t="s">
        <v>211</v>
      </c>
      <c r="C152">
        <v>0.5</v>
      </c>
      <c r="D152">
        <v>292.32</v>
      </c>
      <c r="E152" s="6">
        <f t="shared" si="14"/>
        <v>146.16</v>
      </c>
      <c r="F152" s="6">
        <f>E152+E152*15/100</f>
        <v>168.084</v>
      </c>
      <c r="H152">
        <f>16*C152</f>
        <v>8</v>
      </c>
      <c r="J152" s="10"/>
    </row>
    <row r="153" spans="1:12" ht="15">
      <c r="A153" s="2" t="s">
        <v>4</v>
      </c>
      <c r="B153" s="1" t="s">
        <v>0</v>
      </c>
      <c r="C153">
        <v>1.5</v>
      </c>
      <c r="D153" s="8">
        <v>290.24</v>
      </c>
      <c r="E153" s="6">
        <f t="shared" si="14"/>
        <v>435.36</v>
      </c>
      <c r="F153" s="6">
        <f>E153+E153*15/100</f>
        <v>500.664</v>
      </c>
      <c r="G153" s="6">
        <f>SUM(F152:F153)</f>
        <v>668.748</v>
      </c>
      <c r="H153">
        <f>16*C153</f>
        <v>24</v>
      </c>
      <c r="I153">
        <f>SUM(H152:H153)</f>
        <v>32</v>
      </c>
      <c r="J153" s="9">
        <f>G153+I153</f>
        <v>700.748</v>
      </c>
      <c r="K153">
        <v>700</v>
      </c>
      <c r="L153" s="7">
        <f>J153-K153</f>
        <v>0.7480000000000473</v>
      </c>
    </row>
    <row r="154" spans="1:10" ht="15">
      <c r="A154" s="2"/>
      <c r="B154" s="1"/>
      <c r="D154" s="1"/>
      <c r="E154" s="6">
        <f t="shared" si="14"/>
        <v>0</v>
      </c>
      <c r="J154" s="10"/>
    </row>
    <row r="155" spans="1:10" ht="15">
      <c r="A155" s="5" t="s">
        <v>207</v>
      </c>
      <c r="B155" s="1" t="s">
        <v>216</v>
      </c>
      <c r="C155">
        <v>1</v>
      </c>
      <c r="D155" s="8">
        <v>347.67</v>
      </c>
      <c r="E155" s="6">
        <f t="shared" si="14"/>
        <v>347.67</v>
      </c>
      <c r="F155" s="6">
        <f>E155+E155*15/100</f>
        <v>399.82050000000004</v>
      </c>
      <c r="H155">
        <f>16*C155</f>
        <v>16</v>
      </c>
      <c r="J155" s="10"/>
    </row>
    <row r="156" spans="1:12" ht="15">
      <c r="A156" s="5" t="s">
        <v>207</v>
      </c>
      <c r="B156" s="1" t="s">
        <v>116</v>
      </c>
      <c r="C156">
        <v>2</v>
      </c>
      <c r="D156">
        <v>255</v>
      </c>
      <c r="E156" s="6">
        <f t="shared" si="14"/>
        <v>510</v>
      </c>
      <c r="F156" s="6">
        <f>E156+E156*15/100</f>
        <v>586.5</v>
      </c>
      <c r="G156" s="6">
        <f>SUM(F155:F156)</f>
        <v>986.3205</v>
      </c>
      <c r="H156">
        <f>16*C156</f>
        <v>32</v>
      </c>
      <c r="I156">
        <f>SUM(H155:H156)</f>
        <v>48</v>
      </c>
      <c r="J156" s="9">
        <f>G156+I156</f>
        <v>1034.3205</v>
      </c>
      <c r="L156" s="7">
        <f>J156-K156</f>
        <v>1034.3205</v>
      </c>
    </row>
    <row r="157" spans="1:10" ht="15">
      <c r="A157" s="2"/>
      <c r="B157" s="1"/>
      <c r="E157" s="6">
        <f t="shared" si="14"/>
        <v>0</v>
      </c>
      <c r="J157" s="10"/>
    </row>
    <row r="158" spans="1:10" ht="15">
      <c r="A158" s="2" t="s">
        <v>208</v>
      </c>
      <c r="B158" s="1" t="s">
        <v>145</v>
      </c>
      <c r="C158">
        <v>0.5</v>
      </c>
      <c r="D158">
        <v>255</v>
      </c>
      <c r="E158" s="6">
        <f t="shared" si="14"/>
        <v>127.5</v>
      </c>
      <c r="F158" s="6">
        <f>E158+E158*15/100</f>
        <v>146.625</v>
      </c>
      <c r="H158">
        <f>16*C158</f>
        <v>8</v>
      </c>
      <c r="J158" s="10"/>
    </row>
    <row r="159" spans="1:12" ht="15">
      <c r="A159" s="2" t="s">
        <v>208</v>
      </c>
      <c r="B159" s="1" t="s">
        <v>42</v>
      </c>
      <c r="C159">
        <v>0.5</v>
      </c>
      <c r="D159">
        <v>255</v>
      </c>
      <c r="E159" s="6">
        <f t="shared" si="14"/>
        <v>127.5</v>
      </c>
      <c r="F159" s="6">
        <f>E159+E159*15/100</f>
        <v>146.625</v>
      </c>
      <c r="G159" s="6">
        <f>SUM(F158:F159)</f>
        <v>293.25</v>
      </c>
      <c r="H159">
        <f>16*C159</f>
        <v>8</v>
      </c>
      <c r="I159">
        <f>SUM(H158:H159)</f>
        <v>16</v>
      </c>
      <c r="J159" s="9">
        <f>G159+I159</f>
        <v>309.25</v>
      </c>
      <c r="K159">
        <v>309</v>
      </c>
      <c r="L159" s="7">
        <f>J159-K159</f>
        <v>0.25</v>
      </c>
    </row>
    <row r="160" spans="1:10" ht="15">
      <c r="A160" s="2"/>
      <c r="B160" s="1"/>
      <c r="E160" s="6">
        <f t="shared" si="14"/>
        <v>0</v>
      </c>
      <c r="J160" s="10"/>
    </row>
    <row r="161" spans="1:10" ht="15">
      <c r="A161" s="2" t="s">
        <v>209</v>
      </c>
      <c r="B161" s="1" t="s">
        <v>117</v>
      </c>
      <c r="C161">
        <v>0.5</v>
      </c>
      <c r="D161">
        <v>255</v>
      </c>
      <c r="E161" s="6">
        <f t="shared" si="14"/>
        <v>127.5</v>
      </c>
      <c r="F161" s="6">
        <f>E161+E161*15/100</f>
        <v>146.625</v>
      </c>
      <c r="H161">
        <f>16*C161</f>
        <v>8</v>
      </c>
      <c r="J161" s="10"/>
    </row>
    <row r="162" spans="1:10" ht="15">
      <c r="A162" s="2" t="s">
        <v>209</v>
      </c>
      <c r="B162" s="1" t="s">
        <v>56</v>
      </c>
      <c r="C162">
        <v>0.5</v>
      </c>
      <c r="D162">
        <v>255</v>
      </c>
      <c r="E162" s="6">
        <f t="shared" si="14"/>
        <v>127.5</v>
      </c>
      <c r="F162" s="6">
        <f>E162+E162*15/100</f>
        <v>146.625</v>
      </c>
      <c r="H162">
        <f>16*C162</f>
        <v>8</v>
      </c>
      <c r="J162" s="10"/>
    </row>
    <row r="163" spans="1:12" ht="15">
      <c r="A163" s="2" t="s">
        <v>209</v>
      </c>
      <c r="B163" s="1" t="s">
        <v>225</v>
      </c>
      <c r="C163">
        <v>0.5</v>
      </c>
      <c r="D163">
        <v>255</v>
      </c>
      <c r="E163" s="6">
        <f t="shared" si="14"/>
        <v>127.5</v>
      </c>
      <c r="F163" s="6">
        <f>E163+E163*15/100</f>
        <v>146.625</v>
      </c>
      <c r="G163" s="6">
        <f>SUM(F161:F163)</f>
        <v>439.875</v>
      </c>
      <c r="H163">
        <f>16*C163</f>
        <v>8</v>
      </c>
      <c r="I163">
        <f>SUM(H161:H163)</f>
        <v>24</v>
      </c>
      <c r="J163" s="9">
        <f>G163+I163</f>
        <v>463.875</v>
      </c>
      <c r="K163">
        <v>464</v>
      </c>
      <c r="L163" s="7">
        <f>J163-K163</f>
        <v>-0.125</v>
      </c>
    </row>
  </sheetData>
  <autoFilter ref="A1:K163"/>
  <hyperlinks>
    <hyperlink ref="A155" r:id="rId1" display="Татьяна-@555"/>
    <hyperlink ref="A156" r:id="rId2" display="Татьяна-@555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9"/>
  <sheetViews>
    <sheetView workbookViewId="0" topLeftCell="A1">
      <selection activeCell="A37" sqref="A37"/>
    </sheetView>
  </sheetViews>
  <sheetFormatPr defaultColWidth="9.140625" defaultRowHeight="12.75"/>
  <sheetData>
    <row r="2" spans="1:4" ht="12.75">
      <c r="A2" s="2" t="s">
        <v>1</v>
      </c>
      <c r="B2" s="1" t="s">
        <v>0</v>
      </c>
      <c r="C2">
        <v>3</v>
      </c>
      <c r="D2" s="1">
        <v>290.24</v>
      </c>
    </row>
    <row r="3" spans="1:4" ht="12.75">
      <c r="A3" s="2" t="s">
        <v>2</v>
      </c>
      <c r="B3" s="1" t="s">
        <v>0</v>
      </c>
      <c r="C3">
        <v>1.5</v>
      </c>
      <c r="D3" s="1">
        <v>290.24</v>
      </c>
    </row>
    <row r="4" spans="1:4" ht="12.75">
      <c r="A4" s="2" t="s">
        <v>3</v>
      </c>
      <c r="B4" s="1" t="s">
        <v>0</v>
      </c>
      <c r="C4">
        <v>3</v>
      </c>
      <c r="D4" s="1">
        <v>290.24</v>
      </c>
    </row>
    <row r="5" spans="1:4" ht="12.75">
      <c r="A5" s="2" t="s">
        <v>4</v>
      </c>
      <c r="B5" s="1" t="s">
        <v>0</v>
      </c>
      <c r="C5">
        <v>1.5</v>
      </c>
      <c r="D5" s="1">
        <v>290.24</v>
      </c>
    </row>
    <row r="6" spans="1:4" ht="12.75">
      <c r="A6" s="2" t="s">
        <v>5</v>
      </c>
      <c r="B6" s="1" t="s">
        <v>0</v>
      </c>
      <c r="C6">
        <v>1.5</v>
      </c>
      <c r="D6" s="1">
        <v>290.24</v>
      </c>
    </row>
    <row r="7" spans="1:4" ht="12.75">
      <c r="A7" s="2" t="s">
        <v>6</v>
      </c>
      <c r="B7" s="1" t="s">
        <v>0</v>
      </c>
      <c r="C7">
        <v>12</v>
      </c>
      <c r="D7" s="1">
        <v>290.24</v>
      </c>
    </row>
    <row r="8" spans="1:4" ht="12.75">
      <c r="A8" s="2" t="s">
        <v>7</v>
      </c>
      <c r="B8" s="1" t="s">
        <v>0</v>
      </c>
      <c r="C8">
        <v>1.5</v>
      </c>
      <c r="D8" s="1">
        <v>290.24</v>
      </c>
    </row>
    <row r="9" spans="1:4" ht="12.75">
      <c r="A9" s="2" t="s">
        <v>8</v>
      </c>
      <c r="B9" s="1" t="s">
        <v>0</v>
      </c>
      <c r="C9">
        <v>7.5</v>
      </c>
      <c r="D9" s="1">
        <v>290.24</v>
      </c>
    </row>
    <row r="10" spans="1:4" ht="12.75">
      <c r="A10" s="2" t="s">
        <v>9</v>
      </c>
      <c r="B10" s="1" t="s">
        <v>0</v>
      </c>
      <c r="C10">
        <v>1.5</v>
      </c>
      <c r="D10" s="1">
        <v>290.24</v>
      </c>
    </row>
    <row r="11" spans="1:4" ht="12.75">
      <c r="A11" s="2" t="s">
        <v>10</v>
      </c>
      <c r="B11" s="1" t="s">
        <v>0</v>
      </c>
      <c r="C11">
        <v>3</v>
      </c>
      <c r="D11" s="1">
        <v>290.24</v>
      </c>
    </row>
    <row r="12" spans="1:4" ht="12.75">
      <c r="A12" s="2" t="s">
        <v>11</v>
      </c>
      <c r="B12" s="1" t="s">
        <v>0</v>
      </c>
      <c r="C12">
        <v>6</v>
      </c>
      <c r="D12" s="1">
        <v>290.24</v>
      </c>
    </row>
    <row r="13" spans="1:4" ht="12.75">
      <c r="A13" s="2" t="s">
        <v>12</v>
      </c>
      <c r="B13" s="1" t="s">
        <v>0</v>
      </c>
      <c r="C13">
        <v>1.5</v>
      </c>
      <c r="D13" s="1">
        <v>290.24</v>
      </c>
    </row>
    <row r="14" spans="1:4" ht="12.75">
      <c r="A14" s="2" t="s">
        <v>13</v>
      </c>
      <c r="B14" s="1" t="s">
        <v>0</v>
      </c>
      <c r="C14">
        <v>1.5</v>
      </c>
      <c r="D14" s="1">
        <v>290.24</v>
      </c>
    </row>
    <row r="15" spans="1:4" ht="12.75">
      <c r="A15" s="2" t="s">
        <v>14</v>
      </c>
      <c r="B15" s="1" t="s">
        <v>0</v>
      </c>
      <c r="C15">
        <v>1.5</v>
      </c>
      <c r="D15" s="1">
        <v>290.24</v>
      </c>
    </row>
    <row r="16" spans="1:4" ht="12.75">
      <c r="A16" s="2" t="s">
        <v>15</v>
      </c>
      <c r="B16" s="1" t="s">
        <v>0</v>
      </c>
      <c r="C16">
        <v>1.5</v>
      </c>
      <c r="D16" s="1">
        <v>290.24</v>
      </c>
    </row>
    <row r="17" spans="1:4" ht="12.75">
      <c r="A17" s="2" t="s">
        <v>16</v>
      </c>
      <c r="B17" s="1" t="s">
        <v>0</v>
      </c>
      <c r="C17">
        <v>6</v>
      </c>
      <c r="D17" s="1">
        <v>290.24</v>
      </c>
    </row>
    <row r="18" spans="1:4" ht="12.75">
      <c r="A18" s="2" t="s">
        <v>17</v>
      </c>
      <c r="B18" s="1" t="s">
        <v>0</v>
      </c>
      <c r="C18">
        <v>1.5</v>
      </c>
      <c r="D18" s="1">
        <v>290.24</v>
      </c>
    </row>
    <row r="19" spans="1:4" ht="12.75">
      <c r="A19" s="2" t="s">
        <v>18</v>
      </c>
      <c r="B19" s="1" t="s">
        <v>0</v>
      </c>
      <c r="C19">
        <v>1.5</v>
      </c>
      <c r="D19" s="1">
        <v>290.24</v>
      </c>
    </row>
    <row r="20" spans="1:4" ht="12.75">
      <c r="A20" s="2" t="s">
        <v>20</v>
      </c>
      <c r="B20" s="1" t="s">
        <v>19</v>
      </c>
      <c r="C20">
        <v>1</v>
      </c>
      <c r="D20" s="1">
        <v>347.67</v>
      </c>
    </row>
    <row r="21" spans="1:3" ht="12.75">
      <c r="A21" s="2" t="s">
        <v>21</v>
      </c>
      <c r="B21" s="1" t="s">
        <v>95</v>
      </c>
      <c r="C21">
        <v>0.5</v>
      </c>
    </row>
    <row r="22" spans="1:3" ht="12.75">
      <c r="A22" s="2" t="s">
        <v>22</v>
      </c>
      <c r="B22" s="1" t="s">
        <v>96</v>
      </c>
      <c r="C22">
        <v>0.5</v>
      </c>
    </row>
    <row r="23" spans="1:3" ht="12.75">
      <c r="A23" s="2" t="s">
        <v>23</v>
      </c>
      <c r="B23" s="1" t="s">
        <v>97</v>
      </c>
      <c r="C23">
        <v>0.5</v>
      </c>
    </row>
    <row r="24" spans="1:3" ht="12.75">
      <c r="A24" s="2" t="s">
        <v>24</v>
      </c>
      <c r="B24" s="1" t="s">
        <v>98</v>
      </c>
      <c r="C24">
        <v>0.5</v>
      </c>
    </row>
    <row r="25" spans="1:3" ht="12.75">
      <c r="A25" s="2" t="s">
        <v>25</v>
      </c>
      <c r="B25" s="1" t="s">
        <v>99</v>
      </c>
      <c r="C25">
        <v>0.5</v>
      </c>
    </row>
    <row r="26" spans="1:3" ht="12.75">
      <c r="A26" s="2" t="s">
        <v>26</v>
      </c>
      <c r="B26" s="1" t="s">
        <v>100</v>
      </c>
      <c r="C26">
        <v>0.5</v>
      </c>
    </row>
    <row r="27" spans="1:3" ht="12.75">
      <c r="A27" s="2" t="s">
        <v>20</v>
      </c>
      <c r="B27" s="1" t="s">
        <v>27</v>
      </c>
      <c r="C27">
        <v>1</v>
      </c>
    </row>
    <row r="28" spans="1:3" ht="12.75">
      <c r="A28" s="2" t="s">
        <v>21</v>
      </c>
      <c r="B28" s="1" t="s">
        <v>101</v>
      </c>
      <c r="C28">
        <v>0.5</v>
      </c>
    </row>
    <row r="29" spans="1:3" ht="12.75">
      <c r="A29" s="2" t="s">
        <v>28</v>
      </c>
      <c r="B29" s="1" t="s">
        <v>102</v>
      </c>
      <c r="C29">
        <v>0.5</v>
      </c>
    </row>
    <row r="30" spans="1:3" ht="12.75">
      <c r="A30" s="2" t="s">
        <v>30</v>
      </c>
      <c r="B30" s="1" t="s">
        <v>29</v>
      </c>
      <c r="C30">
        <v>0.5</v>
      </c>
    </row>
    <row r="31" spans="1:3" ht="12.75">
      <c r="A31" s="2" t="s">
        <v>31</v>
      </c>
      <c r="B31" s="1" t="s">
        <v>103</v>
      </c>
      <c r="C31">
        <v>0.5</v>
      </c>
    </row>
    <row r="32" spans="1:3" ht="12.75">
      <c r="A32" s="2" t="s">
        <v>32</v>
      </c>
      <c r="B32" s="1" t="s">
        <v>104</v>
      </c>
      <c r="C32">
        <v>0.5</v>
      </c>
    </row>
    <row r="33" spans="1:3" ht="12.75">
      <c r="A33" s="2" t="s">
        <v>33</v>
      </c>
      <c r="B33" s="1" t="s">
        <v>105</v>
      </c>
      <c r="C33">
        <v>0.5</v>
      </c>
    </row>
    <row r="34" spans="1:3" ht="12.75">
      <c r="A34" s="2" t="s">
        <v>34</v>
      </c>
      <c r="B34" s="1" t="s">
        <v>106</v>
      </c>
      <c r="C34">
        <v>0.5</v>
      </c>
    </row>
    <row r="35" spans="1:3" ht="12.75">
      <c r="A35" s="2" t="s">
        <v>35</v>
      </c>
      <c r="B35" s="1" t="s">
        <v>107</v>
      </c>
      <c r="C35">
        <v>0.5</v>
      </c>
    </row>
    <row r="36" spans="1:3" ht="12.75">
      <c r="A36" s="2" t="s">
        <v>36</v>
      </c>
      <c r="B36" s="1" t="s">
        <v>108</v>
      </c>
      <c r="C36">
        <v>0.5</v>
      </c>
    </row>
    <row r="37" spans="1:3" ht="12.75">
      <c r="A37" s="2" t="s">
        <v>26</v>
      </c>
      <c r="B37" s="1" t="s">
        <v>109</v>
      </c>
      <c r="C37">
        <v>0.5</v>
      </c>
    </row>
    <row r="38" spans="1:3" ht="12.75">
      <c r="A38" s="2" t="s">
        <v>38</v>
      </c>
      <c r="B38" s="1" t="s">
        <v>37</v>
      </c>
      <c r="C38">
        <v>0.5</v>
      </c>
    </row>
    <row r="39" spans="1:3" ht="12.75">
      <c r="A39" s="2" t="s">
        <v>39</v>
      </c>
      <c r="B39" s="1" t="s">
        <v>110</v>
      </c>
      <c r="C39">
        <v>0.5</v>
      </c>
    </row>
    <row r="40" spans="1:3" ht="12.75">
      <c r="A40" s="2" t="s">
        <v>40</v>
      </c>
      <c r="B40" s="1" t="s">
        <v>111</v>
      </c>
      <c r="C40">
        <v>0.5</v>
      </c>
    </row>
    <row r="41" spans="1:3" ht="12.75">
      <c r="A41" s="2" t="s">
        <v>41</v>
      </c>
      <c r="B41" s="1" t="s">
        <v>112</v>
      </c>
      <c r="C41">
        <v>0.5</v>
      </c>
    </row>
    <row r="42" spans="1:3" ht="12.75">
      <c r="A42" s="2" t="s">
        <v>43</v>
      </c>
      <c r="B42" s="1" t="s">
        <v>42</v>
      </c>
      <c r="C42">
        <v>0.5</v>
      </c>
    </row>
    <row r="43" spans="1:3" ht="12.75">
      <c r="A43" s="2" t="s">
        <v>44</v>
      </c>
      <c r="B43" s="1" t="s">
        <v>113</v>
      </c>
      <c r="C43">
        <v>0.5</v>
      </c>
    </row>
    <row r="44" spans="1:3" ht="12.75">
      <c r="A44" s="2" t="s">
        <v>45</v>
      </c>
      <c r="B44" s="1" t="s">
        <v>114</v>
      </c>
      <c r="C44">
        <v>0.5</v>
      </c>
    </row>
    <row r="45" spans="1:3" ht="12.75">
      <c r="A45" s="2" t="s">
        <v>46</v>
      </c>
      <c r="B45" s="1" t="s">
        <v>115</v>
      </c>
      <c r="C45">
        <v>0.5</v>
      </c>
    </row>
    <row r="46" spans="1:3" ht="12.75">
      <c r="A46" s="2" t="s">
        <v>47</v>
      </c>
      <c r="B46" s="1" t="s">
        <v>116</v>
      </c>
      <c r="C46">
        <v>2</v>
      </c>
    </row>
    <row r="47" spans="1:3" ht="12.75">
      <c r="A47" s="2" t="s">
        <v>49</v>
      </c>
      <c r="B47" s="1" t="s">
        <v>48</v>
      </c>
      <c r="C47">
        <v>0.5</v>
      </c>
    </row>
    <row r="48" spans="1:3" ht="12.75">
      <c r="A48" s="2" t="s">
        <v>50</v>
      </c>
      <c r="B48" s="1" t="s">
        <v>117</v>
      </c>
      <c r="C48">
        <v>0.5</v>
      </c>
    </row>
    <row r="49" spans="1:3" ht="12.75">
      <c r="A49" s="2" t="s">
        <v>35</v>
      </c>
      <c r="B49" s="1" t="s">
        <v>118</v>
      </c>
      <c r="C49">
        <v>0.5</v>
      </c>
    </row>
    <row r="50" spans="1:3" ht="12.75">
      <c r="A50" s="2" t="s">
        <v>51</v>
      </c>
      <c r="B50" s="1" t="s">
        <v>119</v>
      </c>
      <c r="C50">
        <v>0.5</v>
      </c>
    </row>
    <row r="51" spans="1:3" ht="12.75">
      <c r="A51" s="2" t="s">
        <v>52</v>
      </c>
      <c r="B51" s="1" t="s">
        <v>120</v>
      </c>
      <c r="C51">
        <v>0.5</v>
      </c>
    </row>
    <row r="52" spans="1:3" ht="12.75">
      <c r="A52" s="2" t="s">
        <v>25</v>
      </c>
      <c r="B52" s="1" t="s">
        <v>121</v>
      </c>
      <c r="C52">
        <v>0.5</v>
      </c>
    </row>
    <row r="53" spans="1:3" ht="12.75">
      <c r="A53" s="2" t="s">
        <v>25</v>
      </c>
      <c r="B53" s="1" t="s">
        <v>122</v>
      </c>
      <c r="C53">
        <v>0.5</v>
      </c>
    </row>
    <row r="54" spans="1:3" ht="12.75">
      <c r="A54" s="2" t="s">
        <v>26</v>
      </c>
      <c r="B54" s="1" t="s">
        <v>123</v>
      </c>
      <c r="C54">
        <v>0.5</v>
      </c>
    </row>
    <row r="55" spans="1:3" ht="12.75">
      <c r="A55" s="2" t="s">
        <v>30</v>
      </c>
      <c r="B55" s="1" t="s">
        <v>53</v>
      </c>
      <c r="C55">
        <v>0.5</v>
      </c>
    </row>
    <row r="56" spans="1:3" ht="12.75">
      <c r="A56" s="2" t="s">
        <v>54</v>
      </c>
      <c r="B56" s="1" t="s">
        <v>124</v>
      </c>
      <c r="C56">
        <v>0.5</v>
      </c>
    </row>
    <row r="57" spans="1:3" ht="12.75">
      <c r="A57" s="2" t="s">
        <v>55</v>
      </c>
      <c r="B57" s="1" t="s">
        <v>125</v>
      </c>
      <c r="C57">
        <v>1</v>
      </c>
    </row>
    <row r="58" spans="1:3" ht="12.75">
      <c r="A58" s="2" t="s">
        <v>30</v>
      </c>
      <c r="B58" s="1" t="s">
        <v>56</v>
      </c>
      <c r="C58">
        <v>0.5</v>
      </c>
    </row>
    <row r="59" spans="1:3" ht="12.75">
      <c r="A59" s="2" t="s">
        <v>31</v>
      </c>
      <c r="B59" s="1" t="s">
        <v>56</v>
      </c>
      <c r="C59">
        <v>0.5</v>
      </c>
    </row>
    <row r="60" spans="1:3" ht="12.75">
      <c r="A60" s="2" t="s">
        <v>57</v>
      </c>
      <c r="B60" s="1" t="s">
        <v>56</v>
      </c>
      <c r="C60">
        <v>0.5</v>
      </c>
    </row>
    <row r="61" spans="1:3" ht="12.75">
      <c r="A61" s="2" t="s">
        <v>50</v>
      </c>
      <c r="B61" s="1" t="s">
        <v>56</v>
      </c>
      <c r="C61">
        <v>0.5</v>
      </c>
    </row>
    <row r="62" spans="1:3" ht="12.75">
      <c r="A62" s="2" t="s">
        <v>58</v>
      </c>
      <c r="B62" s="1" t="s">
        <v>56</v>
      </c>
      <c r="C62">
        <v>0.5</v>
      </c>
    </row>
    <row r="63" spans="1:3" ht="12.75">
      <c r="A63" s="2" t="s">
        <v>59</v>
      </c>
      <c r="B63" s="1" t="s">
        <v>56</v>
      </c>
      <c r="C63">
        <v>0.5</v>
      </c>
    </row>
    <row r="64" spans="1:3" ht="12.75">
      <c r="A64" s="2" t="s">
        <v>60</v>
      </c>
      <c r="B64" s="1" t="s">
        <v>56</v>
      </c>
      <c r="C64">
        <v>1</v>
      </c>
    </row>
    <row r="65" spans="1:3" ht="12.75">
      <c r="A65" s="2" t="s">
        <v>61</v>
      </c>
      <c r="B65" s="1" t="s">
        <v>56</v>
      </c>
      <c r="C65">
        <v>0.5</v>
      </c>
    </row>
    <row r="66" spans="1:3" ht="12.75">
      <c r="A66" s="2" t="s">
        <v>62</v>
      </c>
      <c r="B66" s="1" t="s">
        <v>56</v>
      </c>
      <c r="C66">
        <v>0.5</v>
      </c>
    </row>
    <row r="67" spans="1:3" ht="12.75">
      <c r="A67" s="2" t="s">
        <v>49</v>
      </c>
      <c r="B67" s="1" t="s">
        <v>63</v>
      </c>
      <c r="C67">
        <v>0.5</v>
      </c>
    </row>
    <row r="68" spans="1:3" ht="12.75">
      <c r="A68" s="2" t="s">
        <v>57</v>
      </c>
      <c r="B68" s="1" t="s">
        <v>126</v>
      </c>
      <c r="C68">
        <v>0.5</v>
      </c>
    </row>
    <row r="69" spans="1:3" ht="12.75">
      <c r="A69" s="2" t="s">
        <v>64</v>
      </c>
      <c r="B69" s="1" t="s">
        <v>127</v>
      </c>
      <c r="C69">
        <v>0.5</v>
      </c>
    </row>
    <row r="70" spans="1:3" ht="12.75">
      <c r="A70" s="2" t="s">
        <v>65</v>
      </c>
      <c r="B70" s="1" t="s">
        <v>128</v>
      </c>
      <c r="C70">
        <v>1</v>
      </c>
    </row>
    <row r="71" spans="1:3" ht="12.75">
      <c r="A71" s="2" t="s">
        <v>59</v>
      </c>
      <c r="B71" s="1" t="s">
        <v>129</v>
      </c>
      <c r="C71">
        <v>0.5</v>
      </c>
    </row>
    <row r="72" spans="1:3" ht="12.75">
      <c r="A72" s="2" t="s">
        <v>66</v>
      </c>
      <c r="B72" s="1" t="s">
        <v>130</v>
      </c>
      <c r="C72">
        <v>0.5</v>
      </c>
    </row>
    <row r="73" spans="1:3" ht="12.75">
      <c r="A73" s="2" t="s">
        <v>67</v>
      </c>
      <c r="B73" s="1" t="s">
        <v>131</v>
      </c>
      <c r="C73">
        <v>1</v>
      </c>
    </row>
    <row r="74" spans="1:3" ht="12.75">
      <c r="A74" s="2" t="s">
        <v>68</v>
      </c>
      <c r="B74" s="1" t="s">
        <v>132</v>
      </c>
      <c r="C74">
        <v>0.5</v>
      </c>
    </row>
    <row r="75" spans="1:3" ht="12.75">
      <c r="A75" s="2" t="s">
        <v>30</v>
      </c>
      <c r="B75" s="1" t="s">
        <v>69</v>
      </c>
      <c r="C75">
        <v>0.5</v>
      </c>
    </row>
    <row r="76" spans="1:3" ht="12.75">
      <c r="A76" s="2" t="s">
        <v>31</v>
      </c>
      <c r="B76" s="1" t="s">
        <v>133</v>
      </c>
      <c r="C76">
        <v>0.5</v>
      </c>
    </row>
    <row r="77" spans="1:3" ht="12.75">
      <c r="A77" s="2" t="s">
        <v>64</v>
      </c>
      <c r="B77" s="1" t="s">
        <v>134</v>
      </c>
      <c r="C77">
        <v>0.5</v>
      </c>
    </row>
    <row r="78" spans="1:3" ht="12.75">
      <c r="A78" s="2" t="s">
        <v>54</v>
      </c>
      <c r="B78" s="1" t="s">
        <v>135</v>
      </c>
      <c r="C78">
        <v>0.5</v>
      </c>
    </row>
    <row r="79" spans="1:3" ht="12.75">
      <c r="A79" s="2" t="s">
        <v>46</v>
      </c>
      <c r="B79" s="1" t="s">
        <v>136</v>
      </c>
      <c r="C79">
        <v>0.5</v>
      </c>
    </row>
    <row r="80" spans="1:3" ht="12.75">
      <c r="A80" s="2" t="s">
        <v>70</v>
      </c>
      <c r="B80" s="1" t="s">
        <v>137</v>
      </c>
      <c r="C80">
        <v>0.5</v>
      </c>
    </row>
    <row r="81" spans="1:3" ht="12.75">
      <c r="A81" s="2" t="s">
        <v>66</v>
      </c>
      <c r="B81" s="1" t="s">
        <v>138</v>
      </c>
      <c r="C81">
        <v>0.5</v>
      </c>
    </row>
    <row r="82" spans="1:3" ht="12.75">
      <c r="A82" s="2" t="s">
        <v>20</v>
      </c>
      <c r="B82" s="1" t="s">
        <v>139</v>
      </c>
      <c r="C82">
        <v>1</v>
      </c>
    </row>
    <row r="83" spans="1:3" ht="12.75">
      <c r="A83" s="2" t="s">
        <v>71</v>
      </c>
      <c r="B83" s="1" t="s">
        <v>140</v>
      </c>
      <c r="C83">
        <v>0.5</v>
      </c>
    </row>
    <row r="84" spans="1:3" ht="12.75">
      <c r="A84" s="2" t="s">
        <v>72</v>
      </c>
      <c r="B84" s="1" t="s">
        <v>141</v>
      </c>
      <c r="C84">
        <v>0.5</v>
      </c>
    </row>
    <row r="85" spans="1:3" ht="12.75">
      <c r="A85" s="2" t="s">
        <v>35</v>
      </c>
      <c r="B85" s="1" t="s">
        <v>142</v>
      </c>
      <c r="C85">
        <v>0.5</v>
      </c>
    </row>
    <row r="86" spans="1:3" ht="12.75">
      <c r="A86" s="2" t="s">
        <v>73</v>
      </c>
      <c r="B86" s="1" t="s">
        <v>143</v>
      </c>
      <c r="C86">
        <v>1</v>
      </c>
    </row>
    <row r="87" spans="1:3" ht="12.75">
      <c r="A87" s="2" t="s">
        <v>51</v>
      </c>
      <c r="B87" s="1" t="s">
        <v>144</v>
      </c>
      <c r="C87">
        <v>0.5</v>
      </c>
    </row>
    <row r="88" spans="1:3" ht="12.75">
      <c r="A88" s="2" t="s">
        <v>30</v>
      </c>
      <c r="B88" s="1" t="s">
        <v>74</v>
      </c>
      <c r="C88">
        <v>0.5</v>
      </c>
    </row>
    <row r="89" spans="1:3" ht="12.75">
      <c r="A89" s="2" t="s">
        <v>75</v>
      </c>
      <c r="B89" s="1" t="s">
        <v>145</v>
      </c>
      <c r="C89">
        <v>0.5</v>
      </c>
    </row>
    <row r="90" spans="1:3" ht="12.75">
      <c r="A90" s="2" t="s">
        <v>76</v>
      </c>
      <c r="B90" s="1" t="s">
        <v>146</v>
      </c>
      <c r="C90">
        <v>1</v>
      </c>
    </row>
    <row r="91" spans="1:3" ht="12.75">
      <c r="A91" s="2" t="s">
        <v>78</v>
      </c>
      <c r="B91" s="1" t="s">
        <v>77</v>
      </c>
      <c r="C91">
        <v>0.5</v>
      </c>
    </row>
    <row r="92" spans="1:3" ht="12.75">
      <c r="A92" s="2" t="s">
        <v>59</v>
      </c>
      <c r="B92" s="1" t="s">
        <v>147</v>
      </c>
      <c r="C92">
        <v>0.5</v>
      </c>
    </row>
    <row r="93" spans="1:3" ht="12.75">
      <c r="A93" s="2" t="s">
        <v>79</v>
      </c>
      <c r="B93" s="1" t="s">
        <v>148</v>
      </c>
      <c r="C93">
        <v>0.5</v>
      </c>
    </row>
    <row r="94" spans="1:3" ht="12.75">
      <c r="A94" s="2" t="s">
        <v>68</v>
      </c>
      <c r="B94" s="1" t="s">
        <v>149</v>
      </c>
      <c r="C94">
        <v>0.5</v>
      </c>
    </row>
    <row r="95" spans="1:3" ht="12.75">
      <c r="A95" s="2" t="s">
        <v>78</v>
      </c>
      <c r="B95" s="1" t="s">
        <v>80</v>
      </c>
      <c r="C95">
        <v>0.5</v>
      </c>
    </row>
    <row r="96" spans="1:3" ht="12.75">
      <c r="A96" s="2" t="s">
        <v>81</v>
      </c>
      <c r="B96" s="1" t="s">
        <v>150</v>
      </c>
      <c r="C96">
        <v>0.5</v>
      </c>
    </row>
    <row r="97" spans="1:3" ht="12.75">
      <c r="A97" s="2" t="s">
        <v>82</v>
      </c>
      <c r="B97" s="1" t="s">
        <v>151</v>
      </c>
      <c r="C97">
        <v>0.5</v>
      </c>
    </row>
    <row r="98" spans="1:3" ht="12.75">
      <c r="A98" s="2" t="s">
        <v>83</v>
      </c>
      <c r="B98" s="1" t="s">
        <v>152</v>
      </c>
      <c r="C98">
        <v>0.5</v>
      </c>
    </row>
    <row r="99" spans="1:3" ht="12.75">
      <c r="A99" s="2" t="s">
        <v>49</v>
      </c>
      <c r="B99" s="1" t="s">
        <v>84</v>
      </c>
      <c r="C99">
        <v>0.5</v>
      </c>
    </row>
    <row r="100" spans="1:3" ht="12.75">
      <c r="A100" s="2" t="s">
        <v>32</v>
      </c>
      <c r="B100" s="1" t="s">
        <v>153</v>
      </c>
      <c r="C100">
        <v>0.5</v>
      </c>
    </row>
    <row r="101" spans="1:3" ht="12.75">
      <c r="A101" s="2" t="s">
        <v>57</v>
      </c>
      <c r="B101" s="1" t="s">
        <v>154</v>
      </c>
      <c r="C101">
        <v>0.5</v>
      </c>
    </row>
    <row r="102" spans="1:3" ht="12.75">
      <c r="A102" s="2" t="s">
        <v>50</v>
      </c>
      <c r="B102" s="1" t="s">
        <v>155</v>
      </c>
      <c r="C102">
        <v>0.5</v>
      </c>
    </row>
    <row r="103" spans="1:3" ht="12.75">
      <c r="A103" s="2" t="s">
        <v>85</v>
      </c>
      <c r="B103" s="1" t="s">
        <v>156</v>
      </c>
      <c r="C103">
        <v>0.5</v>
      </c>
    </row>
    <row r="104" spans="1:3" ht="12.75">
      <c r="A104" s="2" t="s">
        <v>86</v>
      </c>
      <c r="B104" s="1" t="s">
        <v>157</v>
      </c>
      <c r="C104">
        <v>1</v>
      </c>
    </row>
    <row r="105" spans="1:3" ht="12.75">
      <c r="A105" s="2" t="s">
        <v>87</v>
      </c>
      <c r="B105" s="1" t="s">
        <v>158</v>
      </c>
      <c r="C105">
        <v>0.5</v>
      </c>
    </row>
    <row r="106" spans="1:3" ht="12.75">
      <c r="A106" s="2" t="s">
        <v>61</v>
      </c>
      <c r="B106" s="1" t="s">
        <v>159</v>
      </c>
      <c r="C106">
        <v>0.5</v>
      </c>
    </row>
    <row r="107" spans="1:3" ht="12.75">
      <c r="A107" s="2" t="s">
        <v>62</v>
      </c>
      <c r="B107" s="1" t="s">
        <v>160</v>
      </c>
      <c r="C107">
        <v>0.5</v>
      </c>
    </row>
    <row r="108" spans="1:3" ht="12.75">
      <c r="A108" s="2" t="s">
        <v>23</v>
      </c>
      <c r="B108" s="1" t="s">
        <v>161</v>
      </c>
      <c r="C108">
        <v>0.5</v>
      </c>
    </row>
    <row r="109" spans="1:3" ht="12.75">
      <c r="A109" s="2" t="s">
        <v>25</v>
      </c>
      <c r="B109" s="1" t="s">
        <v>162</v>
      </c>
      <c r="C109">
        <v>0.5</v>
      </c>
    </row>
    <row r="110" spans="1:3" ht="12.75">
      <c r="A110" s="2" t="s">
        <v>25</v>
      </c>
      <c r="B110" s="1" t="s">
        <v>163</v>
      </c>
      <c r="C110">
        <v>0.5</v>
      </c>
    </row>
    <row r="111" spans="1:3" ht="12.75">
      <c r="A111" s="2" t="s">
        <v>25</v>
      </c>
      <c r="B111" s="1" t="s">
        <v>164</v>
      </c>
      <c r="C111">
        <v>0.5</v>
      </c>
    </row>
    <row r="112" spans="1:3" ht="12.75">
      <c r="A112" s="2" t="s">
        <v>26</v>
      </c>
      <c r="B112" s="1" t="s">
        <v>165</v>
      </c>
      <c r="C112">
        <v>0.5</v>
      </c>
    </row>
    <row r="113" spans="1:3" ht="12.75">
      <c r="A113" s="2" t="s">
        <v>59</v>
      </c>
      <c r="B113" s="1" t="s">
        <v>88</v>
      </c>
      <c r="C113">
        <v>0.5</v>
      </c>
    </row>
    <row r="114" spans="1:3" ht="12.75">
      <c r="A114" s="2" t="s">
        <v>66</v>
      </c>
      <c r="B114" s="1" t="s">
        <v>166</v>
      </c>
      <c r="C114">
        <v>0.5</v>
      </c>
    </row>
    <row r="115" spans="1:3" ht="12.75">
      <c r="A115" s="2" t="s">
        <v>79</v>
      </c>
      <c r="B115" s="1" t="s">
        <v>167</v>
      </c>
      <c r="C115">
        <v>0.5</v>
      </c>
    </row>
    <row r="116" spans="1:3" ht="12.75">
      <c r="A116" s="2" t="s">
        <v>68</v>
      </c>
      <c r="B116" s="1" t="s">
        <v>168</v>
      </c>
      <c r="C116">
        <v>0.5</v>
      </c>
    </row>
    <row r="117" spans="1:3" ht="12.75">
      <c r="A117" s="2" t="s">
        <v>49</v>
      </c>
      <c r="B117" s="1" t="s">
        <v>89</v>
      </c>
      <c r="C117">
        <v>0.5</v>
      </c>
    </row>
    <row r="118" spans="1:3" ht="12.75">
      <c r="A118" s="2" t="s">
        <v>90</v>
      </c>
      <c r="B118" s="1" t="s">
        <v>169</v>
      </c>
      <c r="C118">
        <v>1.5</v>
      </c>
    </row>
    <row r="119" spans="1:3" ht="12.75">
      <c r="A119" s="2" t="s">
        <v>59</v>
      </c>
      <c r="B119" s="1" t="s">
        <v>170</v>
      </c>
      <c r="C119">
        <v>0.5</v>
      </c>
    </row>
    <row r="120" spans="1:3" ht="12.75">
      <c r="A120" s="2" t="s">
        <v>87</v>
      </c>
      <c r="B120" s="1" t="s">
        <v>171</v>
      </c>
      <c r="C120">
        <v>0.5</v>
      </c>
    </row>
    <row r="121" spans="1:3" ht="12.75">
      <c r="A121" s="2" t="s">
        <v>61</v>
      </c>
      <c r="B121" s="1" t="s">
        <v>172</v>
      </c>
      <c r="C121">
        <v>0.5</v>
      </c>
    </row>
    <row r="122" spans="1:3" ht="12.75">
      <c r="A122" s="2" t="s">
        <v>91</v>
      </c>
      <c r="B122" s="1" t="s">
        <v>173</v>
      </c>
      <c r="C122">
        <v>0.5</v>
      </c>
    </row>
    <row r="123" spans="1:3" ht="12.75">
      <c r="A123" s="2" t="s">
        <v>23</v>
      </c>
      <c r="B123" s="1" t="s">
        <v>174</v>
      </c>
      <c r="C123">
        <v>0.5</v>
      </c>
    </row>
    <row r="124" spans="1:3" ht="12.75">
      <c r="A124" s="2" t="s">
        <v>25</v>
      </c>
      <c r="B124" s="1" t="s">
        <v>175</v>
      </c>
      <c r="C124">
        <v>0.5</v>
      </c>
    </row>
    <row r="125" spans="1:3" ht="12.75">
      <c r="A125" s="2" t="s">
        <v>25</v>
      </c>
      <c r="B125" s="1" t="s">
        <v>176</v>
      </c>
      <c r="C125">
        <v>0.5</v>
      </c>
    </row>
    <row r="126" spans="1:3" ht="12.75">
      <c r="A126" s="2" t="s">
        <v>26</v>
      </c>
      <c r="B126" s="1" t="s">
        <v>177</v>
      </c>
      <c r="C126">
        <v>0.5</v>
      </c>
    </row>
    <row r="127" spans="1:3" ht="12.75">
      <c r="A127" s="2" t="s">
        <v>86</v>
      </c>
      <c r="B127" s="1" t="s">
        <v>92</v>
      </c>
      <c r="C127">
        <v>1</v>
      </c>
    </row>
    <row r="128" spans="1:3" ht="12.75">
      <c r="A128" s="2" t="s">
        <v>93</v>
      </c>
      <c r="B128" s="1" t="s">
        <v>178</v>
      </c>
      <c r="C128">
        <v>0.5</v>
      </c>
    </row>
    <row r="129" spans="1:3" ht="12.75">
      <c r="A129" s="2" t="s">
        <v>94</v>
      </c>
      <c r="B129" s="1" t="s">
        <v>179</v>
      </c>
      <c r="C129">
        <v>0.5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2013-11-28T16:09:07Z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