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6975"/>
  </bookViews>
  <sheets>
    <sheet name="Основной прайс" sheetId="1" r:id="rId1"/>
    <sheet name="Орехи" sheetId="3" r:id="rId2"/>
  </sheets>
  <calcPr calcId="145621"/>
</workbook>
</file>

<file path=xl/calcChain.xml><?xml version="1.0" encoding="utf-8"?>
<calcChain xmlns="http://schemas.openxmlformats.org/spreadsheetml/2006/main">
  <c r="I59" i="3" l="1"/>
  <c r="G159" i="1" l="1"/>
  <c r="H159" i="1"/>
  <c r="G157" i="1"/>
  <c r="H157" i="1"/>
  <c r="H156" i="1" l="1"/>
  <c r="G156" i="1"/>
  <c r="H148" i="1"/>
  <c r="G148" i="1"/>
  <c r="H154" i="1"/>
  <c r="G154" i="1"/>
  <c r="H147" i="1"/>
  <c r="G147" i="1"/>
  <c r="G79" i="3" l="1"/>
  <c r="I79" i="3"/>
  <c r="G78" i="3"/>
  <c r="I78" i="3"/>
  <c r="G53" i="3" l="1"/>
  <c r="H40" i="1" l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158" i="1" l="1"/>
  <c r="G158" i="1"/>
  <c r="G48" i="3" l="1"/>
  <c r="I48" i="3"/>
  <c r="G84" i="3" l="1"/>
  <c r="G83" i="3"/>
  <c r="G82" i="3"/>
  <c r="G81" i="3"/>
  <c r="G80" i="3"/>
  <c r="G77" i="3"/>
  <c r="G76" i="3"/>
  <c r="G75" i="3"/>
  <c r="G74" i="3"/>
  <c r="G73" i="3"/>
  <c r="G72" i="3"/>
  <c r="G71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2" i="3"/>
  <c r="G51" i="3"/>
  <c r="G50" i="3"/>
  <c r="G49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I81" i="3" l="1"/>
  <c r="I58" i="3"/>
  <c r="I65" i="3"/>
  <c r="I39" i="3" l="1"/>
  <c r="I83" i="3" l="1"/>
  <c r="I31" i="3"/>
  <c r="I80" i="3" l="1"/>
  <c r="I82" i="3"/>
  <c r="I29" i="3" l="1"/>
  <c r="I64" i="3" l="1"/>
  <c r="I76" i="3"/>
  <c r="I45" i="3" l="1"/>
  <c r="I46" i="3"/>
  <c r="I47" i="3"/>
  <c r="I49" i="3"/>
  <c r="I75" i="3" l="1"/>
  <c r="I74" i="3"/>
  <c r="I52" i="3" l="1"/>
  <c r="I73" i="3" l="1"/>
  <c r="I72" i="3"/>
  <c r="I37" i="3" l="1"/>
  <c r="I77" i="3" l="1"/>
  <c r="I61" i="3" l="1"/>
  <c r="I38" i="3" l="1"/>
  <c r="I15" i="3" l="1"/>
  <c r="I16" i="3"/>
  <c r="I17" i="3"/>
  <c r="I18" i="3"/>
  <c r="I19" i="3"/>
  <c r="I33" i="3" l="1"/>
  <c r="I57" i="3"/>
  <c r="G69" i="3"/>
  <c r="I51" i="3"/>
  <c r="I40" i="3"/>
  <c r="I56" i="3"/>
  <c r="H164" i="1"/>
  <c r="G164" i="1"/>
  <c r="H163" i="1"/>
  <c r="G163" i="1"/>
  <c r="H162" i="1"/>
  <c r="G162" i="1"/>
  <c r="H161" i="1"/>
  <c r="G161" i="1"/>
  <c r="H160" i="1"/>
  <c r="G160" i="1"/>
  <c r="H155" i="1"/>
  <c r="G155" i="1"/>
  <c r="H153" i="1"/>
  <c r="G153" i="1"/>
  <c r="I60" i="3"/>
  <c r="I32" i="3"/>
  <c r="H86" i="3"/>
  <c r="I69" i="3"/>
  <c r="I71" i="3"/>
  <c r="I67" i="3"/>
  <c r="I44" i="3"/>
  <c r="I36" i="3"/>
  <c r="I23" i="3"/>
  <c r="I24" i="3"/>
  <c r="I25" i="3"/>
  <c r="I26" i="3"/>
  <c r="I27" i="3"/>
  <c r="I28" i="3"/>
  <c r="I13" i="3"/>
  <c r="I14" i="3"/>
  <c r="I20" i="3"/>
  <c r="I21" i="3"/>
  <c r="I22" i="3"/>
  <c r="I30" i="3"/>
  <c r="I34" i="3"/>
  <c r="I35" i="3"/>
  <c r="I41" i="3"/>
  <c r="I42" i="3"/>
  <c r="I43" i="3"/>
  <c r="I50" i="3"/>
  <c r="I54" i="3"/>
  <c r="I55" i="3"/>
  <c r="I62" i="3"/>
  <c r="I63" i="3"/>
  <c r="I66" i="3"/>
  <c r="I68" i="3"/>
  <c r="I84" i="3"/>
  <c r="I12" i="3"/>
  <c r="A59" i="1"/>
  <c r="A60" i="1" s="1"/>
  <c r="A45" i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I86" i="3" l="1"/>
</calcChain>
</file>

<file path=xl/sharedStrings.xml><?xml version="1.0" encoding="utf-8"?>
<sst xmlns="http://schemas.openxmlformats.org/spreadsheetml/2006/main" count="766" uniqueCount="346">
  <si>
    <t xml:space="preserve">Номер </t>
  </si>
  <si>
    <t>Товар</t>
  </si>
  <si>
    <t>наименование</t>
  </si>
  <si>
    <t>единица</t>
  </si>
  <si>
    <t>за ед.   руб. коп</t>
  </si>
  <si>
    <t>Домашнее мороженое Ванильное</t>
  </si>
  <si>
    <t>дойпак (пл)</t>
  </si>
  <si>
    <t>65</t>
  </si>
  <si>
    <t>Домашнее мороженое Клубничное</t>
  </si>
  <si>
    <t>Домашнее мороженое Ореховое</t>
  </si>
  <si>
    <t>Домашнее мороженое Пломбир</t>
  </si>
  <si>
    <t>Домашнее мороженое Сливочное</t>
  </si>
  <si>
    <t>Домашнее мороженое Шоколадное</t>
  </si>
  <si>
    <t>67</t>
  </si>
  <si>
    <t>Домашнее мороженое Ананас в йогурте</t>
  </si>
  <si>
    <t>Домашнее мороженое Вишнёвое</t>
  </si>
  <si>
    <t>Домашнее мороженое Карамельное</t>
  </si>
  <si>
    <t>Домашнее мороженое Варёная Сгущёнка</t>
  </si>
  <si>
    <t>Домашнее мороженое Черника-Ежевика</t>
  </si>
  <si>
    <t>уп.</t>
  </si>
  <si>
    <t>Вес единицы (г)</t>
  </si>
  <si>
    <t>Единиц в упаковке</t>
  </si>
  <si>
    <t>Наличие</t>
  </si>
  <si>
    <t>Розничная цена</t>
  </si>
  <si>
    <t>в наличии</t>
  </si>
  <si>
    <t xml:space="preserve">Цена оптовая при покупке от 15 000 руб.  </t>
  </si>
  <si>
    <t>Коктейль для взбивания Ванильный</t>
  </si>
  <si>
    <t>Коктейль для взбивания Клубничный</t>
  </si>
  <si>
    <t>Коктейль для взбивания Шоколадный</t>
  </si>
  <si>
    <t xml:space="preserve">           Полуфабрикат Снек </t>
  </si>
  <si>
    <t xml:space="preserve">Цена оптовая при покупке от 3000 руб </t>
  </si>
  <si>
    <t>Итого:</t>
  </si>
  <si>
    <t>Заказ, шт.</t>
  </si>
  <si>
    <t>дойпак</t>
  </si>
  <si>
    <t>100</t>
  </si>
  <si>
    <t>Крем для торта Клубничный</t>
  </si>
  <si>
    <t>Крем для торта Лимонный</t>
  </si>
  <si>
    <t>Крем для торта Ореховый</t>
  </si>
  <si>
    <t>Крем для торта Шоколадный</t>
  </si>
  <si>
    <t xml:space="preserve">       КРЕМ для торта</t>
  </si>
  <si>
    <t>стекл.банка</t>
  </si>
  <si>
    <t>АРАХИС бланшированный жарено-соленый</t>
  </si>
  <si>
    <t>Россия</t>
  </si>
  <si>
    <t>кг</t>
  </si>
  <si>
    <t>Аргентина</t>
  </si>
  <si>
    <t>ГРЕЦКИЙ орех очищ 1/4</t>
  </si>
  <si>
    <t>Украина</t>
  </si>
  <si>
    <t xml:space="preserve">ГРЕЦКИЙ орех очищенный половинка 1/2 </t>
  </si>
  <si>
    <t>КЕДРОВЫЕ орехи очищенные сибирские высший сорт</t>
  </si>
  <si>
    <t>Вьетнам</t>
  </si>
  <si>
    <t>Чили</t>
  </si>
  <si>
    <t>МИНДАЛЬ очищеный  жареный</t>
  </si>
  <si>
    <t>СЕМЕЧКИ подсолнуха очищенные</t>
  </si>
  <si>
    <t>Китай</t>
  </si>
  <si>
    <t>ФИСТАШКИ  натуральные</t>
  </si>
  <si>
    <t>Иран</t>
  </si>
  <si>
    <t>ФУНДУК очищенный 15+</t>
  </si>
  <si>
    <t>Абхазия</t>
  </si>
  <si>
    <t>ИЗЮМ Джамбо Черный</t>
  </si>
  <si>
    <t>ИЗЮМ Малаяр  в/с</t>
  </si>
  <si>
    <t>Турция</t>
  </si>
  <si>
    <t>КУРАГА Абрикос Крупная</t>
  </si>
  <si>
    <t>Таджикистан</t>
  </si>
  <si>
    <t>КУРАГА Сахарная желтая</t>
  </si>
  <si>
    <t>КУРАГА Хурма</t>
  </si>
  <si>
    <t>ФИНИКИ с/к высший сорт</t>
  </si>
  <si>
    <t xml:space="preserve">ЧЕРНОСЛИВ б/к 30/40  </t>
  </si>
  <si>
    <t>ГРУША вяленая  в/с</t>
  </si>
  <si>
    <t>КЛЮКВА крупная сушенная</t>
  </si>
  <si>
    <t>КОМПОТНАЯ смесь Экстра</t>
  </si>
  <si>
    <t>АРАХИС в жженом сахаре (в карамельной глазуре)</t>
  </si>
  <si>
    <t>АРАХИС жареный в кокосовом  соке</t>
  </si>
  <si>
    <t>Происхождение</t>
  </si>
  <si>
    <t>Вес, кг/шт</t>
  </si>
  <si>
    <t>Ед. измерения</t>
  </si>
  <si>
    <t xml:space="preserve">   Примечание</t>
  </si>
  <si>
    <t xml:space="preserve">   Наименование</t>
  </si>
  <si>
    <t>Сумма</t>
  </si>
  <si>
    <t>На оплату товара дается 3 рабочих дня, в противном случае мы оставляем за собой право изменить цену товара на действительную в день оплаты!</t>
  </si>
  <si>
    <t>КЕШЬЮ жареный  WW 320</t>
  </si>
  <si>
    <t>ТЫКВЕННЫЕ семечки очищенные "Шайн Скин"</t>
  </si>
  <si>
    <t>Общ. Вес</t>
  </si>
  <si>
    <t>Заказ, кг</t>
  </si>
  <si>
    <t xml:space="preserve">               Пряности и приправы</t>
  </si>
  <si>
    <t>пакет</t>
  </si>
  <si>
    <t>Паприка сладкая (молотая) "Premium"</t>
  </si>
  <si>
    <t xml:space="preserve">               Кондитерские добавки</t>
  </si>
  <si>
    <t>Перец красный жгучий чили  "Premium"</t>
  </si>
  <si>
    <t>Лимонная кислота  "Premium"</t>
  </si>
  <si>
    <t>10; 40</t>
  </si>
  <si>
    <t>10; 25</t>
  </si>
  <si>
    <t>5; 40</t>
  </si>
  <si>
    <t>АНАНАС кубики (микс) 3-5мм</t>
  </si>
  <si>
    <t>Тайланд</t>
  </si>
  <si>
    <t>БОЯРЫШНИК</t>
  </si>
  <si>
    <t>СЕМЕЧКИ подсолнуха очищенные фасованные 0,5 кг</t>
  </si>
  <si>
    <t>КЕШЬЮ  сырой WW 320</t>
  </si>
  <si>
    <t>МИНДАЛЬ  сырой 27/30</t>
  </si>
  <si>
    <t>Имбирь в сахаре</t>
  </si>
  <si>
    <t>Чечевица  красная</t>
  </si>
  <si>
    <t>Молдавия</t>
  </si>
  <si>
    <t>шт</t>
  </si>
  <si>
    <t>Бразильский орех</t>
  </si>
  <si>
    <t>Боливия</t>
  </si>
  <si>
    <t xml:space="preserve">ГОРОХ "НУТ" </t>
  </si>
  <si>
    <t xml:space="preserve">ИНЖИР Натуральный фасованный ORNI </t>
  </si>
  <si>
    <t>ПОМЕЛО листики</t>
  </si>
  <si>
    <t>Чурчхела с грецким орехом  0,5 кг</t>
  </si>
  <si>
    <t>АРАХИС очищенный</t>
  </si>
  <si>
    <t xml:space="preserve">           NEW!  Фруктовое желе</t>
  </si>
  <si>
    <t>Желе Апельсиновое</t>
  </si>
  <si>
    <t>Желе Яблочное</t>
  </si>
  <si>
    <t xml:space="preserve">           Пасхальные наборы      NEW</t>
  </si>
  <si>
    <t>Набор пасх. "Волшебные окрашивания" дизайн1 (60)</t>
  </si>
  <si>
    <t>Набор пасх. "3D-Оживающая сказка"</t>
  </si>
  <si>
    <t>Набор пасх. "Сказка-сувенир"</t>
  </si>
  <si>
    <t>Набор пасх. "Хохлома"</t>
  </si>
  <si>
    <t>Набор пасх. "Гжель"</t>
  </si>
  <si>
    <t>Набор пасх. "Монастыри России"</t>
  </si>
  <si>
    <t>Набор пасх. "Цветочный декор"</t>
  </si>
  <si>
    <t>Набор пасх. "Весенний"</t>
  </si>
  <si>
    <t>шт.</t>
  </si>
  <si>
    <t>Курага мягкая</t>
  </si>
  <si>
    <t>60x90</t>
  </si>
  <si>
    <t>114x153</t>
  </si>
  <si>
    <t>125x145</t>
  </si>
  <si>
    <t>35x80</t>
  </si>
  <si>
    <t>80x230</t>
  </si>
  <si>
    <t xml:space="preserve">Цены на орехи и сухофрукты - на втором листе! </t>
  </si>
  <si>
    <t>Панировочные сухари NEW!</t>
  </si>
  <si>
    <t>ШИПОВНИК Молдавский</t>
  </si>
  <si>
    <t>ШИПОВНИК Крупный</t>
  </si>
  <si>
    <t>Большой пасх. набор "Подарочный"</t>
  </si>
  <si>
    <t>123x171</t>
  </si>
  <si>
    <t>Набор пасх. "Океания"</t>
  </si>
  <si>
    <t>Мускатный орех молотый</t>
  </si>
  <si>
    <t xml:space="preserve">ИНЖИР </t>
  </si>
  <si>
    <t>КУМКВАТ желтый</t>
  </si>
  <si>
    <t>только упаковкой 2,5 кг -  в вакууме!!!</t>
  </si>
  <si>
    <t>только упаковкой 1 кг</t>
  </si>
  <si>
    <t>Уважаемые клиенты и партнеры мы отобрали для вас самые лучшие, самые свежие, самые чистенькие и вкусные орешки и сухофрукты и предлагаем вам очень приятные цены. Мы будем расширять ассортимент и принимаем ваши предложения!</t>
  </si>
  <si>
    <t xml:space="preserve">*  На сайте орехи и сухофрукты не представлены, так как на них цены часто меняются! Рекомендую скачивать прайс лист в группе перед тем как сделать заказ чтобы видеть актуальные цены! </t>
  </si>
  <si>
    <t>*  При заказе по основному каталогу (снеки, мороженое, специи…) от 15000 руб орехи и сухофрукты можно выкупать по оптовым ценам в любом количестве.</t>
  </si>
  <si>
    <t>Розница</t>
  </si>
  <si>
    <t>Вишня (вяленая в сиропе)</t>
  </si>
  <si>
    <t>Маш</t>
  </si>
  <si>
    <t>МАНГО Листики</t>
  </si>
  <si>
    <t>ФИНИК  с/к  Алжирские</t>
  </si>
  <si>
    <t>Алжир</t>
  </si>
  <si>
    <t>ИНЖИР Натуральный на связке</t>
  </si>
  <si>
    <t>Обжаренная кукуруза Соль</t>
  </si>
  <si>
    <t>Обжаренная кукуруза Барбекю</t>
  </si>
  <si>
    <t>Обжаренная кукуруза Горчица и Мёд</t>
  </si>
  <si>
    <t>Обжаренные валенсийские бобы Двойной сыр</t>
  </si>
  <si>
    <t>Обжаренная кукуруза Чили</t>
  </si>
  <si>
    <t>АРАХИС в цветной сахарной глазури</t>
  </si>
  <si>
    <t>Пшеничный хворост Снек "Решеточка"</t>
  </si>
  <si>
    <t>Домашнее мороженое Капучино</t>
  </si>
  <si>
    <t>Крем для торта Ванильный</t>
  </si>
  <si>
    <t>Крем для торта Сливочный</t>
  </si>
  <si>
    <t>Желе Клубничное</t>
  </si>
  <si>
    <t>Желе со вкусом Колы</t>
  </si>
  <si>
    <t>Желе со вкусом Лесные ягоды</t>
  </si>
  <si>
    <t>Желе Клюква</t>
  </si>
  <si>
    <t>Желе со вкусом Персик</t>
  </si>
  <si>
    <t>Желе со вкусом Киви</t>
  </si>
  <si>
    <t>Желе со вкусом Вишня</t>
  </si>
  <si>
    <t>Филлипины</t>
  </si>
  <si>
    <t>УРЮК</t>
  </si>
  <si>
    <t>Узбекистан</t>
  </si>
  <si>
    <t>Желе со вкусом Ананас</t>
  </si>
  <si>
    <t>Желе со вкусом Лимон</t>
  </si>
  <si>
    <t>Желе Малина</t>
  </si>
  <si>
    <t xml:space="preserve">     СЛАДОСТИ</t>
  </si>
  <si>
    <t xml:space="preserve">Бананы вяленые </t>
  </si>
  <si>
    <t>Халва Азовская</t>
  </si>
  <si>
    <t>Клюква в сахарной пудре</t>
  </si>
  <si>
    <t>цена за кг!</t>
  </si>
  <si>
    <t>Только упаковкой 5 кг!!!!</t>
  </si>
  <si>
    <t>цена за упаковку 0,5 кг!</t>
  </si>
  <si>
    <t>Желательно упаковкой 2 кг - хрупкое!</t>
  </si>
  <si>
    <t>КУМКВАТ оранжевый</t>
  </si>
  <si>
    <t>Крахмал картофельный 200 гр</t>
  </si>
  <si>
    <t>Сахарная пудра 150 гр</t>
  </si>
  <si>
    <t xml:space="preserve">    ТМ Лавка пряностей</t>
  </si>
  <si>
    <t>Козинаки "Мишки" с кунжутом</t>
  </si>
  <si>
    <t>Рахат лукум "Рулетики"</t>
  </si>
  <si>
    <t>Только упаковкой 2 кг!!!!</t>
  </si>
  <si>
    <t>Только упаковкой 3 кг!!!!</t>
  </si>
  <si>
    <t xml:space="preserve">    ТМ АРИКОN  Preston</t>
  </si>
  <si>
    <t xml:space="preserve">           Смеси для выпечки</t>
  </si>
  <si>
    <t>ЗАПЕКАНКА Творожная с изюмом</t>
  </si>
  <si>
    <t>Хлеб ПРЯНЫЙ с чесноком</t>
  </si>
  <si>
    <t>Хлеб ЗЕРНОВОЙ с семенами и злаками</t>
  </si>
  <si>
    <t>Хлеб КУПЕЧЕСКИЙ с изюмом</t>
  </si>
  <si>
    <t>короб.</t>
  </si>
  <si>
    <t xml:space="preserve">           Моментальный кисель</t>
  </si>
  <si>
    <t>упак</t>
  </si>
  <si>
    <t>Кисель Pr.Preston Клубничный</t>
  </si>
  <si>
    <t>Кисель Pr.Preston Вишневый</t>
  </si>
  <si>
    <t>Кисель Pr.Preston Лесные ягоды</t>
  </si>
  <si>
    <t>Кисель Pr.Preston Имбирь+лимон</t>
  </si>
  <si>
    <t>Фруктовая пастила ассорти</t>
  </si>
  <si>
    <t>поштучно! Вес может варьрироваться от 210 до 320 гр</t>
  </si>
  <si>
    <t>Финики Комкор 0,5 кг</t>
  </si>
  <si>
    <t>Цена за кг</t>
  </si>
  <si>
    <t>ФИСТАШКА Американская натуральная</t>
  </si>
  <si>
    <t>США</t>
  </si>
  <si>
    <t>ФУНДУК жаренный</t>
  </si>
  <si>
    <t xml:space="preserve">Бананы сушеные (чипсы)  </t>
  </si>
  <si>
    <t xml:space="preserve">в наличии </t>
  </si>
  <si>
    <t>ПОД ЗАКАЗ!</t>
  </si>
  <si>
    <t>Кисель Pr.Preston Земляника + шиповник</t>
  </si>
  <si>
    <t>Кисель Pr.Preston Облепиха + абрикос</t>
  </si>
  <si>
    <t>Кисель Pr.Preston Липа + мед</t>
  </si>
  <si>
    <t>Кисель Pr.Preston Клюква</t>
  </si>
  <si>
    <t>Цена товара действительна на число указаное в названии документа. Цена может меняться на каждую партию товара.</t>
  </si>
  <si>
    <t>Армения</t>
  </si>
  <si>
    <r>
      <t xml:space="preserve">ХУРМА вяленая </t>
    </r>
    <r>
      <rPr>
        <sz val="14"/>
        <color rgb="FFFF0000"/>
        <rFont val="Arial"/>
        <family val="2"/>
        <charset val="204"/>
      </rPr>
      <t xml:space="preserve"> NEW</t>
    </r>
  </si>
  <si>
    <r>
      <t xml:space="preserve">ПЕРСИК вяленый </t>
    </r>
    <r>
      <rPr>
        <sz val="14"/>
        <color rgb="FFFF0000"/>
        <rFont val="Arial"/>
        <family val="2"/>
        <charset val="204"/>
      </rPr>
      <t>NEW</t>
    </r>
  </si>
  <si>
    <r>
      <t xml:space="preserve">ПЕРСИК цукатный </t>
    </r>
    <r>
      <rPr>
        <sz val="14"/>
        <color rgb="FFFF0000"/>
        <rFont val="Arial"/>
        <family val="2"/>
        <charset val="204"/>
      </rPr>
      <t>NEW</t>
    </r>
  </si>
  <si>
    <t xml:space="preserve">           Моментальные завтраки</t>
  </si>
  <si>
    <r>
      <t xml:space="preserve">Лепешка СЫРНАЯ     </t>
    </r>
    <r>
      <rPr>
        <b/>
        <i/>
        <sz val="12"/>
        <color rgb="FFFF0000"/>
        <rFont val="Times New Roman Cyr"/>
        <charset val="204"/>
      </rPr>
      <t xml:space="preserve"> </t>
    </r>
  </si>
  <si>
    <t xml:space="preserve">Пишмание простой 20 гр. </t>
  </si>
  <si>
    <t xml:space="preserve">Пишмание простой 60 гр. </t>
  </si>
  <si>
    <t>Пишмание простой &amp; с какао 150 гр.</t>
  </si>
  <si>
    <t>Пишмание простой  фисташковый 250 гр.</t>
  </si>
  <si>
    <t>Дворцовая Халва Пишмание фисташковый 250 гр.</t>
  </si>
  <si>
    <t>Пишмание простой  фисташковый 300 гр.</t>
  </si>
  <si>
    <t>Кофе по-турецки молотый MEHMET EFENDI  100 гр.</t>
  </si>
  <si>
    <t>коробка</t>
  </si>
  <si>
    <t xml:space="preserve">       Коктейль для взбивания  </t>
  </si>
  <si>
    <r>
      <t xml:space="preserve">               Пряности и приправы в многоразовых Мельницах  </t>
    </r>
    <r>
      <rPr>
        <b/>
        <i/>
        <sz val="14"/>
        <color rgb="FFFF0000"/>
        <rFont val="Times New Roman"/>
        <family val="1"/>
        <charset val="204"/>
      </rPr>
      <t>АКЦИЯ -5%</t>
    </r>
  </si>
  <si>
    <r>
      <rPr>
        <strike/>
        <sz val="14"/>
        <rFont val="Times New Roman Cyr"/>
        <charset val="204"/>
      </rPr>
      <t>216</t>
    </r>
    <r>
      <rPr>
        <sz val="14"/>
        <rFont val="Times New Roman Cyr"/>
        <charset val="204"/>
      </rPr>
      <t xml:space="preserve">
205,2</t>
    </r>
  </si>
  <si>
    <r>
      <rPr>
        <b/>
        <strike/>
        <sz val="14"/>
        <color theme="1"/>
        <rFont val="Times New Roman"/>
        <family val="1"/>
        <charset val="204"/>
      </rPr>
      <t>180,79</t>
    </r>
    <r>
      <rPr>
        <b/>
        <sz val="14"/>
        <color theme="1"/>
        <rFont val="Times New Roman"/>
        <family val="1"/>
        <charset val="204"/>
      </rPr>
      <t xml:space="preserve">
171,75</t>
    </r>
  </si>
  <si>
    <r>
      <rPr>
        <strike/>
        <sz val="14"/>
        <rFont val="Times New Roman Cyr"/>
        <charset val="204"/>
      </rPr>
      <t>164,59</t>
    </r>
    <r>
      <rPr>
        <sz val="14"/>
        <rFont val="Times New Roman Cyr"/>
        <charset val="204"/>
      </rPr>
      <t xml:space="preserve">
156,36</t>
    </r>
  </si>
  <si>
    <r>
      <t xml:space="preserve">           Попкорн для микроволновой печи  </t>
    </r>
    <r>
      <rPr>
        <b/>
        <i/>
        <sz val="14"/>
        <color rgb="FFFF0000"/>
        <rFont val="Times New Roman Cyr"/>
        <charset val="204"/>
      </rPr>
      <t>АКЦИЯ -3%</t>
    </r>
  </si>
  <si>
    <r>
      <t xml:space="preserve">Попкорн с сахаром </t>
    </r>
    <r>
      <rPr>
        <i/>
        <sz val="14"/>
        <color rgb="FFFF0000"/>
        <rFont val="Times New Roman Cyr"/>
        <charset val="204"/>
      </rPr>
      <t>АКЦИЯ -3%</t>
    </r>
  </si>
  <si>
    <r>
      <t xml:space="preserve">Попкорн со вкусом сыра </t>
    </r>
    <r>
      <rPr>
        <i/>
        <sz val="14"/>
        <color rgb="FFFF0000"/>
        <rFont val="Times New Roman Cyr"/>
        <charset val="204"/>
      </rPr>
      <t>АКЦИЯ -3%</t>
    </r>
  </si>
  <si>
    <r>
      <t xml:space="preserve">Попкорн с солью </t>
    </r>
    <r>
      <rPr>
        <i/>
        <sz val="14"/>
        <color rgb="FFFF0000"/>
        <rFont val="Times New Roman Cyr"/>
        <charset val="204"/>
      </rPr>
      <t>АКЦИЯ -3%</t>
    </r>
  </si>
  <si>
    <r>
      <rPr>
        <strike/>
        <sz val="14"/>
        <rFont val="Times New Roman Cyr"/>
        <charset val="204"/>
      </rPr>
      <t>57,46</t>
    </r>
    <r>
      <rPr>
        <sz val="14"/>
        <rFont val="Times New Roman Cyr"/>
        <charset val="204"/>
      </rPr>
      <t xml:space="preserve">
55,73</t>
    </r>
  </si>
  <si>
    <r>
      <rPr>
        <b/>
        <strike/>
        <sz val="14"/>
        <color theme="1"/>
        <rFont val="Times New Roman"/>
        <family val="1"/>
        <charset val="204"/>
      </rPr>
      <t>48,09</t>
    </r>
    <r>
      <rPr>
        <b/>
        <sz val="14"/>
        <color theme="1"/>
        <rFont val="Times New Roman"/>
        <family val="1"/>
        <charset val="204"/>
      </rPr>
      <t xml:space="preserve">
46,65</t>
    </r>
  </si>
  <si>
    <r>
      <rPr>
        <strike/>
        <sz val="14"/>
        <rFont val="Times New Roman Cyr"/>
        <charset val="204"/>
      </rPr>
      <t>43,78</t>
    </r>
    <r>
      <rPr>
        <sz val="14"/>
        <rFont val="Times New Roman Cyr"/>
        <charset val="204"/>
      </rPr>
      <t xml:space="preserve">
42,47</t>
    </r>
  </si>
  <si>
    <t xml:space="preserve">*  Заказ каждой позиции должен быть кратен 0,5 кг но не менее 1 кг . Кроме уже расфасованных позиций (инжир orni, кедровый орех...) </t>
  </si>
  <si>
    <r>
      <t>*  При заказе орехов и сухофруктов на сумму 20 000</t>
    </r>
    <r>
      <rPr>
        <b/>
        <i/>
        <sz val="14"/>
        <color rgb="FFFF0000"/>
        <rFont val="Times New Roman"/>
        <family val="1"/>
        <charset val="204"/>
      </rPr>
      <t xml:space="preserve"> </t>
    </r>
    <r>
      <rPr>
        <b/>
        <i/>
        <sz val="14"/>
        <rFont val="Times New Roman"/>
        <family val="1"/>
        <charset val="204"/>
      </rPr>
      <t>руб скидка 5%</t>
    </r>
  </si>
  <si>
    <r>
      <t xml:space="preserve">Смесь 5 ПЕРЦЕВ "Premium" (мельничка) </t>
    </r>
    <r>
      <rPr>
        <i/>
        <sz val="14"/>
        <color rgb="FFFF0000"/>
        <rFont val="Times New Roman Cyr"/>
        <charset val="204"/>
      </rPr>
      <t>АКЦИЯ -5%</t>
    </r>
  </si>
  <si>
    <t>Моментальная каша С семенами льна</t>
  </si>
  <si>
    <t>Крупный опт при заказе от 20000 руб</t>
  </si>
  <si>
    <r>
      <t>Картофельный Снек "3D Подушечка"</t>
    </r>
    <r>
      <rPr>
        <i/>
        <sz val="16"/>
        <rFont val="Times New Roman Cyr"/>
        <charset val="204"/>
      </rPr>
      <t xml:space="preserve"> </t>
    </r>
    <r>
      <rPr>
        <b/>
        <i/>
        <sz val="16"/>
        <color rgb="FFFF0000"/>
        <rFont val="Times New Roman Cyr"/>
        <charset val="204"/>
      </rPr>
      <t>Акция -30%</t>
    </r>
  </si>
  <si>
    <r>
      <rPr>
        <strike/>
        <sz val="14"/>
        <rFont val="Times New Roman Cyr"/>
        <charset val="204"/>
      </rPr>
      <t>119</t>
    </r>
    <r>
      <rPr>
        <sz val="14"/>
        <rFont val="Times New Roman Cyr"/>
        <charset val="204"/>
      </rPr>
      <t xml:space="preserve">
83,3</t>
    </r>
  </si>
  <si>
    <r>
      <rPr>
        <b/>
        <i/>
        <strike/>
        <sz val="14"/>
        <rFont val="Times New Roman Cyr"/>
        <charset val="204"/>
      </rPr>
      <t>99,6</t>
    </r>
    <r>
      <rPr>
        <b/>
        <i/>
        <sz val="14"/>
        <rFont val="Times New Roman Cyr"/>
        <charset val="204"/>
      </rPr>
      <t xml:space="preserve">
69,72</t>
    </r>
  </si>
  <si>
    <r>
      <rPr>
        <strike/>
        <sz val="14"/>
        <rFont val="Times New Roman Cyr"/>
        <charset val="204"/>
      </rPr>
      <t>90,68</t>
    </r>
    <r>
      <rPr>
        <sz val="14"/>
        <rFont val="Times New Roman Cyr"/>
        <charset val="204"/>
      </rPr>
      <t xml:space="preserve">
63,48</t>
    </r>
  </si>
  <si>
    <t>Кисель Pr.Preston Ежевика+Морошка</t>
  </si>
  <si>
    <t>Кисель Pr.Preston Слива и алыча</t>
  </si>
  <si>
    <t>Кисель Pr.Preston Плодово-ягодный</t>
  </si>
  <si>
    <t>Кисель Pr.Preston Малина</t>
  </si>
  <si>
    <t xml:space="preserve">           Домашнее МОРОЖЕНОЕ</t>
  </si>
  <si>
    <t xml:space="preserve">* Оптовые цены при сумме заказа от 5000 руб  (отдельно от основного ассортимента!) </t>
  </si>
  <si>
    <t>Оптом от 5000 руб</t>
  </si>
  <si>
    <t xml:space="preserve">           Турецкие сладости и Кофе </t>
  </si>
  <si>
    <r>
      <rPr>
        <strike/>
        <sz val="14"/>
        <rFont val="Times New Roman Cyr"/>
        <charset val="204"/>
      </rPr>
      <t>94,91</t>
    </r>
    <r>
      <rPr>
        <sz val="14"/>
        <rFont val="Times New Roman Cyr"/>
        <charset val="204"/>
      </rPr>
      <t xml:space="preserve">
61,69</t>
    </r>
  </si>
  <si>
    <r>
      <rPr>
        <strike/>
        <sz val="14"/>
        <rFont val="Times New Roman Cyr"/>
        <charset val="204"/>
      </rPr>
      <t>72,32</t>
    </r>
    <r>
      <rPr>
        <sz val="14"/>
        <rFont val="Times New Roman Cyr"/>
        <charset val="204"/>
      </rPr>
      <t xml:space="preserve">
47,01</t>
    </r>
  </si>
  <si>
    <r>
      <t xml:space="preserve">Перец Черный (горошек) </t>
    </r>
    <r>
      <rPr>
        <b/>
        <i/>
        <sz val="14"/>
        <color rgb="FFFF0000"/>
        <rFont val="Times New Roman Cyr"/>
        <charset val="204"/>
      </rPr>
      <t>РАСПРОДАЖА</t>
    </r>
  </si>
  <si>
    <r>
      <rPr>
        <b/>
        <strike/>
        <sz val="14"/>
        <color theme="1"/>
        <rFont val="Times New Roman"/>
        <family val="1"/>
        <charset val="204"/>
      </rPr>
      <t>79,44</t>
    </r>
    <r>
      <rPr>
        <b/>
        <sz val="14"/>
        <color theme="1"/>
        <rFont val="Times New Roman"/>
        <family val="1"/>
        <charset val="204"/>
      </rPr>
      <t xml:space="preserve">
</t>
    </r>
    <r>
      <rPr>
        <b/>
        <sz val="14"/>
        <color rgb="FFFF0000"/>
        <rFont val="Times New Roman"/>
        <family val="1"/>
        <charset val="204"/>
      </rPr>
      <t>51,64</t>
    </r>
  </si>
  <si>
    <t>КИВИ</t>
  </si>
  <si>
    <t>Картофельные драники</t>
  </si>
  <si>
    <t>Дрожжи быстродействующие</t>
  </si>
  <si>
    <t>1; 3,125</t>
  </si>
  <si>
    <t>Обжаренная кукуруза Васаби 150 гр</t>
  </si>
  <si>
    <t>Обжаренная кукуруза  Лук и Сметана  150г</t>
  </si>
  <si>
    <t>Обжаренная кукуруза Чили 150г</t>
  </si>
  <si>
    <t>Обжаренная кукуруза Сыр и Чили 150 г</t>
  </si>
  <si>
    <t xml:space="preserve">Обжаренная кукуруза Горчица и Мёд 150г </t>
  </si>
  <si>
    <t>Обжаренная кукуруза Сливочное масло 150г</t>
  </si>
  <si>
    <t>Обжаренная кукуруза Двойной сыр 150г</t>
  </si>
  <si>
    <t xml:space="preserve">Обжаренные валенсийские бобы Соль 150г  </t>
  </si>
  <si>
    <t>Обжаренные валенсийские бобы Горчица и Мед  150г</t>
  </si>
  <si>
    <t xml:space="preserve">Обжаренные валенсийские бобы Двойной сыр 150г </t>
  </si>
  <si>
    <t>Обжаренные валенсийские бобы Барбекю 150г</t>
  </si>
  <si>
    <t>Обжаренный турецкий горох Соль 150г</t>
  </si>
  <si>
    <t>Обжаренный Турецкий горох Барбекю 150г</t>
  </si>
  <si>
    <t>Обжаренный турецкий горох Двойной сыр  150г</t>
  </si>
  <si>
    <t>Смесь МИКС 150г</t>
  </si>
  <si>
    <r>
      <rPr>
        <strike/>
        <sz val="14"/>
        <rFont val="Times New Roman Cyr"/>
        <charset val="204"/>
      </rPr>
      <t>96,57</t>
    </r>
    <r>
      <rPr>
        <sz val="14"/>
        <rFont val="Times New Roman Cyr"/>
        <charset val="204"/>
      </rPr>
      <t xml:space="preserve">
86,91</t>
    </r>
  </si>
  <si>
    <r>
      <rPr>
        <b/>
        <strike/>
        <sz val="14"/>
        <color theme="1"/>
        <rFont val="Times New Roman"/>
        <family val="1"/>
        <charset val="204"/>
      </rPr>
      <t>80,83</t>
    </r>
    <r>
      <rPr>
        <b/>
        <sz val="14"/>
        <color theme="1"/>
        <rFont val="Times New Roman"/>
        <family val="1"/>
        <charset val="204"/>
      </rPr>
      <t xml:space="preserve">
72,75</t>
    </r>
  </si>
  <si>
    <r>
      <rPr>
        <strike/>
        <sz val="14"/>
        <rFont val="Times New Roman Cyr"/>
        <charset val="204"/>
      </rPr>
      <t>73,59</t>
    </r>
    <r>
      <rPr>
        <sz val="14"/>
        <rFont val="Times New Roman Cyr"/>
        <charset val="204"/>
      </rPr>
      <t xml:space="preserve">
66,23</t>
    </r>
  </si>
  <si>
    <r>
      <t xml:space="preserve">Смесь 5 ПЕРЦЕВ </t>
    </r>
    <r>
      <rPr>
        <i/>
        <sz val="14"/>
        <color rgb="FFFF0000"/>
        <rFont val="Times New Roman Cyr"/>
        <charset val="204"/>
      </rPr>
      <t>АКЦИЯ -10%</t>
    </r>
  </si>
  <si>
    <r>
      <t xml:space="preserve">Пшеничный хворост Снек "Листик" </t>
    </r>
    <r>
      <rPr>
        <b/>
        <i/>
        <sz val="16"/>
        <color rgb="FFFF0000"/>
        <rFont val="Times New Roman Cyr"/>
        <charset val="204"/>
      </rPr>
      <t>Акция -50%</t>
    </r>
  </si>
  <si>
    <r>
      <t xml:space="preserve">Пшеничный хворост Снек "Рыбка" </t>
    </r>
    <r>
      <rPr>
        <b/>
        <i/>
        <sz val="16"/>
        <color rgb="FFFF0000"/>
        <rFont val="Times New Roman Cyr"/>
        <charset val="204"/>
      </rPr>
      <t>Акция -50%</t>
    </r>
  </si>
  <si>
    <r>
      <rPr>
        <strike/>
        <sz val="14"/>
        <rFont val="Times New Roman Cyr"/>
        <charset val="204"/>
      </rPr>
      <t>79,5</t>
    </r>
    <r>
      <rPr>
        <sz val="14"/>
        <rFont val="Times New Roman Cyr"/>
        <charset val="204"/>
      </rPr>
      <t xml:space="preserve">
39,75</t>
    </r>
  </si>
  <si>
    <r>
      <rPr>
        <b/>
        <i/>
        <strike/>
        <sz val="14"/>
        <rFont val="Times New Roman Cyr"/>
        <charset val="204"/>
      </rPr>
      <t>66,54</t>
    </r>
    <r>
      <rPr>
        <b/>
        <i/>
        <sz val="14"/>
        <rFont val="Times New Roman Cyr"/>
        <charset val="204"/>
      </rPr>
      <t xml:space="preserve">
33,27</t>
    </r>
  </si>
  <si>
    <r>
      <rPr>
        <strike/>
        <sz val="14"/>
        <rFont val="Times New Roman Cyr"/>
        <charset val="204"/>
      </rPr>
      <t>60,58</t>
    </r>
    <r>
      <rPr>
        <sz val="14"/>
        <rFont val="Times New Roman Cyr"/>
        <charset val="204"/>
      </rPr>
      <t xml:space="preserve">
30,29</t>
    </r>
  </si>
  <si>
    <r>
      <t xml:space="preserve">           СНЕК фасовка 150 гр  прозрачный пакет  </t>
    </r>
    <r>
      <rPr>
        <b/>
        <i/>
        <sz val="14"/>
        <color indexed="10"/>
        <rFont val="Times New Roman"/>
        <family val="1"/>
        <charset val="204"/>
      </rPr>
      <t>NEW</t>
    </r>
  </si>
  <si>
    <t xml:space="preserve">Кулич "ПАСХАЛЬНЫЙ" </t>
  </si>
  <si>
    <r>
      <t xml:space="preserve">Смесь для выпечки оладий </t>
    </r>
    <r>
      <rPr>
        <i/>
        <sz val="14"/>
        <color rgb="FFFF0000"/>
        <rFont val="Times New Roman Cyr"/>
        <charset val="204"/>
      </rPr>
      <t>NEW</t>
    </r>
  </si>
  <si>
    <r>
      <t xml:space="preserve">Смесь для выпечки блинов </t>
    </r>
    <r>
      <rPr>
        <i/>
        <sz val="14"/>
        <color rgb="FFFF0000"/>
        <rFont val="Times New Roman Cyr"/>
        <charset val="204"/>
      </rPr>
      <t>NEW</t>
    </r>
  </si>
  <si>
    <r>
      <rPr>
        <strike/>
        <sz val="14"/>
        <rFont val="Times New Roman Cyr"/>
        <charset val="204"/>
      </rPr>
      <t>23,99</t>
    </r>
    <r>
      <rPr>
        <sz val="14"/>
        <rFont val="Times New Roman Cyr"/>
        <charset val="204"/>
      </rPr>
      <t xml:space="preserve">
21,11</t>
    </r>
  </si>
  <si>
    <t>18,28
16,08</t>
  </si>
  <si>
    <r>
      <t>20,08</t>
    </r>
    <r>
      <rPr>
        <b/>
        <sz val="14"/>
        <color rgb="FFFF0000"/>
        <rFont val="Times New Roman"/>
        <family val="1"/>
        <charset val="204"/>
      </rPr>
      <t xml:space="preserve">
17,67</t>
    </r>
  </si>
  <si>
    <r>
      <t xml:space="preserve">Глазурь с ароматом лимона </t>
    </r>
    <r>
      <rPr>
        <b/>
        <i/>
        <sz val="14"/>
        <color rgb="FFFF0000"/>
        <rFont val="Times New Roman Cyr"/>
        <charset val="204"/>
      </rPr>
      <t>АКЦИЯ -12%</t>
    </r>
  </si>
  <si>
    <r>
      <t xml:space="preserve">Глазурь с ванилином </t>
    </r>
    <r>
      <rPr>
        <b/>
        <i/>
        <sz val="14"/>
        <color rgb="FFFF0000"/>
        <rFont val="Times New Roman Cyr"/>
        <charset val="204"/>
      </rPr>
      <t>АКЦИЯ -12%</t>
    </r>
  </si>
  <si>
    <r>
      <t xml:space="preserve">Глазурь шоколадная </t>
    </r>
    <r>
      <rPr>
        <b/>
        <i/>
        <sz val="14"/>
        <color rgb="FFFF0000"/>
        <rFont val="Times New Roman Cyr"/>
        <charset val="204"/>
      </rPr>
      <t>АКЦИЯ -12%</t>
    </r>
  </si>
  <si>
    <t xml:space="preserve">Моментальная каша Земляника со сливками </t>
  </si>
  <si>
    <t>Моментальная каша Голубика со сливками</t>
  </si>
  <si>
    <t xml:space="preserve">Моментальная каша Геркулес сливочная карамель </t>
  </si>
  <si>
    <t xml:space="preserve">Моментальная каша Геркулес с вишней </t>
  </si>
  <si>
    <t>НЕТ В НАЛИЧИИ</t>
  </si>
  <si>
    <t>Набор пасх. "Отражение ангела"</t>
  </si>
  <si>
    <t>Набор пасх. "Сказочный мир"</t>
  </si>
  <si>
    <t>Набор пасх. "3D-Оживающее волшебство"</t>
  </si>
  <si>
    <t>Набор пасх. "Чудесная палитра"</t>
  </si>
  <si>
    <t>Набор пасхальный сувенир "Волшебная курочка"</t>
  </si>
  <si>
    <t>Набор пасх. "Гипсовое чудо 2"</t>
  </si>
  <si>
    <t>Набор пасх. "Пасхальный художник"</t>
  </si>
  <si>
    <t>Набор пасх. "Весенние мотивы"</t>
  </si>
  <si>
    <t>60X100</t>
  </si>
  <si>
    <r>
      <t xml:space="preserve">           СНЕК фасовка 60 гр     </t>
    </r>
    <r>
      <rPr>
        <b/>
        <i/>
        <sz val="16"/>
        <color theme="1"/>
        <rFont val="Times New Roman"/>
        <family val="1"/>
        <charset val="204"/>
      </rPr>
      <t xml:space="preserve">Акция 1+1   </t>
    </r>
    <r>
      <rPr>
        <b/>
        <i/>
        <sz val="14"/>
        <color theme="1"/>
        <rFont val="Times New Roman"/>
        <family val="1"/>
        <charset val="204"/>
      </rPr>
      <t>( *Срок годности  до 12.04.18 )</t>
    </r>
  </si>
  <si>
    <t>мало</t>
  </si>
  <si>
    <t>Приправа для КУРИЦЫ с морской солью "Premium" (мельничка) АКЦИЯ -5%</t>
  </si>
  <si>
    <r>
      <rPr>
        <strike/>
        <u/>
        <sz val="14"/>
        <color rgb="FFFF0000"/>
        <rFont val="Times New Roman Cyr"/>
        <charset val="204"/>
      </rPr>
      <t>126</t>
    </r>
    <r>
      <rPr>
        <sz val="14"/>
        <color rgb="FFFF0000"/>
        <rFont val="Times New Roman Cyr"/>
        <charset val="204"/>
      </rPr>
      <t xml:space="preserve">
119,7</t>
    </r>
  </si>
  <si>
    <r>
      <rPr>
        <b/>
        <strike/>
        <sz val="14"/>
        <color rgb="FFFF0000"/>
        <rFont val="Times New Roman"/>
        <family val="1"/>
        <charset val="204"/>
      </rPr>
      <t>105,46</t>
    </r>
    <r>
      <rPr>
        <b/>
        <sz val="14"/>
        <color rgb="FFFF0000"/>
        <rFont val="Times New Roman"/>
        <family val="1"/>
        <charset val="204"/>
      </rPr>
      <t xml:space="preserve">
100,19</t>
    </r>
  </si>
  <si>
    <r>
      <rPr>
        <strike/>
        <sz val="14"/>
        <color rgb="FFFF0000"/>
        <rFont val="Times New Roman Cyr"/>
        <charset val="204"/>
      </rPr>
      <t>96,01</t>
    </r>
    <r>
      <rPr>
        <sz val="14"/>
        <color rgb="FFFF0000"/>
        <rFont val="Times New Roman Cyr"/>
        <charset val="204"/>
      </rPr>
      <t xml:space="preserve">
91,21</t>
    </r>
  </si>
  <si>
    <t>Приправа для МЯСА с морской солью "Premium" (мельничка) АКЦИЯ -5%</t>
  </si>
  <si>
    <r>
      <rPr>
        <strike/>
        <sz val="14"/>
        <color rgb="FFFF0000"/>
        <rFont val="Times New Roman Cyr"/>
        <charset val="204"/>
      </rPr>
      <t>137</t>
    </r>
    <r>
      <rPr>
        <sz val="14"/>
        <color rgb="FFFF0000"/>
        <rFont val="Times New Roman Cyr"/>
        <charset val="204"/>
      </rPr>
      <t xml:space="preserve">
130,15</t>
    </r>
  </si>
  <si>
    <r>
      <rPr>
        <b/>
        <strike/>
        <sz val="14"/>
        <color rgb="FFFF0000"/>
        <rFont val="Times New Roman"/>
        <family val="1"/>
        <charset val="204"/>
      </rPr>
      <t>114,67</t>
    </r>
    <r>
      <rPr>
        <b/>
        <sz val="14"/>
        <color rgb="FFFF0000"/>
        <rFont val="Times New Roman"/>
        <family val="1"/>
        <charset val="204"/>
      </rPr>
      <t xml:space="preserve">
108,94</t>
    </r>
  </si>
  <si>
    <r>
      <rPr>
        <strike/>
        <sz val="14"/>
        <color rgb="FFFF0000"/>
        <rFont val="Times New Roman Cyr"/>
        <charset val="204"/>
      </rPr>
      <t>104,39</t>
    </r>
    <r>
      <rPr>
        <sz val="14"/>
        <color rgb="FFFF0000"/>
        <rFont val="Times New Roman Cyr"/>
        <charset val="204"/>
      </rPr>
      <t xml:space="preserve">
99,17</t>
    </r>
  </si>
  <si>
    <r>
      <rPr>
        <strike/>
        <sz val="14"/>
        <color rgb="FFFF0000"/>
        <rFont val="Times New Roman Cyr"/>
        <charset val="204"/>
      </rPr>
      <t>23,99</t>
    </r>
    <r>
      <rPr>
        <sz val="14"/>
        <color rgb="FFFF0000"/>
        <rFont val="Times New Roman Cyr"/>
        <charset val="204"/>
      </rPr>
      <t xml:space="preserve">
21,11</t>
    </r>
  </si>
  <si>
    <t>20,08
17,67</t>
  </si>
  <si>
    <r>
      <rPr>
        <strike/>
        <sz val="14"/>
        <rFont val="Times New Roman Cyr"/>
        <charset val="204"/>
      </rPr>
      <t>159,68</t>
    </r>
    <r>
      <rPr>
        <sz val="14"/>
        <rFont val="Times New Roman Cyr"/>
        <charset val="204"/>
      </rPr>
      <t xml:space="preserve">
79,84</t>
    </r>
  </si>
  <si>
    <r>
      <rPr>
        <strike/>
        <sz val="14"/>
        <rFont val="Times New Roman Cyr"/>
        <charset val="204"/>
      </rPr>
      <t>121,68</t>
    </r>
    <r>
      <rPr>
        <sz val="14"/>
        <rFont val="Times New Roman Cyr"/>
        <charset val="204"/>
      </rPr>
      <t xml:space="preserve">
60,84</t>
    </r>
  </si>
  <si>
    <r>
      <rPr>
        <b/>
        <strike/>
        <sz val="14"/>
        <color indexed="8"/>
        <rFont val="Times New Roman"/>
        <family val="1"/>
        <charset val="204"/>
      </rPr>
      <t>133,65</t>
    </r>
    <r>
      <rPr>
        <b/>
        <sz val="14"/>
        <color rgb="FFFF0000"/>
        <rFont val="Times New Roman"/>
        <family val="1"/>
        <charset val="204"/>
      </rPr>
      <t xml:space="preserve">
66,83</t>
    </r>
  </si>
  <si>
    <r>
      <t>Перец Черный молотый "Premium"</t>
    </r>
    <r>
      <rPr>
        <b/>
        <i/>
        <sz val="12"/>
        <color rgb="FFFF0000"/>
        <rFont val="Times New Roman Cyr"/>
        <charset val="204"/>
      </rPr>
      <t xml:space="preserve"> </t>
    </r>
    <r>
      <rPr>
        <b/>
        <i/>
        <sz val="14"/>
        <color rgb="FFFF0000"/>
        <rFont val="Times New Roman Cyr"/>
        <charset val="204"/>
      </rPr>
      <t>РАСПРОДАЖА</t>
    </r>
  </si>
  <si>
    <r>
      <rPr>
        <strike/>
        <sz val="14"/>
        <rFont val="Times New Roman Cyr"/>
        <charset val="204"/>
      </rPr>
      <t>159</t>
    </r>
    <r>
      <rPr>
        <sz val="14"/>
        <rFont val="Times New Roman Cyr"/>
        <charset val="204"/>
      </rPr>
      <t xml:space="preserve">
79,5</t>
    </r>
  </si>
  <si>
    <r>
      <rPr>
        <b/>
        <i/>
        <strike/>
        <sz val="14"/>
        <rFont val="Times New Roman Cyr"/>
        <charset val="204"/>
      </rPr>
      <t>133,08</t>
    </r>
    <r>
      <rPr>
        <b/>
        <i/>
        <sz val="14"/>
        <rFont val="Times New Roman Cyr"/>
        <charset val="204"/>
      </rPr>
      <t xml:space="preserve">
66,54</t>
    </r>
  </si>
  <si>
    <r>
      <rPr>
        <strike/>
        <sz val="14"/>
        <rFont val="Times New Roman Cyr"/>
        <charset val="204"/>
      </rPr>
      <t>121,16</t>
    </r>
    <r>
      <rPr>
        <sz val="14"/>
        <rFont val="Times New Roman Cyr"/>
        <charset val="204"/>
      </rPr>
      <t xml:space="preserve">
60,58</t>
    </r>
  </si>
  <si>
    <t xml:space="preserve">Миндаль в темном шоколаде </t>
  </si>
  <si>
    <t>Миндаль в белом шоколаде</t>
  </si>
  <si>
    <r>
      <t xml:space="preserve">Фундук в темном шоколаде </t>
    </r>
    <r>
      <rPr>
        <b/>
        <sz val="14"/>
        <color rgb="FFFF0000"/>
        <rFont val="Arial"/>
        <family val="2"/>
        <charset val="204"/>
      </rPr>
      <t xml:space="preserve"> </t>
    </r>
  </si>
  <si>
    <t xml:space="preserve">Изюм в темном шоколаде    </t>
  </si>
  <si>
    <t xml:space="preserve">Чернослив в шоколаде </t>
  </si>
  <si>
    <r>
      <t xml:space="preserve">Арахис в темном шоколаде </t>
    </r>
    <r>
      <rPr>
        <sz val="14"/>
        <color rgb="FFFF0000"/>
        <rFont val="Arial"/>
        <family val="2"/>
        <charset val="204"/>
      </rPr>
      <t>NEW</t>
    </r>
  </si>
  <si>
    <r>
      <t xml:space="preserve">Арахис в белом шоколаде </t>
    </r>
    <r>
      <rPr>
        <sz val="14"/>
        <color rgb="FFFF0000"/>
        <rFont val="Arial"/>
        <family val="2"/>
        <charset val="204"/>
      </rPr>
      <t>NEW</t>
    </r>
  </si>
  <si>
    <r>
      <t xml:space="preserve">Пасхальный набор для выпечки КУЛИЧА </t>
    </r>
    <r>
      <rPr>
        <b/>
        <i/>
        <sz val="14"/>
        <rFont val="Times New Roman Cyr"/>
        <charset val="204"/>
      </rPr>
      <t>АКЦИЯ -12%</t>
    </r>
  </si>
  <si>
    <r>
      <rPr>
        <strike/>
        <sz val="14"/>
        <rFont val="Times New Roman Cyr"/>
        <charset val="204"/>
      </rPr>
      <t>160</t>
    </r>
    <r>
      <rPr>
        <sz val="14"/>
        <rFont val="Times New Roman Cyr"/>
        <charset val="204"/>
      </rPr>
      <t xml:space="preserve">
140,8</t>
    </r>
  </si>
  <si>
    <r>
      <rPr>
        <b/>
        <strike/>
        <sz val="14"/>
        <rFont val="Times New Roman"/>
        <family val="1"/>
        <charset val="204"/>
      </rPr>
      <t>133,92</t>
    </r>
    <r>
      <rPr>
        <b/>
        <sz val="14"/>
        <rFont val="Times New Roman"/>
        <family val="1"/>
        <charset val="204"/>
      </rPr>
      <t xml:space="preserve">
117,85</t>
    </r>
  </si>
  <si>
    <r>
      <rPr>
        <strike/>
        <sz val="14"/>
        <rFont val="Times New Roman Cyr"/>
        <charset val="204"/>
      </rPr>
      <t>121,92</t>
    </r>
    <r>
      <rPr>
        <sz val="14"/>
        <rFont val="Times New Roman Cyr"/>
        <charset val="204"/>
      </rPr>
      <t xml:space="preserve">
107,29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</si>
</sst>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   &quot;"/>
    <numFmt numFmtId="165" formatCode="#,##0&quot;   &quot;"/>
    <numFmt numFmtId="166" formatCode="0.0"/>
  </numFmts>
  <fonts count="65" x14ac:knownFonts="1">
    <font>
      <sz val="14"/>
      <color theme="1"/>
      <name val="Times New Roman"/>
      <family val="2"/>
      <charset val="204"/>
    </font>
    <font>
      <sz val="12"/>
      <name val="Times New Roman Cyr"/>
      <charset val="204"/>
    </font>
    <font>
      <i/>
      <sz val="12"/>
      <name val="Times New Roman Cyr"/>
      <charset val="204"/>
    </font>
    <font>
      <b/>
      <i/>
      <sz val="14"/>
      <name val="Times New Roman Cyr"/>
      <charset val="204"/>
    </font>
    <font>
      <b/>
      <i/>
      <sz val="12"/>
      <name val="Times New Roman Cyr"/>
      <charset val="204"/>
    </font>
    <font>
      <sz val="8"/>
      <name val="Arial"/>
      <family val="2"/>
      <charset val="204"/>
    </font>
    <font>
      <sz val="14"/>
      <name val="Arial"/>
      <family val="2"/>
      <charset val="204"/>
    </font>
    <font>
      <sz val="14"/>
      <color indexed="8"/>
      <name val="Arial"/>
      <family val="2"/>
      <charset val="204"/>
    </font>
    <font>
      <b/>
      <i/>
      <sz val="14"/>
      <name val="Times New Roman"/>
      <family val="1"/>
      <charset val="204"/>
    </font>
    <font>
      <sz val="14"/>
      <name val="Times New Roman Cyr"/>
      <charset val="204"/>
    </font>
    <font>
      <i/>
      <sz val="14"/>
      <name val="Times New Roman Cyr"/>
      <charset val="204"/>
    </font>
    <font>
      <sz val="14"/>
      <color rgb="FFFF0000"/>
      <name val="Times New Roman"/>
      <family val="2"/>
      <charset val="204"/>
    </font>
    <font>
      <b/>
      <sz val="12"/>
      <name val="Calibri"/>
      <family val="2"/>
      <charset val="204"/>
      <scheme val="minor"/>
    </font>
    <font>
      <sz val="11"/>
      <color theme="9" tint="-0.249977111117893"/>
      <name val="Times New Roman"/>
      <family val="2"/>
      <charset val="204"/>
    </font>
    <font>
      <sz val="12"/>
      <color theme="9" tint="-0.249977111117893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2"/>
      <color rgb="FFFF0000"/>
      <name val="Times New Roman Cyr"/>
      <charset val="204"/>
    </font>
    <font>
      <b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indexed="57"/>
      <name val="Times New Roman"/>
      <family val="2"/>
      <charset val="204"/>
    </font>
    <font>
      <b/>
      <sz val="14"/>
      <color theme="9" tint="-0.249977111117893"/>
      <name val="Times New Roman"/>
      <family val="1"/>
      <charset val="204"/>
    </font>
    <font>
      <b/>
      <sz val="16"/>
      <name val="Arial"/>
      <family val="2"/>
      <charset val="204"/>
    </font>
    <font>
      <sz val="14"/>
      <name val="Times New Roman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2"/>
      <charset val="204"/>
    </font>
    <font>
      <i/>
      <sz val="12"/>
      <color theme="1"/>
      <name val="Times New Roman"/>
      <family val="2"/>
      <charset val="204"/>
    </font>
    <font>
      <b/>
      <i/>
      <sz val="12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4"/>
      <color rgb="FFFF0000"/>
      <name val="Times New Roman Cyr"/>
      <charset val="204"/>
    </font>
    <font>
      <b/>
      <i/>
      <sz val="12"/>
      <color rgb="FFFF0000"/>
      <name val="Times New Roman Cyr"/>
      <charset val="204"/>
    </font>
    <font>
      <b/>
      <sz val="14"/>
      <color rgb="FFFF0000"/>
      <name val="Arial"/>
      <family val="2"/>
      <charset val="204"/>
    </font>
    <font>
      <strike/>
      <sz val="14"/>
      <name val="Times New Roman Cyr"/>
      <charset val="204"/>
    </font>
    <font>
      <b/>
      <i/>
      <strike/>
      <sz val="14"/>
      <name val="Times New Roman Cyr"/>
      <charset val="204"/>
    </font>
    <font>
      <b/>
      <strike/>
      <sz val="14"/>
      <color theme="1"/>
      <name val="Times New Roman"/>
      <family val="1"/>
      <charset val="204"/>
    </font>
    <font>
      <b/>
      <i/>
      <sz val="14"/>
      <color rgb="FFFF0000"/>
      <name val="Times New Roman Cyr"/>
      <charset val="204"/>
    </font>
    <font>
      <b/>
      <i/>
      <sz val="16"/>
      <color rgb="FFFF0000"/>
      <name val="Times New Roman Cyr"/>
      <charset val="204"/>
    </font>
    <font>
      <i/>
      <sz val="16"/>
      <name val="Times New Roman Cyr"/>
      <charset val="204"/>
    </font>
    <font>
      <sz val="14"/>
      <color rgb="FFFF0000"/>
      <name val="Arial"/>
      <family val="2"/>
      <charset val="204"/>
    </font>
    <font>
      <sz val="14"/>
      <color rgb="FFFF0000"/>
      <name val="Times New Roman"/>
      <family val="1"/>
      <charset val="204"/>
    </font>
    <font>
      <i/>
      <sz val="11"/>
      <name val="Times New Roman Cyr"/>
      <charset val="204"/>
    </font>
    <font>
      <sz val="14"/>
      <color theme="1" tint="4.9989318521683403E-2"/>
      <name val="Times New Roman"/>
      <family val="2"/>
      <charset val="204"/>
    </font>
    <font>
      <b/>
      <sz val="14"/>
      <color theme="1" tint="4.9989318521683403E-2"/>
      <name val="Times New Roman"/>
      <family val="1"/>
      <charset val="204"/>
    </font>
    <font>
      <sz val="14"/>
      <color theme="1" tint="4.9989318521683403E-2"/>
      <name val="Times New Roman"/>
      <family val="1"/>
      <charset val="204"/>
    </font>
    <font>
      <sz val="14"/>
      <color theme="1" tint="4.9989318521683403E-2"/>
      <name val="Arial"/>
      <family val="2"/>
      <charset val="204"/>
    </font>
    <font>
      <b/>
      <i/>
      <sz val="14"/>
      <color indexed="10"/>
      <name val="Times New Roman"/>
      <family val="1"/>
      <charset val="204"/>
    </font>
    <font>
      <i/>
      <sz val="11"/>
      <color rgb="FFFF0000"/>
      <name val="Times New Roman Cyr"/>
      <charset val="204"/>
    </font>
    <font>
      <sz val="14"/>
      <color rgb="FFFF0000"/>
      <name val="Times New Roman Cyr"/>
      <charset val="204"/>
    </font>
    <font>
      <sz val="14"/>
      <color rgb="FF7030A0"/>
      <name val="Times New Roman"/>
      <family val="2"/>
      <charset val="204"/>
    </font>
    <font>
      <b/>
      <i/>
      <sz val="16"/>
      <color theme="1"/>
      <name val="Times New Roman"/>
      <family val="1"/>
      <charset val="204"/>
    </font>
    <font>
      <strike/>
      <sz val="14"/>
      <color rgb="FFFF0000"/>
      <name val="Times New Roman Cyr"/>
      <charset val="204"/>
    </font>
    <font>
      <b/>
      <strike/>
      <sz val="14"/>
      <color rgb="FFFF0000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strike/>
      <u/>
      <sz val="14"/>
      <color rgb="FFFF0000"/>
      <name val="Times New Roman Cyr"/>
      <charset val="204"/>
    </font>
    <font>
      <b/>
      <sz val="14"/>
      <color indexed="8"/>
      <name val="Times New Roman"/>
      <family val="1"/>
      <charset val="204"/>
    </font>
    <font>
      <b/>
      <strike/>
      <sz val="14"/>
      <color indexed="8"/>
      <name val="Times New Roman"/>
      <family val="1"/>
      <charset val="204"/>
    </font>
    <font>
      <b/>
      <strike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0B4FE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>
      <alignment horizontal="left"/>
    </xf>
  </cellStyleXfs>
  <cellXfs count="256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/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3" fillId="0" borderId="7" xfId="0" applyFont="1" applyBorder="1" applyAlignment="1">
      <alignment horizontal="justify" vertical="center"/>
    </xf>
    <xf numFmtId="0" fontId="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justify" vertical="center"/>
    </xf>
    <xf numFmtId="0" fontId="6" fillId="0" borderId="1" xfId="1" applyFont="1" applyFill="1" applyBorder="1" applyAlignment="1" applyProtection="1">
      <alignment horizontal="left" vertical="top" wrapText="1"/>
      <protection locked="0"/>
    </xf>
    <xf numFmtId="164" fontId="6" fillId="0" borderId="1" xfId="1" applyNumberFormat="1" applyFont="1" applyFill="1" applyBorder="1" applyAlignment="1" applyProtection="1">
      <alignment horizontal="center"/>
      <protection locked="0"/>
    </xf>
    <xf numFmtId="0" fontId="6" fillId="0" borderId="1" xfId="1" applyNumberFormat="1" applyFont="1" applyFill="1" applyBorder="1" applyAlignment="1" applyProtection="1">
      <alignment horizontal="center"/>
      <protection locked="0"/>
    </xf>
    <xf numFmtId="0" fontId="6" fillId="0" borderId="6" xfId="1" applyNumberFormat="1" applyFont="1" applyFill="1" applyBorder="1" applyAlignment="1" applyProtection="1">
      <alignment horizontal="center"/>
      <protection locked="0"/>
    </xf>
    <xf numFmtId="164" fontId="6" fillId="6" borderId="1" xfId="1" applyNumberFormat="1" applyFont="1" applyFill="1" applyBorder="1" applyAlignment="1" applyProtection="1">
      <alignment horizontal="center"/>
      <protection locked="0"/>
    </xf>
    <xf numFmtId="0" fontId="6" fillId="6" borderId="6" xfId="1" applyNumberFormat="1" applyFont="1" applyFill="1" applyBorder="1" applyAlignment="1" applyProtection="1">
      <alignment horizontal="center"/>
      <protection locked="0"/>
    </xf>
    <xf numFmtId="0" fontId="6" fillId="6" borderId="1" xfId="1" applyFont="1" applyFill="1" applyBorder="1" applyAlignment="1" applyProtection="1">
      <alignment horizontal="left" vertical="top" wrapText="1"/>
      <protection locked="0"/>
    </xf>
    <xf numFmtId="164" fontId="6" fillId="0" borderId="9" xfId="1" applyNumberFormat="1" applyFont="1" applyFill="1" applyBorder="1" applyAlignment="1" applyProtection="1">
      <alignment horizontal="center"/>
      <protection locked="0"/>
    </xf>
    <xf numFmtId="0" fontId="6" fillId="0" borderId="10" xfId="1" applyNumberFormat="1" applyFont="1" applyFill="1" applyBorder="1" applyAlignment="1" applyProtection="1">
      <alignment horizontal="center"/>
      <protection locked="0"/>
    </xf>
    <xf numFmtId="0" fontId="7" fillId="2" borderId="1" xfId="1" applyFont="1" applyFill="1" applyBorder="1" applyAlignment="1" applyProtection="1">
      <alignment horizontal="left" vertical="top" wrapText="1"/>
      <protection locked="0"/>
    </xf>
    <xf numFmtId="0" fontId="6" fillId="6" borderId="2" xfId="1" applyFont="1" applyFill="1" applyBorder="1" applyAlignment="1" applyProtection="1">
      <alignment horizontal="left" vertical="top" wrapText="1"/>
      <protection locked="0"/>
    </xf>
    <xf numFmtId="0" fontId="6" fillId="0" borderId="6" xfId="1" applyFont="1" applyFill="1" applyBorder="1" applyAlignment="1" applyProtection="1">
      <alignment horizontal="center" wrapText="1"/>
      <protection locked="0"/>
    </xf>
    <xf numFmtId="0" fontId="6" fillId="0" borderId="2" xfId="1" applyFont="1" applyFill="1" applyBorder="1" applyAlignment="1" applyProtection="1">
      <alignment horizontal="left" vertical="top" wrapText="1"/>
      <protection locked="0"/>
    </xf>
    <xf numFmtId="164" fontId="6" fillId="0" borderId="2" xfId="1" applyNumberFormat="1" applyFont="1" applyFill="1" applyBorder="1" applyAlignment="1" applyProtection="1">
      <alignment horizontal="center"/>
      <protection locked="0"/>
    </xf>
    <xf numFmtId="0" fontId="6" fillId="0" borderId="11" xfId="1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7" borderId="14" xfId="0" applyFill="1" applyBorder="1" applyAlignment="1">
      <alignment horizontal="justify" vertical="center"/>
    </xf>
    <xf numFmtId="0" fontId="0" fillId="0" borderId="15" xfId="0" applyBorder="1"/>
    <xf numFmtId="0" fontId="0" fillId="0" borderId="16" xfId="0" applyBorder="1"/>
    <xf numFmtId="0" fontId="0" fillId="7" borderId="17" xfId="0" applyFill="1" applyBorder="1" applyAlignment="1">
      <alignment horizontal="justify" vertical="center"/>
    </xf>
    <xf numFmtId="0" fontId="0" fillId="7" borderId="18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15" fillId="7" borderId="17" xfId="0" applyFont="1" applyFill="1" applyBorder="1" applyAlignment="1">
      <alignment horizontal="justify" vertical="center"/>
    </xf>
    <xf numFmtId="0" fontId="0" fillId="0" borderId="20" xfId="0" applyBorder="1"/>
    <xf numFmtId="0" fontId="0" fillId="0" borderId="21" xfId="0" applyBorder="1"/>
    <xf numFmtId="0" fontId="0" fillId="0" borderId="22" xfId="0" applyFill="1" applyBorder="1"/>
    <xf numFmtId="0" fontId="0" fillId="0" borderId="23" xfId="0" applyFill="1" applyBorder="1"/>
    <xf numFmtId="0" fontId="14" fillId="0" borderId="0" xfId="0" applyFont="1" applyBorder="1" applyAlignment="1">
      <alignment horizontal="justify" vertical="center"/>
    </xf>
    <xf numFmtId="0" fontId="6" fillId="6" borderId="1" xfId="1" applyNumberFormat="1" applyFont="1" applyFill="1" applyBorder="1" applyAlignment="1" applyProtection="1">
      <alignment horizontal="center"/>
      <protection locked="0"/>
    </xf>
    <xf numFmtId="0" fontId="6" fillId="0" borderId="2" xfId="1" applyNumberFormat="1" applyFont="1" applyFill="1" applyBorder="1" applyAlignment="1" applyProtection="1">
      <alignment horizontal="center"/>
      <protection locked="0"/>
    </xf>
    <xf numFmtId="0" fontId="16" fillId="3" borderId="2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vertical="top"/>
    </xf>
    <xf numFmtId="0" fontId="6" fillId="0" borderId="0" xfId="1" applyNumberFormat="1" applyFont="1" applyFill="1" applyBorder="1" applyAlignment="1" applyProtection="1">
      <alignment horizontal="center"/>
      <protection locked="0"/>
    </xf>
    <xf numFmtId="0" fontId="17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center" vertical="top" wrapText="1"/>
    </xf>
    <xf numFmtId="0" fontId="17" fillId="0" borderId="0" xfId="0" applyNumberFormat="1" applyFont="1" applyBorder="1" applyAlignment="1">
      <alignment horizontal="center" vertical="top"/>
    </xf>
    <xf numFmtId="0" fontId="17" fillId="0" borderId="0" xfId="0" applyFont="1" applyBorder="1" applyAlignment="1">
      <alignment horizontal="center" vertical="top"/>
    </xf>
    <xf numFmtId="0" fontId="0" fillId="0" borderId="8" xfId="0" applyBorder="1" applyAlignment="1">
      <alignment horizontal="center" vertical="center"/>
    </xf>
    <xf numFmtId="0" fontId="11" fillId="0" borderId="12" xfId="0" applyFont="1" applyBorder="1"/>
    <xf numFmtId="0" fontId="18" fillId="0" borderId="1" xfId="0" applyFont="1" applyBorder="1" applyAlignment="1">
      <alignment horizontal="justify" vertical="center"/>
    </xf>
    <xf numFmtId="0" fontId="19" fillId="0" borderId="12" xfId="0" applyFont="1" applyBorder="1"/>
    <xf numFmtId="0" fontId="15" fillId="8" borderId="13" xfId="0" applyFont="1" applyFill="1" applyBorder="1"/>
    <xf numFmtId="0" fontId="15" fillId="8" borderId="12" xfId="0" applyFont="1" applyFill="1" applyBorder="1"/>
    <xf numFmtId="0" fontId="0" fillId="9" borderId="16" xfId="0" applyFill="1" applyBorder="1"/>
    <xf numFmtId="0" fontId="0" fillId="9" borderId="20" xfId="0" applyFill="1" applyBorder="1"/>
    <xf numFmtId="0" fontId="15" fillId="7" borderId="27" xfId="0" applyFont="1" applyFill="1" applyBorder="1" applyAlignment="1">
      <alignment horizontal="justify" vertical="center"/>
    </xf>
    <xf numFmtId="0" fontId="20" fillId="0" borderId="15" xfId="0" applyFont="1" applyFill="1" applyBorder="1"/>
    <xf numFmtId="0" fontId="20" fillId="0" borderId="16" xfId="0" applyFont="1" applyFill="1" applyBorder="1"/>
    <xf numFmtId="0" fontId="20" fillId="0" borderId="20" xfId="0" applyFont="1" applyFill="1" applyBorder="1"/>
    <xf numFmtId="0" fontId="15" fillId="7" borderId="18" xfId="0" applyFont="1" applyFill="1" applyBorder="1" applyAlignment="1">
      <alignment horizontal="justify" vertical="center"/>
    </xf>
    <xf numFmtId="0" fontId="15" fillId="7" borderId="28" xfId="0" applyFont="1" applyFill="1" applyBorder="1" applyAlignment="1">
      <alignment horizontal="center" vertical="center"/>
    </xf>
    <xf numFmtId="0" fontId="15" fillId="7" borderId="18" xfId="0" applyFont="1" applyFill="1" applyBorder="1" applyAlignment="1">
      <alignment horizontal="center" vertical="center"/>
    </xf>
    <xf numFmtId="0" fontId="0" fillId="7" borderId="29" xfId="0" applyFill="1" applyBorder="1" applyAlignment="1">
      <alignment horizontal="justify" vertical="center"/>
    </xf>
    <xf numFmtId="0" fontId="0" fillId="7" borderId="18" xfId="0" applyFill="1" applyBorder="1" applyAlignment="1">
      <alignment horizontal="justify" vertical="center"/>
    </xf>
    <xf numFmtId="0" fontId="0" fillId="7" borderId="30" xfId="0" applyFill="1" applyBorder="1" applyAlignment="1">
      <alignment horizontal="justify" vertical="center"/>
    </xf>
    <xf numFmtId="0" fontId="0" fillId="7" borderId="31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6" fillId="4" borderId="1" xfId="1" applyFont="1" applyFill="1" applyBorder="1" applyAlignment="1" applyProtection="1">
      <alignment horizontal="left" vertical="top" wrapText="1"/>
      <protection locked="0"/>
    </xf>
    <xf numFmtId="0" fontId="4" fillId="9" borderId="1" xfId="0" applyFont="1" applyFill="1" applyBorder="1" applyAlignment="1">
      <alignment horizontal="center" vertical="center" wrapText="1"/>
    </xf>
    <xf numFmtId="0" fontId="15" fillId="9" borderId="1" xfId="0" applyFont="1" applyFill="1" applyBorder="1"/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11" borderId="0" xfId="0" applyFont="1" applyFill="1"/>
    <xf numFmtId="0" fontId="8" fillId="11" borderId="0" xfId="0" applyFont="1" applyFill="1" applyAlignment="1">
      <alignment horizontal="left"/>
    </xf>
    <xf numFmtId="0" fontId="0" fillId="0" borderId="16" xfId="0" applyFont="1" applyBorder="1"/>
    <xf numFmtId="0" fontId="0" fillId="0" borderId="15" xfId="0" applyFont="1" applyBorder="1"/>
    <xf numFmtId="0" fontId="0" fillId="0" borderId="12" xfId="0" applyFont="1" applyBorder="1"/>
    <xf numFmtId="0" fontId="0" fillId="0" borderId="0" xfId="0" applyFont="1"/>
    <xf numFmtId="0" fontId="6" fillId="5" borderId="1" xfId="1" applyFont="1" applyFill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>
      <alignment horizontal="justify" vertical="top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justify" vertical="center"/>
    </xf>
    <xf numFmtId="0" fontId="0" fillId="12" borderId="15" xfId="0" applyFill="1" applyBorder="1"/>
    <xf numFmtId="0" fontId="0" fillId="12" borderId="16" xfId="0" applyFill="1" applyBorder="1"/>
    <xf numFmtId="0" fontId="0" fillId="12" borderId="16" xfId="0" applyFont="1" applyFill="1" applyBorder="1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justify" vertical="center"/>
    </xf>
    <xf numFmtId="0" fontId="15" fillId="8" borderId="41" xfId="0" applyFont="1" applyFill="1" applyBorder="1"/>
    <xf numFmtId="0" fontId="6" fillId="0" borderId="42" xfId="1" applyFont="1" applyFill="1" applyBorder="1" applyAlignment="1" applyProtection="1">
      <alignment horizontal="left" vertical="top" wrapText="1"/>
      <protection locked="0"/>
    </xf>
    <xf numFmtId="164" fontId="6" fillId="0" borderId="43" xfId="1" applyNumberFormat="1" applyFont="1" applyFill="1" applyBorder="1" applyAlignment="1" applyProtection="1">
      <alignment horizontal="center"/>
      <protection locked="0"/>
    </xf>
    <xf numFmtId="0" fontId="6" fillId="0" borderId="43" xfId="1" applyNumberFormat="1" applyFont="1" applyFill="1" applyBorder="1" applyAlignment="1" applyProtection="1">
      <alignment horizontal="center"/>
      <protection locked="0"/>
    </xf>
    <xf numFmtId="0" fontId="11" fillId="0" borderId="15" xfId="0" applyFont="1" applyBorder="1"/>
    <xf numFmtId="0" fontId="11" fillId="12" borderId="16" xfId="0" applyFont="1" applyFill="1" applyBorder="1"/>
    <xf numFmtId="0" fontId="11" fillId="0" borderId="0" xfId="0" applyFont="1"/>
    <xf numFmtId="0" fontId="24" fillId="0" borderId="12" xfId="0" applyFont="1" applyBorder="1"/>
    <xf numFmtId="0" fontId="0" fillId="12" borderId="7" xfId="0" applyFill="1" applyBorder="1"/>
    <xf numFmtId="0" fontId="15" fillId="8" borderId="26" xfId="0" applyFont="1" applyFill="1" applyBorder="1"/>
    <xf numFmtId="0" fontId="20" fillId="0" borderId="21" xfId="0" applyFont="1" applyFill="1" applyBorder="1"/>
    <xf numFmtId="0" fontId="15" fillId="8" borderId="1" xfId="0" applyFont="1" applyFill="1" applyBorder="1"/>
    <xf numFmtId="0" fontId="20" fillId="0" borderId="1" xfId="0" applyFont="1" applyFill="1" applyBorder="1"/>
    <xf numFmtId="0" fontId="16" fillId="0" borderId="12" xfId="0" applyFont="1" applyBorder="1"/>
    <xf numFmtId="0" fontId="26" fillId="0" borderId="16" xfId="0" applyFont="1" applyBorder="1"/>
    <xf numFmtId="0" fontId="27" fillId="8" borderId="12" xfId="0" applyFont="1" applyFill="1" applyBorder="1"/>
    <xf numFmtId="0" fontId="28" fillId="0" borderId="15" xfId="0" applyFont="1" applyFill="1" applyBorder="1"/>
    <xf numFmtId="0" fontId="26" fillId="12" borderId="16" xfId="0" applyFont="1" applyFill="1" applyBorder="1"/>
    <xf numFmtId="0" fontId="26" fillId="0" borderId="15" xfId="0" applyFont="1" applyBorder="1"/>
    <xf numFmtId="0" fontId="1" fillId="3" borderId="2" xfId="0" applyFont="1" applyFill="1" applyBorder="1" applyAlignment="1">
      <alignment horizontal="center" vertical="center"/>
    </xf>
    <xf numFmtId="0" fontId="31" fillId="8" borderId="12" xfId="0" applyFont="1" applyFill="1" applyBorder="1"/>
    <xf numFmtId="2" fontId="20" fillId="0" borderId="15" xfId="0" applyNumberFormat="1" applyFont="1" applyFill="1" applyBorder="1"/>
    <xf numFmtId="0" fontId="9" fillId="0" borderId="1" xfId="0" applyFont="1" applyBorder="1" applyAlignment="1">
      <alignment horizontal="right" vertical="center" wrapText="1"/>
    </xf>
    <xf numFmtId="0" fontId="3" fillId="9" borderId="1" xfId="0" applyFont="1" applyFill="1" applyBorder="1" applyAlignment="1">
      <alignment horizontal="right" vertical="center" wrapText="1"/>
    </xf>
    <xf numFmtId="2" fontId="9" fillId="0" borderId="1" xfId="0" applyNumberFormat="1" applyFont="1" applyBorder="1" applyAlignment="1">
      <alignment horizontal="right" vertical="center" wrapText="1"/>
    </xf>
    <xf numFmtId="0" fontId="15" fillId="9" borderId="1" xfId="0" applyFont="1" applyFill="1" applyBorder="1" applyAlignment="1">
      <alignment horizontal="right" vertical="center"/>
    </xf>
    <xf numFmtId="0" fontId="32" fillId="0" borderId="0" xfId="0" applyFont="1"/>
    <xf numFmtId="0" fontId="2" fillId="0" borderId="1" xfId="0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1" fontId="2" fillId="0" borderId="1" xfId="0" applyNumberFormat="1" applyFont="1" applyBorder="1" applyAlignment="1">
      <alignment horizontal="right" vertical="center" wrapText="1"/>
    </xf>
    <xf numFmtId="1" fontId="32" fillId="0" borderId="1" xfId="0" applyNumberFormat="1" applyFont="1" applyBorder="1" applyAlignment="1">
      <alignment vertical="top"/>
    </xf>
    <xf numFmtId="0" fontId="35" fillId="0" borderId="1" xfId="0" applyFont="1" applyBorder="1" applyAlignment="1">
      <alignment horizontal="left" vertical="center" wrapText="1"/>
    </xf>
    <xf numFmtId="0" fontId="0" fillId="0" borderId="21" xfId="0" applyBorder="1" applyAlignment="1">
      <alignment textRotation="90" wrapText="1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textRotation="90" wrapText="1"/>
    </xf>
    <xf numFmtId="0" fontId="0" fillId="8" borderId="41" xfId="0" applyFill="1" applyBorder="1"/>
    <xf numFmtId="0" fontId="0" fillId="8" borderId="47" xfId="0" applyFill="1" applyBorder="1"/>
    <xf numFmtId="0" fontId="15" fillId="9" borderId="1" xfId="0" applyFont="1" applyFill="1" applyBorder="1" applyAlignment="1">
      <alignment horizontal="right" wrapText="1"/>
    </xf>
    <xf numFmtId="0" fontId="15" fillId="9" borderId="1" xfId="0" applyFont="1" applyFill="1" applyBorder="1" applyAlignment="1">
      <alignment horizontal="right" vertical="center" wrapText="1"/>
    </xf>
    <xf numFmtId="0" fontId="11" fillId="0" borderId="1" xfId="0" applyFont="1" applyBorder="1"/>
    <xf numFmtId="0" fontId="6" fillId="0" borderId="1" xfId="1" applyFont="1" applyFill="1" applyBorder="1" applyAlignment="1" applyProtection="1">
      <alignment horizontal="center" vertical="top" wrapText="1"/>
      <protection locked="0"/>
    </xf>
    <xf numFmtId="0" fontId="26" fillId="0" borderId="15" xfId="0" applyFont="1" applyFill="1" applyBorder="1"/>
    <xf numFmtId="165" fontId="6" fillId="6" borderId="1" xfId="1" applyNumberFormat="1" applyFont="1" applyFill="1" applyBorder="1" applyAlignment="1" applyProtection="1">
      <alignment horizontal="center"/>
      <protection locked="0"/>
    </xf>
    <xf numFmtId="0" fontId="26" fillId="0" borderId="12" xfId="0" applyFont="1" applyBorder="1"/>
    <xf numFmtId="0" fontId="6" fillId="0" borderId="1" xfId="1" applyFont="1" applyFill="1" applyBorder="1" applyAlignment="1" applyProtection="1">
      <alignment vertical="top" wrapText="1"/>
      <protection locked="0"/>
    </xf>
    <xf numFmtId="0" fontId="26" fillId="0" borderId="0" xfId="0" applyFont="1"/>
    <xf numFmtId="0" fontId="26" fillId="9" borderId="16" xfId="0" applyFont="1" applyFill="1" applyBorder="1"/>
    <xf numFmtId="0" fontId="45" fillId="0" borderId="12" xfId="0" applyFont="1" applyBorder="1"/>
    <xf numFmtId="1" fontId="9" fillId="0" borderId="1" xfId="0" applyNumberFormat="1" applyFont="1" applyBorder="1" applyAlignment="1">
      <alignment horizontal="right" vertical="center" wrapText="1"/>
    </xf>
    <xf numFmtId="0" fontId="10" fillId="10" borderId="1" xfId="0" applyFont="1" applyFill="1" applyBorder="1" applyAlignment="1">
      <alignment horizontal="left" vertical="center" wrapText="1"/>
    </xf>
    <xf numFmtId="0" fontId="46" fillId="0" borderId="1" xfId="0" applyFont="1" applyBorder="1" applyAlignment="1">
      <alignment horizontal="right" vertical="center" wrapText="1"/>
    </xf>
    <xf numFmtId="2" fontId="15" fillId="9" borderId="1" xfId="0" applyNumberFormat="1" applyFont="1" applyFill="1" applyBorder="1"/>
    <xf numFmtId="0" fontId="18" fillId="0" borderId="12" xfId="0" applyFont="1" applyBorder="1"/>
    <xf numFmtId="0" fontId="10" fillId="13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47" fillId="0" borderId="16" xfId="0" applyFont="1" applyBorder="1"/>
    <xf numFmtId="0" fontId="48" fillId="8" borderId="12" xfId="0" applyFont="1" applyFill="1" applyBorder="1"/>
    <xf numFmtId="0" fontId="49" fillId="0" borderId="15" xfId="0" applyFont="1" applyFill="1" applyBorder="1"/>
    <xf numFmtId="0" fontId="50" fillId="10" borderId="1" xfId="1" applyFont="1" applyFill="1" applyBorder="1" applyAlignment="1" applyProtection="1">
      <alignment horizontal="left" vertical="top" wrapText="1"/>
      <protection locked="0"/>
    </xf>
    <xf numFmtId="0" fontId="10" fillId="15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right" vertical="top" wrapText="1"/>
    </xf>
    <xf numFmtId="0" fontId="44" fillId="0" borderId="1" xfId="1" applyFont="1" applyFill="1" applyBorder="1" applyAlignment="1" applyProtection="1">
      <alignment horizontal="left" vertical="top" wrapText="1"/>
      <protection locked="0"/>
    </xf>
    <xf numFmtId="164" fontId="44" fillId="0" borderId="1" xfId="1" applyNumberFormat="1" applyFont="1" applyFill="1" applyBorder="1" applyAlignment="1" applyProtection="1">
      <alignment horizontal="center"/>
      <protection locked="0"/>
    </xf>
    <xf numFmtId="0" fontId="44" fillId="0" borderId="6" xfId="1" applyNumberFormat="1" applyFont="1" applyFill="1" applyBorder="1" applyAlignment="1" applyProtection="1">
      <alignment horizontal="center"/>
      <protection locked="0"/>
    </xf>
    <xf numFmtId="0" fontId="11" fillId="0" borderId="16" xfId="0" applyFont="1" applyBorder="1"/>
    <xf numFmtId="0" fontId="19" fillId="8" borderId="12" xfId="0" applyFont="1" applyFill="1" applyBorder="1"/>
    <xf numFmtId="0" fontId="45" fillId="0" borderId="15" xfId="0" applyFont="1" applyFill="1" applyBorder="1"/>
    <xf numFmtId="0" fontId="17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right" vertical="center" wrapText="1"/>
    </xf>
    <xf numFmtId="2" fontId="53" fillId="0" borderId="1" xfId="0" applyNumberFormat="1" applyFont="1" applyBorder="1" applyAlignment="1">
      <alignment horizontal="right" vertical="center" wrapText="1"/>
    </xf>
    <xf numFmtId="0" fontId="19" fillId="9" borderId="1" xfId="0" applyFont="1" applyFill="1" applyBorder="1"/>
    <xf numFmtId="0" fontId="53" fillId="0" borderId="1" xfId="0" applyFont="1" applyBorder="1" applyAlignment="1">
      <alignment horizontal="right" vertical="center" wrapText="1"/>
    </xf>
    <xf numFmtId="0" fontId="54" fillId="0" borderId="12" xfId="0" applyFont="1" applyBorder="1"/>
    <xf numFmtId="0" fontId="10" fillId="0" borderId="1" xfId="0" applyFont="1" applyBorder="1" applyAlignment="1">
      <alignment horizontal="right" vertical="center" wrapText="1"/>
    </xf>
    <xf numFmtId="0" fontId="0" fillId="10" borderId="1" xfId="0" applyNumberFormat="1" applyFont="1" applyFill="1" applyBorder="1" applyAlignment="1">
      <alignment vertical="top" wrapText="1"/>
    </xf>
    <xf numFmtId="2" fontId="10" fillId="0" borderId="1" xfId="0" applyNumberFormat="1" applyFont="1" applyBorder="1" applyAlignment="1">
      <alignment horizontal="right" vertical="center" wrapText="1"/>
    </xf>
    <xf numFmtId="166" fontId="9" fillId="0" borderId="1" xfId="0" applyNumberFormat="1" applyFont="1" applyBorder="1" applyAlignment="1">
      <alignment horizontal="right" vertical="center" wrapText="1"/>
    </xf>
    <xf numFmtId="0" fontId="35" fillId="10" borderId="1" xfId="0" applyFont="1" applyFill="1" applyBorder="1" applyAlignment="1">
      <alignment horizontal="left" vertical="center" wrapText="1"/>
    </xf>
    <xf numFmtId="2" fontId="11" fillId="0" borderId="1" xfId="0" applyNumberFormat="1" applyFont="1" applyBorder="1" applyAlignment="1">
      <alignment vertical="top"/>
    </xf>
    <xf numFmtId="2" fontId="19" fillId="9" borderId="1" xfId="0" applyNumberFormat="1" applyFont="1" applyFill="1" applyBorder="1"/>
    <xf numFmtId="0" fontId="1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1" fontId="17" fillId="0" borderId="1" xfId="0" applyNumberFormat="1" applyFont="1" applyBorder="1" applyAlignment="1">
      <alignment horizontal="right" vertical="center" wrapText="1"/>
    </xf>
    <xf numFmtId="0" fontId="35" fillId="15" borderId="1" xfId="0" applyFont="1" applyFill="1" applyBorder="1" applyAlignment="1">
      <alignment horizontal="left" vertical="center" wrapText="1"/>
    </xf>
    <xf numFmtId="0" fontId="19" fillId="9" borderId="1" xfId="0" applyFont="1" applyFill="1" applyBorder="1" applyAlignment="1">
      <alignment horizontal="right" vertical="center" wrapText="1"/>
    </xf>
    <xf numFmtId="0" fontId="26" fillId="0" borderId="2" xfId="0" applyFont="1" applyBorder="1"/>
    <xf numFmtId="0" fontId="26" fillId="0" borderId="1" xfId="0" applyFont="1" applyBorder="1"/>
    <xf numFmtId="0" fontId="26" fillId="0" borderId="8" xfId="0" applyFont="1" applyBorder="1"/>
    <xf numFmtId="0" fontId="26" fillId="0" borderId="1" xfId="0" applyFont="1" applyBorder="1" applyAlignment="1">
      <alignment vertical="top"/>
    </xf>
    <xf numFmtId="0" fontId="26" fillId="0" borderId="0" xfId="0" applyFont="1" applyBorder="1"/>
    <xf numFmtId="0" fontId="44" fillId="10" borderId="1" xfId="1" applyFont="1" applyFill="1" applyBorder="1" applyAlignment="1" applyProtection="1">
      <alignment horizontal="left" vertical="top" wrapText="1"/>
      <protection locked="0"/>
    </xf>
    <xf numFmtId="0" fontId="44" fillId="0" borderId="11" xfId="1" applyNumberFormat="1" applyFont="1" applyFill="1" applyBorder="1" applyAlignment="1" applyProtection="1">
      <alignment horizontal="center"/>
      <protection locked="0"/>
    </xf>
    <xf numFmtId="0" fontId="60" fillId="12" borderId="1" xfId="0" applyFont="1" applyFill="1" applyBorder="1" applyAlignment="1">
      <alignment horizontal="right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justify" vertical="center"/>
    </xf>
    <xf numFmtId="0" fontId="23" fillId="0" borderId="1" xfId="0" applyFont="1" applyBorder="1" applyAlignment="1">
      <alignment horizontal="justify" vertical="center"/>
    </xf>
    <xf numFmtId="0" fontId="9" fillId="0" borderId="1" xfId="0" applyFont="1" applyBorder="1" applyAlignment="1">
      <alignment horizontal="right" vertical="center" wrapText="1"/>
    </xf>
    <xf numFmtId="0" fontId="3" fillId="9" borderId="1" xfId="0" applyFont="1" applyFill="1" applyBorder="1" applyAlignment="1">
      <alignment horizontal="right" vertical="center" wrapText="1"/>
    </xf>
    <xf numFmtId="2" fontId="9" fillId="0" borderId="1" xfId="0" applyNumberFormat="1" applyFont="1" applyBorder="1" applyAlignment="1">
      <alignment horizontal="right" vertical="center" wrapText="1"/>
    </xf>
    <xf numFmtId="1" fontId="2" fillId="0" borderId="1" xfId="0" applyNumberFormat="1" applyFont="1" applyBorder="1" applyAlignment="1">
      <alignment horizontal="right" vertical="center" wrapText="1"/>
    </xf>
    <xf numFmtId="0" fontId="27" fillId="9" borderId="1" xfId="0" applyFont="1" applyFill="1" applyBorder="1" applyAlignment="1">
      <alignment horizontal="right" vertical="center" wrapText="1"/>
    </xf>
    <xf numFmtId="0" fontId="63" fillId="0" borderId="1" xfId="0" applyFont="1" applyBorder="1" applyAlignment="1">
      <alignment horizontal="justify" vertical="center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/>
    </xf>
    <xf numFmtId="0" fontId="45" fillId="9" borderId="1" xfId="0" applyFont="1" applyFill="1" applyBorder="1" applyAlignment="1">
      <alignment horizontal="right" vertical="center"/>
    </xf>
    <xf numFmtId="0" fontId="64" fillId="0" borderId="1" xfId="0" applyFont="1" applyBorder="1" applyAlignment="1">
      <alignment horizontal="justify" vertical="center"/>
    </xf>
    <xf numFmtId="0" fontId="16" fillId="3" borderId="2" xfId="0" applyFont="1" applyFill="1" applyBorder="1" applyAlignment="1">
      <alignment horizontal="left" vertical="center"/>
    </xf>
    <xf numFmtId="0" fontId="22" fillId="0" borderId="0" xfId="0" applyFont="1" applyAlignment="1">
      <alignment horizontal="right"/>
    </xf>
    <xf numFmtId="0" fontId="16" fillId="3" borderId="11" xfId="0" applyFont="1" applyFill="1" applyBorder="1" applyAlignment="1">
      <alignment horizontal="left" vertical="center"/>
    </xf>
    <xf numFmtId="0" fontId="16" fillId="3" borderId="24" xfId="0" applyFont="1" applyFill="1" applyBorder="1" applyAlignment="1">
      <alignment horizontal="left" vertical="center"/>
    </xf>
    <xf numFmtId="0" fontId="16" fillId="3" borderId="25" xfId="0" applyFont="1" applyFill="1" applyBorder="1" applyAlignment="1">
      <alignment horizontal="left" vertical="center"/>
    </xf>
    <xf numFmtId="0" fontId="30" fillId="14" borderId="31" xfId="0" applyFont="1" applyFill="1" applyBorder="1" applyAlignment="1">
      <alignment horizontal="left" vertical="center"/>
    </xf>
    <xf numFmtId="0" fontId="30" fillId="14" borderId="32" xfId="0" applyFont="1" applyFill="1" applyBorder="1" applyAlignment="1">
      <alignment horizontal="left" vertical="center"/>
    </xf>
    <xf numFmtId="0" fontId="30" fillId="14" borderId="19" xfId="0" applyFont="1" applyFill="1" applyBorder="1" applyAlignment="1">
      <alignment horizontal="left" vertical="center"/>
    </xf>
    <xf numFmtId="0" fontId="3" fillId="3" borderId="44" xfId="0" applyFont="1" applyFill="1" applyBorder="1" applyAlignment="1">
      <alignment horizontal="left" vertical="center" wrapText="1"/>
    </xf>
    <xf numFmtId="0" fontId="3" fillId="3" borderId="45" xfId="0" applyFont="1" applyFill="1" applyBorder="1" applyAlignment="1">
      <alignment horizontal="left" vertical="center" wrapText="1"/>
    </xf>
    <xf numFmtId="0" fontId="3" fillId="3" borderId="46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right"/>
    </xf>
    <xf numFmtId="0" fontId="4" fillId="3" borderId="6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2" fillId="4" borderId="35" xfId="0" applyFont="1" applyFill="1" applyBorder="1" applyAlignment="1">
      <alignment horizontal="center" vertical="center"/>
    </xf>
    <xf numFmtId="0" fontId="33" fillId="4" borderId="36" xfId="0" applyFont="1" applyFill="1" applyBorder="1" applyAlignment="1">
      <alignment horizontal="center" vertical="center" wrapText="1"/>
    </xf>
    <xf numFmtId="0" fontId="34" fillId="4" borderId="4" xfId="0" applyFont="1" applyFill="1" applyBorder="1" applyAlignment="1">
      <alignment vertical="center" wrapText="1"/>
    </xf>
    <xf numFmtId="0" fontId="12" fillId="4" borderId="37" xfId="0" applyFont="1" applyFill="1" applyBorder="1" applyAlignment="1">
      <alignment horizontal="center" vertical="center" textRotation="90" wrapText="1"/>
    </xf>
    <xf numFmtId="0" fontId="12" fillId="4" borderId="38" xfId="0" applyFont="1" applyFill="1" applyBorder="1" applyAlignment="1">
      <alignment horizontal="center" vertical="center" textRotation="90" wrapText="1"/>
    </xf>
    <xf numFmtId="0" fontId="12" fillId="4" borderId="33" xfId="0" applyFont="1" applyFill="1" applyBorder="1" applyAlignment="1">
      <alignment horizontal="center" vertical="center"/>
    </xf>
    <xf numFmtId="0" fontId="12" fillId="4" borderId="39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 vertical="center" wrapText="1"/>
    </xf>
    <xf numFmtId="0" fontId="58" fillId="4" borderId="33" xfId="0" applyFont="1" applyFill="1" applyBorder="1" applyAlignment="1">
      <alignment horizontal="center" vertical="center" wrapText="1"/>
    </xf>
    <xf numFmtId="0" fontId="58" fillId="4" borderId="3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40" xfId="0" applyBorder="1" applyAlignment="1">
      <alignment horizontal="right"/>
    </xf>
    <xf numFmtId="0" fontId="0" fillId="0" borderId="32" xfId="0" applyBorder="1" applyAlignment="1">
      <alignment horizontal="right"/>
    </xf>
    <xf numFmtId="0" fontId="8" fillId="11" borderId="0" xfId="0" applyFont="1" applyFill="1" applyAlignment="1">
      <alignment horizontal="left" wrapText="1"/>
    </xf>
    <xf numFmtId="0" fontId="25" fillId="3" borderId="6" xfId="1" applyFont="1" applyFill="1" applyBorder="1" applyAlignment="1" applyProtection="1">
      <alignment horizontal="left" vertical="center" wrapText="1"/>
      <protection locked="0"/>
    </xf>
    <xf numFmtId="0" fontId="25" fillId="3" borderId="7" xfId="1" applyFont="1" applyFill="1" applyBorder="1" applyAlignment="1" applyProtection="1">
      <alignment horizontal="left" vertical="center" wrapText="1"/>
      <protection locked="0"/>
    </xf>
    <xf numFmtId="0" fontId="25" fillId="3" borderId="41" xfId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justify" vertical="center"/>
    </xf>
    <xf numFmtId="0" fontId="8" fillId="11" borderId="0" xfId="0" applyFont="1" applyFill="1" applyAlignment="1">
      <alignment horizontal="left" vertical="top" wrapText="1"/>
    </xf>
    <xf numFmtId="0" fontId="8" fillId="11" borderId="0" xfId="0" applyFont="1" applyFill="1" applyAlignment="1">
      <alignment horizontal="justify"/>
    </xf>
    <xf numFmtId="0" fontId="0" fillId="0" borderId="0" xfId="0" applyAlignment="1">
      <alignment horizontal="justify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D0B4FE"/>
      <color rgb="FFFFCCFF"/>
      <color rgb="FFEBA7E1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"/>
  <sheetViews>
    <sheetView tabSelected="1" zoomScale="70" zoomScaleNormal="70" workbookViewId="0">
      <selection activeCell="I3" sqref="I3"/>
    </sheetView>
  </sheetViews>
  <sheetFormatPr defaultRowHeight="24.6" customHeight="1" x14ac:dyDescent="0.3"/>
  <cols>
    <col min="1" max="1" width="3" style="5" customWidth="1"/>
    <col min="2" max="2" width="62.44140625" bestFit="1" customWidth="1"/>
    <col min="3" max="3" width="6.88671875" customWidth="1"/>
    <col min="4" max="4" width="7.77734375" style="132" customWidth="1"/>
    <col min="5" max="5" width="6.21875" style="132" customWidth="1"/>
    <col min="6" max="6" width="7.44140625" customWidth="1"/>
    <col min="7" max="7" width="8.88671875" customWidth="1"/>
    <col min="8" max="8" width="9.109375" customWidth="1"/>
    <col min="9" max="9" width="22.33203125" customWidth="1"/>
    <col min="10" max="10" width="8.88671875" style="151"/>
  </cols>
  <sheetData>
    <row r="1" spans="1:10" ht="76.5" customHeight="1" x14ac:dyDescent="0.3">
      <c r="A1" s="238" t="s">
        <v>0</v>
      </c>
      <c r="B1" s="235" t="s">
        <v>1</v>
      </c>
      <c r="C1" s="235"/>
      <c r="D1" s="236" t="s">
        <v>20</v>
      </c>
      <c r="E1" s="242" t="s">
        <v>21</v>
      </c>
      <c r="F1" s="13" t="s">
        <v>23</v>
      </c>
      <c r="G1" s="10" t="s">
        <v>30</v>
      </c>
      <c r="H1" s="10" t="s">
        <v>25</v>
      </c>
      <c r="I1" s="240" t="s">
        <v>22</v>
      </c>
      <c r="J1" s="243" t="s">
        <v>32</v>
      </c>
    </row>
    <row r="2" spans="1:10" ht="35.450000000000003" customHeight="1" thickBot="1" x14ac:dyDescent="0.35">
      <c r="A2" s="239"/>
      <c r="B2" s="11" t="s">
        <v>2</v>
      </c>
      <c r="C2" s="11" t="s">
        <v>3</v>
      </c>
      <c r="D2" s="237"/>
      <c r="E2" s="237"/>
      <c r="F2" s="12" t="s">
        <v>4</v>
      </c>
      <c r="G2" s="12" t="s">
        <v>4</v>
      </c>
      <c r="H2" s="12" t="s">
        <v>4</v>
      </c>
      <c r="I2" s="241"/>
      <c r="J2" s="244"/>
    </row>
    <row r="3" spans="1:10" ht="24.6" customHeight="1" x14ac:dyDescent="0.3">
      <c r="A3" s="8"/>
      <c r="B3" s="216" t="s">
        <v>29</v>
      </c>
      <c r="C3" s="216"/>
      <c r="D3" s="216"/>
      <c r="E3" s="216"/>
      <c r="F3" s="216"/>
      <c r="G3" s="216"/>
      <c r="H3" s="216"/>
      <c r="I3" s="9"/>
      <c r="J3" s="193"/>
    </row>
    <row r="4" spans="1:10" ht="33" customHeight="1" x14ac:dyDescent="0.3">
      <c r="A4" s="6">
        <v>1</v>
      </c>
      <c r="B4" s="159" t="s">
        <v>156</v>
      </c>
      <c r="C4" s="86" t="s">
        <v>19</v>
      </c>
      <c r="D4" s="156">
        <v>200</v>
      </c>
      <c r="E4" s="156">
        <v>50</v>
      </c>
      <c r="F4" s="207" t="s">
        <v>289</v>
      </c>
      <c r="G4" s="206" t="s">
        <v>290</v>
      </c>
      <c r="H4" s="205" t="s">
        <v>291</v>
      </c>
      <c r="I4" s="203" t="s">
        <v>317</v>
      </c>
      <c r="J4" s="193"/>
    </row>
    <row r="5" spans="1:10" ht="36.6" customHeight="1" x14ac:dyDescent="0.3">
      <c r="A5" s="6">
        <v>2</v>
      </c>
      <c r="B5" s="159" t="s">
        <v>156</v>
      </c>
      <c r="C5" s="86" t="s">
        <v>19</v>
      </c>
      <c r="D5" s="156">
        <v>400</v>
      </c>
      <c r="E5" s="156">
        <v>25</v>
      </c>
      <c r="F5" s="130" t="s">
        <v>332</v>
      </c>
      <c r="G5" s="129" t="s">
        <v>333</v>
      </c>
      <c r="H5" s="128" t="s">
        <v>334</v>
      </c>
      <c r="I5" s="203" t="s">
        <v>317</v>
      </c>
      <c r="J5" s="193"/>
    </row>
    <row r="6" spans="1:10" ht="33.950000000000003" customHeight="1" x14ac:dyDescent="0.3">
      <c r="A6" s="6">
        <v>3</v>
      </c>
      <c r="B6" s="159" t="s">
        <v>287</v>
      </c>
      <c r="C6" s="86" t="s">
        <v>19</v>
      </c>
      <c r="D6" s="156">
        <v>200</v>
      </c>
      <c r="E6" s="156">
        <v>50</v>
      </c>
      <c r="F6" s="130" t="s">
        <v>289</v>
      </c>
      <c r="G6" s="129" t="s">
        <v>290</v>
      </c>
      <c r="H6" s="128" t="s">
        <v>291</v>
      </c>
      <c r="I6" s="22" t="s">
        <v>24</v>
      </c>
      <c r="J6" s="193"/>
    </row>
    <row r="7" spans="1:10" ht="33.950000000000003" customHeight="1" x14ac:dyDescent="0.3">
      <c r="A7" s="6">
        <v>4</v>
      </c>
      <c r="B7" s="159" t="s">
        <v>288</v>
      </c>
      <c r="C7" s="86" t="s">
        <v>19</v>
      </c>
      <c r="D7" s="156">
        <v>200</v>
      </c>
      <c r="E7" s="156">
        <v>50</v>
      </c>
      <c r="F7" s="130" t="s">
        <v>289</v>
      </c>
      <c r="G7" s="129" t="s">
        <v>290</v>
      </c>
      <c r="H7" s="128" t="s">
        <v>291</v>
      </c>
      <c r="I7" s="22" t="s">
        <v>24</v>
      </c>
      <c r="J7" s="193"/>
    </row>
    <row r="8" spans="1:10" ht="33.950000000000003" customHeight="1" x14ac:dyDescent="0.3">
      <c r="A8" s="6">
        <v>5</v>
      </c>
      <c r="B8" s="159" t="s">
        <v>248</v>
      </c>
      <c r="C8" s="86" t="s">
        <v>19</v>
      </c>
      <c r="D8" s="156">
        <v>200</v>
      </c>
      <c r="E8" s="156">
        <v>25</v>
      </c>
      <c r="F8" s="130" t="s">
        <v>249</v>
      </c>
      <c r="G8" s="129" t="s">
        <v>250</v>
      </c>
      <c r="H8" s="128" t="s">
        <v>251</v>
      </c>
      <c r="I8" s="22" t="s">
        <v>210</v>
      </c>
      <c r="J8" s="193"/>
    </row>
    <row r="9" spans="1:10" s="102" customFormat="1" ht="33.950000000000003" customHeight="1" x14ac:dyDescent="0.3">
      <c r="A9" s="6"/>
      <c r="B9" s="85"/>
      <c r="C9" s="86"/>
      <c r="D9" s="133"/>
      <c r="E9" s="133"/>
      <c r="F9" s="130"/>
      <c r="G9" s="129"/>
      <c r="H9" s="128"/>
      <c r="I9" s="105"/>
      <c r="J9" s="193"/>
    </row>
    <row r="10" spans="1:10" s="102" customFormat="1" ht="22.5" customHeight="1" x14ac:dyDescent="0.3">
      <c r="A10" s="8"/>
      <c r="B10" s="216" t="s">
        <v>259</v>
      </c>
      <c r="C10" s="216"/>
      <c r="D10" s="216"/>
      <c r="E10" s="216"/>
      <c r="F10" s="216"/>
      <c r="G10" s="216"/>
      <c r="H10" s="216"/>
      <c r="I10" s="9"/>
      <c r="J10" s="193"/>
    </row>
    <row r="11" spans="1:10" s="102" customFormat="1" ht="22.5" customHeight="1" x14ac:dyDescent="0.3">
      <c r="A11" s="6">
        <v>1</v>
      </c>
      <c r="B11" s="155" t="s">
        <v>223</v>
      </c>
      <c r="C11" s="103" t="s">
        <v>19</v>
      </c>
      <c r="D11" s="133">
        <v>20</v>
      </c>
      <c r="E11" s="86">
        <v>48</v>
      </c>
      <c r="F11" s="130">
        <v>31.29</v>
      </c>
      <c r="G11" s="129">
        <v>26.19</v>
      </c>
      <c r="H11" s="128">
        <v>23.85</v>
      </c>
      <c r="I11" s="105" t="s">
        <v>210</v>
      </c>
      <c r="J11" s="193"/>
    </row>
    <row r="12" spans="1:10" s="102" customFormat="1" ht="22.5" customHeight="1" x14ac:dyDescent="0.3">
      <c r="A12" s="6">
        <v>2</v>
      </c>
      <c r="B12" s="155" t="s">
        <v>224</v>
      </c>
      <c r="C12" s="103" t="s">
        <v>19</v>
      </c>
      <c r="D12" s="133">
        <v>60</v>
      </c>
      <c r="E12" s="86">
        <v>28</v>
      </c>
      <c r="F12" s="130">
        <v>67.8</v>
      </c>
      <c r="G12" s="129">
        <v>56.75</v>
      </c>
      <c r="H12" s="128">
        <v>51.66</v>
      </c>
      <c r="I12" s="105" t="s">
        <v>210</v>
      </c>
      <c r="J12" s="193"/>
    </row>
    <row r="13" spans="1:10" s="102" customFormat="1" ht="22.5" customHeight="1" x14ac:dyDescent="0.3">
      <c r="A13" s="6">
        <v>3</v>
      </c>
      <c r="B13" s="155" t="s">
        <v>225</v>
      </c>
      <c r="C13" s="103" t="s">
        <v>230</v>
      </c>
      <c r="D13" s="133">
        <v>150</v>
      </c>
      <c r="E13" s="86">
        <v>28</v>
      </c>
      <c r="F13" s="130">
        <v>191.24</v>
      </c>
      <c r="G13" s="129">
        <v>160.06</v>
      </c>
      <c r="H13" s="128">
        <v>145.72</v>
      </c>
      <c r="I13" s="105" t="s">
        <v>210</v>
      </c>
      <c r="J13" s="193"/>
    </row>
    <row r="14" spans="1:10" s="102" customFormat="1" ht="22.5" customHeight="1" x14ac:dyDescent="0.3">
      <c r="A14" s="6">
        <v>4</v>
      </c>
      <c r="B14" s="155" t="s">
        <v>226</v>
      </c>
      <c r="C14" s="103" t="s">
        <v>19</v>
      </c>
      <c r="D14" s="133">
        <v>250</v>
      </c>
      <c r="E14" s="86">
        <v>20</v>
      </c>
      <c r="F14" s="130">
        <v>243.39</v>
      </c>
      <c r="G14" s="129">
        <v>203.72</v>
      </c>
      <c r="H14" s="128">
        <v>185.46</v>
      </c>
      <c r="I14" s="105" t="s">
        <v>210</v>
      </c>
      <c r="J14" s="193"/>
    </row>
    <row r="15" spans="1:10" s="102" customFormat="1" ht="22.5" customHeight="1" x14ac:dyDescent="0.3">
      <c r="A15" s="6">
        <v>5</v>
      </c>
      <c r="B15" s="155" t="s">
        <v>227</v>
      </c>
      <c r="C15" s="103" t="s">
        <v>230</v>
      </c>
      <c r="D15" s="133">
        <v>250</v>
      </c>
      <c r="E15" s="86">
        <v>24</v>
      </c>
      <c r="F15" s="130">
        <v>316.35000000000002</v>
      </c>
      <c r="G15" s="129">
        <v>264.77999999999997</v>
      </c>
      <c r="H15" s="128">
        <v>241.06</v>
      </c>
      <c r="I15" s="105" t="s">
        <v>210</v>
      </c>
      <c r="J15" s="193"/>
    </row>
    <row r="16" spans="1:10" s="102" customFormat="1" ht="22.5" customHeight="1" x14ac:dyDescent="0.3">
      <c r="A16" s="6">
        <v>6</v>
      </c>
      <c r="B16" s="155" t="s">
        <v>228</v>
      </c>
      <c r="C16" s="103" t="s">
        <v>230</v>
      </c>
      <c r="D16" s="133">
        <v>300</v>
      </c>
      <c r="E16" s="86">
        <v>24</v>
      </c>
      <c r="F16" s="130">
        <v>307.8</v>
      </c>
      <c r="G16" s="129">
        <v>257.63</v>
      </c>
      <c r="H16" s="128">
        <v>234.54</v>
      </c>
      <c r="I16" s="105" t="s">
        <v>210</v>
      </c>
      <c r="J16" s="193"/>
    </row>
    <row r="17" spans="1:10" s="102" customFormat="1" ht="22.5" customHeight="1" x14ac:dyDescent="0.3">
      <c r="A17" s="6">
        <v>7</v>
      </c>
      <c r="B17" s="155" t="s">
        <v>229</v>
      </c>
      <c r="C17" s="103" t="s">
        <v>19</v>
      </c>
      <c r="D17" s="133">
        <v>100</v>
      </c>
      <c r="E17" s="86">
        <v>25</v>
      </c>
      <c r="F17" s="154">
        <v>272</v>
      </c>
      <c r="G17" s="129">
        <v>227.66</v>
      </c>
      <c r="H17" s="128">
        <v>207.26</v>
      </c>
      <c r="I17" s="105" t="s">
        <v>210</v>
      </c>
      <c r="J17" s="193"/>
    </row>
    <row r="18" spans="1:10" ht="22.5" customHeight="1" x14ac:dyDescent="0.3">
      <c r="A18" s="6"/>
      <c r="B18" s="85"/>
      <c r="C18" s="6"/>
      <c r="D18" s="6"/>
      <c r="E18" s="6"/>
      <c r="F18" s="6"/>
      <c r="G18" s="83"/>
      <c r="H18" s="6"/>
      <c r="I18" s="22"/>
      <c r="J18" s="193"/>
    </row>
    <row r="19" spans="1:10" ht="24.6" customHeight="1" x14ac:dyDescent="0.3">
      <c r="A19" s="55"/>
      <c r="B19" s="216" t="s">
        <v>316</v>
      </c>
      <c r="C19" s="216"/>
      <c r="D19" s="216"/>
      <c r="E19" s="216"/>
      <c r="F19" s="216"/>
      <c r="G19" s="216"/>
      <c r="H19" s="216"/>
      <c r="I19" s="216"/>
      <c r="J19" s="216"/>
    </row>
    <row r="20" spans="1:10" s="112" customFormat="1" ht="20.100000000000001" customHeight="1" x14ac:dyDescent="0.3">
      <c r="A20" s="145">
        <v>1</v>
      </c>
      <c r="B20" s="137" t="s">
        <v>150</v>
      </c>
      <c r="C20" s="174" t="s">
        <v>19</v>
      </c>
      <c r="D20" s="175">
        <v>60</v>
      </c>
      <c r="E20" s="175">
        <v>50</v>
      </c>
      <c r="F20" s="176">
        <v>38</v>
      </c>
      <c r="G20" s="177">
        <v>31.81</v>
      </c>
      <c r="H20" s="178">
        <v>28.96</v>
      </c>
      <c r="I20" s="64" t="s">
        <v>306</v>
      </c>
      <c r="J20" s="145"/>
    </row>
    <row r="21" spans="1:10" s="112" customFormat="1" ht="20.100000000000001" customHeight="1" x14ac:dyDescent="0.3">
      <c r="A21" s="145">
        <v>2</v>
      </c>
      <c r="B21" s="137" t="s">
        <v>151</v>
      </c>
      <c r="C21" s="174" t="s">
        <v>19</v>
      </c>
      <c r="D21" s="175">
        <v>60</v>
      </c>
      <c r="E21" s="175">
        <v>50</v>
      </c>
      <c r="F21" s="176">
        <v>38</v>
      </c>
      <c r="G21" s="177">
        <v>31.81</v>
      </c>
      <c r="H21" s="178">
        <v>28.96</v>
      </c>
      <c r="I21" s="64" t="s">
        <v>306</v>
      </c>
      <c r="J21" s="145"/>
    </row>
    <row r="22" spans="1:10" ht="20.100000000000001" customHeight="1" x14ac:dyDescent="0.3">
      <c r="A22" s="103">
        <v>3</v>
      </c>
      <c r="B22" s="85" t="s">
        <v>154</v>
      </c>
      <c r="C22" s="6" t="s">
        <v>19</v>
      </c>
      <c r="D22" s="156">
        <v>60</v>
      </c>
      <c r="E22" s="156">
        <v>50</v>
      </c>
      <c r="F22" s="130">
        <v>38</v>
      </c>
      <c r="G22" s="84">
        <v>31.81</v>
      </c>
      <c r="H22" s="128">
        <v>28.96</v>
      </c>
      <c r="I22" s="105" t="s">
        <v>24</v>
      </c>
      <c r="J22" s="193"/>
    </row>
    <row r="23" spans="1:10" ht="20.100000000000001" customHeight="1" x14ac:dyDescent="0.3">
      <c r="A23" s="103">
        <v>4</v>
      </c>
      <c r="B23" s="85" t="s">
        <v>152</v>
      </c>
      <c r="C23" s="6" t="s">
        <v>19</v>
      </c>
      <c r="D23" s="156">
        <v>60</v>
      </c>
      <c r="E23" s="156">
        <v>50</v>
      </c>
      <c r="F23" s="130">
        <v>38</v>
      </c>
      <c r="G23" s="84">
        <v>31.81</v>
      </c>
      <c r="H23" s="128">
        <v>28.96</v>
      </c>
      <c r="I23" s="22" t="s">
        <v>24</v>
      </c>
      <c r="J23" s="193"/>
    </row>
    <row r="24" spans="1:10" ht="23.1" customHeight="1" x14ac:dyDescent="0.3">
      <c r="A24" s="103">
        <v>5</v>
      </c>
      <c r="B24" s="85" t="s">
        <v>153</v>
      </c>
      <c r="C24" s="6" t="s">
        <v>19</v>
      </c>
      <c r="D24" s="156">
        <v>60</v>
      </c>
      <c r="E24" s="156">
        <v>50</v>
      </c>
      <c r="F24" s="130">
        <v>45</v>
      </c>
      <c r="G24" s="84">
        <v>37.67</v>
      </c>
      <c r="H24" s="128">
        <v>34.29</v>
      </c>
      <c r="I24" s="22" t="s">
        <v>24</v>
      </c>
      <c r="J24" s="193"/>
    </row>
    <row r="25" spans="1:10" s="102" customFormat="1" ht="24.6" customHeight="1" x14ac:dyDescent="0.3">
      <c r="A25" s="55"/>
      <c r="B25" s="216" t="s">
        <v>292</v>
      </c>
      <c r="C25" s="216"/>
      <c r="D25" s="216"/>
      <c r="E25" s="216"/>
      <c r="F25" s="216"/>
      <c r="G25" s="216"/>
      <c r="H25" s="216"/>
      <c r="I25" s="216"/>
      <c r="J25" s="216"/>
    </row>
    <row r="26" spans="1:10" s="102" customFormat="1" ht="23.1" customHeight="1" x14ac:dyDescent="0.3">
      <c r="A26" s="166">
        <v>1</v>
      </c>
      <c r="B26" s="155" t="s">
        <v>268</v>
      </c>
      <c r="C26" s="6" t="s">
        <v>19</v>
      </c>
      <c r="D26" s="156">
        <v>150</v>
      </c>
      <c r="E26" s="156">
        <v>90</v>
      </c>
      <c r="F26" s="56">
        <v>70</v>
      </c>
      <c r="G26" s="157">
        <f>F26/100*83.7</f>
        <v>58.589999999999996</v>
      </c>
      <c r="H26" s="56">
        <f>F26/100*76.2</f>
        <v>53.339999999999996</v>
      </c>
      <c r="I26" s="105" t="s">
        <v>24</v>
      </c>
      <c r="J26" s="193"/>
    </row>
    <row r="27" spans="1:10" s="102" customFormat="1" ht="23.1" customHeight="1" x14ac:dyDescent="0.3">
      <c r="A27" s="6">
        <v>2</v>
      </c>
      <c r="B27" s="155" t="s">
        <v>269</v>
      </c>
      <c r="C27" s="6" t="s">
        <v>19</v>
      </c>
      <c r="D27" s="156">
        <v>150</v>
      </c>
      <c r="E27" s="156">
        <v>90</v>
      </c>
      <c r="F27" s="56">
        <v>70</v>
      </c>
      <c r="G27" s="157">
        <f t="shared" ref="G27:G40" si="0">F27/100*83.7</f>
        <v>58.589999999999996</v>
      </c>
      <c r="H27" s="56">
        <f t="shared" ref="H27:H40" si="1">F27/100*76.2</f>
        <v>53.339999999999996</v>
      </c>
      <c r="I27" s="105" t="s">
        <v>24</v>
      </c>
      <c r="J27" s="193"/>
    </row>
    <row r="28" spans="1:10" s="102" customFormat="1" ht="23.1" customHeight="1" x14ac:dyDescent="0.3">
      <c r="A28" s="166">
        <v>3</v>
      </c>
      <c r="B28" s="155" t="s">
        <v>270</v>
      </c>
      <c r="C28" s="6" t="s">
        <v>19</v>
      </c>
      <c r="D28" s="156">
        <v>150</v>
      </c>
      <c r="E28" s="156">
        <v>90</v>
      </c>
      <c r="F28" s="56">
        <v>70</v>
      </c>
      <c r="G28" s="157">
        <f t="shared" si="0"/>
        <v>58.589999999999996</v>
      </c>
      <c r="H28" s="56">
        <f t="shared" si="1"/>
        <v>53.339999999999996</v>
      </c>
      <c r="I28" s="105" t="s">
        <v>24</v>
      </c>
      <c r="J28" s="193"/>
    </row>
    <row r="29" spans="1:10" s="102" customFormat="1" ht="23.1" customHeight="1" x14ac:dyDescent="0.3">
      <c r="A29" s="6">
        <v>4</v>
      </c>
      <c r="B29" s="155" t="s">
        <v>271</v>
      </c>
      <c r="C29" s="6" t="s">
        <v>19</v>
      </c>
      <c r="D29" s="156">
        <v>150</v>
      </c>
      <c r="E29" s="156">
        <v>90</v>
      </c>
      <c r="F29" s="56">
        <v>73</v>
      </c>
      <c r="G29" s="157">
        <f t="shared" si="0"/>
        <v>61.100999999999999</v>
      </c>
      <c r="H29" s="56">
        <f t="shared" si="1"/>
        <v>55.625999999999998</v>
      </c>
      <c r="I29" s="105" t="s">
        <v>24</v>
      </c>
      <c r="J29" s="193"/>
    </row>
    <row r="30" spans="1:10" s="102" customFormat="1" ht="23.1" customHeight="1" x14ac:dyDescent="0.3">
      <c r="A30" s="166">
        <v>5</v>
      </c>
      <c r="B30" s="155" t="s">
        <v>272</v>
      </c>
      <c r="C30" s="6" t="s">
        <v>19</v>
      </c>
      <c r="D30" s="156">
        <v>150</v>
      </c>
      <c r="E30" s="156">
        <v>90</v>
      </c>
      <c r="F30" s="56">
        <v>70</v>
      </c>
      <c r="G30" s="157">
        <f t="shared" si="0"/>
        <v>58.589999999999996</v>
      </c>
      <c r="H30" s="56">
        <f t="shared" si="1"/>
        <v>53.339999999999996</v>
      </c>
      <c r="I30" s="105" t="s">
        <v>24</v>
      </c>
      <c r="J30" s="193"/>
    </row>
    <row r="31" spans="1:10" s="102" customFormat="1" ht="23.1" customHeight="1" x14ac:dyDescent="0.3">
      <c r="A31" s="6">
        <v>6</v>
      </c>
      <c r="B31" s="155" t="s">
        <v>273</v>
      </c>
      <c r="C31" s="6" t="s">
        <v>19</v>
      </c>
      <c r="D31" s="156">
        <v>150</v>
      </c>
      <c r="E31" s="156">
        <v>90</v>
      </c>
      <c r="F31" s="56">
        <v>70</v>
      </c>
      <c r="G31" s="157">
        <f t="shared" si="0"/>
        <v>58.589999999999996</v>
      </c>
      <c r="H31" s="56">
        <f t="shared" si="1"/>
        <v>53.339999999999996</v>
      </c>
      <c r="I31" s="105" t="s">
        <v>24</v>
      </c>
      <c r="J31" s="193"/>
    </row>
    <row r="32" spans="1:10" s="102" customFormat="1" ht="23.1" customHeight="1" x14ac:dyDescent="0.3">
      <c r="A32" s="166">
        <v>7</v>
      </c>
      <c r="B32" s="155" t="s">
        <v>274</v>
      </c>
      <c r="C32" s="6" t="s">
        <v>19</v>
      </c>
      <c r="D32" s="156">
        <v>150</v>
      </c>
      <c r="E32" s="156">
        <v>90</v>
      </c>
      <c r="F32" s="56">
        <v>73</v>
      </c>
      <c r="G32" s="157">
        <f t="shared" si="0"/>
        <v>61.100999999999999</v>
      </c>
      <c r="H32" s="56">
        <f t="shared" si="1"/>
        <v>55.625999999999998</v>
      </c>
      <c r="I32" s="105" t="s">
        <v>24</v>
      </c>
      <c r="J32" s="193"/>
    </row>
    <row r="33" spans="1:10" s="102" customFormat="1" ht="23.1" customHeight="1" x14ac:dyDescent="0.3">
      <c r="A33" s="174">
        <v>8</v>
      </c>
      <c r="B33" s="184" t="s">
        <v>275</v>
      </c>
      <c r="C33" s="174" t="s">
        <v>19</v>
      </c>
      <c r="D33" s="175">
        <v>150</v>
      </c>
      <c r="E33" s="175">
        <v>90</v>
      </c>
      <c r="F33" s="185">
        <v>77</v>
      </c>
      <c r="G33" s="186">
        <f t="shared" si="0"/>
        <v>64.448999999999998</v>
      </c>
      <c r="H33" s="185">
        <f t="shared" si="1"/>
        <v>58.674000000000007</v>
      </c>
      <c r="I33" s="64" t="s">
        <v>306</v>
      </c>
      <c r="J33" s="145"/>
    </row>
    <row r="34" spans="1:10" s="102" customFormat="1" ht="23.1" customHeight="1" x14ac:dyDescent="0.3">
      <c r="A34" s="166">
        <v>9</v>
      </c>
      <c r="B34" s="155" t="s">
        <v>276</v>
      </c>
      <c r="C34" s="6" t="s">
        <v>19</v>
      </c>
      <c r="D34" s="156">
        <v>150</v>
      </c>
      <c r="E34" s="156">
        <v>90</v>
      </c>
      <c r="F34" s="56">
        <v>80</v>
      </c>
      <c r="G34" s="157">
        <f t="shared" si="0"/>
        <v>66.960000000000008</v>
      </c>
      <c r="H34" s="56">
        <f t="shared" si="1"/>
        <v>60.960000000000008</v>
      </c>
      <c r="I34" s="105" t="s">
        <v>24</v>
      </c>
      <c r="J34" s="193"/>
    </row>
    <row r="35" spans="1:10" s="102" customFormat="1" ht="23.1" customHeight="1" x14ac:dyDescent="0.3">
      <c r="A35" s="6">
        <v>10</v>
      </c>
      <c r="B35" s="155" t="s">
        <v>277</v>
      </c>
      <c r="C35" s="6" t="s">
        <v>19</v>
      </c>
      <c r="D35" s="156">
        <v>150</v>
      </c>
      <c r="E35" s="156">
        <v>90</v>
      </c>
      <c r="F35" s="56">
        <v>80</v>
      </c>
      <c r="G35" s="157">
        <f t="shared" si="0"/>
        <v>66.960000000000008</v>
      </c>
      <c r="H35" s="56">
        <f t="shared" si="1"/>
        <v>60.960000000000008</v>
      </c>
      <c r="I35" s="105" t="s">
        <v>24</v>
      </c>
      <c r="J35" s="193"/>
    </row>
    <row r="36" spans="1:10" s="102" customFormat="1" ht="23.1" customHeight="1" x14ac:dyDescent="0.3">
      <c r="A36" s="166">
        <v>11</v>
      </c>
      <c r="B36" s="155" t="s">
        <v>278</v>
      </c>
      <c r="C36" s="6" t="s">
        <v>19</v>
      </c>
      <c r="D36" s="156">
        <v>150</v>
      </c>
      <c r="E36" s="156">
        <v>90</v>
      </c>
      <c r="F36" s="56">
        <v>80</v>
      </c>
      <c r="G36" s="157">
        <f t="shared" si="0"/>
        <v>66.960000000000008</v>
      </c>
      <c r="H36" s="56">
        <f t="shared" si="1"/>
        <v>60.960000000000008</v>
      </c>
      <c r="I36" s="105" t="s">
        <v>24</v>
      </c>
      <c r="J36" s="193"/>
    </row>
    <row r="37" spans="1:10" s="102" customFormat="1" ht="23.1" customHeight="1" x14ac:dyDescent="0.3">
      <c r="A37" s="6">
        <v>12</v>
      </c>
      <c r="B37" s="155" t="s">
        <v>279</v>
      </c>
      <c r="C37" s="6" t="s">
        <v>19</v>
      </c>
      <c r="D37" s="156">
        <v>150</v>
      </c>
      <c r="E37" s="156">
        <v>90</v>
      </c>
      <c r="F37" s="56">
        <v>77</v>
      </c>
      <c r="G37" s="157">
        <f t="shared" si="0"/>
        <v>64.448999999999998</v>
      </c>
      <c r="H37" s="56">
        <f t="shared" si="1"/>
        <v>58.674000000000007</v>
      </c>
      <c r="I37" s="105" t="s">
        <v>24</v>
      </c>
      <c r="J37" s="193"/>
    </row>
    <row r="38" spans="1:10" s="102" customFormat="1" ht="23.1" customHeight="1" x14ac:dyDescent="0.3">
      <c r="A38" s="166">
        <v>13</v>
      </c>
      <c r="B38" s="155" t="s">
        <v>280</v>
      </c>
      <c r="C38" s="6" t="s">
        <v>19</v>
      </c>
      <c r="D38" s="156">
        <v>150</v>
      </c>
      <c r="E38" s="156">
        <v>90</v>
      </c>
      <c r="F38" s="56">
        <v>80</v>
      </c>
      <c r="G38" s="157">
        <f t="shared" si="0"/>
        <v>66.960000000000008</v>
      </c>
      <c r="H38" s="56">
        <f t="shared" si="1"/>
        <v>60.960000000000008</v>
      </c>
      <c r="I38" s="105" t="s">
        <v>24</v>
      </c>
      <c r="J38" s="193"/>
    </row>
    <row r="39" spans="1:10" s="102" customFormat="1" ht="23.1" customHeight="1" x14ac:dyDescent="0.3">
      <c r="A39" s="6">
        <v>14</v>
      </c>
      <c r="B39" s="155" t="s">
        <v>281</v>
      </c>
      <c r="C39" s="6" t="s">
        <v>19</v>
      </c>
      <c r="D39" s="156">
        <v>150</v>
      </c>
      <c r="E39" s="156">
        <v>90</v>
      </c>
      <c r="F39" s="56">
        <v>80</v>
      </c>
      <c r="G39" s="157">
        <f t="shared" si="0"/>
        <v>66.960000000000008</v>
      </c>
      <c r="H39" s="56">
        <f t="shared" si="1"/>
        <v>60.960000000000008</v>
      </c>
      <c r="I39" s="105" t="s">
        <v>24</v>
      </c>
      <c r="J39" s="193"/>
    </row>
    <row r="40" spans="1:10" s="102" customFormat="1" ht="23.1" customHeight="1" x14ac:dyDescent="0.3">
      <c r="A40" s="6">
        <v>14</v>
      </c>
      <c r="B40" s="155" t="s">
        <v>282</v>
      </c>
      <c r="C40" s="6" t="s">
        <v>19</v>
      </c>
      <c r="D40" s="156">
        <v>150</v>
      </c>
      <c r="E40" s="156">
        <v>90</v>
      </c>
      <c r="F40" s="56">
        <v>79</v>
      </c>
      <c r="G40" s="157">
        <f t="shared" si="0"/>
        <v>66.123000000000005</v>
      </c>
      <c r="H40" s="56">
        <f t="shared" si="1"/>
        <v>60.198000000000008</v>
      </c>
      <c r="I40" s="105" t="s">
        <v>24</v>
      </c>
      <c r="J40" s="193"/>
    </row>
    <row r="41" spans="1:10" s="102" customFormat="1" ht="23.1" customHeight="1" thickBot="1" x14ac:dyDescent="0.35">
      <c r="A41" s="103"/>
      <c r="B41" s="97"/>
      <c r="C41" s="6"/>
      <c r="D41" s="133"/>
      <c r="E41" s="133"/>
      <c r="F41" s="130"/>
      <c r="G41" s="84"/>
      <c r="H41" s="128"/>
      <c r="I41" s="105"/>
      <c r="J41" s="193"/>
    </row>
    <row r="42" spans="1:10" s="102" customFormat="1" ht="24.6" customHeight="1" thickBot="1" x14ac:dyDescent="0.35">
      <c r="A42" s="221" t="s">
        <v>184</v>
      </c>
      <c r="B42" s="222"/>
      <c r="C42" s="222"/>
      <c r="D42" s="222"/>
      <c r="E42" s="222"/>
      <c r="F42" s="222"/>
      <c r="G42" s="222"/>
      <c r="H42" s="222"/>
      <c r="I42" s="222"/>
      <c r="J42" s="223"/>
    </row>
    <row r="43" spans="1:10" ht="24.6" customHeight="1" x14ac:dyDescent="0.3">
      <c r="A43" s="125"/>
      <c r="B43" s="234" t="s">
        <v>256</v>
      </c>
      <c r="C43" s="234"/>
      <c r="D43" s="234"/>
      <c r="E43" s="234"/>
      <c r="F43" s="234"/>
      <c r="G43" s="234"/>
      <c r="H43" s="234"/>
      <c r="I43" s="9"/>
      <c r="J43" s="192"/>
    </row>
    <row r="44" spans="1:10" s="102" customFormat="1" ht="23.1" customHeight="1" x14ac:dyDescent="0.3">
      <c r="A44" s="7">
        <v>1</v>
      </c>
      <c r="B44" s="85" t="s">
        <v>10</v>
      </c>
      <c r="C44" s="2" t="s">
        <v>6</v>
      </c>
      <c r="D44" s="134" t="s">
        <v>7</v>
      </c>
      <c r="E44" s="135">
        <v>25</v>
      </c>
      <c r="F44" s="130">
        <v>46.6</v>
      </c>
      <c r="G44" s="157">
        <v>39</v>
      </c>
      <c r="H44" s="128">
        <v>35.51</v>
      </c>
      <c r="I44" s="105" t="s">
        <v>24</v>
      </c>
      <c r="J44" s="193"/>
    </row>
    <row r="45" spans="1:10" s="102" customFormat="1" ht="23.1" customHeight="1" x14ac:dyDescent="0.3">
      <c r="A45" s="7">
        <f>1+A44</f>
        <v>2</v>
      </c>
      <c r="B45" s="85" t="s">
        <v>8</v>
      </c>
      <c r="C45" s="2" t="s">
        <v>6</v>
      </c>
      <c r="D45" s="134" t="s">
        <v>7</v>
      </c>
      <c r="E45" s="135">
        <v>25</v>
      </c>
      <c r="F45" s="130">
        <v>46.6</v>
      </c>
      <c r="G45" s="157">
        <v>39</v>
      </c>
      <c r="H45" s="128">
        <v>35.51</v>
      </c>
      <c r="I45" s="105" t="s">
        <v>24</v>
      </c>
      <c r="J45" s="193"/>
    </row>
    <row r="46" spans="1:10" ht="23.1" customHeight="1" x14ac:dyDescent="0.3">
      <c r="A46" s="7">
        <f>1+A45</f>
        <v>3</v>
      </c>
      <c r="B46" s="85" t="s">
        <v>16</v>
      </c>
      <c r="C46" s="2" t="s">
        <v>6</v>
      </c>
      <c r="D46" s="134" t="s">
        <v>7</v>
      </c>
      <c r="E46" s="135">
        <v>25</v>
      </c>
      <c r="F46" s="130">
        <v>46.6</v>
      </c>
      <c r="G46" s="157">
        <v>39</v>
      </c>
      <c r="H46" s="128">
        <v>35.51</v>
      </c>
      <c r="I46" s="22" t="s">
        <v>24</v>
      </c>
      <c r="J46" s="193"/>
    </row>
    <row r="47" spans="1:10" ht="23.1" customHeight="1" x14ac:dyDescent="0.3">
      <c r="A47" s="7">
        <f t="shared" ref="A47:A55" si="2">1+A46</f>
        <v>4</v>
      </c>
      <c r="B47" s="85" t="s">
        <v>18</v>
      </c>
      <c r="C47" s="2" t="s">
        <v>6</v>
      </c>
      <c r="D47" s="134" t="s">
        <v>7</v>
      </c>
      <c r="E47" s="135">
        <v>25</v>
      </c>
      <c r="F47" s="130">
        <v>46.6</v>
      </c>
      <c r="G47" s="157">
        <v>39</v>
      </c>
      <c r="H47" s="128">
        <v>35.51</v>
      </c>
      <c r="I47" s="22" t="s">
        <v>24</v>
      </c>
      <c r="J47" s="193"/>
    </row>
    <row r="48" spans="1:10" ht="23.1" customHeight="1" x14ac:dyDescent="0.3">
      <c r="A48" s="7">
        <f t="shared" si="2"/>
        <v>5</v>
      </c>
      <c r="B48" s="85" t="s">
        <v>11</v>
      </c>
      <c r="C48" s="2" t="s">
        <v>6</v>
      </c>
      <c r="D48" s="134" t="s">
        <v>7</v>
      </c>
      <c r="E48" s="135">
        <v>25</v>
      </c>
      <c r="F48" s="130">
        <v>46.6</v>
      </c>
      <c r="G48" s="157">
        <v>39</v>
      </c>
      <c r="H48" s="128">
        <v>35.51</v>
      </c>
      <c r="I48" s="22" t="s">
        <v>24</v>
      </c>
      <c r="J48" s="193"/>
    </row>
    <row r="49" spans="1:10" ht="23.1" customHeight="1" x14ac:dyDescent="0.3">
      <c r="A49" s="7">
        <f t="shared" si="2"/>
        <v>6</v>
      </c>
      <c r="B49" s="85" t="s">
        <v>12</v>
      </c>
      <c r="C49" s="2" t="s">
        <v>6</v>
      </c>
      <c r="D49" s="134" t="s">
        <v>13</v>
      </c>
      <c r="E49" s="135">
        <v>25</v>
      </c>
      <c r="F49" s="130">
        <v>46.6</v>
      </c>
      <c r="G49" s="157">
        <v>39</v>
      </c>
      <c r="H49" s="128">
        <v>35.51</v>
      </c>
      <c r="I49" s="22" t="s">
        <v>24</v>
      </c>
      <c r="J49" s="193"/>
    </row>
    <row r="50" spans="1:10" ht="23.1" customHeight="1" x14ac:dyDescent="0.3">
      <c r="A50" s="7">
        <f t="shared" si="2"/>
        <v>7</v>
      </c>
      <c r="B50" s="85" t="s">
        <v>15</v>
      </c>
      <c r="C50" s="2" t="s">
        <v>6</v>
      </c>
      <c r="D50" s="134" t="s">
        <v>7</v>
      </c>
      <c r="E50" s="135">
        <v>25</v>
      </c>
      <c r="F50" s="130">
        <v>46.6</v>
      </c>
      <c r="G50" s="157">
        <v>39</v>
      </c>
      <c r="H50" s="128">
        <v>35.51</v>
      </c>
      <c r="I50" s="22" t="s">
        <v>24</v>
      </c>
      <c r="J50" s="193"/>
    </row>
    <row r="51" spans="1:10" ht="23.1" customHeight="1" x14ac:dyDescent="0.3">
      <c r="A51" s="7">
        <f t="shared" si="2"/>
        <v>8</v>
      </c>
      <c r="B51" s="85" t="s">
        <v>9</v>
      </c>
      <c r="C51" s="2" t="s">
        <v>6</v>
      </c>
      <c r="D51" s="134" t="s">
        <v>7</v>
      </c>
      <c r="E51" s="135">
        <v>25</v>
      </c>
      <c r="F51" s="130">
        <v>46.6</v>
      </c>
      <c r="G51" s="157">
        <v>39</v>
      </c>
      <c r="H51" s="128">
        <v>35.51</v>
      </c>
      <c r="I51" s="22" t="s">
        <v>24</v>
      </c>
      <c r="J51" s="193"/>
    </row>
    <row r="52" spans="1:10" ht="23.1" customHeight="1" x14ac:dyDescent="0.3">
      <c r="A52" s="7">
        <f t="shared" si="2"/>
        <v>9</v>
      </c>
      <c r="B52" s="85" t="s">
        <v>5</v>
      </c>
      <c r="C52" s="2" t="s">
        <v>6</v>
      </c>
      <c r="D52" s="134" t="s">
        <v>7</v>
      </c>
      <c r="E52" s="135">
        <v>25</v>
      </c>
      <c r="F52" s="130">
        <v>46.6</v>
      </c>
      <c r="G52" s="157">
        <v>39</v>
      </c>
      <c r="H52" s="128">
        <v>35.51</v>
      </c>
      <c r="I52" s="22" t="s">
        <v>24</v>
      </c>
      <c r="J52" s="193"/>
    </row>
    <row r="53" spans="1:10" ht="23.1" customHeight="1" x14ac:dyDescent="0.3">
      <c r="A53" s="7">
        <f t="shared" si="2"/>
        <v>10</v>
      </c>
      <c r="B53" s="85" t="s">
        <v>17</v>
      </c>
      <c r="C53" s="2" t="s">
        <v>6</v>
      </c>
      <c r="D53" s="134" t="s">
        <v>7</v>
      </c>
      <c r="E53" s="135">
        <v>25</v>
      </c>
      <c r="F53" s="130">
        <v>46.6</v>
      </c>
      <c r="G53" s="157">
        <v>39</v>
      </c>
      <c r="H53" s="128">
        <v>35.51</v>
      </c>
      <c r="I53" s="22" t="s">
        <v>24</v>
      </c>
      <c r="J53" s="193"/>
    </row>
    <row r="54" spans="1:10" ht="23.1" customHeight="1" x14ac:dyDescent="0.3">
      <c r="A54" s="7">
        <f t="shared" si="2"/>
        <v>11</v>
      </c>
      <c r="B54" s="85" t="s">
        <v>14</v>
      </c>
      <c r="C54" s="2" t="s">
        <v>6</v>
      </c>
      <c r="D54" s="134" t="s">
        <v>7</v>
      </c>
      <c r="E54" s="135">
        <v>25</v>
      </c>
      <c r="F54" s="130">
        <v>46.6</v>
      </c>
      <c r="G54" s="157">
        <v>39</v>
      </c>
      <c r="H54" s="128">
        <v>35.51</v>
      </c>
      <c r="I54" s="22" t="s">
        <v>24</v>
      </c>
      <c r="J54" s="193"/>
    </row>
    <row r="55" spans="1:10" ht="23.1" customHeight="1" x14ac:dyDescent="0.3">
      <c r="A55" s="7">
        <f t="shared" si="2"/>
        <v>12</v>
      </c>
      <c r="B55" s="85" t="s">
        <v>157</v>
      </c>
      <c r="C55" s="2" t="s">
        <v>6</v>
      </c>
      <c r="D55" s="134" t="s">
        <v>7</v>
      </c>
      <c r="E55" s="135">
        <v>25</v>
      </c>
      <c r="F55" s="130">
        <v>46.6</v>
      </c>
      <c r="G55" s="157">
        <v>39</v>
      </c>
      <c r="H55" s="128">
        <v>35.51</v>
      </c>
      <c r="I55" s="22" t="s">
        <v>24</v>
      </c>
      <c r="J55" s="193"/>
    </row>
    <row r="57" spans="1:10" ht="24.6" customHeight="1" x14ac:dyDescent="0.3">
      <c r="A57" s="231" t="s">
        <v>231</v>
      </c>
      <c r="B57" s="232"/>
      <c r="C57" s="232"/>
      <c r="D57" s="232"/>
      <c r="E57" s="232"/>
      <c r="F57" s="232"/>
      <c r="G57" s="232"/>
      <c r="H57" s="232"/>
      <c r="I57" s="232"/>
      <c r="J57" s="233"/>
    </row>
    <row r="58" spans="1:10" ht="24.95" customHeight="1" x14ac:dyDescent="0.3">
      <c r="A58" s="1">
        <v>1</v>
      </c>
      <c r="B58" s="85" t="s">
        <v>26</v>
      </c>
      <c r="C58" s="1" t="s">
        <v>6</v>
      </c>
      <c r="D58" s="135">
        <v>30</v>
      </c>
      <c r="E58" s="135">
        <v>30</v>
      </c>
      <c r="F58" s="130">
        <v>27.9</v>
      </c>
      <c r="G58" s="144">
        <v>23.35</v>
      </c>
      <c r="H58" s="130">
        <v>21.26</v>
      </c>
      <c r="I58" s="22" t="s">
        <v>24</v>
      </c>
      <c r="J58" s="193"/>
    </row>
    <row r="59" spans="1:10" ht="24.95" customHeight="1" x14ac:dyDescent="0.3">
      <c r="A59" s="1">
        <f>1+A58</f>
        <v>2</v>
      </c>
      <c r="B59" s="85" t="s">
        <v>27</v>
      </c>
      <c r="C59" s="1" t="s">
        <v>6</v>
      </c>
      <c r="D59" s="135">
        <v>30</v>
      </c>
      <c r="E59" s="135">
        <v>30</v>
      </c>
      <c r="F59" s="130">
        <v>27.9</v>
      </c>
      <c r="G59" s="144">
        <v>23.35</v>
      </c>
      <c r="H59" s="130">
        <v>21.26</v>
      </c>
      <c r="I59" s="105" t="s">
        <v>24</v>
      </c>
      <c r="J59" s="193"/>
    </row>
    <row r="60" spans="1:10" ht="24.95" customHeight="1" x14ac:dyDescent="0.3">
      <c r="A60" s="1">
        <f>1+A59</f>
        <v>3</v>
      </c>
      <c r="B60" s="85" t="s">
        <v>28</v>
      </c>
      <c r="C60" s="1" t="s">
        <v>6</v>
      </c>
      <c r="D60" s="135">
        <v>30</v>
      </c>
      <c r="E60" s="135">
        <v>30</v>
      </c>
      <c r="F60" s="130">
        <v>27.9</v>
      </c>
      <c r="G60" s="144">
        <v>23.35</v>
      </c>
      <c r="H60" s="130">
        <v>21.26</v>
      </c>
      <c r="I60" s="22" t="s">
        <v>24</v>
      </c>
      <c r="J60" s="193"/>
    </row>
    <row r="61" spans="1:10" ht="24.6" customHeight="1" x14ac:dyDescent="0.3">
      <c r="A61" s="16"/>
      <c r="B61" s="1"/>
      <c r="C61" s="1"/>
      <c r="D61" s="6"/>
      <c r="E61" s="6"/>
      <c r="F61" s="19"/>
      <c r="G61" s="19"/>
      <c r="H61" s="19"/>
      <c r="I61" s="20"/>
      <c r="J61" s="194"/>
    </row>
    <row r="62" spans="1:10" ht="24.6" customHeight="1" x14ac:dyDescent="0.3">
      <c r="A62" s="228" t="s">
        <v>39</v>
      </c>
      <c r="B62" s="229"/>
      <c r="C62" s="229"/>
      <c r="D62" s="229"/>
      <c r="E62" s="229"/>
      <c r="F62" s="229"/>
      <c r="G62" s="229"/>
      <c r="H62" s="229"/>
      <c r="I62" s="229"/>
      <c r="J62" s="230"/>
    </row>
    <row r="63" spans="1:10" ht="18.600000000000001" customHeight="1" x14ac:dyDescent="0.3">
      <c r="A63" s="16">
        <v>1</v>
      </c>
      <c r="B63" s="85" t="s">
        <v>158</v>
      </c>
      <c r="C63" s="2" t="s">
        <v>33</v>
      </c>
      <c r="D63" s="135" t="s">
        <v>34</v>
      </c>
      <c r="E63" s="135">
        <v>15</v>
      </c>
      <c r="F63" s="130">
        <v>90.8</v>
      </c>
      <c r="G63" s="131">
        <v>75.989999999999995</v>
      </c>
      <c r="H63" s="130">
        <v>69.180000000000007</v>
      </c>
      <c r="I63" s="22" t="s">
        <v>24</v>
      </c>
      <c r="J63" s="193"/>
    </row>
    <row r="64" spans="1:10" ht="18.600000000000001" customHeight="1" x14ac:dyDescent="0.3">
      <c r="A64" s="16">
        <v>2</v>
      </c>
      <c r="B64" s="85" t="s">
        <v>159</v>
      </c>
      <c r="C64" s="2" t="s">
        <v>33</v>
      </c>
      <c r="D64" s="135" t="s">
        <v>34</v>
      </c>
      <c r="E64" s="135">
        <v>15</v>
      </c>
      <c r="F64" s="130">
        <v>90.8</v>
      </c>
      <c r="G64" s="131">
        <v>75.989999999999995</v>
      </c>
      <c r="H64" s="130">
        <v>69.180000000000007</v>
      </c>
      <c r="I64" s="105" t="s">
        <v>24</v>
      </c>
      <c r="J64" s="193"/>
    </row>
    <row r="65" spans="1:10" ht="18.600000000000001" customHeight="1" x14ac:dyDescent="0.3">
      <c r="A65" s="16">
        <v>3</v>
      </c>
      <c r="B65" s="85" t="s">
        <v>35</v>
      </c>
      <c r="C65" s="2" t="s">
        <v>33</v>
      </c>
      <c r="D65" s="135" t="s">
        <v>34</v>
      </c>
      <c r="E65" s="135">
        <v>15</v>
      </c>
      <c r="F65" s="130">
        <v>90.8</v>
      </c>
      <c r="G65" s="131">
        <v>75.989999999999995</v>
      </c>
      <c r="H65" s="130">
        <v>69.180000000000007</v>
      </c>
      <c r="I65" s="105" t="s">
        <v>24</v>
      </c>
      <c r="J65" s="193"/>
    </row>
    <row r="66" spans="1:10" ht="18.600000000000001" customHeight="1" x14ac:dyDescent="0.3">
      <c r="A66" s="16">
        <v>4</v>
      </c>
      <c r="B66" s="85" t="s">
        <v>36</v>
      </c>
      <c r="C66" s="2" t="s">
        <v>33</v>
      </c>
      <c r="D66" s="135" t="s">
        <v>34</v>
      </c>
      <c r="E66" s="135">
        <v>15</v>
      </c>
      <c r="F66" s="130">
        <v>90.8</v>
      </c>
      <c r="G66" s="131">
        <v>75.989999999999995</v>
      </c>
      <c r="H66" s="130">
        <v>69.180000000000007</v>
      </c>
      <c r="I66" s="105" t="s">
        <v>24</v>
      </c>
      <c r="J66" s="193"/>
    </row>
    <row r="67" spans="1:10" ht="18.600000000000001" customHeight="1" x14ac:dyDescent="0.3">
      <c r="A67" s="16">
        <v>5</v>
      </c>
      <c r="B67" s="85" t="s">
        <v>37</v>
      </c>
      <c r="C67" s="2" t="s">
        <v>33</v>
      </c>
      <c r="D67" s="135" t="s">
        <v>34</v>
      </c>
      <c r="E67" s="135">
        <v>15</v>
      </c>
      <c r="F67" s="130">
        <v>90.8</v>
      </c>
      <c r="G67" s="131">
        <v>75.989999999999995</v>
      </c>
      <c r="H67" s="130">
        <v>69.180000000000007</v>
      </c>
      <c r="I67" s="22" t="s">
        <v>24</v>
      </c>
      <c r="J67" s="193"/>
    </row>
    <row r="68" spans="1:10" ht="18.600000000000001" customHeight="1" x14ac:dyDescent="0.3">
      <c r="A68" s="16">
        <v>6</v>
      </c>
      <c r="B68" s="85" t="s">
        <v>38</v>
      </c>
      <c r="C68" s="2" t="s">
        <v>33</v>
      </c>
      <c r="D68" s="135" t="s">
        <v>34</v>
      </c>
      <c r="E68" s="135">
        <v>15</v>
      </c>
      <c r="F68" s="130">
        <v>90.8</v>
      </c>
      <c r="G68" s="131">
        <v>75.989999999999995</v>
      </c>
      <c r="H68" s="130">
        <v>69.180000000000007</v>
      </c>
      <c r="I68" s="22" t="s">
        <v>24</v>
      </c>
      <c r="J68" s="193"/>
    </row>
    <row r="69" spans="1:10" ht="24.6" customHeight="1" x14ac:dyDescent="0.3">
      <c r="A69" s="16"/>
      <c r="B69" s="17"/>
      <c r="C69" s="17"/>
      <c r="D69" s="18"/>
      <c r="E69" s="18"/>
      <c r="F69" s="19"/>
      <c r="G69" s="19"/>
      <c r="H69" s="19"/>
      <c r="I69" s="20"/>
      <c r="J69" s="194"/>
    </row>
    <row r="70" spans="1:10" ht="24.6" customHeight="1" x14ac:dyDescent="0.3">
      <c r="A70" s="231" t="s">
        <v>109</v>
      </c>
      <c r="B70" s="232"/>
      <c r="C70" s="232"/>
      <c r="D70" s="232"/>
      <c r="E70" s="232"/>
      <c r="F70" s="232"/>
      <c r="G70" s="232"/>
      <c r="H70" s="232"/>
      <c r="I70" s="232"/>
      <c r="J70" s="233"/>
    </row>
    <row r="71" spans="1:10" s="95" customFormat="1" ht="21" customHeight="1" x14ac:dyDescent="0.3">
      <c r="A71" s="1">
        <v>1</v>
      </c>
      <c r="B71" s="85" t="s">
        <v>110</v>
      </c>
      <c r="C71" s="2" t="s">
        <v>6</v>
      </c>
      <c r="D71" s="135">
        <v>50</v>
      </c>
      <c r="E71" s="135">
        <v>35</v>
      </c>
      <c r="F71" s="130">
        <v>18.54</v>
      </c>
      <c r="G71" s="131">
        <v>15.52</v>
      </c>
      <c r="H71" s="130">
        <v>14.13</v>
      </c>
      <c r="I71" s="22" t="s">
        <v>24</v>
      </c>
      <c r="J71" s="195"/>
    </row>
    <row r="72" spans="1:10" s="95" customFormat="1" ht="21" customHeight="1" x14ac:dyDescent="0.3">
      <c r="A72" s="1">
        <v>2</v>
      </c>
      <c r="B72" s="85" t="s">
        <v>160</v>
      </c>
      <c r="C72" s="2" t="s">
        <v>6</v>
      </c>
      <c r="D72" s="135">
        <v>50</v>
      </c>
      <c r="E72" s="135">
        <v>35</v>
      </c>
      <c r="F72" s="130">
        <v>18.54</v>
      </c>
      <c r="G72" s="131">
        <v>15.52</v>
      </c>
      <c r="H72" s="130">
        <v>14.13</v>
      </c>
      <c r="I72" s="22" t="s">
        <v>24</v>
      </c>
      <c r="J72" s="195"/>
    </row>
    <row r="73" spans="1:10" s="95" customFormat="1" ht="21" customHeight="1" x14ac:dyDescent="0.3">
      <c r="A73" s="1">
        <v>3</v>
      </c>
      <c r="B73" s="85" t="s">
        <v>163</v>
      </c>
      <c r="C73" s="2" t="s">
        <v>6</v>
      </c>
      <c r="D73" s="135">
        <v>50</v>
      </c>
      <c r="E73" s="135">
        <v>35</v>
      </c>
      <c r="F73" s="130">
        <v>18.54</v>
      </c>
      <c r="G73" s="131">
        <v>15.52</v>
      </c>
      <c r="H73" s="130">
        <v>14.13</v>
      </c>
      <c r="I73" s="22" t="s">
        <v>24</v>
      </c>
      <c r="J73" s="195"/>
    </row>
    <row r="74" spans="1:10" s="95" customFormat="1" ht="21" customHeight="1" x14ac:dyDescent="0.3">
      <c r="A74" s="1">
        <v>4</v>
      </c>
      <c r="B74" s="85" t="s">
        <v>166</v>
      </c>
      <c r="C74" s="2" t="s">
        <v>6</v>
      </c>
      <c r="D74" s="135">
        <v>50</v>
      </c>
      <c r="E74" s="135">
        <v>35</v>
      </c>
      <c r="F74" s="130">
        <v>18.54</v>
      </c>
      <c r="G74" s="131">
        <v>15.52</v>
      </c>
      <c r="H74" s="130">
        <v>14.13</v>
      </c>
      <c r="I74" s="22" t="s">
        <v>24</v>
      </c>
      <c r="J74" s="195"/>
    </row>
    <row r="75" spans="1:10" s="95" customFormat="1" ht="21" customHeight="1" x14ac:dyDescent="0.3">
      <c r="A75" s="1">
        <v>5</v>
      </c>
      <c r="B75" s="85" t="s">
        <v>165</v>
      </c>
      <c r="C75" s="2" t="s">
        <v>6</v>
      </c>
      <c r="D75" s="135">
        <v>50</v>
      </c>
      <c r="E75" s="135">
        <v>35</v>
      </c>
      <c r="F75" s="130">
        <v>18.54</v>
      </c>
      <c r="G75" s="131">
        <v>15.52</v>
      </c>
      <c r="H75" s="130">
        <v>14.13</v>
      </c>
      <c r="I75" s="105" t="s">
        <v>24</v>
      </c>
      <c r="J75" s="195"/>
    </row>
    <row r="76" spans="1:10" s="95" customFormat="1" ht="21" customHeight="1" x14ac:dyDescent="0.3">
      <c r="A76" s="211">
        <v>6</v>
      </c>
      <c r="B76" s="137" t="s">
        <v>161</v>
      </c>
      <c r="C76" s="212" t="s">
        <v>6</v>
      </c>
      <c r="D76" s="189">
        <v>50</v>
      </c>
      <c r="E76" s="189">
        <v>35</v>
      </c>
      <c r="F76" s="176">
        <v>18.54</v>
      </c>
      <c r="G76" s="214">
        <v>15.52</v>
      </c>
      <c r="H76" s="176">
        <v>14.13</v>
      </c>
      <c r="I76" s="215" t="s">
        <v>306</v>
      </c>
      <c r="J76" s="213"/>
    </row>
    <row r="77" spans="1:10" s="95" customFormat="1" ht="21" customHeight="1" x14ac:dyDescent="0.3">
      <c r="A77" s="1">
        <v>7</v>
      </c>
      <c r="B77" s="85" t="s">
        <v>162</v>
      </c>
      <c r="C77" s="2" t="s">
        <v>6</v>
      </c>
      <c r="D77" s="135">
        <v>50</v>
      </c>
      <c r="E77" s="135">
        <v>35</v>
      </c>
      <c r="F77" s="130">
        <v>18.54</v>
      </c>
      <c r="G77" s="131">
        <v>15.52</v>
      </c>
      <c r="H77" s="130">
        <v>14.13</v>
      </c>
      <c r="I77" s="22" t="s">
        <v>24</v>
      </c>
      <c r="J77" s="195"/>
    </row>
    <row r="78" spans="1:10" s="95" customFormat="1" ht="21" customHeight="1" x14ac:dyDescent="0.3">
      <c r="A78" s="1">
        <v>8</v>
      </c>
      <c r="B78" s="85" t="s">
        <v>164</v>
      </c>
      <c r="C78" s="2" t="s">
        <v>6</v>
      </c>
      <c r="D78" s="135">
        <v>50</v>
      </c>
      <c r="E78" s="135">
        <v>35</v>
      </c>
      <c r="F78" s="130">
        <v>18.54</v>
      </c>
      <c r="G78" s="131">
        <v>15.52</v>
      </c>
      <c r="H78" s="130">
        <v>14.13</v>
      </c>
      <c r="I78" s="22" t="s">
        <v>24</v>
      </c>
      <c r="J78" s="195"/>
    </row>
    <row r="79" spans="1:10" s="95" customFormat="1" ht="21" customHeight="1" x14ac:dyDescent="0.3">
      <c r="A79" s="1">
        <v>9</v>
      </c>
      <c r="B79" s="85" t="s">
        <v>111</v>
      </c>
      <c r="C79" s="2" t="s">
        <v>6</v>
      </c>
      <c r="D79" s="135">
        <v>50</v>
      </c>
      <c r="E79" s="135">
        <v>35</v>
      </c>
      <c r="F79" s="130">
        <v>18.54</v>
      </c>
      <c r="G79" s="131">
        <v>15.52</v>
      </c>
      <c r="H79" s="130">
        <v>14.13</v>
      </c>
      <c r="I79" s="94" t="s">
        <v>24</v>
      </c>
      <c r="J79" s="195"/>
    </row>
    <row r="80" spans="1:10" s="95" customFormat="1" ht="21" customHeight="1" x14ac:dyDescent="0.3">
      <c r="A80" s="1">
        <v>10</v>
      </c>
      <c r="B80" s="85" t="s">
        <v>170</v>
      </c>
      <c r="C80" s="2" t="s">
        <v>6</v>
      </c>
      <c r="D80" s="135">
        <v>50</v>
      </c>
      <c r="E80" s="135">
        <v>35</v>
      </c>
      <c r="F80" s="130">
        <v>18.54</v>
      </c>
      <c r="G80" s="131">
        <v>15.52</v>
      </c>
      <c r="H80" s="130">
        <v>14.13</v>
      </c>
      <c r="I80" s="105" t="s">
        <v>24</v>
      </c>
      <c r="J80" s="195"/>
    </row>
    <row r="81" spans="1:10" s="95" customFormat="1" ht="21" customHeight="1" x14ac:dyDescent="0.3">
      <c r="A81" s="1">
        <v>11</v>
      </c>
      <c r="B81" s="85" t="s">
        <v>171</v>
      </c>
      <c r="C81" s="2" t="s">
        <v>6</v>
      </c>
      <c r="D81" s="135">
        <v>50</v>
      </c>
      <c r="E81" s="135">
        <v>35</v>
      </c>
      <c r="F81" s="130">
        <v>18.54</v>
      </c>
      <c r="G81" s="131">
        <v>15.52</v>
      </c>
      <c r="H81" s="130">
        <v>14.13</v>
      </c>
      <c r="I81" s="105" t="s">
        <v>24</v>
      </c>
      <c r="J81" s="195"/>
    </row>
    <row r="82" spans="1:10" s="95" customFormat="1" ht="21" customHeight="1" x14ac:dyDescent="0.3">
      <c r="A82" s="1">
        <v>12</v>
      </c>
      <c r="B82" s="85" t="s">
        <v>172</v>
      </c>
      <c r="C82" s="2" t="s">
        <v>6</v>
      </c>
      <c r="D82" s="135">
        <v>50</v>
      </c>
      <c r="E82" s="135">
        <v>35</v>
      </c>
      <c r="F82" s="130">
        <v>18.54</v>
      </c>
      <c r="G82" s="131">
        <v>15.52</v>
      </c>
      <c r="H82" s="130">
        <v>14.13</v>
      </c>
      <c r="I82" s="94" t="s">
        <v>24</v>
      </c>
      <c r="J82" s="195"/>
    </row>
    <row r="84" spans="1:10" ht="24.6" customHeight="1" x14ac:dyDescent="0.3">
      <c r="A84" s="218" t="s">
        <v>232</v>
      </c>
      <c r="B84" s="219"/>
      <c r="C84" s="219"/>
      <c r="D84" s="219"/>
      <c r="E84" s="219"/>
      <c r="F84" s="219"/>
      <c r="G84" s="219"/>
      <c r="H84" s="219"/>
      <c r="I84" s="219"/>
      <c r="J84" s="220"/>
    </row>
    <row r="85" spans="1:10" ht="41.45" customHeight="1" x14ac:dyDescent="0.3">
      <c r="A85" s="4">
        <v>1</v>
      </c>
      <c r="B85" s="190" t="s">
        <v>318</v>
      </c>
      <c r="C85" s="188" t="s">
        <v>40</v>
      </c>
      <c r="D85" s="189">
        <v>50</v>
      </c>
      <c r="E85" s="189">
        <v>12</v>
      </c>
      <c r="F85" s="176" t="s">
        <v>319</v>
      </c>
      <c r="G85" s="191" t="s">
        <v>320</v>
      </c>
      <c r="H85" s="176" t="s">
        <v>321</v>
      </c>
      <c r="I85" s="64" t="s">
        <v>306</v>
      </c>
      <c r="J85" s="145"/>
    </row>
    <row r="86" spans="1:10" ht="35.450000000000003" customHeight="1" x14ac:dyDescent="0.3">
      <c r="A86" s="4">
        <v>2</v>
      </c>
      <c r="B86" s="190" t="s">
        <v>322</v>
      </c>
      <c r="C86" s="188" t="s">
        <v>40</v>
      </c>
      <c r="D86" s="189">
        <v>45</v>
      </c>
      <c r="E86" s="189">
        <v>12</v>
      </c>
      <c r="F86" s="176" t="s">
        <v>323</v>
      </c>
      <c r="G86" s="191" t="s">
        <v>324</v>
      </c>
      <c r="H86" s="176" t="s">
        <v>325</v>
      </c>
      <c r="I86" s="64" t="s">
        <v>306</v>
      </c>
      <c r="J86" s="145"/>
    </row>
    <row r="87" spans="1:10" ht="36.950000000000003" customHeight="1" x14ac:dyDescent="0.3">
      <c r="A87" s="104">
        <v>3</v>
      </c>
      <c r="B87" s="165" t="s">
        <v>245</v>
      </c>
      <c r="C87" s="21" t="s">
        <v>40</v>
      </c>
      <c r="D87" s="135">
        <v>50</v>
      </c>
      <c r="E87" s="135">
        <v>12</v>
      </c>
      <c r="F87" s="130" t="s">
        <v>233</v>
      </c>
      <c r="G87" s="144" t="s">
        <v>234</v>
      </c>
      <c r="H87" s="130" t="s">
        <v>235</v>
      </c>
      <c r="I87" s="22" t="s">
        <v>24</v>
      </c>
      <c r="J87" s="193"/>
    </row>
    <row r="88" spans="1:10" ht="24.6" customHeight="1" x14ac:dyDescent="0.3">
      <c r="A88" s="4"/>
      <c r="B88" s="21"/>
      <c r="C88" s="21"/>
      <c r="D88" s="97"/>
      <c r="E88" s="97"/>
      <c r="F88" s="3"/>
      <c r="G88" s="3"/>
      <c r="H88" s="3"/>
      <c r="I88" s="22"/>
      <c r="J88" s="193"/>
    </row>
    <row r="89" spans="1:10" ht="24.6" customHeight="1" x14ac:dyDescent="0.3">
      <c r="A89" s="218" t="s">
        <v>83</v>
      </c>
      <c r="B89" s="219"/>
      <c r="C89" s="219"/>
      <c r="D89" s="219"/>
      <c r="E89" s="219"/>
      <c r="F89" s="219"/>
      <c r="G89" s="219"/>
      <c r="H89" s="219"/>
      <c r="I89" s="219"/>
      <c r="J89" s="220"/>
    </row>
    <row r="90" spans="1:10" ht="39" customHeight="1" x14ac:dyDescent="0.3">
      <c r="A90" s="4">
        <v>1</v>
      </c>
      <c r="B90" s="165" t="s">
        <v>262</v>
      </c>
      <c r="C90" s="21" t="s">
        <v>33</v>
      </c>
      <c r="D90" s="135">
        <v>40</v>
      </c>
      <c r="E90" s="135">
        <v>80</v>
      </c>
      <c r="F90" s="130" t="s">
        <v>260</v>
      </c>
      <c r="G90" s="144" t="s">
        <v>263</v>
      </c>
      <c r="H90" s="130" t="s">
        <v>261</v>
      </c>
      <c r="I90" s="98" t="s">
        <v>24</v>
      </c>
      <c r="J90" s="193"/>
    </row>
    <row r="91" spans="1:10" s="102" customFormat="1" ht="38.1" customHeight="1" x14ac:dyDescent="0.3">
      <c r="A91" s="201">
        <v>2</v>
      </c>
      <c r="B91" s="165" t="s">
        <v>331</v>
      </c>
      <c r="C91" s="202" t="s">
        <v>33</v>
      </c>
      <c r="D91" s="208">
        <v>100</v>
      </c>
      <c r="E91" s="208">
        <v>50</v>
      </c>
      <c r="F91" s="207" t="s">
        <v>328</v>
      </c>
      <c r="G91" s="199" t="s">
        <v>330</v>
      </c>
      <c r="H91" s="207" t="s">
        <v>329</v>
      </c>
      <c r="I91" s="204" t="s">
        <v>24</v>
      </c>
      <c r="J91" s="200"/>
    </row>
    <row r="92" spans="1:10" ht="36.950000000000003" customHeight="1" x14ac:dyDescent="0.3">
      <c r="A92" s="96">
        <v>3</v>
      </c>
      <c r="B92" s="165" t="s">
        <v>286</v>
      </c>
      <c r="C92" s="21" t="s">
        <v>33</v>
      </c>
      <c r="D92" s="135">
        <v>30</v>
      </c>
      <c r="E92" s="135">
        <v>25</v>
      </c>
      <c r="F92" s="130" t="s">
        <v>283</v>
      </c>
      <c r="G92" s="167" t="s">
        <v>284</v>
      </c>
      <c r="H92" s="130" t="s">
        <v>285</v>
      </c>
      <c r="I92" s="22" t="s">
        <v>24</v>
      </c>
      <c r="J92" s="193"/>
    </row>
    <row r="93" spans="1:10" ht="20.100000000000001" customHeight="1" x14ac:dyDescent="0.3">
      <c r="A93" s="201">
        <v>4</v>
      </c>
      <c r="B93" s="85" t="s">
        <v>85</v>
      </c>
      <c r="C93" s="21" t="s">
        <v>33</v>
      </c>
      <c r="D93" s="135">
        <v>50</v>
      </c>
      <c r="E93" s="135">
        <v>70</v>
      </c>
      <c r="F93" s="130">
        <v>37.799999999999997</v>
      </c>
      <c r="G93" s="84">
        <v>31.63</v>
      </c>
      <c r="H93" s="130">
        <v>28.8</v>
      </c>
      <c r="I93" s="22" t="s">
        <v>24</v>
      </c>
      <c r="J93" s="193"/>
    </row>
    <row r="94" spans="1:10" ht="20.100000000000001" customHeight="1" x14ac:dyDescent="0.3">
      <c r="A94" s="201">
        <v>5</v>
      </c>
      <c r="B94" s="85" t="s">
        <v>87</v>
      </c>
      <c r="C94" s="21" t="s">
        <v>84</v>
      </c>
      <c r="D94" s="135">
        <v>30</v>
      </c>
      <c r="E94" s="135">
        <v>120</v>
      </c>
      <c r="F94" s="130">
        <v>18.05</v>
      </c>
      <c r="G94" s="84">
        <v>15.11</v>
      </c>
      <c r="H94" s="130">
        <v>13.75</v>
      </c>
      <c r="I94" s="22" t="s">
        <v>24</v>
      </c>
      <c r="J94" s="193"/>
    </row>
    <row r="95" spans="1:10" ht="20.100000000000001" customHeight="1" x14ac:dyDescent="0.3">
      <c r="A95" s="201">
        <v>6</v>
      </c>
      <c r="B95" s="85" t="s">
        <v>135</v>
      </c>
      <c r="C95" s="21" t="s">
        <v>84</v>
      </c>
      <c r="D95" s="135">
        <v>10</v>
      </c>
      <c r="E95" s="135">
        <v>200</v>
      </c>
      <c r="F95" s="130">
        <v>23.81</v>
      </c>
      <c r="G95" s="84">
        <v>19.93</v>
      </c>
      <c r="H95" s="130">
        <v>18.14</v>
      </c>
      <c r="I95" s="22" t="s">
        <v>24</v>
      </c>
      <c r="J95" s="193"/>
    </row>
    <row r="96" spans="1:10" ht="24.6" customHeight="1" x14ac:dyDescent="0.3">
      <c r="A96" s="4"/>
      <c r="B96" s="21"/>
      <c r="C96" s="21"/>
      <c r="D96" s="97"/>
      <c r="E96" s="97"/>
      <c r="F96" s="3"/>
      <c r="G96" s="3"/>
      <c r="H96" s="3"/>
      <c r="I96" s="22"/>
      <c r="J96" s="193"/>
    </row>
    <row r="97" spans="1:10" ht="24.6" customHeight="1" x14ac:dyDescent="0.3">
      <c r="A97" s="218" t="s">
        <v>86</v>
      </c>
      <c r="B97" s="219"/>
      <c r="C97" s="219"/>
      <c r="D97" s="219"/>
      <c r="E97" s="219"/>
      <c r="F97" s="219"/>
      <c r="G97" s="219"/>
      <c r="H97" s="219"/>
      <c r="I97" s="219"/>
      <c r="J97" s="220"/>
    </row>
    <row r="98" spans="1:10" s="102" customFormat="1" ht="20.100000000000001" customHeight="1" x14ac:dyDescent="0.3">
      <c r="A98" s="62">
        <v>1</v>
      </c>
      <c r="B98" s="85" t="s">
        <v>88</v>
      </c>
      <c r="C98" s="97" t="s">
        <v>33</v>
      </c>
      <c r="D98" s="135">
        <v>100</v>
      </c>
      <c r="E98" s="135">
        <v>50</v>
      </c>
      <c r="F98" s="130">
        <v>36.479999999999997</v>
      </c>
      <c r="G98" s="84">
        <v>30.53</v>
      </c>
      <c r="H98" s="130">
        <v>27.8</v>
      </c>
      <c r="I98" s="105" t="s">
        <v>24</v>
      </c>
      <c r="J98" s="193"/>
    </row>
    <row r="99" spans="1:10" ht="20.100000000000001" customHeight="1" x14ac:dyDescent="0.3">
      <c r="A99" s="62">
        <v>2</v>
      </c>
      <c r="B99" s="85" t="s">
        <v>129</v>
      </c>
      <c r="C99" s="97" t="s">
        <v>33</v>
      </c>
      <c r="D99" s="135">
        <v>150</v>
      </c>
      <c r="E99" s="135">
        <v>28</v>
      </c>
      <c r="F99" s="130">
        <v>41</v>
      </c>
      <c r="G99" s="84">
        <v>34.32</v>
      </c>
      <c r="H99" s="130">
        <v>31.25</v>
      </c>
      <c r="I99" s="22" t="s">
        <v>24</v>
      </c>
      <c r="J99" s="193"/>
    </row>
    <row r="100" spans="1:10" s="102" customFormat="1" ht="20.100000000000001" customHeight="1" x14ac:dyDescent="0.3">
      <c r="A100" s="104">
        <v>3</v>
      </c>
      <c r="B100" s="85" t="s">
        <v>182</v>
      </c>
      <c r="C100" s="97" t="s">
        <v>33</v>
      </c>
      <c r="D100" s="135">
        <v>200</v>
      </c>
      <c r="E100" s="135">
        <v>28</v>
      </c>
      <c r="F100" s="130">
        <v>40.61</v>
      </c>
      <c r="G100" s="84">
        <v>33.99</v>
      </c>
      <c r="H100" s="130">
        <v>30.94</v>
      </c>
      <c r="I100" s="105" t="s">
        <v>24</v>
      </c>
      <c r="J100" s="193"/>
    </row>
    <row r="101" spans="1:10" s="102" customFormat="1" ht="20.100000000000001" customHeight="1" x14ac:dyDescent="0.3">
      <c r="A101" s="104">
        <v>4</v>
      </c>
      <c r="B101" s="85" t="s">
        <v>183</v>
      </c>
      <c r="C101" s="97" t="s">
        <v>33</v>
      </c>
      <c r="D101" s="135">
        <v>150</v>
      </c>
      <c r="E101" s="135">
        <v>40</v>
      </c>
      <c r="F101" s="130">
        <v>32.33</v>
      </c>
      <c r="G101" s="84">
        <v>27.06</v>
      </c>
      <c r="H101" s="130">
        <v>24.63</v>
      </c>
      <c r="I101" s="105" t="s">
        <v>24</v>
      </c>
      <c r="J101" s="193"/>
    </row>
    <row r="102" spans="1:10" s="112" customFormat="1" ht="45.95" customHeight="1" x14ac:dyDescent="0.3">
      <c r="A102" s="187">
        <v>5</v>
      </c>
      <c r="B102" s="190" t="s">
        <v>299</v>
      </c>
      <c r="C102" s="188" t="s">
        <v>84</v>
      </c>
      <c r="D102" s="189">
        <v>50</v>
      </c>
      <c r="E102" s="189">
        <v>20</v>
      </c>
      <c r="F102" s="176" t="s">
        <v>326</v>
      </c>
      <c r="G102" s="191" t="s">
        <v>327</v>
      </c>
      <c r="H102" s="176" t="s">
        <v>297</v>
      </c>
      <c r="I102" s="64" t="s">
        <v>306</v>
      </c>
      <c r="J102" s="145"/>
    </row>
    <row r="103" spans="1:10" s="102" customFormat="1" ht="45.95" customHeight="1" x14ac:dyDescent="0.3">
      <c r="A103" s="104">
        <v>6</v>
      </c>
      <c r="B103" s="165" t="s">
        <v>300</v>
      </c>
      <c r="C103" s="97" t="s">
        <v>84</v>
      </c>
      <c r="D103" s="135">
        <v>50</v>
      </c>
      <c r="E103" s="135">
        <v>20</v>
      </c>
      <c r="F103" s="130" t="s">
        <v>296</v>
      </c>
      <c r="G103" s="144" t="s">
        <v>298</v>
      </c>
      <c r="H103" s="130" t="s">
        <v>297</v>
      </c>
      <c r="I103" s="203" t="s">
        <v>317</v>
      </c>
      <c r="J103" s="193"/>
    </row>
    <row r="104" spans="1:10" s="112" customFormat="1" ht="45.95" customHeight="1" x14ac:dyDescent="0.3">
      <c r="A104" s="187">
        <v>7</v>
      </c>
      <c r="B104" s="190" t="s">
        <v>301</v>
      </c>
      <c r="C104" s="188" t="s">
        <v>84</v>
      </c>
      <c r="D104" s="189">
        <v>50</v>
      </c>
      <c r="E104" s="189">
        <v>20</v>
      </c>
      <c r="F104" s="176" t="s">
        <v>326</v>
      </c>
      <c r="G104" s="191" t="s">
        <v>327</v>
      </c>
      <c r="H104" s="176" t="s">
        <v>297</v>
      </c>
      <c r="I104" s="64" t="s">
        <v>306</v>
      </c>
      <c r="J104" s="145"/>
    </row>
    <row r="105" spans="1:10" ht="24.6" customHeight="1" thickBot="1" x14ac:dyDescent="0.35">
      <c r="A105" s="14"/>
      <c r="B105" s="58"/>
      <c r="C105" s="59"/>
      <c r="D105" s="60"/>
      <c r="E105" s="61"/>
      <c r="F105" s="15"/>
      <c r="G105" s="15"/>
      <c r="H105" s="15"/>
      <c r="I105" s="51"/>
      <c r="J105" s="196"/>
    </row>
    <row r="106" spans="1:10" s="102" customFormat="1" ht="24.6" customHeight="1" thickBot="1" x14ac:dyDescent="0.35">
      <c r="A106" s="221" t="s">
        <v>189</v>
      </c>
      <c r="B106" s="222"/>
      <c r="C106" s="222"/>
      <c r="D106" s="222"/>
      <c r="E106" s="222"/>
      <c r="F106" s="222"/>
      <c r="G106" s="222"/>
      <c r="H106" s="222"/>
      <c r="I106" s="222"/>
      <c r="J106" s="223"/>
    </row>
    <row r="107" spans="1:10" s="102" customFormat="1" ht="24.6" customHeight="1" x14ac:dyDescent="0.3">
      <c r="A107" s="224" t="s">
        <v>190</v>
      </c>
      <c r="B107" s="225"/>
      <c r="C107" s="225"/>
      <c r="D107" s="225"/>
      <c r="E107" s="225"/>
      <c r="F107" s="225"/>
      <c r="G107" s="225"/>
      <c r="H107" s="225"/>
      <c r="I107" s="225"/>
      <c r="J107" s="226"/>
    </row>
    <row r="108" spans="1:10" s="102" customFormat="1" ht="24.6" customHeight="1" x14ac:dyDescent="0.3">
      <c r="A108" s="104">
        <v>1</v>
      </c>
      <c r="B108" s="85" t="s">
        <v>191</v>
      </c>
      <c r="C108" s="97" t="s">
        <v>84</v>
      </c>
      <c r="D108" s="135">
        <v>150</v>
      </c>
      <c r="E108" s="135">
        <v>10</v>
      </c>
      <c r="F108" s="130">
        <v>44.44</v>
      </c>
      <c r="G108" s="84">
        <v>37.200000000000003</v>
      </c>
      <c r="H108" s="130">
        <v>33.869999999999997</v>
      </c>
      <c r="I108" s="105" t="s">
        <v>24</v>
      </c>
      <c r="J108" s="193"/>
    </row>
    <row r="109" spans="1:10" s="102" customFormat="1" ht="24.6" customHeight="1" x14ac:dyDescent="0.3">
      <c r="A109" s="104">
        <v>2</v>
      </c>
      <c r="B109" s="85" t="s">
        <v>194</v>
      </c>
      <c r="C109" s="97" t="s">
        <v>84</v>
      </c>
      <c r="D109" s="135">
        <v>400</v>
      </c>
      <c r="E109" s="135">
        <v>6</v>
      </c>
      <c r="F109" s="130">
        <v>79.37</v>
      </c>
      <c r="G109" s="84">
        <v>66.430000000000007</v>
      </c>
      <c r="H109" s="130">
        <v>60.48</v>
      </c>
      <c r="I109" s="105" t="s">
        <v>24</v>
      </c>
      <c r="J109" s="193"/>
    </row>
    <row r="110" spans="1:10" s="102" customFormat="1" ht="24.6" customHeight="1" x14ac:dyDescent="0.3">
      <c r="A110" s="104">
        <v>3</v>
      </c>
      <c r="B110" s="85" t="s">
        <v>192</v>
      </c>
      <c r="C110" s="97" t="s">
        <v>84</v>
      </c>
      <c r="D110" s="135">
        <v>400</v>
      </c>
      <c r="E110" s="135">
        <v>6</v>
      </c>
      <c r="F110" s="130">
        <v>65.540000000000006</v>
      </c>
      <c r="G110" s="84">
        <v>54.86</v>
      </c>
      <c r="H110" s="130">
        <v>49.94</v>
      </c>
      <c r="I110" s="105" t="s">
        <v>24</v>
      </c>
      <c r="J110" s="193"/>
    </row>
    <row r="111" spans="1:10" s="102" customFormat="1" ht="24.6" customHeight="1" x14ac:dyDescent="0.3">
      <c r="A111" s="104">
        <v>4</v>
      </c>
      <c r="B111" s="85" t="s">
        <v>193</v>
      </c>
      <c r="C111" s="97" t="s">
        <v>84</v>
      </c>
      <c r="D111" s="135">
        <v>400</v>
      </c>
      <c r="E111" s="135">
        <v>6</v>
      </c>
      <c r="F111" s="130">
        <v>65.540000000000006</v>
      </c>
      <c r="G111" s="84">
        <v>54.86</v>
      </c>
      <c r="H111" s="130">
        <v>49.94</v>
      </c>
      <c r="I111" s="105" t="s">
        <v>24</v>
      </c>
      <c r="J111" s="193"/>
    </row>
    <row r="112" spans="1:10" s="102" customFormat="1" ht="24.6" customHeight="1" x14ac:dyDescent="0.3">
      <c r="A112" s="104">
        <v>5</v>
      </c>
      <c r="B112" s="85" t="s">
        <v>222</v>
      </c>
      <c r="C112" s="97" t="s">
        <v>84</v>
      </c>
      <c r="D112" s="135">
        <v>300</v>
      </c>
      <c r="E112" s="135">
        <v>7</v>
      </c>
      <c r="F112" s="130">
        <v>79.37</v>
      </c>
      <c r="G112" s="84">
        <v>66.430000000000007</v>
      </c>
      <c r="H112" s="130">
        <v>60.48</v>
      </c>
      <c r="I112" s="105" t="s">
        <v>24</v>
      </c>
      <c r="J112" s="193"/>
    </row>
    <row r="113" spans="1:10" s="102" customFormat="1" ht="24.6" customHeight="1" x14ac:dyDescent="0.3">
      <c r="A113" s="187">
        <v>6</v>
      </c>
      <c r="B113" s="137" t="s">
        <v>265</v>
      </c>
      <c r="C113" s="188" t="s">
        <v>84</v>
      </c>
      <c r="D113" s="189">
        <v>200</v>
      </c>
      <c r="E113" s="189">
        <v>10</v>
      </c>
      <c r="F113" s="176">
        <v>53.65</v>
      </c>
      <c r="G113" s="177">
        <v>44.91</v>
      </c>
      <c r="H113" s="176">
        <v>40.880000000000003</v>
      </c>
      <c r="I113" s="64" t="s">
        <v>306</v>
      </c>
      <c r="J113" s="145"/>
    </row>
    <row r="114" spans="1:10" s="102" customFormat="1" ht="24.6" customHeight="1" x14ac:dyDescent="0.3">
      <c r="A114" s="104">
        <v>7</v>
      </c>
      <c r="B114" s="85" t="s">
        <v>266</v>
      </c>
      <c r="C114" s="97" t="s">
        <v>84</v>
      </c>
      <c r="D114" s="135">
        <v>11</v>
      </c>
      <c r="E114" s="135">
        <v>40</v>
      </c>
      <c r="F114" s="130">
        <v>10.01</v>
      </c>
      <c r="G114" s="84">
        <v>8.3800000000000008</v>
      </c>
      <c r="H114" s="130">
        <v>7.63</v>
      </c>
      <c r="I114" s="105" t="s">
        <v>24</v>
      </c>
      <c r="J114" s="193"/>
    </row>
    <row r="115" spans="1:10" s="102" customFormat="1" ht="24.6" customHeight="1" x14ac:dyDescent="0.3">
      <c r="A115" s="187">
        <v>8</v>
      </c>
      <c r="B115" s="184" t="s">
        <v>293</v>
      </c>
      <c r="C115" s="188" t="s">
        <v>84</v>
      </c>
      <c r="D115" s="189">
        <v>300</v>
      </c>
      <c r="E115" s="189">
        <v>40</v>
      </c>
      <c r="F115" s="176">
        <v>63</v>
      </c>
      <c r="G115" s="177">
        <v>52.73</v>
      </c>
      <c r="H115" s="176">
        <v>48.01</v>
      </c>
      <c r="I115" s="64" t="s">
        <v>306</v>
      </c>
      <c r="J115" s="145"/>
    </row>
    <row r="116" spans="1:10" s="102" customFormat="1" ht="59.45" customHeight="1" x14ac:dyDescent="0.3">
      <c r="A116" s="187">
        <v>9</v>
      </c>
      <c r="B116" s="165" t="s">
        <v>342</v>
      </c>
      <c r="C116" s="202" t="s">
        <v>84</v>
      </c>
      <c r="D116" s="208">
        <v>365</v>
      </c>
      <c r="E116" s="208">
        <v>10</v>
      </c>
      <c r="F116" s="207" t="s">
        <v>343</v>
      </c>
      <c r="G116" s="209" t="s">
        <v>344</v>
      </c>
      <c r="H116" s="207" t="s">
        <v>345</v>
      </c>
      <c r="I116" s="210" t="s">
        <v>317</v>
      </c>
      <c r="J116" s="193"/>
    </row>
    <row r="117" spans="1:10" s="102" customFormat="1" ht="24.6" customHeight="1" x14ac:dyDescent="0.3">
      <c r="A117" s="104">
        <v>10</v>
      </c>
      <c r="B117" s="155" t="s">
        <v>295</v>
      </c>
      <c r="C117" s="97" t="s">
        <v>84</v>
      </c>
      <c r="D117" s="135">
        <v>300</v>
      </c>
      <c r="E117" s="135">
        <v>7</v>
      </c>
      <c r="F117" s="130">
        <v>50.61</v>
      </c>
      <c r="G117" s="84">
        <v>42.36</v>
      </c>
      <c r="H117" s="130">
        <v>38.56</v>
      </c>
      <c r="I117" s="105" t="s">
        <v>24</v>
      </c>
      <c r="J117" s="193"/>
    </row>
    <row r="118" spans="1:10" s="102" customFormat="1" ht="24.6" customHeight="1" x14ac:dyDescent="0.3">
      <c r="A118" s="104">
        <v>11</v>
      </c>
      <c r="B118" s="155" t="s">
        <v>294</v>
      </c>
      <c r="C118" s="97" t="s">
        <v>84</v>
      </c>
      <c r="D118" s="135">
        <v>300</v>
      </c>
      <c r="E118" s="135">
        <v>6</v>
      </c>
      <c r="F118" s="130">
        <v>50.61</v>
      </c>
      <c r="G118" s="84">
        <v>42.36</v>
      </c>
      <c r="H118" s="130">
        <v>38.56</v>
      </c>
      <c r="I118" s="105" t="s">
        <v>24</v>
      </c>
      <c r="J118" s="193"/>
    </row>
    <row r="119" spans="1:10" s="102" customFormat="1" ht="24.6" customHeight="1" thickBot="1" x14ac:dyDescent="0.35">
      <c r="A119" s="104"/>
      <c r="B119" s="104"/>
      <c r="C119" s="97"/>
      <c r="D119" s="135"/>
      <c r="E119" s="135"/>
      <c r="F119" s="130"/>
      <c r="G119" s="84"/>
      <c r="H119" s="130"/>
      <c r="I119" s="105"/>
      <c r="J119" s="193"/>
    </row>
    <row r="120" spans="1:10" s="102" customFormat="1" ht="24.6" customHeight="1" x14ac:dyDescent="0.3">
      <c r="A120" s="224" t="s">
        <v>221</v>
      </c>
      <c r="B120" s="225"/>
      <c r="C120" s="225"/>
      <c r="D120" s="225"/>
      <c r="E120" s="225"/>
      <c r="F120" s="225"/>
      <c r="G120" s="225"/>
      <c r="H120" s="225"/>
      <c r="I120" s="225"/>
      <c r="J120" s="226"/>
    </row>
    <row r="121" spans="1:10" s="102" customFormat="1" ht="24.6" customHeight="1" x14ac:dyDescent="0.3">
      <c r="A121" s="104">
        <v>1</v>
      </c>
      <c r="B121" s="85" t="s">
        <v>246</v>
      </c>
      <c r="C121" s="97" t="s">
        <v>197</v>
      </c>
      <c r="D121" s="135">
        <v>37</v>
      </c>
      <c r="E121" s="135">
        <v>20</v>
      </c>
      <c r="F121" s="130">
        <v>13.19</v>
      </c>
      <c r="G121" s="84">
        <v>11.04</v>
      </c>
      <c r="H121" s="130">
        <v>10.050000000000001</v>
      </c>
      <c r="I121" s="105" t="s">
        <v>24</v>
      </c>
      <c r="J121" s="193"/>
    </row>
    <row r="122" spans="1:10" s="102" customFormat="1" ht="24.6" customHeight="1" x14ac:dyDescent="0.3">
      <c r="A122" s="104">
        <v>2</v>
      </c>
      <c r="B122" s="85" t="s">
        <v>302</v>
      </c>
      <c r="C122" s="97" t="s">
        <v>197</v>
      </c>
      <c r="D122" s="135">
        <v>37</v>
      </c>
      <c r="E122" s="135">
        <v>20</v>
      </c>
      <c r="F122" s="130">
        <v>13.19</v>
      </c>
      <c r="G122" s="84">
        <v>11.04</v>
      </c>
      <c r="H122" s="130">
        <v>10.050000000000001</v>
      </c>
      <c r="I122" s="105" t="s">
        <v>24</v>
      </c>
      <c r="J122" s="193"/>
    </row>
    <row r="123" spans="1:10" s="102" customFormat="1" ht="24.6" customHeight="1" x14ac:dyDescent="0.3">
      <c r="A123" s="104">
        <v>3</v>
      </c>
      <c r="B123" s="85" t="s">
        <v>303</v>
      </c>
      <c r="C123" s="97" t="s">
        <v>197</v>
      </c>
      <c r="D123" s="135">
        <v>37</v>
      </c>
      <c r="E123" s="135">
        <v>20</v>
      </c>
      <c r="F123" s="130">
        <v>13.19</v>
      </c>
      <c r="G123" s="84">
        <v>11.04</v>
      </c>
      <c r="H123" s="130">
        <v>10.050000000000001</v>
      </c>
      <c r="I123" s="105" t="s">
        <v>24</v>
      </c>
      <c r="J123" s="193"/>
    </row>
    <row r="124" spans="1:10" s="102" customFormat="1" ht="24.6" customHeight="1" x14ac:dyDescent="0.3">
      <c r="A124" s="104">
        <v>4</v>
      </c>
      <c r="B124" s="85" t="s">
        <v>304</v>
      </c>
      <c r="C124" s="97" t="s">
        <v>197</v>
      </c>
      <c r="D124" s="135">
        <v>37</v>
      </c>
      <c r="E124" s="135">
        <v>20</v>
      </c>
      <c r="F124" s="130">
        <v>13.19</v>
      </c>
      <c r="G124" s="84">
        <v>11.04</v>
      </c>
      <c r="H124" s="130">
        <v>10.050000000000001</v>
      </c>
      <c r="I124" s="105" t="s">
        <v>24</v>
      </c>
      <c r="J124" s="193"/>
    </row>
    <row r="125" spans="1:10" s="102" customFormat="1" ht="24.6" customHeight="1" x14ac:dyDescent="0.3">
      <c r="A125" s="104">
        <v>5</v>
      </c>
      <c r="B125" s="85" t="s">
        <v>305</v>
      </c>
      <c r="C125" s="97" t="s">
        <v>197</v>
      </c>
      <c r="D125" s="135">
        <v>37</v>
      </c>
      <c r="E125" s="135">
        <v>20</v>
      </c>
      <c r="F125" s="130">
        <v>13.19</v>
      </c>
      <c r="G125" s="84">
        <v>11.04</v>
      </c>
      <c r="H125" s="130">
        <v>10.050000000000001</v>
      </c>
      <c r="I125" s="105" t="s">
        <v>24</v>
      </c>
      <c r="J125" s="193"/>
    </row>
    <row r="126" spans="1:10" s="102" customFormat="1" ht="24.6" customHeight="1" thickBot="1" x14ac:dyDescent="0.35">
      <c r="A126" s="104"/>
      <c r="B126" s="97"/>
      <c r="C126" s="97"/>
      <c r="D126" s="97"/>
      <c r="E126" s="97"/>
      <c r="F126" s="97"/>
      <c r="G126" s="103"/>
      <c r="H126" s="103"/>
      <c r="I126" s="105"/>
      <c r="J126" s="193"/>
    </row>
    <row r="127" spans="1:10" s="102" customFormat="1" ht="24.6" customHeight="1" x14ac:dyDescent="0.3">
      <c r="A127" s="224" t="s">
        <v>236</v>
      </c>
      <c r="B127" s="225"/>
      <c r="C127" s="225"/>
      <c r="D127" s="225"/>
      <c r="E127" s="225"/>
      <c r="F127" s="225"/>
      <c r="G127" s="225"/>
      <c r="H127" s="225"/>
      <c r="I127" s="225"/>
      <c r="J127" s="226"/>
    </row>
    <row r="128" spans="1:10" s="102" customFormat="1" ht="39.950000000000003" customHeight="1" x14ac:dyDescent="0.3">
      <c r="A128" s="104">
        <v>1</v>
      </c>
      <c r="B128" s="165" t="s">
        <v>239</v>
      </c>
      <c r="C128" s="97" t="s">
        <v>195</v>
      </c>
      <c r="D128" s="135">
        <v>70</v>
      </c>
      <c r="E128" s="135">
        <v>14</v>
      </c>
      <c r="F128" s="130" t="s">
        <v>240</v>
      </c>
      <c r="G128" s="143" t="s">
        <v>241</v>
      </c>
      <c r="H128" s="130" t="s">
        <v>242</v>
      </c>
      <c r="I128" s="105" t="s">
        <v>24</v>
      </c>
      <c r="J128" s="193"/>
    </row>
    <row r="129" spans="1:10" s="102" customFormat="1" ht="33.6" customHeight="1" x14ac:dyDescent="0.3">
      <c r="A129" s="104">
        <v>2</v>
      </c>
      <c r="B129" s="165" t="s">
        <v>237</v>
      </c>
      <c r="C129" s="97" t="s">
        <v>195</v>
      </c>
      <c r="D129" s="135">
        <v>70</v>
      </c>
      <c r="E129" s="135">
        <v>14</v>
      </c>
      <c r="F129" s="130" t="s">
        <v>240</v>
      </c>
      <c r="G129" s="143" t="s">
        <v>241</v>
      </c>
      <c r="H129" s="130" t="s">
        <v>242</v>
      </c>
      <c r="I129" s="105" t="s">
        <v>24</v>
      </c>
      <c r="J129" s="193"/>
    </row>
    <row r="130" spans="1:10" s="102" customFormat="1" ht="33.6" customHeight="1" x14ac:dyDescent="0.3">
      <c r="A130" s="104">
        <v>3</v>
      </c>
      <c r="B130" s="165" t="s">
        <v>238</v>
      </c>
      <c r="C130" s="97" t="s">
        <v>195</v>
      </c>
      <c r="D130" s="135">
        <v>70</v>
      </c>
      <c r="E130" s="135">
        <v>14</v>
      </c>
      <c r="F130" s="130" t="s">
        <v>240</v>
      </c>
      <c r="G130" s="143" t="s">
        <v>241</v>
      </c>
      <c r="H130" s="130" t="s">
        <v>242</v>
      </c>
      <c r="I130" s="105" t="s">
        <v>24</v>
      </c>
      <c r="J130" s="193"/>
    </row>
    <row r="131" spans="1:10" s="102" customFormat="1" ht="24.6" customHeight="1" thickBot="1" x14ac:dyDescent="0.35">
      <c r="A131" s="104"/>
      <c r="B131" s="97"/>
      <c r="C131" s="97"/>
      <c r="D131" s="135"/>
      <c r="E131" s="135"/>
      <c r="F131" s="130"/>
      <c r="G131" s="84"/>
      <c r="H131" s="130"/>
      <c r="I131" s="105"/>
      <c r="J131" s="193"/>
    </row>
    <row r="132" spans="1:10" s="102" customFormat="1" ht="24.6" customHeight="1" x14ac:dyDescent="0.3">
      <c r="A132" s="224" t="s">
        <v>196</v>
      </c>
      <c r="B132" s="225"/>
      <c r="C132" s="225"/>
      <c r="D132" s="225"/>
      <c r="E132" s="225"/>
      <c r="F132" s="225"/>
      <c r="G132" s="225"/>
      <c r="H132" s="225"/>
      <c r="I132" s="225"/>
      <c r="J132" s="226"/>
    </row>
    <row r="133" spans="1:10" s="102" customFormat="1" ht="24.6" customHeight="1" x14ac:dyDescent="0.3">
      <c r="A133" s="104">
        <v>1</v>
      </c>
      <c r="B133" s="85" t="s">
        <v>198</v>
      </c>
      <c r="C133" s="2" t="s">
        <v>6</v>
      </c>
      <c r="D133" s="135">
        <v>30</v>
      </c>
      <c r="E133" s="135">
        <v>30</v>
      </c>
      <c r="F133" s="130">
        <v>14.79</v>
      </c>
      <c r="G133" s="84">
        <v>12.38</v>
      </c>
      <c r="H133" s="130">
        <v>11.27</v>
      </c>
      <c r="I133" s="105" t="s">
        <v>24</v>
      </c>
      <c r="J133" s="193"/>
    </row>
    <row r="134" spans="1:10" s="102" customFormat="1" ht="24.6" customHeight="1" x14ac:dyDescent="0.3">
      <c r="A134" s="104">
        <v>2</v>
      </c>
      <c r="B134" s="85" t="s">
        <v>199</v>
      </c>
      <c r="C134" s="2" t="s">
        <v>6</v>
      </c>
      <c r="D134" s="135">
        <v>30</v>
      </c>
      <c r="E134" s="135">
        <v>30</v>
      </c>
      <c r="F134" s="130">
        <v>14.79</v>
      </c>
      <c r="G134" s="84">
        <v>12.38</v>
      </c>
      <c r="H134" s="130">
        <v>11.27</v>
      </c>
      <c r="I134" s="105" t="s">
        <v>24</v>
      </c>
      <c r="J134" s="193"/>
    </row>
    <row r="135" spans="1:10" s="102" customFormat="1" ht="24.6" customHeight="1" x14ac:dyDescent="0.3">
      <c r="A135" s="104">
        <v>3</v>
      </c>
      <c r="B135" s="85" t="s">
        <v>200</v>
      </c>
      <c r="C135" s="2" t="s">
        <v>6</v>
      </c>
      <c r="D135" s="135">
        <v>30</v>
      </c>
      <c r="E135" s="135">
        <v>30</v>
      </c>
      <c r="F135" s="130">
        <v>14.79</v>
      </c>
      <c r="G135" s="84">
        <v>12.38</v>
      </c>
      <c r="H135" s="130">
        <v>11.27</v>
      </c>
      <c r="I135" s="105" t="s">
        <v>24</v>
      </c>
      <c r="J135" s="193"/>
    </row>
    <row r="136" spans="1:10" s="102" customFormat="1" ht="24.6" customHeight="1" x14ac:dyDescent="0.3">
      <c r="A136" s="104">
        <v>4</v>
      </c>
      <c r="B136" s="85" t="s">
        <v>215</v>
      </c>
      <c r="C136" s="2" t="s">
        <v>6</v>
      </c>
      <c r="D136" s="135">
        <v>30</v>
      </c>
      <c r="E136" s="135">
        <v>30</v>
      </c>
      <c r="F136" s="130">
        <v>14.79</v>
      </c>
      <c r="G136" s="84">
        <v>12.38</v>
      </c>
      <c r="H136" s="130">
        <v>11.27</v>
      </c>
      <c r="I136" s="105" t="s">
        <v>24</v>
      </c>
      <c r="J136" s="193"/>
    </row>
    <row r="137" spans="1:10" s="102" customFormat="1" ht="24.6" customHeight="1" x14ac:dyDescent="0.3">
      <c r="A137" s="104">
        <v>5</v>
      </c>
      <c r="B137" s="85" t="s">
        <v>201</v>
      </c>
      <c r="C137" s="2" t="s">
        <v>6</v>
      </c>
      <c r="D137" s="135">
        <v>30</v>
      </c>
      <c r="E137" s="135">
        <v>30</v>
      </c>
      <c r="F137" s="130">
        <v>14.79</v>
      </c>
      <c r="G137" s="84">
        <v>12.38</v>
      </c>
      <c r="H137" s="130">
        <v>11.27</v>
      </c>
      <c r="I137" s="105" t="s">
        <v>24</v>
      </c>
      <c r="J137" s="193"/>
    </row>
    <row r="138" spans="1:10" s="102" customFormat="1" ht="24.6" customHeight="1" x14ac:dyDescent="0.3">
      <c r="A138" s="104">
        <v>6</v>
      </c>
      <c r="B138" s="85" t="s">
        <v>212</v>
      </c>
      <c r="C138" s="2" t="s">
        <v>6</v>
      </c>
      <c r="D138" s="135">
        <v>30</v>
      </c>
      <c r="E138" s="135">
        <v>30</v>
      </c>
      <c r="F138" s="130">
        <v>14.79</v>
      </c>
      <c r="G138" s="84">
        <v>12.38</v>
      </c>
      <c r="H138" s="130">
        <v>11.27</v>
      </c>
      <c r="I138" s="105" t="s">
        <v>24</v>
      </c>
      <c r="J138" s="193"/>
    </row>
    <row r="139" spans="1:10" s="102" customFormat="1" ht="24.6" customHeight="1" x14ac:dyDescent="0.3">
      <c r="A139" s="104">
        <v>7</v>
      </c>
      <c r="B139" s="85" t="s">
        <v>213</v>
      </c>
      <c r="C139" s="2" t="s">
        <v>6</v>
      </c>
      <c r="D139" s="135">
        <v>30</v>
      </c>
      <c r="E139" s="135">
        <v>30</v>
      </c>
      <c r="F139" s="130">
        <v>14.79</v>
      </c>
      <c r="G139" s="84">
        <v>12.38</v>
      </c>
      <c r="H139" s="130">
        <v>11.27</v>
      </c>
      <c r="I139" s="105" t="s">
        <v>24</v>
      </c>
      <c r="J139" s="193"/>
    </row>
    <row r="140" spans="1:10" s="102" customFormat="1" ht="24.6" customHeight="1" x14ac:dyDescent="0.3">
      <c r="A140" s="104">
        <v>8</v>
      </c>
      <c r="B140" s="85" t="s">
        <v>214</v>
      </c>
      <c r="C140" s="2" t="s">
        <v>6</v>
      </c>
      <c r="D140" s="135">
        <v>30</v>
      </c>
      <c r="E140" s="135">
        <v>30</v>
      </c>
      <c r="F140" s="130">
        <v>14.79</v>
      </c>
      <c r="G140" s="84">
        <v>12.38</v>
      </c>
      <c r="H140" s="130">
        <v>11.27</v>
      </c>
      <c r="I140" s="105" t="s">
        <v>24</v>
      </c>
      <c r="J140" s="193"/>
    </row>
    <row r="141" spans="1:10" s="102" customFormat="1" ht="24.6" customHeight="1" x14ac:dyDescent="0.3">
      <c r="A141" s="104">
        <v>9</v>
      </c>
      <c r="B141" s="160" t="s">
        <v>252</v>
      </c>
      <c r="C141" s="2" t="s">
        <v>6</v>
      </c>
      <c r="D141" s="135">
        <v>30</v>
      </c>
      <c r="E141" s="135">
        <v>30</v>
      </c>
      <c r="F141" s="130">
        <v>14.79</v>
      </c>
      <c r="G141" s="84">
        <v>12.38</v>
      </c>
      <c r="H141" s="130">
        <v>11.27</v>
      </c>
      <c r="I141" s="105" t="s">
        <v>24</v>
      </c>
      <c r="J141" s="193"/>
    </row>
    <row r="142" spans="1:10" s="102" customFormat="1" ht="24.6" customHeight="1" x14ac:dyDescent="0.3">
      <c r="A142" s="104">
        <v>10</v>
      </c>
      <c r="B142" s="160" t="s">
        <v>253</v>
      </c>
      <c r="C142" s="2" t="s">
        <v>6</v>
      </c>
      <c r="D142" s="135">
        <v>30</v>
      </c>
      <c r="E142" s="135">
        <v>30</v>
      </c>
      <c r="F142" s="130">
        <v>14.79</v>
      </c>
      <c r="G142" s="84">
        <v>12.38</v>
      </c>
      <c r="H142" s="130">
        <v>11.27</v>
      </c>
      <c r="I142" s="105" t="s">
        <v>24</v>
      </c>
      <c r="J142" s="193"/>
    </row>
    <row r="143" spans="1:10" s="102" customFormat="1" ht="24.6" customHeight="1" x14ac:dyDescent="0.3">
      <c r="A143" s="104">
        <v>11</v>
      </c>
      <c r="B143" s="160" t="s">
        <v>254</v>
      </c>
      <c r="C143" s="2" t="s">
        <v>6</v>
      </c>
      <c r="D143" s="135">
        <v>30</v>
      </c>
      <c r="E143" s="135">
        <v>30</v>
      </c>
      <c r="F143" s="130">
        <v>14.79</v>
      </c>
      <c r="G143" s="84">
        <v>12.38</v>
      </c>
      <c r="H143" s="130">
        <v>11.27</v>
      </c>
      <c r="I143" s="105" t="s">
        <v>24</v>
      </c>
      <c r="J143" s="193"/>
    </row>
    <row r="144" spans="1:10" s="102" customFormat="1" ht="24.6" customHeight="1" x14ac:dyDescent="0.3">
      <c r="A144" s="104">
        <v>12</v>
      </c>
      <c r="B144" s="160" t="s">
        <v>255</v>
      </c>
      <c r="C144" s="2" t="s">
        <v>6</v>
      </c>
      <c r="D144" s="135">
        <v>30</v>
      </c>
      <c r="E144" s="135">
        <v>30</v>
      </c>
      <c r="F144" s="130">
        <v>14.79</v>
      </c>
      <c r="G144" s="84">
        <v>12.38</v>
      </c>
      <c r="H144" s="130">
        <v>11.27</v>
      </c>
      <c r="I144" s="105" t="s">
        <v>24</v>
      </c>
      <c r="J144" s="193"/>
    </row>
    <row r="145" spans="1:10" s="102" customFormat="1" ht="24.6" customHeight="1" x14ac:dyDescent="0.3">
      <c r="A145" s="104"/>
      <c r="B145" s="58"/>
      <c r="C145" s="2"/>
      <c r="D145" s="135"/>
      <c r="E145" s="135"/>
      <c r="F145" s="130"/>
      <c r="G145" s="84"/>
      <c r="H145" s="130"/>
      <c r="I145" s="105"/>
      <c r="J145" s="193"/>
    </row>
    <row r="146" spans="1:10" ht="24.6" customHeight="1" x14ac:dyDescent="0.3">
      <c r="A146" s="55"/>
      <c r="B146" s="216" t="s">
        <v>112</v>
      </c>
      <c r="C146" s="216"/>
      <c r="D146" s="216"/>
      <c r="E146" s="216"/>
      <c r="F146" s="216"/>
      <c r="G146" s="216"/>
      <c r="H146" s="216"/>
      <c r="I146" s="54"/>
      <c r="J146" s="193"/>
    </row>
    <row r="147" spans="1:10" s="102" customFormat="1" ht="24.6" customHeight="1" x14ac:dyDescent="0.3">
      <c r="A147" s="6">
        <v>1</v>
      </c>
      <c r="B147" s="85" t="s">
        <v>114</v>
      </c>
      <c r="C147" s="6" t="s">
        <v>121</v>
      </c>
      <c r="D147" s="6" t="s">
        <v>127</v>
      </c>
      <c r="E147" s="136">
        <v>50</v>
      </c>
      <c r="F147" s="154">
        <v>90</v>
      </c>
      <c r="G147" s="157">
        <f t="shared" ref="G147" si="3">F147/100*83.7</f>
        <v>75.33</v>
      </c>
      <c r="H147" s="56">
        <f t="shared" ref="H147" si="4">F147/100*76.2</f>
        <v>68.58</v>
      </c>
      <c r="I147" s="105" t="s">
        <v>24</v>
      </c>
      <c r="J147" s="193"/>
    </row>
    <row r="148" spans="1:10" s="102" customFormat="1" ht="24.6" customHeight="1" x14ac:dyDescent="0.3">
      <c r="A148" s="6">
        <v>2</v>
      </c>
      <c r="B148" s="85" t="s">
        <v>309</v>
      </c>
      <c r="C148" s="6" t="s">
        <v>121</v>
      </c>
      <c r="D148" s="6" t="s">
        <v>127</v>
      </c>
      <c r="E148" s="136">
        <v>50</v>
      </c>
      <c r="F148" s="154">
        <v>90</v>
      </c>
      <c r="G148" s="157">
        <f t="shared" ref="G148" si="5">F148/100*83.7</f>
        <v>75.33</v>
      </c>
      <c r="H148" s="56">
        <f t="shared" ref="H148" si="6">F148/100*76.2</f>
        <v>68.58</v>
      </c>
      <c r="I148" s="105" t="s">
        <v>24</v>
      </c>
      <c r="J148" s="193"/>
    </row>
    <row r="149" spans="1:10" ht="24.6" customHeight="1" x14ac:dyDescent="0.3">
      <c r="A149" s="6">
        <v>3</v>
      </c>
      <c r="B149" s="85" t="s">
        <v>132</v>
      </c>
      <c r="C149" s="6" t="s">
        <v>121</v>
      </c>
      <c r="D149" s="6" t="s">
        <v>133</v>
      </c>
      <c r="E149" s="136">
        <v>60</v>
      </c>
      <c r="F149" s="154">
        <v>76.8</v>
      </c>
      <c r="G149" s="157">
        <v>64.28</v>
      </c>
      <c r="H149" s="56">
        <v>58.52</v>
      </c>
      <c r="I149" s="22" t="s">
        <v>24</v>
      </c>
      <c r="J149" s="193"/>
    </row>
    <row r="150" spans="1:10" s="102" customFormat="1" ht="24.6" customHeight="1" x14ac:dyDescent="0.3">
      <c r="A150" s="6">
        <v>4</v>
      </c>
      <c r="B150" s="85" t="s">
        <v>307</v>
      </c>
      <c r="C150" s="6" t="s">
        <v>121</v>
      </c>
      <c r="D150" s="6" t="s">
        <v>127</v>
      </c>
      <c r="E150" s="136">
        <v>25</v>
      </c>
      <c r="F150" s="154">
        <v>73</v>
      </c>
      <c r="G150" s="157">
        <v>61.1</v>
      </c>
      <c r="H150" s="56">
        <v>55.63</v>
      </c>
      <c r="I150" s="105" t="s">
        <v>24</v>
      </c>
      <c r="J150" s="193"/>
    </row>
    <row r="151" spans="1:10" s="102" customFormat="1" ht="24.6" customHeight="1" x14ac:dyDescent="0.3">
      <c r="A151" s="6">
        <v>5</v>
      </c>
      <c r="B151" s="85" t="s">
        <v>311</v>
      </c>
      <c r="C151" s="6" t="s">
        <v>121</v>
      </c>
      <c r="D151" s="6" t="s">
        <v>315</v>
      </c>
      <c r="E151" s="136">
        <v>60</v>
      </c>
      <c r="F151" s="154">
        <v>64</v>
      </c>
      <c r="G151" s="157">
        <v>53.57</v>
      </c>
      <c r="H151" s="56">
        <v>48.77</v>
      </c>
      <c r="I151" s="105" t="s">
        <v>24</v>
      </c>
      <c r="J151" s="193"/>
    </row>
    <row r="152" spans="1:10" s="102" customFormat="1" ht="24.6" customHeight="1" x14ac:dyDescent="0.3">
      <c r="A152" s="6">
        <v>6</v>
      </c>
      <c r="B152" s="85" t="s">
        <v>312</v>
      </c>
      <c r="C152" s="6" t="s">
        <v>121</v>
      </c>
      <c r="D152" s="6" t="s">
        <v>127</v>
      </c>
      <c r="E152" s="136">
        <v>25</v>
      </c>
      <c r="F152" s="154">
        <v>61</v>
      </c>
      <c r="G152" s="157">
        <v>51.06</v>
      </c>
      <c r="H152" s="56">
        <v>46.48</v>
      </c>
      <c r="I152" s="105" t="s">
        <v>24</v>
      </c>
      <c r="J152" s="193"/>
    </row>
    <row r="153" spans="1:10" ht="23.45" customHeight="1" x14ac:dyDescent="0.3">
      <c r="A153" s="6">
        <v>7</v>
      </c>
      <c r="B153" s="85" t="s">
        <v>113</v>
      </c>
      <c r="C153" s="6" t="s">
        <v>121</v>
      </c>
      <c r="D153" s="6" t="s">
        <v>123</v>
      </c>
      <c r="E153" s="136">
        <v>60</v>
      </c>
      <c r="F153" s="154">
        <v>61</v>
      </c>
      <c r="G153" s="157">
        <f t="shared" ref="G153:G164" si="7">F153/100*83.7</f>
        <v>51.057000000000002</v>
      </c>
      <c r="H153" s="56">
        <f t="shared" ref="H153:H164" si="8">F153/100*76.2</f>
        <v>46.481999999999999</v>
      </c>
      <c r="I153" s="105" t="s">
        <v>24</v>
      </c>
      <c r="J153" s="193"/>
    </row>
    <row r="154" spans="1:10" ht="24.6" customHeight="1" x14ac:dyDescent="0.3">
      <c r="A154" s="6">
        <v>8</v>
      </c>
      <c r="B154" s="181" t="s">
        <v>308</v>
      </c>
      <c r="C154" s="6" t="s">
        <v>121</v>
      </c>
      <c r="D154" s="6" t="s">
        <v>127</v>
      </c>
      <c r="E154" s="136">
        <v>50</v>
      </c>
      <c r="F154" s="154">
        <v>61</v>
      </c>
      <c r="G154" s="157">
        <f t="shared" si="7"/>
        <v>51.057000000000002</v>
      </c>
      <c r="H154" s="56">
        <f t="shared" si="8"/>
        <v>46.481999999999999</v>
      </c>
      <c r="I154" s="105" t="s">
        <v>24</v>
      </c>
      <c r="J154" s="193"/>
    </row>
    <row r="155" spans="1:10" s="112" customFormat="1" ht="24.6" customHeight="1" x14ac:dyDescent="0.3">
      <c r="A155" s="6">
        <v>9</v>
      </c>
      <c r="B155" s="85" t="s">
        <v>115</v>
      </c>
      <c r="C155" s="6" t="s">
        <v>121</v>
      </c>
      <c r="D155" s="85" t="s">
        <v>127</v>
      </c>
      <c r="E155" s="180">
        <v>50</v>
      </c>
      <c r="F155" s="180">
        <v>61</v>
      </c>
      <c r="G155" s="157">
        <f t="shared" si="7"/>
        <v>51.057000000000002</v>
      </c>
      <c r="H155" s="182">
        <f t="shared" si="8"/>
        <v>46.481999999999999</v>
      </c>
      <c r="I155" s="105" t="s">
        <v>24</v>
      </c>
      <c r="J155" s="193"/>
    </row>
    <row r="156" spans="1:10" s="112" customFormat="1" ht="24.6" customHeight="1" x14ac:dyDescent="0.3">
      <c r="A156" s="6">
        <v>10</v>
      </c>
      <c r="B156" s="181" t="s">
        <v>310</v>
      </c>
      <c r="C156" s="6" t="s">
        <v>121</v>
      </c>
      <c r="D156" s="6" t="s">
        <v>124</v>
      </c>
      <c r="E156" s="136">
        <v>80</v>
      </c>
      <c r="F156" s="154">
        <v>45</v>
      </c>
      <c r="G156" s="157">
        <f>F156/100*83.7</f>
        <v>37.664999999999999</v>
      </c>
      <c r="H156" s="56">
        <f>F156/100*76.2</f>
        <v>34.29</v>
      </c>
      <c r="I156" s="105" t="s">
        <v>24</v>
      </c>
      <c r="J156" s="193"/>
    </row>
    <row r="157" spans="1:10" s="102" customFormat="1" ht="24.6" customHeight="1" x14ac:dyDescent="0.3">
      <c r="A157" s="6">
        <v>11</v>
      </c>
      <c r="B157" s="85" t="s">
        <v>313</v>
      </c>
      <c r="C157" s="6" t="s">
        <v>121</v>
      </c>
      <c r="D157" s="6" t="s">
        <v>124</v>
      </c>
      <c r="E157" s="136">
        <v>80</v>
      </c>
      <c r="F157" s="154">
        <v>44</v>
      </c>
      <c r="G157" s="157">
        <f>F157/100*83.7</f>
        <v>36.828000000000003</v>
      </c>
      <c r="H157" s="56">
        <f>F157/100*76.2</f>
        <v>33.527999999999999</v>
      </c>
      <c r="I157" s="105" t="s">
        <v>24</v>
      </c>
      <c r="J157" s="193"/>
    </row>
    <row r="158" spans="1:10" ht="24.6" customHeight="1" x14ac:dyDescent="0.3">
      <c r="A158" s="6">
        <v>12</v>
      </c>
      <c r="B158" s="85" t="s">
        <v>134</v>
      </c>
      <c r="C158" s="6" t="s">
        <v>121</v>
      </c>
      <c r="D158" s="6" t="s">
        <v>124</v>
      </c>
      <c r="E158" s="136">
        <v>80</v>
      </c>
      <c r="F158" s="154">
        <v>41</v>
      </c>
      <c r="G158" s="157">
        <f t="shared" ref="G158:G159" si="9">F158/100*83.7</f>
        <v>34.317</v>
      </c>
      <c r="H158" s="56">
        <f t="shared" ref="H158:H159" si="10">F158/100*76.2</f>
        <v>31.242000000000001</v>
      </c>
      <c r="I158" s="105" t="s">
        <v>24</v>
      </c>
      <c r="J158" s="193"/>
    </row>
    <row r="159" spans="1:10" s="102" customFormat="1" ht="24.6" customHeight="1" x14ac:dyDescent="0.3">
      <c r="A159" s="6">
        <v>13</v>
      </c>
      <c r="B159" s="85" t="s">
        <v>314</v>
      </c>
      <c r="C159" s="6" t="s">
        <v>121</v>
      </c>
      <c r="D159" s="6" t="s">
        <v>124</v>
      </c>
      <c r="E159" s="136">
        <v>80</v>
      </c>
      <c r="F159" s="183">
        <v>36.5</v>
      </c>
      <c r="G159" s="157">
        <f t="shared" si="9"/>
        <v>30.5505</v>
      </c>
      <c r="H159" s="56">
        <f t="shared" si="10"/>
        <v>27.812999999999999</v>
      </c>
      <c r="I159" s="105" t="s">
        <v>24</v>
      </c>
      <c r="J159" s="193"/>
    </row>
    <row r="160" spans="1:10" ht="24.6" customHeight="1" x14ac:dyDescent="0.3">
      <c r="A160" s="6">
        <v>14</v>
      </c>
      <c r="B160" s="85" t="s">
        <v>116</v>
      </c>
      <c r="C160" s="6" t="s">
        <v>121</v>
      </c>
      <c r="D160" s="6" t="s">
        <v>125</v>
      </c>
      <c r="E160" s="136">
        <v>300</v>
      </c>
      <c r="F160" s="154">
        <v>25</v>
      </c>
      <c r="G160" s="157">
        <f t="shared" si="7"/>
        <v>20.925000000000001</v>
      </c>
      <c r="H160" s="56">
        <f t="shared" si="8"/>
        <v>19.05</v>
      </c>
      <c r="I160" s="105" t="s">
        <v>24</v>
      </c>
      <c r="J160" s="193"/>
    </row>
    <row r="161" spans="1:10" ht="24.6" customHeight="1" x14ac:dyDescent="0.3">
      <c r="A161" s="6">
        <v>15</v>
      </c>
      <c r="B161" s="85" t="s">
        <v>117</v>
      </c>
      <c r="C161" s="6" t="s">
        <v>121</v>
      </c>
      <c r="D161" s="6" t="s">
        <v>125</v>
      </c>
      <c r="E161" s="136">
        <v>600</v>
      </c>
      <c r="F161" s="154">
        <v>22</v>
      </c>
      <c r="G161" s="157">
        <f t="shared" si="7"/>
        <v>18.414000000000001</v>
      </c>
      <c r="H161" s="56">
        <f t="shared" si="8"/>
        <v>16.763999999999999</v>
      </c>
      <c r="I161" s="22" t="s">
        <v>24</v>
      </c>
      <c r="J161" s="193"/>
    </row>
    <row r="162" spans="1:10" ht="24.6" customHeight="1" x14ac:dyDescent="0.3">
      <c r="A162" s="6">
        <v>16</v>
      </c>
      <c r="B162" s="85" t="s">
        <v>118</v>
      </c>
      <c r="C162" s="6" t="s">
        <v>121</v>
      </c>
      <c r="D162" s="6" t="s">
        <v>125</v>
      </c>
      <c r="E162" s="136">
        <v>600</v>
      </c>
      <c r="F162" s="154">
        <v>22</v>
      </c>
      <c r="G162" s="157">
        <f t="shared" si="7"/>
        <v>18.414000000000001</v>
      </c>
      <c r="H162" s="56">
        <f t="shared" si="8"/>
        <v>16.763999999999999</v>
      </c>
      <c r="I162" s="22" t="s">
        <v>24</v>
      </c>
      <c r="J162" s="193"/>
    </row>
    <row r="163" spans="1:10" ht="24.6" customHeight="1" x14ac:dyDescent="0.3">
      <c r="A163" s="6">
        <v>17</v>
      </c>
      <c r="B163" s="85" t="s">
        <v>119</v>
      </c>
      <c r="C163" s="6" t="s">
        <v>121</v>
      </c>
      <c r="D163" s="6" t="s">
        <v>126</v>
      </c>
      <c r="E163" s="136">
        <v>120</v>
      </c>
      <c r="F163" s="154">
        <v>15</v>
      </c>
      <c r="G163" s="157">
        <f t="shared" si="7"/>
        <v>12.555</v>
      </c>
      <c r="H163" s="56">
        <f t="shared" si="8"/>
        <v>11.43</v>
      </c>
      <c r="I163" s="22" t="s">
        <v>24</v>
      </c>
      <c r="J163" s="193"/>
    </row>
    <row r="164" spans="1:10" ht="24.6" customHeight="1" x14ac:dyDescent="0.3">
      <c r="A164" s="6">
        <v>18</v>
      </c>
      <c r="B164" s="85" t="s">
        <v>120</v>
      </c>
      <c r="C164" s="6" t="s">
        <v>121</v>
      </c>
      <c r="D164" s="6" t="s">
        <v>125</v>
      </c>
      <c r="E164" s="136">
        <v>600</v>
      </c>
      <c r="F164" s="154">
        <v>13</v>
      </c>
      <c r="G164" s="157">
        <f t="shared" si="7"/>
        <v>10.881</v>
      </c>
      <c r="H164" s="56">
        <f t="shared" si="8"/>
        <v>9.9060000000000006</v>
      </c>
      <c r="I164" s="22" t="s">
        <v>24</v>
      </c>
      <c r="J164" s="193"/>
    </row>
    <row r="167" spans="1:10" ht="24.6" customHeight="1" x14ac:dyDescent="0.3">
      <c r="I167" s="227" t="s">
        <v>31</v>
      </c>
      <c r="J167" s="227"/>
    </row>
    <row r="169" spans="1:10" ht="24.6" customHeight="1" x14ac:dyDescent="0.3">
      <c r="B169" s="217" t="s">
        <v>128</v>
      </c>
      <c r="C169" s="217"/>
      <c r="D169" s="217"/>
      <c r="E169" s="217"/>
      <c r="F169" s="217"/>
    </row>
  </sheetData>
  <sortState ref="B78:L86">
    <sortCondition ref="B78"/>
  </sortState>
  <mergeCells count="28">
    <mergeCell ref="B1:C1"/>
    <mergeCell ref="D1:D2"/>
    <mergeCell ref="A1:A2"/>
    <mergeCell ref="I1:I2"/>
    <mergeCell ref="E1:E2"/>
    <mergeCell ref="J1:J2"/>
    <mergeCell ref="B3:H3"/>
    <mergeCell ref="A62:J62"/>
    <mergeCell ref="A70:J70"/>
    <mergeCell ref="B19:H19"/>
    <mergeCell ref="I19:J19"/>
    <mergeCell ref="A57:J57"/>
    <mergeCell ref="B43:H43"/>
    <mergeCell ref="B10:H10"/>
    <mergeCell ref="B25:H25"/>
    <mergeCell ref="I25:J25"/>
    <mergeCell ref="B146:H146"/>
    <mergeCell ref="B169:F169"/>
    <mergeCell ref="A89:J89"/>
    <mergeCell ref="A42:J42"/>
    <mergeCell ref="A132:J132"/>
    <mergeCell ref="I167:J167"/>
    <mergeCell ref="A97:J97"/>
    <mergeCell ref="A84:J84"/>
    <mergeCell ref="A127:J127"/>
    <mergeCell ref="A106:J106"/>
    <mergeCell ref="A107:J107"/>
    <mergeCell ref="A120:J120"/>
  </mergeCells>
  <pageMargins left="3.937007874015748E-2" right="3.937007874015748E-2" top="0.15748031496062992" bottom="0.15748031496062992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topLeftCell="A61" zoomScale="85" zoomScaleNormal="85" workbookViewId="0">
      <selection activeCell="A72" sqref="A72:D77"/>
    </sheetView>
  </sheetViews>
  <sheetFormatPr defaultRowHeight="18" customHeight="1" x14ac:dyDescent="0.3"/>
  <cols>
    <col min="1" max="1" width="39.21875" customWidth="1"/>
    <col min="2" max="2" width="13" customWidth="1"/>
    <col min="3" max="3" width="8.21875" customWidth="1"/>
    <col min="4" max="4" width="7.77734375" customWidth="1"/>
    <col min="5" max="5" width="9.109375" customWidth="1"/>
    <col min="6" max="6" width="9.33203125" bestFit="1" customWidth="1"/>
    <col min="7" max="7" width="10.6640625" customWidth="1"/>
    <col min="8" max="9" width="8.33203125" customWidth="1"/>
    <col min="10" max="10" width="14.88671875" customWidth="1"/>
    <col min="11" max="11" width="11.109375" customWidth="1"/>
  </cols>
  <sheetData>
    <row r="1" spans="1:10" ht="59.45" customHeight="1" x14ac:dyDescent="0.3">
      <c r="A1" s="252" t="s">
        <v>140</v>
      </c>
      <c r="B1" s="252"/>
      <c r="C1" s="252"/>
      <c r="D1" s="252"/>
      <c r="E1" s="252"/>
      <c r="F1" s="252"/>
      <c r="G1" s="252"/>
      <c r="H1" s="252"/>
      <c r="I1" s="252"/>
      <c r="J1" s="252"/>
    </row>
    <row r="2" spans="1:10" ht="24.95" customHeight="1" x14ac:dyDescent="0.35">
      <c r="A2" s="87" t="s">
        <v>257</v>
      </c>
      <c r="B2" s="87"/>
      <c r="C2" s="87"/>
      <c r="D2" s="87"/>
      <c r="E2" s="87"/>
      <c r="F2" s="87"/>
      <c r="G2" s="87"/>
      <c r="H2" s="87"/>
      <c r="I2" s="87"/>
      <c r="J2" s="87"/>
    </row>
    <row r="3" spans="1:10" ht="39.6" customHeight="1" x14ac:dyDescent="0.35">
      <c r="A3" s="254" t="s">
        <v>142</v>
      </c>
      <c r="B3" s="254"/>
      <c r="C3" s="254"/>
      <c r="D3" s="254"/>
      <c r="E3" s="254"/>
      <c r="F3" s="254"/>
      <c r="G3" s="254"/>
      <c r="H3" s="254"/>
      <c r="I3" s="254"/>
      <c r="J3" s="254"/>
    </row>
    <row r="4" spans="1:10" ht="21.6" customHeight="1" x14ac:dyDescent="0.3">
      <c r="A4" s="253" t="s">
        <v>243</v>
      </c>
      <c r="B4" s="253"/>
      <c r="C4" s="253"/>
      <c r="D4" s="253"/>
      <c r="E4" s="253"/>
      <c r="F4" s="253"/>
      <c r="G4" s="253"/>
      <c r="H4" s="253"/>
      <c r="I4" s="253"/>
      <c r="J4" s="253"/>
    </row>
    <row r="5" spans="1:10" ht="21.95" customHeight="1" x14ac:dyDescent="0.35">
      <c r="A5" s="88" t="s">
        <v>244</v>
      </c>
      <c r="B5" s="88"/>
      <c r="C5" s="88"/>
      <c r="D5" s="88"/>
      <c r="E5" s="88"/>
      <c r="F5" s="88"/>
      <c r="G5" s="88"/>
      <c r="H5" s="88"/>
      <c r="I5" s="88"/>
      <c r="J5" s="88"/>
    </row>
    <row r="6" spans="1:10" ht="41.1" customHeight="1" x14ac:dyDescent="0.35">
      <c r="A6" s="248" t="s">
        <v>141</v>
      </c>
      <c r="B6" s="248"/>
      <c r="C6" s="248"/>
      <c r="D6" s="248"/>
      <c r="E6" s="248"/>
      <c r="F6" s="248"/>
      <c r="G6" s="248"/>
      <c r="H6" s="248"/>
      <c r="I6" s="248"/>
      <c r="J6" s="248"/>
    </row>
    <row r="7" spans="1:10" ht="35.1" customHeight="1" x14ac:dyDescent="0.3">
      <c r="A7" s="255" t="s">
        <v>216</v>
      </c>
      <c r="B7" s="255"/>
      <c r="C7" s="255"/>
      <c r="D7" s="255"/>
      <c r="E7" s="255"/>
      <c r="F7" s="255"/>
      <c r="G7" s="255"/>
      <c r="H7" s="255"/>
      <c r="I7" s="255"/>
      <c r="J7" s="255"/>
    </row>
    <row r="8" spans="1:10" ht="23.45" customHeight="1" x14ac:dyDescent="0.3">
      <c r="A8" t="s">
        <v>78</v>
      </c>
    </row>
    <row r="9" spans="1:10" ht="15" customHeight="1" thickBot="1" x14ac:dyDescent="0.35"/>
    <row r="10" spans="1:10" ht="72" customHeight="1" thickBot="1" x14ac:dyDescent="0.35">
      <c r="A10" s="77" t="s">
        <v>76</v>
      </c>
      <c r="B10" s="78" t="s">
        <v>72</v>
      </c>
      <c r="C10" s="79" t="s">
        <v>73</v>
      </c>
      <c r="D10" s="78" t="s">
        <v>74</v>
      </c>
      <c r="E10" s="46" t="s">
        <v>143</v>
      </c>
      <c r="F10" s="70" t="s">
        <v>258</v>
      </c>
      <c r="G10" s="74" t="s">
        <v>247</v>
      </c>
      <c r="H10" s="46" t="s">
        <v>82</v>
      </c>
      <c r="I10" s="43" t="s">
        <v>77</v>
      </c>
      <c r="J10" s="40" t="s">
        <v>75</v>
      </c>
    </row>
    <row r="11" spans="1:10" ht="18" customHeight="1" thickBot="1" x14ac:dyDescent="0.35">
      <c r="A11" s="80">
        <v>1</v>
      </c>
      <c r="B11" s="44">
        <v>2</v>
      </c>
      <c r="C11" s="81">
        <v>3</v>
      </c>
      <c r="D11" s="44">
        <v>4</v>
      </c>
      <c r="E11" s="45">
        <v>5</v>
      </c>
      <c r="F11" s="76">
        <v>6</v>
      </c>
      <c r="G11" s="75">
        <v>7</v>
      </c>
      <c r="H11" s="44">
        <v>8</v>
      </c>
      <c r="I11" s="45">
        <v>9</v>
      </c>
      <c r="J11" s="44">
        <v>10</v>
      </c>
    </row>
    <row r="12" spans="1:10" ht="18" customHeight="1" x14ac:dyDescent="0.3">
      <c r="A12" s="35" t="s">
        <v>41</v>
      </c>
      <c r="B12" s="36" t="s">
        <v>42</v>
      </c>
      <c r="C12" s="37">
        <v>10</v>
      </c>
      <c r="D12" s="37" t="s">
        <v>43</v>
      </c>
      <c r="E12" s="41">
        <v>198.9</v>
      </c>
      <c r="F12" s="66">
        <v>159.9</v>
      </c>
      <c r="G12" s="71">
        <f t="shared" ref="G12:G68" si="0">F12/100*95</f>
        <v>151.905</v>
      </c>
      <c r="H12" s="99"/>
      <c r="I12" s="41">
        <f t="shared" ref="I12:I84" si="1">H12*F12</f>
        <v>0</v>
      </c>
      <c r="J12" s="39"/>
    </row>
    <row r="13" spans="1:10" ht="18" customHeight="1" x14ac:dyDescent="0.3">
      <c r="A13" s="32" t="s">
        <v>70</v>
      </c>
      <c r="B13" s="24" t="s">
        <v>42</v>
      </c>
      <c r="C13" s="26">
        <v>5</v>
      </c>
      <c r="D13" s="26" t="s">
        <v>43</v>
      </c>
      <c r="E13" s="42">
        <v>198.9</v>
      </c>
      <c r="F13" s="67">
        <v>159.9</v>
      </c>
      <c r="G13" s="71">
        <f t="shared" si="0"/>
        <v>151.905</v>
      </c>
      <c r="H13" s="100"/>
      <c r="I13" s="41">
        <f t="shared" si="1"/>
        <v>0</v>
      </c>
      <c r="J13" s="38"/>
    </row>
    <row r="14" spans="1:10" ht="18" customHeight="1" x14ac:dyDescent="0.3">
      <c r="A14" s="33" t="s">
        <v>71</v>
      </c>
      <c r="B14" s="30" t="s">
        <v>49</v>
      </c>
      <c r="C14" s="31">
        <v>11</v>
      </c>
      <c r="D14" s="26" t="s">
        <v>43</v>
      </c>
      <c r="E14" s="42">
        <v>275.39999999999998</v>
      </c>
      <c r="F14" s="67">
        <v>221.4</v>
      </c>
      <c r="G14" s="71">
        <f>F14/100*95</f>
        <v>210.32999999999998</v>
      </c>
      <c r="H14" s="100"/>
      <c r="I14" s="41">
        <f t="shared" si="1"/>
        <v>0</v>
      </c>
      <c r="J14" s="38"/>
    </row>
    <row r="15" spans="1:10" ht="18" customHeight="1" x14ac:dyDescent="0.3">
      <c r="A15" s="29" t="s">
        <v>155</v>
      </c>
      <c r="B15" s="24" t="s">
        <v>42</v>
      </c>
      <c r="C15" s="25">
        <v>4</v>
      </c>
      <c r="D15" s="26" t="s">
        <v>43</v>
      </c>
      <c r="E15" s="42">
        <v>175.95</v>
      </c>
      <c r="F15" s="67">
        <v>141.44999999999999</v>
      </c>
      <c r="G15" s="71">
        <f t="shared" si="0"/>
        <v>134.3775</v>
      </c>
      <c r="H15" s="100"/>
      <c r="I15" s="41">
        <f t="shared" si="1"/>
        <v>0</v>
      </c>
      <c r="J15" s="38"/>
    </row>
    <row r="16" spans="1:10" ht="18" customHeight="1" x14ac:dyDescent="0.3">
      <c r="A16" s="23" t="s">
        <v>108</v>
      </c>
      <c r="B16" s="24" t="s">
        <v>44</v>
      </c>
      <c r="C16" s="26" t="s">
        <v>91</v>
      </c>
      <c r="D16" s="26" t="s">
        <v>43</v>
      </c>
      <c r="E16" s="42">
        <v>175.95</v>
      </c>
      <c r="F16" s="67">
        <v>141.44999999999999</v>
      </c>
      <c r="G16" s="71">
        <f t="shared" si="0"/>
        <v>134.3775</v>
      </c>
      <c r="H16" s="100"/>
      <c r="I16" s="41">
        <f t="shared" si="1"/>
        <v>0</v>
      </c>
      <c r="J16" s="113"/>
    </row>
    <row r="17" spans="1:10" s="112" customFormat="1" ht="18" customHeight="1" x14ac:dyDescent="0.3">
      <c r="A17" s="23" t="s">
        <v>102</v>
      </c>
      <c r="B17" s="146" t="s">
        <v>103</v>
      </c>
      <c r="C17" s="146">
        <v>20</v>
      </c>
      <c r="D17" s="146" t="s">
        <v>43</v>
      </c>
      <c r="E17" s="42">
        <v>2175</v>
      </c>
      <c r="F17" s="67">
        <v>1667.5</v>
      </c>
      <c r="G17" s="71">
        <f t="shared" si="0"/>
        <v>1584.125</v>
      </c>
      <c r="H17" s="111"/>
      <c r="I17" s="110">
        <f t="shared" si="1"/>
        <v>0</v>
      </c>
      <c r="J17" s="63" t="s">
        <v>211</v>
      </c>
    </row>
    <row r="18" spans="1:10" s="112" customFormat="1" ht="18" customHeight="1" x14ac:dyDescent="0.3">
      <c r="A18" s="33" t="s">
        <v>45</v>
      </c>
      <c r="B18" s="24" t="s">
        <v>46</v>
      </c>
      <c r="C18" s="25">
        <v>10</v>
      </c>
      <c r="D18" s="26" t="s">
        <v>43</v>
      </c>
      <c r="E18" s="120">
        <v>703.8</v>
      </c>
      <c r="F18" s="121">
        <v>565.79999999999995</v>
      </c>
      <c r="G18" s="122">
        <f t="shared" si="0"/>
        <v>537.51</v>
      </c>
      <c r="H18" s="123"/>
      <c r="I18" s="124">
        <f t="shared" si="1"/>
        <v>0</v>
      </c>
      <c r="J18" s="113"/>
    </row>
    <row r="19" spans="1:10" ht="18" customHeight="1" x14ac:dyDescent="0.3">
      <c r="A19" s="33" t="s">
        <v>47</v>
      </c>
      <c r="B19" s="24" t="s">
        <v>46</v>
      </c>
      <c r="C19" s="26">
        <v>10</v>
      </c>
      <c r="D19" s="26" t="s">
        <v>43</v>
      </c>
      <c r="E19" s="120">
        <v>856.8</v>
      </c>
      <c r="F19" s="121">
        <v>688.8</v>
      </c>
      <c r="G19" s="122">
        <f t="shared" si="0"/>
        <v>654.36</v>
      </c>
      <c r="H19" s="123"/>
      <c r="I19" s="124">
        <f t="shared" si="1"/>
        <v>0</v>
      </c>
      <c r="J19" s="113"/>
    </row>
    <row r="20" spans="1:10" ht="18" customHeight="1" x14ac:dyDescent="0.3">
      <c r="A20" s="33" t="s">
        <v>48</v>
      </c>
      <c r="B20" s="24" t="s">
        <v>42</v>
      </c>
      <c r="C20" s="26">
        <v>0.5</v>
      </c>
      <c r="D20" s="26" t="s">
        <v>43</v>
      </c>
      <c r="E20" s="42">
        <v>1305</v>
      </c>
      <c r="F20" s="67">
        <v>1000.5</v>
      </c>
      <c r="G20" s="127">
        <f t="shared" si="0"/>
        <v>950.47500000000002</v>
      </c>
      <c r="H20" s="100"/>
      <c r="I20" s="41">
        <f t="shared" si="1"/>
        <v>0</v>
      </c>
      <c r="J20" s="38" t="s">
        <v>205</v>
      </c>
    </row>
    <row r="21" spans="1:10" ht="18" customHeight="1" x14ac:dyDescent="0.3">
      <c r="A21" s="33" t="s">
        <v>96</v>
      </c>
      <c r="B21" s="24" t="s">
        <v>49</v>
      </c>
      <c r="C21" s="26">
        <v>22.68</v>
      </c>
      <c r="D21" s="26" t="s">
        <v>43</v>
      </c>
      <c r="E21" s="42">
        <v>1110</v>
      </c>
      <c r="F21" s="67">
        <v>858.4</v>
      </c>
      <c r="G21" s="71">
        <f t="shared" si="0"/>
        <v>815.48</v>
      </c>
      <c r="H21" s="100"/>
      <c r="I21" s="41">
        <f t="shared" si="1"/>
        <v>0</v>
      </c>
      <c r="J21" s="38"/>
    </row>
    <row r="22" spans="1:10" ht="18" customHeight="1" x14ac:dyDescent="0.3">
      <c r="A22" s="33" t="s">
        <v>79</v>
      </c>
      <c r="B22" s="24" t="s">
        <v>49</v>
      </c>
      <c r="C22" s="26">
        <v>22</v>
      </c>
      <c r="D22" s="26" t="s">
        <v>43</v>
      </c>
      <c r="E22" s="42">
        <v>1155</v>
      </c>
      <c r="F22" s="67">
        <v>893.2</v>
      </c>
      <c r="G22" s="71">
        <f t="shared" si="0"/>
        <v>848.54000000000008</v>
      </c>
      <c r="H22" s="100"/>
      <c r="I22" s="41">
        <f t="shared" si="1"/>
        <v>0</v>
      </c>
      <c r="J22" s="38"/>
    </row>
    <row r="23" spans="1:10" ht="18" customHeight="1" x14ac:dyDescent="0.3">
      <c r="A23" s="33" t="s">
        <v>97</v>
      </c>
      <c r="B23" s="24" t="s">
        <v>50</v>
      </c>
      <c r="C23" s="26">
        <v>10</v>
      </c>
      <c r="D23" s="26" t="s">
        <v>43</v>
      </c>
      <c r="E23" s="42">
        <v>857</v>
      </c>
      <c r="F23" s="67">
        <v>688.8</v>
      </c>
      <c r="G23" s="71">
        <f t="shared" si="0"/>
        <v>654.36</v>
      </c>
      <c r="H23" s="100"/>
      <c r="I23" s="41">
        <f t="shared" si="1"/>
        <v>0</v>
      </c>
      <c r="J23" s="38"/>
    </row>
    <row r="24" spans="1:10" ht="18" customHeight="1" x14ac:dyDescent="0.3">
      <c r="A24" s="33" t="s">
        <v>51</v>
      </c>
      <c r="B24" s="24" t="s">
        <v>50</v>
      </c>
      <c r="C24" s="26">
        <v>10</v>
      </c>
      <c r="D24" s="26" t="s">
        <v>43</v>
      </c>
      <c r="E24" s="42">
        <v>872</v>
      </c>
      <c r="F24" s="67">
        <v>701.1</v>
      </c>
      <c r="G24" s="71">
        <f t="shared" si="0"/>
        <v>666.04499999999996</v>
      </c>
      <c r="H24" s="100"/>
      <c r="I24" s="41">
        <f t="shared" si="1"/>
        <v>0</v>
      </c>
      <c r="J24" s="38"/>
    </row>
    <row r="25" spans="1:10" ht="39.950000000000003" customHeight="1" x14ac:dyDescent="0.3">
      <c r="A25" s="33" t="s">
        <v>95</v>
      </c>
      <c r="B25" s="24" t="s">
        <v>42</v>
      </c>
      <c r="C25" s="26">
        <v>0.5</v>
      </c>
      <c r="D25" s="26" t="s">
        <v>43</v>
      </c>
      <c r="E25" s="42">
        <v>122.4</v>
      </c>
      <c r="F25" s="67">
        <v>98.4</v>
      </c>
      <c r="G25" s="71">
        <f t="shared" si="0"/>
        <v>93.48</v>
      </c>
      <c r="H25" s="100"/>
      <c r="I25" s="41">
        <f t="shared" si="1"/>
        <v>0</v>
      </c>
      <c r="J25" s="38"/>
    </row>
    <row r="26" spans="1:10" ht="18" customHeight="1" x14ac:dyDescent="0.3">
      <c r="A26" s="23" t="s">
        <v>52</v>
      </c>
      <c r="B26" s="24" t="s">
        <v>42</v>
      </c>
      <c r="C26" s="26">
        <v>5</v>
      </c>
      <c r="D26" s="26" t="s">
        <v>43</v>
      </c>
      <c r="E26" s="42">
        <v>91.8</v>
      </c>
      <c r="F26" s="67">
        <v>73.8</v>
      </c>
      <c r="G26" s="71">
        <f t="shared" si="0"/>
        <v>70.11</v>
      </c>
      <c r="H26" s="100"/>
      <c r="I26" s="41">
        <f t="shared" si="1"/>
        <v>0</v>
      </c>
      <c r="J26" s="38"/>
    </row>
    <row r="27" spans="1:10" ht="18" customHeight="1" x14ac:dyDescent="0.3">
      <c r="A27" s="23" t="s">
        <v>80</v>
      </c>
      <c r="B27" s="24" t="s">
        <v>53</v>
      </c>
      <c r="C27" s="26">
        <v>12.5</v>
      </c>
      <c r="D27" s="26" t="s">
        <v>43</v>
      </c>
      <c r="E27" s="42">
        <v>374.85</v>
      </c>
      <c r="F27" s="67">
        <v>301.35000000000002</v>
      </c>
      <c r="G27" s="71">
        <f t="shared" si="0"/>
        <v>286.28250000000003</v>
      </c>
      <c r="H27" s="100"/>
      <c r="I27" s="41">
        <f t="shared" si="1"/>
        <v>0</v>
      </c>
      <c r="J27" s="38"/>
    </row>
    <row r="28" spans="1:10" ht="18" customHeight="1" x14ac:dyDescent="0.3">
      <c r="A28" s="23" t="s">
        <v>54</v>
      </c>
      <c r="B28" s="24" t="s">
        <v>55</v>
      </c>
      <c r="C28" s="26" t="s">
        <v>90</v>
      </c>
      <c r="D28" s="26" t="s">
        <v>43</v>
      </c>
      <c r="E28" s="42">
        <v>872</v>
      </c>
      <c r="F28" s="67">
        <v>701.1</v>
      </c>
      <c r="G28" s="71">
        <f t="shared" si="0"/>
        <v>666.04499999999996</v>
      </c>
      <c r="H28" s="100"/>
      <c r="I28" s="41">
        <f t="shared" si="1"/>
        <v>0</v>
      </c>
      <c r="J28" s="38"/>
    </row>
    <row r="29" spans="1:10" s="102" customFormat="1" ht="18" customHeight="1" x14ac:dyDescent="0.3">
      <c r="A29" s="164" t="s">
        <v>206</v>
      </c>
      <c r="B29" s="24" t="s">
        <v>207</v>
      </c>
      <c r="C29" s="26">
        <v>13</v>
      </c>
      <c r="D29" s="26" t="s">
        <v>43</v>
      </c>
      <c r="E29" s="161">
        <v>1155</v>
      </c>
      <c r="F29" s="162">
        <v>924</v>
      </c>
      <c r="G29" s="163">
        <f t="shared" si="0"/>
        <v>877.80000000000007</v>
      </c>
      <c r="H29" s="100"/>
      <c r="I29" s="41">
        <f t="shared" si="1"/>
        <v>0</v>
      </c>
      <c r="J29" s="158"/>
    </row>
    <row r="30" spans="1:10" ht="18" customHeight="1" x14ac:dyDescent="0.3">
      <c r="A30" s="23" t="s">
        <v>56</v>
      </c>
      <c r="B30" s="24" t="s">
        <v>57</v>
      </c>
      <c r="C30" s="26" t="s">
        <v>89</v>
      </c>
      <c r="D30" s="26" t="s">
        <v>43</v>
      </c>
      <c r="E30" s="42">
        <v>627.29999999999995</v>
      </c>
      <c r="F30" s="67">
        <v>504.3</v>
      </c>
      <c r="G30" s="71">
        <f t="shared" si="0"/>
        <v>479.08500000000004</v>
      </c>
      <c r="H30" s="100"/>
      <c r="I30" s="41">
        <f t="shared" si="1"/>
        <v>0</v>
      </c>
      <c r="J30" s="113"/>
    </row>
    <row r="31" spans="1:10" s="102" customFormat="1" ht="18" customHeight="1" x14ac:dyDescent="0.3">
      <c r="A31" s="197" t="s">
        <v>208</v>
      </c>
      <c r="B31" s="169" t="s">
        <v>57</v>
      </c>
      <c r="C31" s="198">
        <v>5</v>
      </c>
      <c r="D31" s="170" t="s">
        <v>43</v>
      </c>
      <c r="E31" s="171">
        <v>658</v>
      </c>
      <c r="F31" s="172">
        <v>528.9</v>
      </c>
      <c r="G31" s="173">
        <f t="shared" si="0"/>
        <v>502.45499999999998</v>
      </c>
      <c r="H31" s="111"/>
      <c r="I31" s="110">
        <f t="shared" si="1"/>
        <v>0</v>
      </c>
      <c r="J31" s="63" t="s">
        <v>306</v>
      </c>
    </row>
    <row r="32" spans="1:10" ht="18" customHeight="1" x14ac:dyDescent="0.3">
      <c r="A32" s="23" t="s">
        <v>104</v>
      </c>
      <c r="B32" s="36" t="s">
        <v>62</v>
      </c>
      <c r="C32" s="53">
        <v>5</v>
      </c>
      <c r="D32" s="26" t="s">
        <v>43</v>
      </c>
      <c r="E32" s="42">
        <v>298</v>
      </c>
      <c r="F32" s="67">
        <v>239.85</v>
      </c>
      <c r="G32" s="71">
        <f t="shared" si="0"/>
        <v>227.85749999999999</v>
      </c>
      <c r="H32" s="100"/>
      <c r="I32" s="41">
        <f t="shared" si="1"/>
        <v>0</v>
      </c>
      <c r="J32" s="38"/>
    </row>
    <row r="33" spans="1:10" ht="18" customHeight="1" x14ac:dyDescent="0.3">
      <c r="A33" s="23" t="s">
        <v>145</v>
      </c>
      <c r="B33" s="36" t="s">
        <v>62</v>
      </c>
      <c r="C33" s="53">
        <v>5</v>
      </c>
      <c r="D33" s="26" t="s">
        <v>43</v>
      </c>
      <c r="E33" s="42">
        <v>130</v>
      </c>
      <c r="F33" s="67">
        <v>104.55</v>
      </c>
      <c r="G33" s="71">
        <f t="shared" si="0"/>
        <v>99.322499999999991</v>
      </c>
      <c r="H33" s="100"/>
      <c r="I33" s="41">
        <f t="shared" si="1"/>
        <v>0</v>
      </c>
      <c r="J33" s="38"/>
    </row>
    <row r="34" spans="1:10" ht="18" customHeight="1" x14ac:dyDescent="0.3">
      <c r="A34" s="23" t="s">
        <v>99</v>
      </c>
      <c r="B34" s="24" t="s">
        <v>55</v>
      </c>
      <c r="C34" s="26">
        <v>5</v>
      </c>
      <c r="D34" s="26" t="s">
        <v>43</v>
      </c>
      <c r="E34" s="42">
        <v>168</v>
      </c>
      <c r="F34" s="67">
        <v>135.30000000000001</v>
      </c>
      <c r="G34" s="71">
        <f t="shared" si="0"/>
        <v>128.53500000000003</v>
      </c>
      <c r="H34" s="100"/>
      <c r="I34" s="41">
        <f t="shared" si="1"/>
        <v>0</v>
      </c>
      <c r="J34" s="63"/>
    </row>
    <row r="35" spans="1:10" ht="18" customHeight="1" x14ac:dyDescent="0.3">
      <c r="A35" s="23"/>
      <c r="B35" s="24"/>
      <c r="C35" s="26"/>
      <c r="D35" s="26"/>
      <c r="E35" s="42"/>
      <c r="F35" s="67"/>
      <c r="G35" s="71">
        <f t="shared" si="0"/>
        <v>0</v>
      </c>
      <c r="H35" s="100"/>
      <c r="I35" s="41">
        <f t="shared" si="1"/>
        <v>0</v>
      </c>
      <c r="J35" s="38"/>
    </row>
    <row r="36" spans="1:10" ht="18" customHeight="1" x14ac:dyDescent="0.3">
      <c r="A36" s="107" t="s">
        <v>92</v>
      </c>
      <c r="B36" s="108" t="s">
        <v>93</v>
      </c>
      <c r="C36" s="109">
        <v>5</v>
      </c>
      <c r="D36" s="57" t="s">
        <v>43</v>
      </c>
      <c r="E36" s="47">
        <v>275.39999999999998</v>
      </c>
      <c r="F36" s="115">
        <v>221.4</v>
      </c>
      <c r="G36" s="116">
        <f t="shared" si="0"/>
        <v>210.32999999999998</v>
      </c>
      <c r="H36" s="100"/>
      <c r="I36" s="41">
        <f t="shared" si="1"/>
        <v>0</v>
      </c>
      <c r="J36" s="38"/>
    </row>
    <row r="37" spans="1:10" s="102" customFormat="1" ht="18" customHeight="1" x14ac:dyDescent="0.3">
      <c r="A37" s="107" t="s">
        <v>174</v>
      </c>
      <c r="B37" s="24"/>
      <c r="C37" s="25">
        <v>10</v>
      </c>
      <c r="D37" s="25" t="s">
        <v>43</v>
      </c>
      <c r="E37" s="103">
        <v>344</v>
      </c>
      <c r="F37" s="117">
        <v>276.75</v>
      </c>
      <c r="G37" s="118">
        <f t="shared" si="0"/>
        <v>262.91250000000002</v>
      </c>
      <c r="H37" s="114"/>
      <c r="I37" s="41">
        <f t="shared" si="1"/>
        <v>0</v>
      </c>
      <c r="J37" s="38"/>
    </row>
    <row r="38" spans="1:10" s="102" customFormat="1" ht="18" customHeight="1" x14ac:dyDescent="0.3">
      <c r="A38" s="107" t="s">
        <v>209</v>
      </c>
      <c r="B38" s="24" t="s">
        <v>167</v>
      </c>
      <c r="C38" s="25">
        <v>6.8</v>
      </c>
      <c r="D38" s="25" t="s">
        <v>43</v>
      </c>
      <c r="E38" s="103">
        <v>329</v>
      </c>
      <c r="F38" s="106">
        <v>264.45</v>
      </c>
      <c r="G38" s="71">
        <f t="shared" si="0"/>
        <v>251.22749999999999</v>
      </c>
      <c r="H38" s="100"/>
      <c r="I38" s="41">
        <f t="shared" si="1"/>
        <v>0</v>
      </c>
      <c r="J38" s="38"/>
    </row>
    <row r="39" spans="1:10" s="112" customFormat="1" ht="18" customHeight="1" x14ac:dyDescent="0.3">
      <c r="A39" s="150" t="s">
        <v>94</v>
      </c>
      <c r="B39" s="27" t="s">
        <v>62</v>
      </c>
      <c r="C39" s="52">
        <v>5</v>
      </c>
      <c r="D39" s="28" t="s">
        <v>43</v>
      </c>
      <c r="E39" s="120">
        <v>229.5</v>
      </c>
      <c r="F39" s="121">
        <v>184.5</v>
      </c>
      <c r="G39" s="122">
        <f t="shared" si="0"/>
        <v>175.27500000000001</v>
      </c>
      <c r="H39" s="123"/>
      <c r="I39" s="124">
        <f t="shared" si="1"/>
        <v>0</v>
      </c>
      <c r="J39" s="149"/>
    </row>
    <row r="40" spans="1:10" ht="18" customHeight="1" x14ac:dyDescent="0.3">
      <c r="A40" s="23" t="s">
        <v>144</v>
      </c>
      <c r="B40" s="27" t="s">
        <v>53</v>
      </c>
      <c r="C40" s="28" t="s">
        <v>267</v>
      </c>
      <c r="D40" s="28" t="s">
        <v>43</v>
      </c>
      <c r="E40" s="42">
        <v>459</v>
      </c>
      <c r="F40" s="67">
        <v>369</v>
      </c>
      <c r="G40" s="71">
        <f t="shared" si="0"/>
        <v>350.55</v>
      </c>
      <c r="H40" s="100"/>
      <c r="I40" s="41">
        <f t="shared" si="1"/>
        <v>0</v>
      </c>
      <c r="J40" s="38"/>
    </row>
    <row r="41" spans="1:10" ht="18" customHeight="1" x14ac:dyDescent="0.3">
      <c r="A41" s="23" t="s">
        <v>67</v>
      </c>
      <c r="B41" s="24" t="s">
        <v>53</v>
      </c>
      <c r="C41" s="26">
        <v>3.125</v>
      </c>
      <c r="D41" s="26" t="s">
        <v>43</v>
      </c>
      <c r="E41" s="42">
        <v>298.35000000000002</v>
      </c>
      <c r="F41" s="67">
        <v>239.85</v>
      </c>
      <c r="G41" s="71">
        <f t="shared" si="0"/>
        <v>227.85749999999999</v>
      </c>
      <c r="H41" s="100"/>
      <c r="I41" s="41">
        <f t="shared" si="1"/>
        <v>0</v>
      </c>
      <c r="J41" s="38"/>
    </row>
    <row r="42" spans="1:10" s="92" customFormat="1" ht="18" customHeight="1" x14ac:dyDescent="0.3">
      <c r="A42" s="23" t="s">
        <v>58</v>
      </c>
      <c r="B42" s="24" t="s">
        <v>50</v>
      </c>
      <c r="C42" s="26">
        <v>10</v>
      </c>
      <c r="D42" s="26" t="s">
        <v>43</v>
      </c>
      <c r="E42" s="89">
        <v>291</v>
      </c>
      <c r="F42" s="67">
        <v>233.7</v>
      </c>
      <c r="G42" s="71">
        <f t="shared" si="0"/>
        <v>222.01499999999999</v>
      </c>
      <c r="H42" s="101"/>
      <c r="I42" s="90">
        <f t="shared" si="1"/>
        <v>0</v>
      </c>
      <c r="J42" s="91"/>
    </row>
    <row r="43" spans="1:10" ht="18" customHeight="1" x14ac:dyDescent="0.3">
      <c r="A43" s="23" t="s">
        <v>59</v>
      </c>
      <c r="B43" s="24" t="s">
        <v>55</v>
      </c>
      <c r="C43" s="34">
        <v>10</v>
      </c>
      <c r="D43" s="26" t="s">
        <v>43</v>
      </c>
      <c r="E43" s="42">
        <v>200</v>
      </c>
      <c r="F43" s="67">
        <v>162.5</v>
      </c>
      <c r="G43" s="71">
        <f t="shared" si="0"/>
        <v>154.375</v>
      </c>
      <c r="H43" s="100"/>
      <c r="I43" s="41">
        <f t="shared" si="1"/>
        <v>0</v>
      </c>
      <c r="J43" s="38"/>
    </row>
    <row r="44" spans="1:10" ht="18" customHeight="1" x14ac:dyDescent="0.3">
      <c r="A44" s="23" t="s">
        <v>98</v>
      </c>
      <c r="B44" s="24" t="s">
        <v>93</v>
      </c>
      <c r="C44" s="34">
        <v>1</v>
      </c>
      <c r="D44" s="26" t="s">
        <v>43</v>
      </c>
      <c r="E44" s="42">
        <v>367</v>
      </c>
      <c r="F44" s="67">
        <v>295.2</v>
      </c>
      <c r="G44" s="71">
        <f t="shared" si="0"/>
        <v>280.44</v>
      </c>
      <c r="H44" s="100"/>
      <c r="I44" s="41">
        <f t="shared" si="1"/>
        <v>0</v>
      </c>
      <c r="J44" s="38" t="s">
        <v>139</v>
      </c>
    </row>
    <row r="45" spans="1:10" s="112" customFormat="1" ht="18" customHeight="1" x14ac:dyDescent="0.3">
      <c r="A45" s="23" t="s">
        <v>136</v>
      </c>
      <c r="B45" s="24" t="s">
        <v>60</v>
      </c>
      <c r="C45" s="34">
        <v>5</v>
      </c>
      <c r="D45" s="26" t="s">
        <v>43</v>
      </c>
      <c r="E45" s="120">
        <v>684</v>
      </c>
      <c r="F45" s="126">
        <v>558</v>
      </c>
      <c r="G45" s="71">
        <f t="shared" si="0"/>
        <v>530.1</v>
      </c>
      <c r="H45" s="111"/>
      <c r="I45" s="41">
        <f t="shared" si="1"/>
        <v>0</v>
      </c>
      <c r="J45" s="113"/>
    </row>
    <row r="46" spans="1:10" s="112" customFormat="1" ht="18" customHeight="1" x14ac:dyDescent="0.3">
      <c r="A46" s="23" t="s">
        <v>149</v>
      </c>
      <c r="B46" s="24" t="s">
        <v>60</v>
      </c>
      <c r="C46" s="34">
        <v>5</v>
      </c>
      <c r="D46" s="26" t="s">
        <v>43</v>
      </c>
      <c r="E46" s="120">
        <v>760</v>
      </c>
      <c r="F46" s="126">
        <v>600</v>
      </c>
      <c r="G46" s="71">
        <f t="shared" si="0"/>
        <v>570</v>
      </c>
      <c r="H46" s="111"/>
      <c r="I46" s="41">
        <f t="shared" si="1"/>
        <v>0</v>
      </c>
      <c r="J46" s="113"/>
    </row>
    <row r="47" spans="1:10" s="112" customFormat="1" ht="18" customHeight="1" x14ac:dyDescent="0.3">
      <c r="A47" s="23" t="s">
        <v>105</v>
      </c>
      <c r="B47" s="24" t="s">
        <v>60</v>
      </c>
      <c r="C47" s="34">
        <v>0.5</v>
      </c>
      <c r="D47" s="26" t="s">
        <v>43</v>
      </c>
      <c r="E47" s="120">
        <v>760</v>
      </c>
      <c r="F47" s="126">
        <v>600</v>
      </c>
      <c r="G47" s="71">
        <f t="shared" si="0"/>
        <v>570</v>
      </c>
      <c r="H47" s="111"/>
      <c r="I47" s="41">
        <f t="shared" si="1"/>
        <v>0</v>
      </c>
      <c r="J47" s="113"/>
    </row>
    <row r="48" spans="1:10" s="112" customFormat="1" ht="18" customHeight="1" x14ac:dyDescent="0.3">
      <c r="A48" s="23" t="s">
        <v>264</v>
      </c>
      <c r="B48" s="24" t="s">
        <v>93</v>
      </c>
      <c r="C48" s="34">
        <v>1</v>
      </c>
      <c r="D48" s="26" t="s">
        <v>43</v>
      </c>
      <c r="E48" s="120">
        <v>402.8</v>
      </c>
      <c r="F48" s="126">
        <v>328.6</v>
      </c>
      <c r="G48" s="71">
        <f t="shared" si="0"/>
        <v>312.17</v>
      </c>
      <c r="H48" s="111"/>
      <c r="I48" s="41">
        <f t="shared" si="1"/>
        <v>0</v>
      </c>
      <c r="J48" s="113"/>
    </row>
    <row r="49" spans="1:10" s="92" customFormat="1" ht="18" customHeight="1" x14ac:dyDescent="0.3">
      <c r="A49" s="93" t="s">
        <v>68</v>
      </c>
      <c r="B49" s="27" t="s">
        <v>53</v>
      </c>
      <c r="C49" s="28">
        <v>11.34</v>
      </c>
      <c r="D49" s="28" t="s">
        <v>43</v>
      </c>
      <c r="E49" s="120">
        <v>395.2</v>
      </c>
      <c r="F49" s="121">
        <v>322.39999999999998</v>
      </c>
      <c r="G49" s="71">
        <f t="shared" si="0"/>
        <v>306.27999999999997</v>
      </c>
      <c r="H49" s="101"/>
      <c r="I49" s="41">
        <f t="shared" si="1"/>
        <v>0</v>
      </c>
      <c r="J49" s="91"/>
    </row>
    <row r="50" spans="1:10" ht="18" customHeight="1" x14ac:dyDescent="0.3">
      <c r="A50" s="29" t="s">
        <v>69</v>
      </c>
      <c r="B50" s="27" t="s">
        <v>62</v>
      </c>
      <c r="C50" s="28">
        <v>20</v>
      </c>
      <c r="D50" s="28" t="s">
        <v>43</v>
      </c>
      <c r="E50" s="42">
        <v>144.4</v>
      </c>
      <c r="F50" s="67">
        <v>117.8</v>
      </c>
      <c r="G50" s="71">
        <f t="shared" si="0"/>
        <v>111.91</v>
      </c>
      <c r="H50" s="100"/>
      <c r="I50" s="41">
        <f t="shared" si="1"/>
        <v>0</v>
      </c>
      <c r="J50" s="113"/>
    </row>
    <row r="51" spans="1:10" ht="18" customHeight="1" x14ac:dyDescent="0.3">
      <c r="A51" s="29" t="s">
        <v>137</v>
      </c>
      <c r="B51" s="27" t="s">
        <v>53</v>
      </c>
      <c r="C51" s="52">
        <v>2.5</v>
      </c>
      <c r="D51" s="28" t="s">
        <v>43</v>
      </c>
      <c r="E51" s="42">
        <v>275.39999999999998</v>
      </c>
      <c r="F51" s="67">
        <v>221.4</v>
      </c>
      <c r="G51" s="71">
        <f t="shared" si="0"/>
        <v>210.32999999999998</v>
      </c>
      <c r="H51" s="100"/>
      <c r="I51" s="41">
        <f t="shared" si="1"/>
        <v>0</v>
      </c>
      <c r="J51" s="38" t="s">
        <v>138</v>
      </c>
    </row>
    <row r="52" spans="1:10" s="102" customFormat="1" ht="18" customHeight="1" x14ac:dyDescent="0.3">
      <c r="A52" s="29" t="s">
        <v>181</v>
      </c>
      <c r="B52" s="27" t="s">
        <v>53</v>
      </c>
      <c r="C52" s="52">
        <v>2.5</v>
      </c>
      <c r="D52" s="28" t="s">
        <v>43</v>
      </c>
      <c r="E52" s="42">
        <v>275.39999999999998</v>
      </c>
      <c r="F52" s="67">
        <v>221.4</v>
      </c>
      <c r="G52" s="71">
        <f t="shared" si="0"/>
        <v>210.32999999999998</v>
      </c>
      <c r="H52" s="100"/>
      <c r="I52" s="41">
        <f t="shared" ref="I52" si="2">H52*F52</f>
        <v>0</v>
      </c>
      <c r="J52" s="38" t="s">
        <v>138</v>
      </c>
    </row>
    <row r="53" spans="1:10" ht="18" customHeight="1" x14ac:dyDescent="0.3">
      <c r="A53" s="168" t="s">
        <v>61</v>
      </c>
      <c r="B53" s="169" t="s">
        <v>62</v>
      </c>
      <c r="C53" s="170">
        <v>30</v>
      </c>
      <c r="D53" s="170" t="s">
        <v>43</v>
      </c>
      <c r="E53" s="171">
        <v>440.8</v>
      </c>
      <c r="F53" s="172">
        <v>359.6</v>
      </c>
      <c r="G53" s="173">
        <f t="shared" si="0"/>
        <v>341.62</v>
      </c>
      <c r="H53" s="111"/>
      <c r="I53" s="110"/>
      <c r="J53" s="63" t="s">
        <v>306</v>
      </c>
    </row>
    <row r="54" spans="1:10" ht="18" customHeight="1" x14ac:dyDescent="0.3">
      <c r="A54" s="23" t="s">
        <v>63</v>
      </c>
      <c r="B54" s="24" t="s">
        <v>62</v>
      </c>
      <c r="C54" s="26">
        <v>31</v>
      </c>
      <c r="D54" s="26" t="s">
        <v>43</v>
      </c>
      <c r="E54" s="42">
        <v>337</v>
      </c>
      <c r="F54" s="67">
        <v>272.8</v>
      </c>
      <c r="G54" s="71">
        <f t="shared" si="0"/>
        <v>259.16000000000003</v>
      </c>
      <c r="H54" s="100"/>
      <c r="I54" s="41">
        <f t="shared" si="1"/>
        <v>0</v>
      </c>
      <c r="J54" s="38"/>
    </row>
    <row r="55" spans="1:10" ht="18" customHeight="1" x14ac:dyDescent="0.3">
      <c r="A55" s="23" t="s">
        <v>64</v>
      </c>
      <c r="B55" s="24" t="s">
        <v>62</v>
      </c>
      <c r="C55" s="26">
        <v>25</v>
      </c>
      <c r="D55" s="26" t="s">
        <v>43</v>
      </c>
      <c r="E55" s="42">
        <v>397.8</v>
      </c>
      <c r="F55" s="67">
        <v>322.39999999999998</v>
      </c>
      <c r="G55" s="71">
        <f t="shared" si="0"/>
        <v>306.27999999999997</v>
      </c>
      <c r="H55" s="100"/>
      <c r="I55" s="41">
        <f t="shared" si="1"/>
        <v>0</v>
      </c>
      <c r="J55" s="63"/>
    </row>
    <row r="56" spans="1:10" ht="18" customHeight="1" x14ac:dyDescent="0.3">
      <c r="A56" s="23" t="s">
        <v>122</v>
      </c>
      <c r="B56" s="24" t="s">
        <v>60</v>
      </c>
      <c r="C56" s="57">
        <v>5</v>
      </c>
      <c r="D56" s="57" t="s">
        <v>43</v>
      </c>
      <c r="E56" s="42">
        <v>489.6</v>
      </c>
      <c r="F56" s="67">
        <v>396.8</v>
      </c>
      <c r="G56" s="71">
        <f t="shared" si="0"/>
        <v>376.96</v>
      </c>
      <c r="H56" s="100"/>
      <c r="I56" s="41">
        <f t="shared" si="1"/>
        <v>0</v>
      </c>
      <c r="J56" s="38"/>
    </row>
    <row r="57" spans="1:10" ht="18" customHeight="1" x14ac:dyDescent="0.3">
      <c r="A57" s="23" t="s">
        <v>146</v>
      </c>
      <c r="B57" s="24" t="s">
        <v>93</v>
      </c>
      <c r="C57" s="25">
        <v>5</v>
      </c>
      <c r="D57" s="57" t="s">
        <v>43</v>
      </c>
      <c r="E57" s="42">
        <v>574</v>
      </c>
      <c r="F57" s="67">
        <v>465</v>
      </c>
      <c r="G57" s="71">
        <f t="shared" si="0"/>
        <v>441.75000000000006</v>
      </c>
      <c r="H57" s="100"/>
      <c r="I57" s="41">
        <f t="shared" si="1"/>
        <v>0</v>
      </c>
      <c r="J57" s="38"/>
    </row>
    <row r="58" spans="1:10" s="102" customFormat="1" ht="18" customHeight="1" x14ac:dyDescent="0.3">
      <c r="A58" s="82" t="s">
        <v>219</v>
      </c>
      <c r="B58" s="24" t="s">
        <v>217</v>
      </c>
      <c r="C58" s="25">
        <v>10</v>
      </c>
      <c r="D58" s="25" t="s">
        <v>43</v>
      </c>
      <c r="E58" s="42">
        <v>1012</v>
      </c>
      <c r="F58" s="67">
        <v>862.5</v>
      </c>
      <c r="G58" s="71">
        <f t="shared" si="0"/>
        <v>819.375</v>
      </c>
      <c r="H58" s="100"/>
      <c r="I58" s="41">
        <f t="shared" si="1"/>
        <v>0</v>
      </c>
      <c r="J58" s="153" t="s">
        <v>211</v>
      </c>
    </row>
    <row r="59" spans="1:10" s="102" customFormat="1" ht="18" customHeight="1" x14ac:dyDescent="0.3">
      <c r="A59" s="82" t="s">
        <v>220</v>
      </c>
      <c r="B59" s="24" t="s">
        <v>53</v>
      </c>
      <c r="C59" s="25">
        <v>3.125</v>
      </c>
      <c r="D59" s="25" t="s">
        <v>43</v>
      </c>
      <c r="E59" s="42">
        <v>300</v>
      </c>
      <c r="F59" s="67">
        <v>241.8</v>
      </c>
      <c r="G59" s="71">
        <f t="shared" si="0"/>
        <v>229.71</v>
      </c>
      <c r="H59" s="100"/>
      <c r="I59" s="41">
        <f t="shared" si="1"/>
        <v>0</v>
      </c>
      <c r="J59" s="38"/>
    </row>
    <row r="60" spans="1:10" s="112" customFormat="1" ht="18" customHeight="1" x14ac:dyDescent="0.3">
      <c r="A60" s="23" t="s">
        <v>106</v>
      </c>
      <c r="B60" s="146" t="s">
        <v>93</v>
      </c>
      <c r="C60" s="146">
        <v>1</v>
      </c>
      <c r="D60" s="146" t="s">
        <v>43</v>
      </c>
      <c r="E60" s="120">
        <v>415</v>
      </c>
      <c r="F60" s="126">
        <v>334.8</v>
      </c>
      <c r="G60" s="147">
        <f t="shared" si="0"/>
        <v>318.06</v>
      </c>
      <c r="H60" s="123"/>
      <c r="I60" s="124">
        <f t="shared" si="1"/>
        <v>0</v>
      </c>
      <c r="J60" s="149" t="s">
        <v>139</v>
      </c>
    </row>
    <row r="61" spans="1:10" s="102" customFormat="1" ht="18" customHeight="1" x14ac:dyDescent="0.3">
      <c r="A61" s="23" t="s">
        <v>168</v>
      </c>
      <c r="B61" s="24" t="s">
        <v>169</v>
      </c>
      <c r="C61" s="57">
        <v>20</v>
      </c>
      <c r="D61" s="57" t="s">
        <v>43</v>
      </c>
      <c r="E61" s="42">
        <v>323</v>
      </c>
      <c r="F61" s="67">
        <v>260.39999999999998</v>
      </c>
      <c r="G61" s="71">
        <f t="shared" si="0"/>
        <v>247.37999999999997</v>
      </c>
      <c r="H61" s="100"/>
      <c r="I61" s="41">
        <f t="shared" si="1"/>
        <v>0</v>
      </c>
      <c r="J61" s="113"/>
    </row>
    <row r="62" spans="1:10" ht="18" customHeight="1" x14ac:dyDescent="0.3">
      <c r="A62" s="23" t="s">
        <v>147</v>
      </c>
      <c r="B62" s="24" t="s">
        <v>148</v>
      </c>
      <c r="C62" s="26">
        <v>5</v>
      </c>
      <c r="D62" s="26" t="s">
        <v>43</v>
      </c>
      <c r="E62" s="42">
        <v>246</v>
      </c>
      <c r="F62" s="67">
        <v>198.4</v>
      </c>
      <c r="G62" s="71">
        <f t="shared" si="0"/>
        <v>188.48</v>
      </c>
      <c r="H62" s="100"/>
      <c r="I62" s="41">
        <f t="shared" si="1"/>
        <v>0</v>
      </c>
      <c r="J62" s="65"/>
    </row>
    <row r="63" spans="1:10" ht="18" customHeight="1" x14ac:dyDescent="0.3">
      <c r="A63" s="23" t="s">
        <v>65</v>
      </c>
      <c r="B63" s="24" t="s">
        <v>55</v>
      </c>
      <c r="C63" s="26">
        <v>5</v>
      </c>
      <c r="D63" s="26" t="s">
        <v>43</v>
      </c>
      <c r="E63" s="42">
        <v>146</v>
      </c>
      <c r="F63" s="67">
        <v>117.8</v>
      </c>
      <c r="G63" s="71">
        <f t="shared" si="0"/>
        <v>111.91</v>
      </c>
      <c r="H63" s="100"/>
      <c r="I63" s="41">
        <f t="shared" si="1"/>
        <v>0</v>
      </c>
      <c r="J63" s="38"/>
    </row>
    <row r="64" spans="1:10" s="102" customFormat="1" ht="18" customHeight="1" x14ac:dyDescent="0.3">
      <c r="A64" s="82" t="s">
        <v>204</v>
      </c>
      <c r="B64" s="24" t="s">
        <v>55</v>
      </c>
      <c r="C64" s="25">
        <v>0.5</v>
      </c>
      <c r="D64" s="26" t="s">
        <v>43</v>
      </c>
      <c r="E64" s="42">
        <v>308</v>
      </c>
      <c r="F64" s="67">
        <v>248</v>
      </c>
      <c r="G64" s="71">
        <f t="shared" si="0"/>
        <v>235.6</v>
      </c>
      <c r="H64" s="100"/>
      <c r="I64" s="41">
        <f t="shared" si="1"/>
        <v>0</v>
      </c>
      <c r="J64" s="38" t="s">
        <v>205</v>
      </c>
    </row>
    <row r="65" spans="1:11" s="102" customFormat="1" ht="18" customHeight="1" x14ac:dyDescent="0.3">
      <c r="A65" s="82" t="s">
        <v>218</v>
      </c>
      <c r="B65" s="24" t="s">
        <v>217</v>
      </c>
      <c r="C65" s="25">
        <v>10</v>
      </c>
      <c r="D65" s="26" t="s">
        <v>43</v>
      </c>
      <c r="E65" s="42">
        <v>795</v>
      </c>
      <c r="F65" s="67">
        <v>651.9</v>
      </c>
      <c r="G65" s="71">
        <f t="shared" si="0"/>
        <v>619.30500000000006</v>
      </c>
      <c r="H65" s="100"/>
      <c r="I65" s="41">
        <f t="shared" si="1"/>
        <v>0</v>
      </c>
      <c r="J65" s="179"/>
    </row>
    <row r="66" spans="1:11" ht="18" customHeight="1" x14ac:dyDescent="0.3">
      <c r="A66" s="23" t="s">
        <v>66</v>
      </c>
      <c r="B66" s="24" t="s">
        <v>50</v>
      </c>
      <c r="C66" s="26">
        <v>10</v>
      </c>
      <c r="D66" s="26" t="s">
        <v>43</v>
      </c>
      <c r="E66" s="42">
        <v>434</v>
      </c>
      <c r="F66" s="67">
        <v>347.2</v>
      </c>
      <c r="G66" s="71">
        <f t="shared" si="0"/>
        <v>329.84</v>
      </c>
      <c r="H66" s="100"/>
      <c r="I66" s="41">
        <f t="shared" si="1"/>
        <v>0</v>
      </c>
      <c r="J66" s="38"/>
    </row>
    <row r="67" spans="1:11" ht="18" customHeight="1" x14ac:dyDescent="0.3">
      <c r="A67" s="23" t="s">
        <v>130</v>
      </c>
      <c r="B67" s="27" t="s">
        <v>100</v>
      </c>
      <c r="C67" s="28">
        <v>5</v>
      </c>
      <c r="D67" s="28" t="s">
        <v>43</v>
      </c>
      <c r="E67" s="42">
        <v>217</v>
      </c>
      <c r="F67" s="67">
        <v>173.6</v>
      </c>
      <c r="G67" s="71">
        <f t="shared" si="0"/>
        <v>164.92</v>
      </c>
      <c r="H67" s="68"/>
      <c r="I67" s="41">
        <f t="shared" si="1"/>
        <v>0</v>
      </c>
      <c r="J67" s="38"/>
    </row>
    <row r="68" spans="1:11" ht="18" customHeight="1" x14ac:dyDescent="0.3">
      <c r="A68" s="23" t="s">
        <v>131</v>
      </c>
      <c r="B68" s="27" t="s">
        <v>62</v>
      </c>
      <c r="C68" s="28">
        <v>5</v>
      </c>
      <c r="D68" s="28" t="s">
        <v>43</v>
      </c>
      <c r="E68" s="42">
        <v>294.5</v>
      </c>
      <c r="F68" s="67">
        <v>235.6</v>
      </c>
      <c r="G68" s="71">
        <f t="shared" si="0"/>
        <v>223.82</v>
      </c>
      <c r="H68" s="68"/>
      <c r="I68" s="41">
        <f t="shared" si="1"/>
        <v>0</v>
      </c>
      <c r="J68" s="38"/>
    </row>
    <row r="69" spans="1:11" ht="18" customHeight="1" x14ac:dyDescent="0.3">
      <c r="A69" s="23"/>
      <c r="B69" s="27"/>
      <c r="C69" s="28"/>
      <c r="D69" s="28"/>
      <c r="E69" s="42"/>
      <c r="F69" s="67"/>
      <c r="G69" s="71">
        <f t="shared" ref="G69" si="3">F69/100*95</f>
        <v>0</v>
      </c>
      <c r="H69" s="68"/>
      <c r="I69" s="41">
        <f t="shared" si="1"/>
        <v>0</v>
      </c>
      <c r="J69" s="38"/>
    </row>
    <row r="70" spans="1:11" s="102" customFormat="1" ht="26.1" customHeight="1" x14ac:dyDescent="0.3">
      <c r="A70" s="249" t="s">
        <v>173</v>
      </c>
      <c r="B70" s="250"/>
      <c r="C70" s="250"/>
      <c r="D70" s="250"/>
      <c r="E70" s="250"/>
      <c r="F70" s="250"/>
      <c r="G70" s="250"/>
      <c r="H70" s="250"/>
      <c r="I70" s="250"/>
      <c r="J70" s="251"/>
    </row>
    <row r="71" spans="1:11" ht="18" customHeight="1" x14ac:dyDescent="0.3">
      <c r="A71" s="23" t="s">
        <v>107</v>
      </c>
      <c r="B71" s="27" t="s">
        <v>42</v>
      </c>
      <c r="C71" s="28">
        <v>1</v>
      </c>
      <c r="D71" s="28" t="s">
        <v>101</v>
      </c>
      <c r="E71" s="42">
        <v>497</v>
      </c>
      <c r="F71" s="67">
        <v>396.5</v>
      </c>
      <c r="G71" s="127">
        <f t="shared" ref="G71:G84" si="4">F71/100*95</f>
        <v>376.67500000000001</v>
      </c>
      <c r="H71" s="68"/>
      <c r="I71" s="41">
        <f t="shared" si="1"/>
        <v>0</v>
      </c>
      <c r="J71" s="38" t="s">
        <v>179</v>
      </c>
    </row>
    <row r="72" spans="1:11" s="102" customFormat="1" ht="18" customHeight="1" x14ac:dyDescent="0.35">
      <c r="A72" s="23" t="s">
        <v>175</v>
      </c>
      <c r="B72" s="27" t="s">
        <v>42</v>
      </c>
      <c r="C72" s="28">
        <v>5</v>
      </c>
      <c r="D72" s="28" t="s">
        <v>43</v>
      </c>
      <c r="E72" s="42">
        <v>165</v>
      </c>
      <c r="F72" s="67">
        <v>129.80000000000001</v>
      </c>
      <c r="G72" s="71">
        <f t="shared" si="4"/>
        <v>123.31</v>
      </c>
      <c r="H72" s="68"/>
      <c r="I72" s="41">
        <f t="shared" si="1"/>
        <v>0</v>
      </c>
      <c r="J72" s="119" t="s">
        <v>178</v>
      </c>
    </row>
    <row r="73" spans="1:11" s="102" customFormat="1" ht="18" customHeight="1" x14ac:dyDescent="0.35">
      <c r="A73" s="23" t="s">
        <v>176</v>
      </c>
      <c r="B73" s="27" t="s">
        <v>42</v>
      </c>
      <c r="C73" s="28">
        <v>2</v>
      </c>
      <c r="D73" s="28" t="s">
        <v>43</v>
      </c>
      <c r="E73" s="42">
        <v>321.3</v>
      </c>
      <c r="F73" s="67">
        <v>247.8</v>
      </c>
      <c r="G73" s="71">
        <f t="shared" si="4"/>
        <v>235.41000000000003</v>
      </c>
      <c r="H73" s="68"/>
      <c r="I73" s="41">
        <f t="shared" si="1"/>
        <v>0</v>
      </c>
      <c r="J73" s="119" t="s">
        <v>180</v>
      </c>
    </row>
    <row r="74" spans="1:11" s="102" customFormat="1" ht="18" customHeight="1" x14ac:dyDescent="0.35">
      <c r="A74" s="23" t="s">
        <v>185</v>
      </c>
      <c r="B74" s="27" t="s">
        <v>42</v>
      </c>
      <c r="C74" s="28">
        <v>2</v>
      </c>
      <c r="D74" s="28" t="s">
        <v>43</v>
      </c>
      <c r="E74" s="42">
        <v>352</v>
      </c>
      <c r="F74" s="67">
        <v>282.89999999999998</v>
      </c>
      <c r="G74" s="71">
        <f t="shared" si="4"/>
        <v>268.755</v>
      </c>
      <c r="H74" s="68"/>
      <c r="I74" s="41">
        <f t="shared" si="1"/>
        <v>0</v>
      </c>
      <c r="J74" s="119" t="s">
        <v>187</v>
      </c>
    </row>
    <row r="75" spans="1:11" s="102" customFormat="1" ht="18" customHeight="1" x14ac:dyDescent="0.35">
      <c r="A75" s="23" t="s">
        <v>186</v>
      </c>
      <c r="B75" s="27" t="s">
        <v>42</v>
      </c>
      <c r="C75" s="28">
        <v>3</v>
      </c>
      <c r="D75" s="28" t="s">
        <v>43</v>
      </c>
      <c r="E75" s="42">
        <v>199</v>
      </c>
      <c r="F75" s="67">
        <v>159.9</v>
      </c>
      <c r="G75" s="71">
        <f t="shared" si="4"/>
        <v>151.905</v>
      </c>
      <c r="H75" s="68"/>
      <c r="I75" s="41">
        <f t="shared" si="1"/>
        <v>0</v>
      </c>
      <c r="J75" s="119" t="s">
        <v>188</v>
      </c>
    </row>
    <row r="76" spans="1:11" s="102" customFormat="1" ht="18" customHeight="1" x14ac:dyDescent="0.35">
      <c r="A76" s="23" t="s">
        <v>202</v>
      </c>
      <c r="B76" s="27" t="s">
        <v>42</v>
      </c>
      <c r="C76" s="28">
        <v>1</v>
      </c>
      <c r="D76" s="28" t="s">
        <v>101</v>
      </c>
      <c r="E76" s="42">
        <v>96</v>
      </c>
      <c r="F76" s="67">
        <v>76.86</v>
      </c>
      <c r="G76" s="127">
        <f t="shared" si="4"/>
        <v>73.016999999999996</v>
      </c>
      <c r="H76" s="68"/>
      <c r="I76" s="41">
        <f t="shared" si="1"/>
        <v>0</v>
      </c>
      <c r="J76" s="119" t="s">
        <v>203</v>
      </c>
    </row>
    <row r="77" spans="1:11" s="102" customFormat="1" ht="18" customHeight="1" x14ac:dyDescent="0.3">
      <c r="A77" s="23" t="s">
        <v>202</v>
      </c>
      <c r="B77" s="27" t="s">
        <v>42</v>
      </c>
      <c r="C77" s="28">
        <v>1</v>
      </c>
      <c r="D77" s="28" t="s">
        <v>43</v>
      </c>
      <c r="E77" s="42">
        <v>382</v>
      </c>
      <c r="F77" s="67">
        <v>305</v>
      </c>
      <c r="G77" s="71">
        <f t="shared" si="4"/>
        <v>289.75</v>
      </c>
      <c r="H77" s="68"/>
      <c r="I77" s="41">
        <f t="shared" si="1"/>
        <v>0</v>
      </c>
      <c r="J77" s="38" t="s">
        <v>177</v>
      </c>
      <c r="K77" s="138"/>
    </row>
    <row r="78" spans="1:11" s="102" customFormat="1" ht="18" customHeight="1" x14ac:dyDescent="0.3">
      <c r="A78" s="82" t="s">
        <v>340</v>
      </c>
      <c r="B78" s="146" t="s">
        <v>42</v>
      </c>
      <c r="C78" s="146">
        <v>3</v>
      </c>
      <c r="D78" s="28" t="s">
        <v>43</v>
      </c>
      <c r="E78" s="42">
        <v>285.60000000000002</v>
      </c>
      <c r="F78" s="67">
        <v>229.6</v>
      </c>
      <c r="G78" s="71">
        <f t="shared" si="4"/>
        <v>218.11999999999998</v>
      </c>
      <c r="H78" s="68"/>
      <c r="I78" s="41">
        <f t="shared" si="1"/>
        <v>0</v>
      </c>
      <c r="J78" s="38"/>
      <c r="K78" s="140"/>
    </row>
    <row r="79" spans="1:11" s="102" customFormat="1" ht="18" customHeight="1" x14ac:dyDescent="0.3">
      <c r="A79" s="82" t="s">
        <v>341</v>
      </c>
      <c r="B79" s="146" t="s">
        <v>42</v>
      </c>
      <c r="C79" s="146">
        <v>3</v>
      </c>
      <c r="D79" s="28" t="s">
        <v>43</v>
      </c>
      <c r="E79" s="42">
        <v>285.60000000000002</v>
      </c>
      <c r="F79" s="67">
        <v>229.6</v>
      </c>
      <c r="G79" s="71">
        <f t="shared" si="4"/>
        <v>218.11999999999998</v>
      </c>
      <c r="H79" s="68"/>
      <c r="I79" s="41">
        <f t="shared" si="1"/>
        <v>0</v>
      </c>
      <c r="J79" s="38"/>
      <c r="K79" s="140"/>
    </row>
    <row r="80" spans="1:11" s="102" customFormat="1" ht="18" customHeight="1" x14ac:dyDescent="0.3">
      <c r="A80" s="23" t="s">
        <v>335</v>
      </c>
      <c r="B80" s="27" t="s">
        <v>42</v>
      </c>
      <c r="C80" s="148">
        <v>3</v>
      </c>
      <c r="D80" s="28" t="s">
        <v>43</v>
      </c>
      <c r="E80" s="42">
        <v>600</v>
      </c>
      <c r="F80" s="67">
        <v>472</v>
      </c>
      <c r="G80" s="71">
        <f t="shared" si="4"/>
        <v>448.4</v>
      </c>
      <c r="H80" s="152"/>
      <c r="I80" s="124">
        <f t="shared" si="1"/>
        <v>0</v>
      </c>
      <c r="J80" s="149"/>
      <c r="K80" s="140"/>
    </row>
    <row r="81" spans="1:11" s="102" customFormat="1" ht="18" customHeight="1" x14ac:dyDescent="0.3">
      <c r="A81" s="23" t="s">
        <v>336</v>
      </c>
      <c r="B81" s="27" t="s">
        <v>42</v>
      </c>
      <c r="C81" s="148">
        <v>3</v>
      </c>
      <c r="D81" s="28" t="s">
        <v>43</v>
      </c>
      <c r="E81" s="42">
        <v>575</v>
      </c>
      <c r="F81" s="67">
        <v>452</v>
      </c>
      <c r="G81" s="71">
        <f t="shared" si="4"/>
        <v>429.4</v>
      </c>
      <c r="H81" s="152"/>
      <c r="I81" s="124">
        <f t="shared" ref="I81" si="5">H81*F81</f>
        <v>0</v>
      </c>
      <c r="J81" s="149" t="s">
        <v>306</v>
      </c>
      <c r="K81" s="140"/>
    </row>
    <row r="82" spans="1:11" s="102" customFormat="1" ht="18" customHeight="1" x14ac:dyDescent="0.3">
      <c r="A82" s="23" t="s">
        <v>337</v>
      </c>
      <c r="B82" s="27" t="s">
        <v>42</v>
      </c>
      <c r="C82" s="28">
        <v>3</v>
      </c>
      <c r="D82" s="28" t="s">
        <v>43</v>
      </c>
      <c r="E82" s="42">
        <v>570</v>
      </c>
      <c r="F82" s="67">
        <v>448.4</v>
      </c>
      <c r="G82" s="71">
        <f t="shared" si="4"/>
        <v>425.98</v>
      </c>
      <c r="H82" s="152"/>
      <c r="I82" s="124">
        <f t="shared" si="1"/>
        <v>0</v>
      </c>
      <c r="J82" s="149"/>
      <c r="K82" s="140"/>
    </row>
    <row r="83" spans="1:11" s="102" customFormat="1" ht="18" customHeight="1" x14ac:dyDescent="0.3">
      <c r="A83" s="23" t="s">
        <v>338</v>
      </c>
      <c r="B83" s="27" t="s">
        <v>42</v>
      </c>
      <c r="C83" s="28">
        <v>3</v>
      </c>
      <c r="D83" s="28" t="s">
        <v>43</v>
      </c>
      <c r="E83" s="42">
        <v>390</v>
      </c>
      <c r="F83" s="67">
        <v>306.8</v>
      </c>
      <c r="G83" s="71">
        <f t="shared" si="4"/>
        <v>291.45999999999998</v>
      </c>
      <c r="H83" s="152"/>
      <c r="I83" s="124">
        <f t="shared" si="1"/>
        <v>0</v>
      </c>
      <c r="J83" s="149"/>
      <c r="K83" s="140"/>
    </row>
    <row r="84" spans="1:11" ht="18" customHeight="1" x14ac:dyDescent="0.3">
      <c r="A84" s="23" t="s">
        <v>339</v>
      </c>
      <c r="B84" s="27" t="s">
        <v>42</v>
      </c>
      <c r="C84" s="26">
        <v>2.5</v>
      </c>
      <c r="D84" s="28" t="s">
        <v>43</v>
      </c>
      <c r="E84" s="103">
        <v>600</v>
      </c>
      <c r="F84" s="141">
        <v>472</v>
      </c>
      <c r="G84" s="72">
        <f t="shared" si="4"/>
        <v>448.4</v>
      </c>
      <c r="H84" s="152"/>
      <c r="I84" s="124">
        <f t="shared" si="1"/>
        <v>0</v>
      </c>
      <c r="J84" s="149"/>
    </row>
    <row r="85" spans="1:11" ht="18" customHeight="1" thickBot="1" x14ac:dyDescent="0.35">
      <c r="A85" s="29"/>
      <c r="B85" s="27"/>
      <c r="C85" s="25"/>
      <c r="D85" s="28"/>
      <c r="E85" s="103"/>
      <c r="F85" s="142"/>
      <c r="G85" s="73"/>
      <c r="H85" s="69" t="s">
        <v>81</v>
      </c>
      <c r="I85" s="48"/>
      <c r="J85" s="38"/>
    </row>
    <row r="86" spans="1:11" ht="18" customHeight="1" thickBot="1" x14ac:dyDescent="0.35">
      <c r="F86" s="246" t="s">
        <v>31</v>
      </c>
      <c r="G86" s="247"/>
      <c r="H86" s="50">
        <f>SUM(H12:H84)</f>
        <v>0</v>
      </c>
      <c r="I86" s="49">
        <f>SUM(I12:I85)</f>
        <v>0</v>
      </c>
    </row>
    <row r="88" spans="1:11" s="139" customFormat="1" ht="62.45" customHeight="1" x14ac:dyDescent="0.3">
      <c r="A88" s="245"/>
      <c r="B88" s="245"/>
      <c r="C88" s="245"/>
      <c r="D88" s="245"/>
      <c r="E88" s="245"/>
      <c r="F88" s="245"/>
      <c r="G88" s="245"/>
      <c r="H88" s="245"/>
      <c r="I88" s="245"/>
      <c r="J88" s="245"/>
    </row>
  </sheetData>
  <protectedRanges>
    <protectedRange sqref="A44" name="Диапазон1_1"/>
    <protectedRange sqref="A34" name="Диапазон1_2"/>
    <protectedRange sqref="A17:D17" name="Диапазон1"/>
    <protectedRange sqref="A32:D32" name="Диапазон1_4"/>
    <protectedRange sqref="A60:D60" name="Диапазон1_5"/>
    <protectedRange sqref="A51:D52" name="Диапазон1_7"/>
    <protectedRange sqref="A33:D33" name="Диапазон1_6"/>
    <protectedRange sqref="A57:D57" name="Диапазон1_8"/>
    <protectedRange sqref="A15:D15" name="Диапазон1_10"/>
    <protectedRange sqref="A38:D38" name="Диапазон1_11"/>
    <protectedRange sqref="A61:D61" name="Диапазон1_12"/>
    <protectedRange sqref="A77 A80:A83" name="Диапазон1_13"/>
    <protectedRange sqref="A72:A76" name="Диапазон1_14"/>
    <protectedRange sqref="A64:D64" name="Диапазон1_9"/>
    <protectedRange sqref="A29:B29" name="Диапазон1_15"/>
    <protectedRange sqref="A65:D65" name="Диапазон1_3"/>
    <protectedRange sqref="A58:D59" name="Диапазон1_16"/>
    <protectedRange sqref="A78:A79" name="Диапазон1_17"/>
  </protectedRanges>
  <mergeCells count="8">
    <mergeCell ref="A88:J88"/>
    <mergeCell ref="F86:G86"/>
    <mergeCell ref="A6:J6"/>
    <mergeCell ref="A70:J70"/>
    <mergeCell ref="A1:J1"/>
    <mergeCell ref="A4:J4"/>
    <mergeCell ref="A3:J3"/>
    <mergeCell ref="A7:J7"/>
  </mergeCells>
  <pageMargins left="0" right="0" top="0" bottom="0" header="0.31496062992125984" footer="0.31496062992125984"/>
  <pageSetup paperSize="9" scale="6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Основной прайс</vt:lpstr>
      <vt:lpstr>Орехи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</dc:creator>
  <cp:lastModifiedBy>admin</cp:lastModifiedBy>
  <cp:lastPrinted>2018-03-13T11:39:07Z</cp:lastPrinted>
  <dcterms:created xsi:type="dcterms:W3CDTF">2016-03-16T18:11:10Z</dcterms:created>
  <dcterms:modified xsi:type="dcterms:W3CDTF">2018-03-15T07:48:42Z</dcterms:modified>
</cp:coreProperties>
</file>