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H184" i="1" l="1"/>
  <c r="F184" i="1"/>
  <c r="E184" i="1"/>
  <c r="H178" i="1"/>
  <c r="F178" i="1"/>
  <c r="E178" i="1"/>
  <c r="H174" i="1"/>
  <c r="F174" i="1"/>
  <c r="E174" i="1"/>
  <c r="E160" i="1"/>
  <c r="H157" i="1"/>
  <c r="F157" i="1"/>
  <c r="E157" i="1"/>
  <c r="H153" i="1"/>
  <c r="F153" i="1"/>
  <c r="E153" i="1"/>
  <c r="H151" i="1"/>
  <c r="F151" i="1"/>
  <c r="E151" i="1"/>
  <c r="H147" i="1"/>
  <c r="F147" i="1"/>
  <c r="E147" i="1"/>
  <c r="E137" i="1"/>
  <c r="F137" i="1" s="1"/>
  <c r="H137" i="1" s="1"/>
  <c r="E122" i="1"/>
  <c r="F122" i="1" s="1"/>
  <c r="H122" i="1" s="1"/>
  <c r="E120" i="1"/>
  <c r="F120" i="1" s="1"/>
  <c r="H120" i="1" s="1"/>
  <c r="E91" i="1"/>
  <c r="F91" i="1" s="1"/>
  <c r="H91" i="1" s="1"/>
  <c r="E81" i="1"/>
  <c r="E74" i="1"/>
  <c r="F74" i="1" s="1"/>
  <c r="H74" i="1" s="1"/>
  <c r="E68" i="1"/>
  <c r="F68" i="1" s="1"/>
  <c r="H68" i="1" s="1"/>
  <c r="E59" i="1"/>
  <c r="F59" i="1" s="1"/>
  <c r="H59" i="1" s="1"/>
  <c r="E54" i="1"/>
  <c r="F54" i="1" s="1"/>
  <c r="H54" i="1" s="1"/>
  <c r="E47" i="1"/>
  <c r="F47" i="1" s="1"/>
  <c r="H47" i="1" s="1"/>
  <c r="E45" i="1"/>
  <c r="F45" i="1" s="1"/>
  <c r="H45" i="1" s="1"/>
  <c r="E35" i="1"/>
  <c r="F35" i="1" s="1"/>
  <c r="H35" i="1" s="1"/>
  <c r="E30" i="1"/>
  <c r="F30" i="1" s="1"/>
  <c r="H30" i="1" s="1"/>
  <c r="E21" i="1"/>
  <c r="F21" i="1" s="1"/>
  <c r="H21" i="1" s="1"/>
  <c r="E4" i="1"/>
  <c r="E84" i="1"/>
  <c r="E89" i="1" s="1"/>
  <c r="F89" i="1" s="1"/>
  <c r="H89" i="1" s="1"/>
  <c r="E124" i="1"/>
  <c r="E131" i="1" s="1"/>
  <c r="F131" i="1" s="1"/>
  <c r="H131" i="1" s="1"/>
  <c r="E15" i="1"/>
  <c r="E17" i="1" s="1"/>
  <c r="F17" i="1" s="1"/>
  <c r="H17" i="1" s="1"/>
</calcChain>
</file>

<file path=xl/sharedStrings.xml><?xml version="1.0" encoding="utf-8"?>
<sst xmlns="http://schemas.openxmlformats.org/spreadsheetml/2006/main" count="348" uniqueCount="197">
  <si>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</si>
  <si>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</si>
  <si>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</si>
  <si>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</si>
  <si>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</si>
  <si>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</si>
  <si>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</si>
  <si>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</si>
  <si>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К3815к72 цвет графит размер 104</t>
  </si>
  <si>
    <t>Августовская</t>
  </si>
  <si>
    <t>Артикул:CSN7201 Брюки ясельные Черубино 68,0 размер 62/40 - 2 шт (цвет голубой и розовый) дев.</t>
  </si>
  <si>
    <t>Распашонка (Фанни Зебра) Ф4.8.2 размер 56/36 цена 51 руб. - 1 шт. на девочку</t>
  </si>
  <si>
    <t>ellf</t>
  </si>
  <si>
    <t>CSN 7202 Брюки ясельные голубой(полоска) (062)-40 у - 2 шт</t>
  </si>
  <si>
    <t>Лёлик85</t>
  </si>
  <si>
    <t>1) Комплект для мальчика (футболка, шорты) (Черубино) в Барнауле, Артикул: CSK9463, 104/56, оранж/серый, 410 руб. - 1шт. </t>
  </si>
  <si>
    <t>2) Комплект для мальчика (футболка,шорты)(Черубино) в Барнауле, Артикул: CSK9390, 104/56, красный/синий, 331 руб - 1 шт. </t>
  </si>
  <si>
    <t>3) Комплект для мальчика (футболка,шорты)( Черубино) в Барнауле, Артикул: CSK9389, размер 110/60, бирюзовый/синий, 292 руб - 1 шт. </t>
  </si>
  <si>
    <t>Lesola</t>
  </si>
  <si>
    <t>1.Джемпер для мальчиков (Пеликан) в Барнауле Артикул: BJRP441-1 р.11 317 на замену Артикул: BJRP441-2 </t>
  </si>
  <si>
    <t>2.Топ для девочки (Черубино) в Барнауле Артикул: CSB6816 р.80/52 139 руб. зеленый или персиковый</t>
  </si>
  <si>
    <t>Мышкенция</t>
  </si>
  <si>
    <t>Панама детская (Кроха) Артикул: СТ-57 р-р 54 179р 1шт </t>
  </si>
  <si>
    <t>Панама детская (Кроха) Артикул: СТ-330 р-р 50 132р 1шт </t>
  </si>
  <si>
    <t>Шапка детская (Арктик) Артикул: ТР-75 р-р 52-54 175р 1шт </t>
  </si>
  <si>
    <t>Шапка детская (Арктик) Артикул: ТВ-7 р-р 50 188р 1шт</t>
  </si>
  <si>
    <t>pyuli</t>
  </si>
  <si>
    <t>Комплект для девочки (Платье типа ""туника"", )Артикул: CSK9483, размер 110 малиновый </t>
  </si>
  <si>
    <t>Пижама для девочки (Черубино) Артикул: CAK5169 размер 110/60 св.розовый</t>
  </si>
  <si>
    <t>Solovei</t>
  </si>
  <si>
    <t>горная лаванда</t>
  </si>
  <si>
    <t xml:space="preserve">Туфли малодетские (Топ-Топ) 32222ИК р-р 24, цена 464 р на замену Туфли малодетские (Топ-Топ) 32661ИК  479 р. ,р-р 24 </t>
  </si>
  <si>
    <t>на узкую ножку.</t>
  </si>
  <si>
    <t>2.Ползунки кор.дет. "Карамель" (Юник) в Барнауле Артикул: U629-24 р.80/52 113 руб.-1шт </t>
  </si>
  <si>
    <t>3.Пинетки (Топ-Топ) в Барнауле Артикул: 00207 р.11,5 229 руб. (Наташа, посмотри, пожалуйста, если они мало мерят, то тогда не надо. Нам сейчас 6 мес.)</t>
  </si>
  <si>
    <t xml:space="preserve">CSJ 6178 Футболка для мальчиков желтый+синий (134)-68 1 шт. </t>
  </si>
  <si>
    <t>CSJ 7095 Шорты для мальчика чёрный(жёлтый) (134)-68 у 2 шт.</t>
  </si>
  <si>
    <t>Actra</t>
  </si>
  <si>
    <t>трусы женские классика(Визави) арт VDS13-07 размер Xs цвет yellow ; </t>
  </si>
  <si>
    <t>трусы женские классика (визави )артVDS-001-1 размер X s цвет cream rose; </t>
  </si>
  <si>
    <t>Трусы женские классика (визави) арт VDS13-02 размер X s цвет naturel/chocolate</t>
  </si>
  <si>
    <t>Пани КатЭ</t>
  </si>
  <si>
    <t xml:space="preserve">Комбинезон ясельный (Консалт) в Барнауле-Артикул: ФЛ60000-1рр, р.52/80, 445 руб на мальчика на замену Комбинезон с капюшоном (Ёмаё) в Барнауле-Артикул: 22-21ёмаё, р. 52/80-86, синий-экрю, 475 руб на мальчика </t>
  </si>
  <si>
    <t xml:space="preserve">Комбинезон (велюр) (Мелонс) в Барнауле, Артикул: 201408комбинезон, р. 52/80, 311 руб на мальчика </t>
  </si>
  <si>
    <t>Комплект ясельный (кофточка с капюшоном, брюки) (Ч в Барнауле-Артикул: CWN9420, р. 52/80, цвет экрю-голубой, 477 руб на мальчика</t>
  </si>
  <si>
    <t>колбасный торт</t>
  </si>
  <si>
    <t>1.Кофточка ясельная (Бель Бимбо) в Барнауле Артикул: 136066 р.80/52 70 руб. -1 шт дев. </t>
  </si>
  <si>
    <t>Бриджи для девочки (Черубино) 156р Артикул: CSJ7091 146р-</t>
  </si>
  <si>
    <t>tatianna78</t>
  </si>
  <si>
    <t>1)Жакет для девочки Pelican Артикул: GKJX4073 р.9 Blue 563 р. </t>
  </si>
  <si>
    <t>2) Пижама Евразия Артикул: М319 р.9-10/140 белый+бирюза 253 р. </t>
  </si>
  <si>
    <t>NastyaMak</t>
  </si>
  <si>
    <t>Millena</t>
  </si>
  <si>
    <t xml:space="preserve">1. Колготки дет. (Конте)Артикул: 7С-44СП р.14 цена 131.45 </t>
  </si>
  <si>
    <t xml:space="preserve">2.Колготки дет. (Конте)Артикул: 7С-80СП р.14 цена 137.94 </t>
  </si>
  <si>
    <t>3. Колготки дет. махр(Алсу) Артикул: пфС70 р. 14-15 120р.</t>
  </si>
  <si>
    <t>1) Майка для мальчика (Консалт) в Барнауле, Артикул: К1087, размер 52/98-104, 78 руб - 2 шт. </t>
  </si>
  <si>
    <t>2) Футболка для мальчика (Черубино) в Барнауле, артикул: CSK61086, размер 104/56 изумрудный, 183 руб - 1 шт. </t>
  </si>
  <si>
    <t>3) Футболка для мальчика (Черубино) в Барнауле, артикул: CSK61126, 104/56 серый меланж, 178 руб - 1шт. </t>
  </si>
  <si>
    <t>4) Футболка для мальчика (Черубино) в Барнауле, артикул: CSK61127, 104/56 желтый, 183 руб - 1шт. </t>
  </si>
  <si>
    <t>5) Фуфайка для мал. (Консалт) в Барнауле, артикул: К3880к86, 56/104 голубой, 245 руб - 1 шт. </t>
  </si>
  <si>
    <t>6) Фуфайка для мальчика (Консалт) в Барнауле, артикул: К3978к86, 56/104 белый, 265 руб - 1 шт.</t>
  </si>
  <si>
    <t>1) Трусы для старших мальчиков (Якс) в Барнауле </t>
  </si>
  <si>
    <t>Артикул: YBB3324-001 Производитель: Якс (YAX) цена 60руб. </t>
  </si>
  <si>
    <t>размер 10/11 bkack 1шт, </t>
  </si>
  <si>
    <t>размер 10/11 light grey mélange 1шт, </t>
  </si>
  <si>
    <t>размер 12/13 bkack 1шт, </t>
  </si>
  <si>
    <t>размер 12/13 light grey mélange 1шт </t>
  </si>
  <si>
    <t>2.Шапочка (Лаки Чайлд)  14-9 р.45 белый 60 руб. на замену Артикул: 7-9 на девочку</t>
  </si>
  <si>
    <t>1.Шапка детская (Арктик) ТВ-11 р.44 белый 198 руб. на замену Артикул: ТВ-9 на девочку</t>
  </si>
  <si>
    <t>galyus@</t>
  </si>
  <si>
    <t>4.12.4б Ползунки короткие с ластов. (Фанни Зебра) в Барнауле р.68/44 на девочку - 6шт</t>
  </si>
  <si>
    <t>meri257</t>
  </si>
  <si>
    <t>АрсиБусинка</t>
  </si>
  <si>
    <t>CSK 61088 Майка для мальчика белый (110)-60 УЗ, (Черубино) - 1шт </t>
  </si>
  <si>
    <t>Колготки детские (Консалт), Артикул: К9020-3АО, р.104-110/56/14 - 1 шт </t>
  </si>
  <si>
    <t>Колготки детские (Консалт), Артикул: К9026-1АО, р.104-110/56/14 - 1 шт </t>
  </si>
  <si>
    <t>Колготки детские (Консалт), Артикул: К9027-1АО, р.116-122/60/16 - 1 шт </t>
  </si>
  <si>
    <t>Носки детские (ЛЧПФ), Артикул: С855-1л, р.16, белый+голубой - 5 шт </t>
  </si>
  <si>
    <t>Носки детские (ЛЧПФ), Артикул: С868л, р.18, белый - 5 шт </t>
  </si>
  <si>
    <t>Колготки дет. махр(Алсу), Артикул: пфс78, (на мальчика 104-110) - 1шт </t>
  </si>
  <si>
    <t>Джемпер (Евразия) арт. Н134 р.80 т. синий+св.сер 185,00</t>
  </si>
  <si>
    <t>Светланка81</t>
  </si>
  <si>
    <t>Носки дет.(Алсу) НД16 цена 30 руб. размер 18-20 2 шт на девочку (желательно одни белые, а вторые любые) </t>
  </si>
  <si>
    <t>12.Получулки детские (ЛЧПФ) С701л цена 25,3 р 18-20. 1 шт (если будут бирюзовые, если нет то - розовые или белые)</t>
  </si>
  <si>
    <t xml:space="preserve">1) Шапочка (Лаки Чайлд) в Барнауле размер 47, цвет белый Артикул: 14-9 Производитель: Лаки-Чайлд (Lucky child) 60руб. </t>
  </si>
  <si>
    <t>2) Артикул:20-9 Шапочка Лаки Чайлд размер 47, цена 60руб. цвет для мальчика с белым отворотом</t>
  </si>
  <si>
    <t>Vikkii</t>
  </si>
  <si>
    <t xml:space="preserve">Брюки для мал. (Черубино) CAK7222 р. 110 - 149,50 р </t>
  </si>
  <si>
    <t>Пижама для мальчика (Черубино) CAK5231 р.110 (серый) - 375 р</t>
  </si>
  <si>
    <t>Ползунки (Фанни Зебра) Артикул: 4.14.2 р.80/52 мальчиковой расцветки </t>
  </si>
  <si>
    <t>Бандана (Евразия) Артикул: 07-250-009 размер 50 на мальчика</t>
  </si>
  <si>
    <t>Кливия</t>
  </si>
  <si>
    <t>Платье для девочки (Черубино) Артикул: CK6T033, размер 110/60, цвет малиновый, 1 шт </t>
  </si>
  <si>
    <t>Платье детское (Лунева) Артикул: 900-11, размер 116 </t>
  </si>
  <si>
    <t>Комплект для девочки (Черубино) размер 110/60, цвет персиковый/бежевый</t>
  </si>
  <si>
    <t>Колготки дет. (Алсу) Артикул: КДД13 р 14/15 91р 1шт светлые </t>
  </si>
  <si>
    <t>Колготки дет. х/б+эл.(Алсу) Артикул: 2фс73 р.20 122р 1шт светлые </t>
  </si>
  <si>
    <t>Брюки для девочки (Черубино) Артикул: CWK7393 р 122/64 223р 1шт т.синий (замена серый) </t>
  </si>
  <si>
    <t>Брюки для девочки (Орби) Артикул: 30431 р. 122, 128/64/57 314р 1шт брусничный</t>
  </si>
  <si>
    <t>Трусы-боксеры для мальчика (Черубино) арт.CAJ1304 р.140/72 серый 71,00 </t>
  </si>
  <si>
    <t>Трусы-боксеры для мальчика (Черубино)арт. CAJ1334 р.140/72 голубой 103,00 </t>
  </si>
  <si>
    <t>Трусы для мальчика (Консалт) арт. К1912 р.134-140 синий или серый 86,00 </t>
  </si>
  <si>
    <t>Шапка детская (Арктик) арт.ТР-36 р.54-56 серый или синий 188,00</t>
  </si>
  <si>
    <t>Трусы женские коррекция (Визави) Артикул: VDU13-03 размер XXXXL цвет Nature 125 </t>
  </si>
  <si>
    <t>Трусы женские коррекция (Визави) Артикул: VDU13-19 размер XXXXL цвет Бежевый 125 </t>
  </si>
  <si>
    <t>Трусы женские коррекция (Визави) Артикул: VDU13-19 размер XXXXL цвет Черный 125 </t>
  </si>
  <si>
    <t>Трусы женские коррекция (Визави) Артикул: VDU-003-1 размер XXXXL цвет Белый 115</t>
  </si>
  <si>
    <t>goagsi</t>
  </si>
  <si>
    <t>Комплект для мальчика (Исток)Арт. м414-14 Размер - 98 Цена - 213,75</t>
  </si>
  <si>
    <t>Бэнтли</t>
  </si>
  <si>
    <t>FS 6040 Блуза женская желтый (170)-96-104 ВЕ 119р 1шт </t>
  </si>
  <si>
    <t>FL 6039 Блуза женская бирюзовые цветы на экрю (170)-104-112 ВЕ 125р 1шт</t>
  </si>
  <si>
    <t>Мирка</t>
  </si>
  <si>
    <t>FL 6039 Блуза женская р.170/92/100 бирюзово-синие цветы цвет можно поменять </t>
  </si>
  <si>
    <t xml:space="preserve">Артикул:ТК16002-2н Купальник для девочки Консалт 280,0 р116-122/60 розовый </t>
  </si>
  <si>
    <t xml:space="preserve">Артикул:241-018 Футболка мужская Евразия 183,0 р96/182-188 </t>
  </si>
  <si>
    <t>Артикул:JBM2333-001 Футболка мужская Джаст 235,0 р48</t>
  </si>
  <si>
    <t>CAB 61052 Футболка (фуфайка) ясельная бирюзовый (086)-52 УЗ - 159р </t>
  </si>
  <si>
    <t>CAB9445 Комплект ясельный размер 86 оранж-меланж 360р</t>
  </si>
  <si>
    <t>Медовая</t>
  </si>
  <si>
    <t>CSK 9483 Комплект для девочки (Платье типа "туника", бриджи) т.персиковый (122)-64 УЗ - 370р </t>
  </si>
  <si>
    <t>FL 6039 Блуза женская бирюзовые цветы на экрю (170)-104-112 ВЕ 125 руб 1 шт </t>
  </si>
  <si>
    <t>FL 6042 Блуза женская крупные цветы на белом (170)-108-116 ВЕ 125 руб 1 шт </t>
  </si>
  <si>
    <t>CSJ 7095 Шорты для мальчика чёрный(жёлтый) (128)-64 у 100 руб 1 шт </t>
  </si>
  <si>
    <t>CSJ 6180 Футболка для мальчика бирюзовый (128)-64 у 169 руб 1 шт </t>
  </si>
  <si>
    <t>CSJ 6065 Футболка для мальчика синий-серый (128)-64 у 150 руб 1 шт </t>
  </si>
  <si>
    <t>FL 6134 Халат женский черный (170)-104-112 ВЕ 250 руб 1 шт</t>
  </si>
  <si>
    <t>seamni--</t>
  </si>
  <si>
    <t>майка для мал (черубино)CSB6558 р.80 - 90 р </t>
  </si>
  <si>
    <t>майка для мал (черубино) CSB6557 р.80 - 93 р </t>
  </si>
  <si>
    <t>куртка дет (консалт) К3403 р.84 - 280 р </t>
  </si>
  <si>
    <t>рубашка поло для мал (консалт) К3710к86 рю86 - 345 р </t>
  </si>
  <si>
    <t>комплект (евразия)Н220 р. 80 - 248 р </t>
  </si>
  <si>
    <t>куртка дет (консалт) ФЛТ34018-2 р.86 - 245 р </t>
  </si>
  <si>
    <t>1.Кофточка (Лаки Чайлд) в Барнауле Артикул: 14-8 р.28 (86-92) 269 руб. -1шт </t>
  </si>
  <si>
    <t>2.Ползунки низкие (Лаки Чайлд) в Барнауле Артикул: 14-4 р.26(80-86) 169 руб. -1шт </t>
  </si>
  <si>
    <t>3.Футболка (Лаки Чайлд) в Барнауле Артикул: 18-26 р.26(80-86) 209 руб.-1шт </t>
  </si>
  <si>
    <t>4.Трусы детские (Лаки Чайлд) в Барнауле Артикул: 18-24 р.24(74-80) 199 руб. -1шт </t>
  </si>
  <si>
    <t>5.Футболка (Лаки Чайлд) в Барнауле Артикул: 18-36 р.24(74-80) 199 руб.-1шт </t>
  </si>
  <si>
    <t>6.Шапочка детская (бандана) (Лаки Чайлд) в Барнауле Артикул: 18-93 р.42 99 руб.- 1шт</t>
  </si>
  <si>
    <t>Куртка для мальчика (Консалт) Артикул: К3969к76 цвет глуб.синий1, р52/92 цена 345</t>
  </si>
  <si>
    <t>Sandira</t>
  </si>
  <si>
    <t>Ползунки ясельные (Бель Бимбо) тоненькие на 74 мальчик - 2 шт </t>
  </si>
  <si>
    <t>Брюки для мальчика (Консалт) Артикул: К4390к82 р 52/92 345 руб - 1 шт </t>
  </si>
  <si>
    <t>Брюки для мальчика (Черубино) Артикул: CB7T017 р 86/52 бежевый 473 руб - 1 шт </t>
  </si>
  <si>
    <t>Костюм детский (Лунева) Артикул: 01-04 р 98 цвет: для мальчика, 276 руб - 1 шт </t>
  </si>
  <si>
    <t>Брюки для мальчика (Консалт) Артикул: СК4262к66 цвет какао, р52/86 175 руб - 1 шт</t>
  </si>
  <si>
    <t>Брюки женские (Черубино) Артикул: FS7030 р.170/104/48 чёрный </t>
  </si>
  <si>
    <t>Кофточка с воротником короткий рукав Артикул: 4.7.4б р.80/52 мальчиковой окраски </t>
  </si>
  <si>
    <t>Боди-водолазка (рибана с лайкрой) Артикул: 109Боди-водолазка р.52/80 тоже на мальчика</t>
  </si>
  <si>
    <t>шарф детский S-FIX-2 195 р </t>
  </si>
  <si>
    <t>шапка детская C-DT-10 р.52-54 310 р </t>
  </si>
  <si>
    <t>шарф детский Sc-MH-1 284 р </t>
  </si>
  <si>
    <t>футболка детская 002-TS р.7 51 р </t>
  </si>
  <si>
    <t>футболка детская 002-TS р.8 51 р </t>
  </si>
  <si>
    <t>джемпер для мальчика 5868 р.104/28 99 р </t>
  </si>
  <si>
    <t>шорты для мал (черубино) CSK7220 р.104/56 70 р </t>
  </si>
  <si>
    <t>FS6179 - джемпер женский (Черубино), р. 170/84/42, св. серый, 192 руб. </t>
  </si>
  <si>
    <t>FS5038 -комплект женский (Черубино), бирюзовый (звездочки), р.170/84/92, 188 руб</t>
  </si>
  <si>
    <t>А345, майка жен., черн., р.М, 179 руб </t>
  </si>
  <si>
    <t>джемпер для мальчика 3831 р. 146 - 183 р </t>
  </si>
  <si>
    <t>бриджи для девочки (консалт)К4025Сн (бордовые или темно-синий) р.122 - 165 р </t>
  </si>
  <si>
    <t>блузка Л171 (евразия) р.7 - 167 р </t>
  </si>
  <si>
    <t>купальник (консалт) ТК17003-2 р.122 - 310 р </t>
  </si>
  <si>
    <t>COTTON LEGGINGS250 7С-39С-леггинсы жен., р.3, 241,31 ру</t>
  </si>
  <si>
    <t>рукавицы дет (кроха) LM-DT-11 р.4/6 - 343 р</t>
  </si>
  <si>
    <t>GalaK</t>
  </si>
  <si>
    <t xml:space="preserve">Куртка детская (Консалт) Артикул: ФЛ34011н5РР р.68/134 на замену Артикул: ФЛ34011н4РР </t>
  </si>
  <si>
    <t>FM 6094 Сарафан женский цветы на голубом (170)-104-112 ВЕ</t>
  </si>
  <si>
    <t>фуфайка для мал (консалт) р. 146 - 185 р</t>
  </si>
  <si>
    <t>angeldemon</t>
  </si>
  <si>
    <t>Ползунки длинные с ластовицей (Фанни Зебра) Артикул: 4.14.4б р-р 68 2шт.мальчик 89р. </t>
  </si>
  <si>
    <t>Кофточка с длин. рукав (Фанни Зебра) Артикул: 4.6.2а р-р 68 2шт мальчик 79р.</t>
  </si>
  <si>
    <t>1) Ползунки Артикул: 1-4Мф р. 20(62-68) ц.129 </t>
  </si>
  <si>
    <t>2) Распашонка"Я люблю папу" Лаки Чайлд Артикул: 1-7Пф р. 20(62-68) ц. 119</t>
  </si>
  <si>
    <t>Артикул:ML1646-01Ангелика Комбинезон женский Меладо 620,0 размер 96/158-164 терракот</t>
  </si>
  <si>
    <t>Волейболистка</t>
  </si>
  <si>
    <t>Распашонка с боков.застеж. (Фанни Зебра) Артикул: И4.2.2 размер 62/40 цена 54 руб. - 3 шт. (цвет поярче, для девочки) </t>
  </si>
  <si>
    <t>Артикул: 445-018В Фуфайка детская baby (Евразия) 1шт р.9/74 169 </t>
  </si>
  <si>
    <t>Артикул: CAB61081 Футболка (фуфайка) ясельная (Черубино) 1шт р.74/48 183 </t>
  </si>
  <si>
    <t>Артикул: U212-7 Футболка дет. "Карамель" (Юник) 1шт р.74 158 </t>
  </si>
  <si>
    <t>Артикул: П328 Трусы (Евразия) (голубые, сирень) по 4шт р.9/74 65 </t>
  </si>
  <si>
    <t>Артикул: CAB3308 Комплект ясельный (майка, трусы) (Черубино) (розовый или желтый)1шт. р.74/48 149</t>
  </si>
  <si>
    <t>barolga13</t>
  </si>
  <si>
    <t xml:space="preserve">Трусы для девочки (Консалт) Артикул: К1909н или арт К1931ал р.98-104 5 шт </t>
  </si>
  <si>
    <t xml:space="preserve">Джемпер для дев. (Консалт) Артикул: К3534к81 98 р. 285 р. </t>
  </si>
  <si>
    <t>Панама детская (Кроха)  CT-SM-01-1 с Крошем  56 р. 150р.</t>
  </si>
  <si>
    <t>арт.5с30-в56, Носки детские , цвет на мальчика синий,голубой,бежевый-5шт</t>
  </si>
  <si>
    <t>БАЛАНЮЧКА</t>
  </si>
  <si>
    <t>Трусы-боксеры для мальчика (Черубино), Артикул: CAK1310, р.110/116/60 голубой - 2 шт , т.оливковый - 1 шт, серый - 1 шт </t>
  </si>
  <si>
    <t>не тот арт в счете</t>
  </si>
  <si>
    <t>какой цвет нужен? Синего как на фото нет.</t>
  </si>
  <si>
    <t>не указан арт</t>
  </si>
  <si>
    <t>в счете в голубом цвете</t>
  </si>
  <si>
    <t>только упаковкой по 3 шт.</t>
  </si>
  <si>
    <t>комментарии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</si>
</sst>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" fontId="1" fillId="0" borderId="0" xfId="0" applyNumberFormat="1" applyFont="1"/>
    <xf numFmtId="1" fontId="0" fillId="0" borderId="0" xfId="0" applyNumberFormat="1"/>
    <xf numFmtId="1" fontId="7" fillId="0" borderId="0" xfId="0" applyNumberFormat="1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workbookViewId="0">
      <selection activeCell="I2" sqref="I2"/>
    </sheetView>
  </sheetViews>
  <sheetFormatPr defaultRowHeight="15" x14ac:dyDescent="0.25"/>
  <cols>
    <col min="1" max="1" width="26" customWidth="1"/>
    <col min="2" max="2" width="57" customWidth="1"/>
    <col min="8" max="8" width="9.140625" style="8"/>
    <col min="9" max="9" width="35.28515625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196</v>
      </c>
    </row>
    <row r="2" spans="1:9" x14ac:dyDescent="0.25">
      <c r="A2" t="s">
        <v>37</v>
      </c>
      <c r="B2" t="s">
        <v>35</v>
      </c>
      <c r="C2">
        <v>0</v>
      </c>
      <c r="E2">
        <v>0</v>
      </c>
    </row>
    <row r="3" spans="1:9" x14ac:dyDescent="0.25">
      <c r="A3" t="s">
        <v>37</v>
      </c>
      <c r="B3" t="s">
        <v>36</v>
      </c>
      <c r="C3">
        <v>0</v>
      </c>
      <c r="E3">
        <v>0</v>
      </c>
    </row>
    <row r="4" spans="1:9" s="6" customFormat="1" x14ac:dyDescent="0.25">
      <c r="A4" s="6" t="s">
        <v>37</v>
      </c>
      <c r="E4" s="6">
        <f>SUM(E2:E3)</f>
        <v>0</v>
      </c>
      <c r="F4" s="6">
        <v>0</v>
      </c>
      <c r="G4" s="6">
        <v>0</v>
      </c>
      <c r="H4" s="9">
        <v>0</v>
      </c>
    </row>
    <row r="5" spans="1:9" x14ac:dyDescent="0.25">
      <c r="A5" t="s">
        <v>171</v>
      </c>
      <c r="B5" t="s">
        <v>172</v>
      </c>
      <c r="D5">
        <v>2</v>
      </c>
      <c r="E5">
        <v>172.66</v>
      </c>
    </row>
    <row r="6" spans="1:9" x14ac:dyDescent="0.25">
      <c r="A6" t="s">
        <v>171</v>
      </c>
      <c r="B6" s="4" t="s">
        <v>173</v>
      </c>
      <c r="D6">
        <v>2</v>
      </c>
      <c r="E6" s="2">
        <v>176.54</v>
      </c>
      <c r="I6" s="2" t="s">
        <v>191</v>
      </c>
    </row>
    <row r="7" spans="1:9" s="6" customFormat="1" x14ac:dyDescent="0.25">
      <c r="A7" s="6" t="s">
        <v>171</v>
      </c>
      <c r="H7" s="9"/>
    </row>
    <row r="8" spans="1:9" x14ac:dyDescent="0.25">
      <c r="A8" t="s">
        <v>184</v>
      </c>
      <c r="B8" s="2" t="s">
        <v>179</v>
      </c>
    </row>
    <row r="9" spans="1:9" x14ac:dyDescent="0.25">
      <c r="A9" t="s">
        <v>184</v>
      </c>
      <c r="B9" s="2" t="s">
        <v>180</v>
      </c>
    </row>
    <row r="10" spans="1:9" s="6" customFormat="1" x14ac:dyDescent="0.25">
      <c r="A10" t="s">
        <v>184</v>
      </c>
      <c r="B10" s="2" t="s">
        <v>181</v>
      </c>
      <c r="C10"/>
      <c r="D10"/>
      <c r="E10"/>
      <c r="F10"/>
      <c r="G10"/>
      <c r="H10" s="8"/>
      <c r="I10"/>
    </row>
    <row r="11" spans="1:9" x14ac:dyDescent="0.25">
      <c r="A11" t="s">
        <v>184</v>
      </c>
      <c r="B11" s="2" t="s">
        <v>182</v>
      </c>
    </row>
    <row r="12" spans="1:9" x14ac:dyDescent="0.25">
      <c r="A12" t="s">
        <v>184</v>
      </c>
      <c r="B12" s="2" t="s">
        <v>183</v>
      </c>
    </row>
    <row r="13" spans="1:9" s="6" customFormat="1" x14ac:dyDescent="0.25">
      <c r="A13" s="6" t="s">
        <v>184</v>
      </c>
      <c r="H13" s="9"/>
    </row>
    <row r="14" spans="1:9" x14ac:dyDescent="0.25">
      <c r="A14" t="s">
        <v>12</v>
      </c>
      <c r="B14" s="2" t="s">
        <v>178</v>
      </c>
      <c r="C14" s="6"/>
      <c r="D14" s="6"/>
      <c r="E14" s="6"/>
      <c r="F14" s="6"/>
      <c r="G14" s="6"/>
      <c r="H14" s="9"/>
      <c r="I14" s="6"/>
    </row>
    <row r="15" spans="1:9" x14ac:dyDescent="0.25">
      <c r="A15" t="s">
        <v>12</v>
      </c>
      <c r="B15" s="5" t="s">
        <v>10</v>
      </c>
      <c r="C15">
        <v>65.959999999999994</v>
      </c>
      <c r="D15">
        <v>2</v>
      </c>
      <c r="E15">
        <f>C15*D15</f>
        <v>131.91999999999999</v>
      </c>
    </row>
    <row r="16" spans="1:9" x14ac:dyDescent="0.25">
      <c r="A16" t="s">
        <v>12</v>
      </c>
      <c r="B16" t="s">
        <v>11</v>
      </c>
      <c r="C16">
        <v>49.47</v>
      </c>
      <c r="E16">
        <v>49.47</v>
      </c>
    </row>
    <row r="17" spans="1:9" x14ac:dyDescent="0.25">
      <c r="A17" s="6" t="s">
        <v>12</v>
      </c>
      <c r="B17" s="6"/>
      <c r="C17" s="6"/>
      <c r="D17" s="6"/>
      <c r="E17" s="6">
        <f>SUM(E15:E16)</f>
        <v>181.39</v>
      </c>
      <c r="F17" s="6">
        <f>E17*1.08</f>
        <v>195.90119999999999</v>
      </c>
      <c r="G17" s="6">
        <v>0</v>
      </c>
      <c r="H17" s="9">
        <f>F17-G17</f>
        <v>195.90119999999999</v>
      </c>
      <c r="I17" s="6"/>
    </row>
    <row r="18" spans="1:9" x14ac:dyDescent="0.25">
      <c r="B18" s="2"/>
    </row>
    <row r="19" spans="1:9" x14ac:dyDescent="0.25">
      <c r="A19" t="s">
        <v>167</v>
      </c>
      <c r="B19" s="5" t="s">
        <v>168</v>
      </c>
      <c r="C19">
        <v>470.45</v>
      </c>
      <c r="E19">
        <v>470.45</v>
      </c>
    </row>
    <row r="20" spans="1:9" x14ac:dyDescent="0.25">
      <c r="A20" t="s">
        <v>167</v>
      </c>
      <c r="B20" s="5" t="s">
        <v>169</v>
      </c>
      <c r="C20">
        <v>151.32</v>
      </c>
      <c r="E20">
        <v>151.32</v>
      </c>
    </row>
    <row r="21" spans="1:9" x14ac:dyDescent="0.25">
      <c r="A21" s="6" t="s">
        <v>167</v>
      </c>
      <c r="B21" s="6"/>
      <c r="C21" s="6"/>
      <c r="D21" s="6"/>
      <c r="E21" s="6">
        <f>SUM(E19:E20)</f>
        <v>621.77</v>
      </c>
      <c r="F21" s="6">
        <f>E21*1.08</f>
        <v>671.51160000000004</v>
      </c>
      <c r="G21" s="6">
        <v>0</v>
      </c>
      <c r="H21" s="9">
        <f>F21-G21</f>
        <v>671.51160000000004</v>
      </c>
      <c r="I21" s="6"/>
    </row>
    <row r="22" spans="1:9" s="6" customFormat="1" x14ac:dyDescent="0.25">
      <c r="A22" t="s">
        <v>70</v>
      </c>
      <c r="B22" s="5" t="s">
        <v>62</v>
      </c>
      <c r="C22"/>
      <c r="D22"/>
      <c r="E22"/>
      <c r="F22"/>
      <c r="G22"/>
      <c r="H22" s="8"/>
      <c r="I22"/>
    </row>
    <row r="23" spans="1:9" x14ac:dyDescent="0.25">
      <c r="A23" t="s">
        <v>70</v>
      </c>
      <c r="B23" s="5" t="s">
        <v>63</v>
      </c>
    </row>
    <row r="24" spans="1:9" x14ac:dyDescent="0.25">
      <c r="A24" t="s">
        <v>70</v>
      </c>
      <c r="B24" s="5" t="s">
        <v>64</v>
      </c>
      <c r="C24">
        <v>58.2</v>
      </c>
      <c r="E24">
        <v>58.2</v>
      </c>
    </row>
    <row r="25" spans="1:9" x14ac:dyDescent="0.25">
      <c r="A25" t="s">
        <v>70</v>
      </c>
      <c r="B25" s="5" t="s">
        <v>65</v>
      </c>
      <c r="C25">
        <v>58.2</v>
      </c>
      <c r="E25">
        <v>58.2</v>
      </c>
    </row>
    <row r="26" spans="1:9" x14ac:dyDescent="0.25">
      <c r="A26" t="s">
        <v>70</v>
      </c>
      <c r="B26" s="5" t="s">
        <v>66</v>
      </c>
      <c r="C26">
        <v>58.2</v>
      </c>
      <c r="E26">
        <v>58.2</v>
      </c>
    </row>
    <row r="27" spans="1:9" s="6" customFormat="1" x14ac:dyDescent="0.25">
      <c r="A27" t="s">
        <v>70</v>
      </c>
      <c r="B27" s="5" t="s">
        <v>67</v>
      </c>
      <c r="C27">
        <v>58.2</v>
      </c>
      <c r="D27"/>
      <c r="E27">
        <v>58.2</v>
      </c>
      <c r="F27"/>
      <c r="G27"/>
      <c r="H27" s="8"/>
      <c r="I27"/>
    </row>
    <row r="28" spans="1:9" x14ac:dyDescent="0.25">
      <c r="A28" t="s">
        <v>70</v>
      </c>
      <c r="B28" t="s">
        <v>85</v>
      </c>
      <c r="C28">
        <v>0</v>
      </c>
      <c r="E28">
        <v>0</v>
      </c>
    </row>
    <row r="29" spans="1:9" x14ac:dyDescent="0.25">
      <c r="A29" t="s">
        <v>70</v>
      </c>
      <c r="B29" t="s">
        <v>86</v>
      </c>
      <c r="C29">
        <v>0</v>
      </c>
      <c r="E29">
        <v>0</v>
      </c>
    </row>
    <row r="30" spans="1:9" x14ac:dyDescent="0.25">
      <c r="A30" s="6" t="s">
        <v>70</v>
      </c>
      <c r="B30" s="6"/>
      <c r="C30" s="6"/>
      <c r="D30" s="6"/>
      <c r="E30" s="6">
        <f>SUM(E24:E29)</f>
        <v>232.8</v>
      </c>
      <c r="F30" s="6">
        <f>E30*1.08</f>
        <v>251.42400000000004</v>
      </c>
      <c r="G30" s="6">
        <v>0</v>
      </c>
      <c r="H30" s="9">
        <f>F30-G30</f>
        <v>251.42400000000004</v>
      </c>
      <c r="I30" s="6"/>
    </row>
    <row r="31" spans="1:9" x14ac:dyDescent="0.25">
      <c r="A31" t="s">
        <v>108</v>
      </c>
      <c r="B31" s="5" t="s">
        <v>104</v>
      </c>
      <c r="C31">
        <v>121.25</v>
      </c>
      <c r="E31">
        <v>121.25</v>
      </c>
    </row>
    <row r="32" spans="1:9" x14ac:dyDescent="0.25">
      <c r="A32" t="s">
        <v>108</v>
      </c>
      <c r="B32" s="5" t="s">
        <v>105</v>
      </c>
      <c r="C32">
        <v>121.25</v>
      </c>
      <c r="E32">
        <v>121.25</v>
      </c>
    </row>
    <row r="33" spans="1:9" x14ac:dyDescent="0.25">
      <c r="A33" t="s">
        <v>108</v>
      </c>
      <c r="B33" s="5" t="s">
        <v>106</v>
      </c>
      <c r="C33">
        <v>121.25</v>
      </c>
      <c r="E33">
        <v>121.25</v>
      </c>
    </row>
    <row r="34" spans="1:9" x14ac:dyDescent="0.25">
      <c r="A34" t="s">
        <v>108</v>
      </c>
      <c r="B34" s="5" t="s">
        <v>107</v>
      </c>
      <c r="C34">
        <v>111.55</v>
      </c>
      <c r="E34">
        <v>111.55</v>
      </c>
    </row>
    <row r="35" spans="1:9" x14ac:dyDescent="0.25">
      <c r="A35" s="6" t="s">
        <v>108</v>
      </c>
      <c r="B35" s="6"/>
      <c r="C35" s="6"/>
      <c r="D35" s="6"/>
      <c r="E35" s="6">
        <f>SUM(E31:E34)</f>
        <v>475.3</v>
      </c>
      <c r="F35" s="6">
        <f>E35*1.08</f>
        <v>513.32400000000007</v>
      </c>
      <c r="G35" s="6">
        <v>0</v>
      </c>
      <c r="H35" s="9">
        <f>F35-G35</f>
        <v>513.32400000000007</v>
      </c>
      <c r="I35" s="6"/>
    </row>
    <row r="36" spans="1:9" x14ac:dyDescent="0.25">
      <c r="A36" t="s">
        <v>18</v>
      </c>
      <c r="B36" s="5" t="s">
        <v>15</v>
      </c>
      <c r="C36">
        <v>397.7</v>
      </c>
      <c r="E36">
        <v>397.7</v>
      </c>
    </row>
    <row r="37" spans="1:9" s="6" customFormat="1" x14ac:dyDescent="0.25">
      <c r="A37" t="s">
        <v>18</v>
      </c>
      <c r="B37" s="5" t="s">
        <v>16</v>
      </c>
      <c r="C37">
        <v>321.07</v>
      </c>
      <c r="D37"/>
      <c r="E37">
        <v>321.07</v>
      </c>
      <c r="F37"/>
      <c r="G37"/>
      <c r="H37" s="8"/>
      <c r="I37"/>
    </row>
    <row r="38" spans="1:9" x14ac:dyDescent="0.25">
      <c r="A38" t="s">
        <v>18</v>
      </c>
      <c r="B38" s="5" t="s">
        <v>17</v>
      </c>
      <c r="C38">
        <v>283.24</v>
      </c>
      <c r="E38">
        <v>283.24</v>
      </c>
    </row>
    <row r="39" spans="1:9" s="6" customFormat="1" x14ac:dyDescent="0.25">
      <c r="A39" t="s">
        <v>18</v>
      </c>
      <c r="B39" s="5" t="s">
        <v>56</v>
      </c>
      <c r="C39">
        <v>75.66</v>
      </c>
      <c r="D39"/>
      <c r="E39">
        <v>75.66</v>
      </c>
      <c r="F39"/>
      <c r="G39"/>
      <c r="H39" s="8"/>
      <c r="I39"/>
    </row>
    <row r="40" spans="1:9" x14ac:dyDescent="0.25">
      <c r="A40" t="s">
        <v>18</v>
      </c>
      <c r="B40" s="5" t="s">
        <v>57</v>
      </c>
      <c r="C40">
        <v>177.51</v>
      </c>
      <c r="E40">
        <v>177.51</v>
      </c>
    </row>
    <row r="41" spans="1:9" x14ac:dyDescent="0.25">
      <c r="A41" t="s">
        <v>18</v>
      </c>
      <c r="B41" s="5" t="s">
        <v>58</v>
      </c>
      <c r="C41">
        <v>172.66</v>
      </c>
      <c r="E41">
        <v>172.66</v>
      </c>
    </row>
    <row r="42" spans="1:9" x14ac:dyDescent="0.25">
      <c r="A42" t="s">
        <v>18</v>
      </c>
      <c r="B42" s="5" t="s">
        <v>59</v>
      </c>
      <c r="C42">
        <v>177.51</v>
      </c>
      <c r="E42">
        <v>177.51</v>
      </c>
    </row>
    <row r="43" spans="1:9" s="6" customFormat="1" x14ac:dyDescent="0.25">
      <c r="A43" t="s">
        <v>18</v>
      </c>
      <c r="B43" s="5" t="s">
        <v>60</v>
      </c>
      <c r="C43">
        <v>237.65</v>
      </c>
      <c r="D43"/>
      <c r="E43">
        <v>237.65</v>
      </c>
      <c r="F43"/>
      <c r="G43"/>
      <c r="H43" s="8"/>
      <c r="I43"/>
    </row>
    <row r="44" spans="1:9" x14ac:dyDescent="0.25">
      <c r="A44" t="s">
        <v>18</v>
      </c>
      <c r="B44" s="5" t="s">
        <v>61</v>
      </c>
      <c r="C44">
        <v>257.05</v>
      </c>
      <c r="E44">
        <v>257.05</v>
      </c>
    </row>
    <row r="45" spans="1:9" x14ac:dyDescent="0.25">
      <c r="A45" s="6" t="s">
        <v>18</v>
      </c>
      <c r="B45" s="6"/>
      <c r="C45" s="6"/>
      <c r="D45" s="6"/>
      <c r="E45" s="6">
        <f>SUM(E36:E44)</f>
        <v>2100.0500000000002</v>
      </c>
      <c r="F45" s="6">
        <f>E45*1.08</f>
        <v>2268.0540000000005</v>
      </c>
      <c r="G45" s="6">
        <v>0</v>
      </c>
      <c r="H45" s="9">
        <f>F45-G45</f>
        <v>2268.0540000000005</v>
      </c>
      <c r="I45" s="6"/>
    </row>
    <row r="46" spans="1:9" x14ac:dyDescent="0.25">
      <c r="A46" t="s">
        <v>72</v>
      </c>
      <c r="B46" s="5" t="s">
        <v>71</v>
      </c>
      <c r="D46">
        <v>6</v>
      </c>
      <c r="E46">
        <v>296.82</v>
      </c>
    </row>
    <row r="47" spans="1:9" x14ac:dyDescent="0.25">
      <c r="A47" s="6" t="s">
        <v>72</v>
      </c>
      <c r="B47" s="6"/>
      <c r="C47" s="6"/>
      <c r="D47" s="6"/>
      <c r="E47" s="6">
        <f>SUM(E46)</f>
        <v>296.82</v>
      </c>
      <c r="F47" s="6">
        <f>E47*1.08</f>
        <v>320.56560000000002</v>
      </c>
      <c r="G47" s="6">
        <v>0</v>
      </c>
      <c r="H47" s="9">
        <f>F47-G47</f>
        <v>320.56560000000002</v>
      </c>
      <c r="I47" s="6"/>
    </row>
    <row r="48" spans="1:9" x14ac:dyDescent="0.25">
      <c r="A48" t="s">
        <v>52</v>
      </c>
      <c r="B48" t="s">
        <v>53</v>
      </c>
      <c r="C48">
        <v>0</v>
      </c>
      <c r="E48">
        <v>0</v>
      </c>
    </row>
    <row r="49" spans="1:8" x14ac:dyDescent="0.25">
      <c r="A49" t="s">
        <v>52</v>
      </c>
      <c r="B49" t="s">
        <v>54</v>
      </c>
      <c r="C49">
        <v>0</v>
      </c>
      <c r="E49">
        <v>0</v>
      </c>
    </row>
    <row r="50" spans="1:8" x14ac:dyDescent="0.25">
      <c r="A50" t="s">
        <v>52</v>
      </c>
      <c r="B50" t="s">
        <v>55</v>
      </c>
      <c r="C50">
        <v>116.4</v>
      </c>
      <c r="E50">
        <v>116.4</v>
      </c>
    </row>
    <row r="51" spans="1:8" x14ac:dyDescent="0.25">
      <c r="A51" t="s">
        <v>52</v>
      </c>
      <c r="B51" s="2" t="s">
        <v>185</v>
      </c>
    </row>
    <row r="52" spans="1:8" x14ac:dyDescent="0.25">
      <c r="A52" t="s">
        <v>52</v>
      </c>
      <c r="B52" s="2" t="s">
        <v>186</v>
      </c>
    </row>
    <row r="53" spans="1:8" x14ac:dyDescent="0.25">
      <c r="A53" t="s">
        <v>52</v>
      </c>
      <c r="B53" s="2" t="s">
        <v>187</v>
      </c>
    </row>
    <row r="54" spans="1:8" s="6" customFormat="1" x14ac:dyDescent="0.25">
      <c r="A54" s="6" t="s">
        <v>52</v>
      </c>
      <c r="E54" s="6">
        <f>SUM(E48:E53)</f>
        <v>116.4</v>
      </c>
      <c r="F54" s="6">
        <f>E54*1.08</f>
        <v>125.71200000000002</v>
      </c>
      <c r="G54" s="6">
        <v>0</v>
      </c>
      <c r="H54" s="9">
        <f>F54-G54</f>
        <v>125.71200000000002</v>
      </c>
    </row>
    <row r="55" spans="1:8" x14ac:dyDescent="0.25">
      <c r="A55" t="s">
        <v>51</v>
      </c>
      <c r="B55" s="5" t="s">
        <v>49</v>
      </c>
      <c r="C55">
        <v>546.11</v>
      </c>
      <c r="E55">
        <v>546.11</v>
      </c>
    </row>
    <row r="56" spans="1:8" x14ac:dyDescent="0.25">
      <c r="A56" t="s">
        <v>51</v>
      </c>
      <c r="B56" s="5" t="s">
        <v>50</v>
      </c>
      <c r="C56">
        <v>245.41</v>
      </c>
      <c r="E56">
        <v>245.41</v>
      </c>
    </row>
    <row r="57" spans="1:8" x14ac:dyDescent="0.25">
      <c r="A57" t="s">
        <v>51</v>
      </c>
      <c r="B57" t="s">
        <v>174</v>
      </c>
      <c r="C57">
        <v>125.13</v>
      </c>
      <c r="E57">
        <v>125.13</v>
      </c>
    </row>
    <row r="58" spans="1:8" x14ac:dyDescent="0.25">
      <c r="A58" t="s">
        <v>51</v>
      </c>
      <c r="B58" t="s">
        <v>175</v>
      </c>
      <c r="C58">
        <v>115.43</v>
      </c>
      <c r="E58">
        <v>115.43</v>
      </c>
    </row>
    <row r="59" spans="1:8" s="6" customFormat="1" x14ac:dyDescent="0.25">
      <c r="A59" s="6" t="s">
        <v>51</v>
      </c>
      <c r="E59" s="6">
        <f>SUM(E55:E58)</f>
        <v>1032.08</v>
      </c>
      <c r="F59" s="6">
        <f>E59*1.08</f>
        <v>1114.6464000000001</v>
      </c>
      <c r="G59" s="6">
        <v>0</v>
      </c>
      <c r="H59" s="9">
        <f>F59-G59</f>
        <v>1114.6464000000001</v>
      </c>
    </row>
    <row r="60" spans="1:8" x14ac:dyDescent="0.25">
      <c r="A60" t="s">
        <v>26</v>
      </c>
      <c r="B60" t="s">
        <v>22</v>
      </c>
      <c r="C60">
        <v>0</v>
      </c>
      <c r="E60">
        <v>0</v>
      </c>
    </row>
    <row r="61" spans="1:8" x14ac:dyDescent="0.25">
      <c r="A61" t="s">
        <v>26</v>
      </c>
      <c r="B61" t="s">
        <v>23</v>
      </c>
      <c r="C61">
        <v>155.19999999999999</v>
      </c>
      <c r="E61">
        <v>155.19999999999999</v>
      </c>
    </row>
    <row r="62" spans="1:8" x14ac:dyDescent="0.25">
      <c r="A62" t="s">
        <v>26</v>
      </c>
      <c r="B62" t="s">
        <v>24</v>
      </c>
      <c r="C62">
        <v>0</v>
      </c>
      <c r="E62">
        <v>0</v>
      </c>
    </row>
    <row r="63" spans="1:8" x14ac:dyDescent="0.25">
      <c r="A63" t="s">
        <v>26</v>
      </c>
      <c r="B63" t="s">
        <v>25</v>
      </c>
      <c r="C63">
        <v>182.36</v>
      </c>
      <c r="E63">
        <v>182.36</v>
      </c>
    </row>
    <row r="64" spans="1:8" x14ac:dyDescent="0.25">
      <c r="A64" t="s">
        <v>26</v>
      </c>
      <c r="B64" t="s">
        <v>96</v>
      </c>
      <c r="C64">
        <v>88.27</v>
      </c>
      <c r="E64">
        <v>88.27</v>
      </c>
    </row>
    <row r="65" spans="1:8" x14ac:dyDescent="0.25">
      <c r="A65" t="s">
        <v>26</v>
      </c>
      <c r="B65" t="s">
        <v>97</v>
      </c>
      <c r="C65">
        <v>0</v>
      </c>
      <c r="E65">
        <v>0</v>
      </c>
    </row>
    <row r="66" spans="1:8" x14ac:dyDescent="0.25">
      <c r="A66" t="s">
        <v>26</v>
      </c>
      <c r="B66" s="5" t="s">
        <v>98</v>
      </c>
      <c r="C66">
        <v>216.31</v>
      </c>
      <c r="E66">
        <v>216.31</v>
      </c>
    </row>
    <row r="67" spans="1:8" x14ac:dyDescent="0.25">
      <c r="A67" t="s">
        <v>26</v>
      </c>
      <c r="B67" s="5" t="s">
        <v>99</v>
      </c>
      <c r="C67">
        <v>304.58</v>
      </c>
      <c r="E67">
        <v>304.58</v>
      </c>
    </row>
    <row r="68" spans="1:8" s="6" customFormat="1" x14ac:dyDescent="0.25">
      <c r="A68" s="6" t="s">
        <v>26</v>
      </c>
      <c r="E68" s="6">
        <f>SUM(E60:E67)</f>
        <v>946.72</v>
      </c>
      <c r="F68" s="6">
        <f>E68*1.08</f>
        <v>1022.4576000000001</v>
      </c>
      <c r="G68" s="6">
        <v>0</v>
      </c>
      <c r="H68" s="9">
        <f>F68-G68</f>
        <v>1022.4576000000001</v>
      </c>
    </row>
    <row r="69" spans="1:8" x14ac:dyDescent="0.25">
      <c r="A69" t="s">
        <v>142</v>
      </c>
      <c r="B69" s="5" t="s">
        <v>141</v>
      </c>
      <c r="C69">
        <v>334.65</v>
      </c>
      <c r="E69">
        <v>334.65</v>
      </c>
    </row>
    <row r="70" spans="1:8" x14ac:dyDescent="0.25">
      <c r="A70" t="s">
        <v>142</v>
      </c>
      <c r="B70" t="s">
        <v>144</v>
      </c>
      <c r="C70">
        <v>0</v>
      </c>
      <c r="E70">
        <v>0</v>
      </c>
    </row>
    <row r="71" spans="1:8" x14ac:dyDescent="0.25">
      <c r="A71" t="s">
        <v>142</v>
      </c>
      <c r="B71" s="5" t="s">
        <v>145</v>
      </c>
      <c r="C71">
        <v>0</v>
      </c>
      <c r="E71">
        <v>0</v>
      </c>
    </row>
    <row r="72" spans="1:8" x14ac:dyDescent="0.25">
      <c r="A72" t="s">
        <v>142</v>
      </c>
      <c r="B72" s="5" t="s">
        <v>146</v>
      </c>
      <c r="C72">
        <v>267.72000000000003</v>
      </c>
      <c r="E72">
        <v>267.72000000000003</v>
      </c>
    </row>
    <row r="73" spans="1:8" x14ac:dyDescent="0.25">
      <c r="A73" t="s">
        <v>142</v>
      </c>
      <c r="B73" s="5" t="s">
        <v>147</v>
      </c>
      <c r="C73">
        <v>169.75</v>
      </c>
      <c r="E73">
        <v>169.75</v>
      </c>
    </row>
    <row r="74" spans="1:8" s="6" customFormat="1" x14ac:dyDescent="0.25">
      <c r="A74" s="6" t="s">
        <v>142</v>
      </c>
      <c r="E74" s="6">
        <f>SUM(E69:E73)</f>
        <v>772.12</v>
      </c>
      <c r="F74" s="6">
        <f>E74*1.08</f>
        <v>833.88960000000009</v>
      </c>
      <c r="G74" s="6">
        <v>0</v>
      </c>
      <c r="H74" s="9">
        <f>F74-G74</f>
        <v>833.88960000000009</v>
      </c>
    </row>
    <row r="75" spans="1:8" x14ac:dyDescent="0.25">
      <c r="A75" t="s">
        <v>128</v>
      </c>
      <c r="B75" t="s">
        <v>122</v>
      </c>
      <c r="C75">
        <v>0</v>
      </c>
      <c r="E75">
        <v>0</v>
      </c>
    </row>
    <row r="76" spans="1:8" x14ac:dyDescent="0.25">
      <c r="A76" t="s">
        <v>128</v>
      </c>
      <c r="B76" t="s">
        <v>123</v>
      </c>
      <c r="C76">
        <v>0</v>
      </c>
      <c r="E76">
        <v>0</v>
      </c>
    </row>
    <row r="77" spans="1:8" x14ac:dyDescent="0.25">
      <c r="A77" t="s">
        <v>128</v>
      </c>
      <c r="B77" t="s">
        <v>124</v>
      </c>
      <c r="C77">
        <v>0</v>
      </c>
      <c r="E77">
        <v>0</v>
      </c>
    </row>
    <row r="78" spans="1:8" x14ac:dyDescent="0.25">
      <c r="A78" t="s">
        <v>128</v>
      </c>
      <c r="B78" t="s">
        <v>125</v>
      </c>
      <c r="C78">
        <v>0</v>
      </c>
      <c r="E78">
        <v>0</v>
      </c>
    </row>
    <row r="79" spans="1:8" x14ac:dyDescent="0.25">
      <c r="A79" t="s">
        <v>128</v>
      </c>
      <c r="B79" t="s">
        <v>126</v>
      </c>
      <c r="C79">
        <v>0</v>
      </c>
      <c r="E79">
        <v>0</v>
      </c>
    </row>
    <row r="80" spans="1:8" x14ac:dyDescent="0.25">
      <c r="A80" t="s">
        <v>128</v>
      </c>
      <c r="B80" t="s">
        <v>127</v>
      </c>
      <c r="C80">
        <v>0</v>
      </c>
      <c r="E80">
        <v>0</v>
      </c>
    </row>
    <row r="81" spans="1:8" s="6" customFormat="1" x14ac:dyDescent="0.25">
      <c r="A81" s="6" t="s">
        <v>128</v>
      </c>
      <c r="E81" s="6">
        <f>SUM(E75:E80)</f>
        <v>0</v>
      </c>
      <c r="F81" s="6">
        <v>0</v>
      </c>
      <c r="G81" s="6">
        <v>0</v>
      </c>
      <c r="H81" s="9">
        <v>0</v>
      </c>
    </row>
    <row r="82" spans="1:8" x14ac:dyDescent="0.25">
      <c r="A82" t="s">
        <v>29</v>
      </c>
      <c r="B82" s="5" t="s">
        <v>27</v>
      </c>
      <c r="C82">
        <v>358.9</v>
      </c>
      <c r="E82">
        <v>358.9</v>
      </c>
    </row>
    <row r="83" spans="1:8" x14ac:dyDescent="0.25">
      <c r="A83" t="s">
        <v>29</v>
      </c>
      <c r="B83" s="5" t="s">
        <v>28</v>
      </c>
      <c r="C83">
        <v>311.37</v>
      </c>
      <c r="E83">
        <v>311.37</v>
      </c>
    </row>
    <row r="84" spans="1:8" x14ac:dyDescent="0.25">
      <c r="A84" t="s">
        <v>29</v>
      </c>
      <c r="B84" t="s">
        <v>83</v>
      </c>
      <c r="C84">
        <v>29.1</v>
      </c>
      <c r="D84">
        <v>2</v>
      </c>
      <c r="E84">
        <f>C84*D84</f>
        <v>58.2</v>
      </c>
    </row>
    <row r="85" spans="1:8" x14ac:dyDescent="0.25">
      <c r="A85" t="s">
        <v>29</v>
      </c>
      <c r="B85" t="s">
        <v>84</v>
      </c>
      <c r="C85">
        <v>0</v>
      </c>
      <c r="E85">
        <v>0</v>
      </c>
    </row>
    <row r="86" spans="1:8" x14ac:dyDescent="0.25">
      <c r="A86" t="s">
        <v>29</v>
      </c>
      <c r="B86" s="5" t="s">
        <v>93</v>
      </c>
      <c r="C86">
        <v>543.20000000000005</v>
      </c>
      <c r="E86">
        <v>543.20000000000005</v>
      </c>
    </row>
    <row r="87" spans="1:8" x14ac:dyDescent="0.25">
      <c r="A87" t="s">
        <v>29</v>
      </c>
      <c r="B87" s="5" t="s">
        <v>94</v>
      </c>
      <c r="C87">
        <v>424.86</v>
      </c>
      <c r="E87">
        <v>424.86</v>
      </c>
    </row>
    <row r="88" spans="1:8" x14ac:dyDescent="0.25">
      <c r="A88" t="s">
        <v>29</v>
      </c>
      <c r="B88" s="3" t="s">
        <v>95</v>
      </c>
    </row>
    <row r="89" spans="1:8" s="6" customFormat="1" x14ac:dyDescent="0.25">
      <c r="A89" s="6" t="s">
        <v>29</v>
      </c>
      <c r="E89" s="6">
        <f>SUM(E82:E88)</f>
        <v>1696.5300000000002</v>
      </c>
      <c r="F89" s="6">
        <f>E89*1.08</f>
        <v>1832.2524000000003</v>
      </c>
      <c r="G89" s="6">
        <v>0</v>
      </c>
      <c r="H89" s="9">
        <f>F89-G89</f>
        <v>1832.2524000000003</v>
      </c>
    </row>
    <row r="90" spans="1:8" x14ac:dyDescent="0.25">
      <c r="A90" t="s">
        <v>48</v>
      </c>
      <c r="B90" s="5" t="s">
        <v>47</v>
      </c>
      <c r="C90">
        <v>151.32</v>
      </c>
      <c r="E90">
        <v>151.32</v>
      </c>
    </row>
    <row r="91" spans="1:8" s="6" customFormat="1" x14ac:dyDescent="0.25">
      <c r="A91" s="6" t="s">
        <v>48</v>
      </c>
      <c r="E91" s="6">
        <f>SUM(E90)</f>
        <v>151.32</v>
      </c>
      <c r="F91" s="6">
        <f>E91*1.08</f>
        <v>163.4256</v>
      </c>
      <c r="G91" s="6">
        <v>0</v>
      </c>
      <c r="H91" s="9">
        <f>F91-G91</f>
        <v>163.4256</v>
      </c>
    </row>
    <row r="92" spans="1:8" x14ac:dyDescent="0.25">
      <c r="A92" t="s">
        <v>87</v>
      </c>
      <c r="B92" t="s">
        <v>88</v>
      </c>
      <c r="C92">
        <v>0</v>
      </c>
      <c r="E92">
        <v>0</v>
      </c>
    </row>
    <row r="93" spans="1:8" x14ac:dyDescent="0.25">
      <c r="A93" t="s">
        <v>87</v>
      </c>
      <c r="B93" s="5" t="s">
        <v>89</v>
      </c>
      <c r="C93">
        <v>363.75</v>
      </c>
      <c r="E93">
        <v>363.75</v>
      </c>
    </row>
    <row r="94" spans="1:8" x14ac:dyDescent="0.25">
      <c r="A94" t="s">
        <v>87</v>
      </c>
      <c r="B94" t="s">
        <v>115</v>
      </c>
      <c r="C94">
        <v>0</v>
      </c>
      <c r="E94">
        <v>0</v>
      </c>
    </row>
    <row r="95" spans="1:8" x14ac:dyDescent="0.25">
      <c r="A95" t="s">
        <v>87</v>
      </c>
      <c r="B95" s="5" t="s">
        <v>116</v>
      </c>
      <c r="C95">
        <v>177.51</v>
      </c>
      <c r="E95">
        <v>177.51</v>
      </c>
    </row>
    <row r="96" spans="1:8" x14ac:dyDescent="0.25">
      <c r="A96" t="s">
        <v>87</v>
      </c>
      <c r="B96" s="5" t="s">
        <v>117</v>
      </c>
      <c r="C96">
        <v>227.95</v>
      </c>
      <c r="E96">
        <v>227.95</v>
      </c>
    </row>
    <row r="97" spans="1:5" x14ac:dyDescent="0.25">
      <c r="A97" t="s">
        <v>87</v>
      </c>
      <c r="B97" t="s">
        <v>129</v>
      </c>
      <c r="C97">
        <v>0</v>
      </c>
      <c r="E97">
        <v>0</v>
      </c>
    </row>
    <row r="98" spans="1:5" x14ac:dyDescent="0.25">
      <c r="A98" t="s">
        <v>87</v>
      </c>
      <c r="B98" s="5" t="s">
        <v>130</v>
      </c>
      <c r="C98">
        <v>90.21</v>
      </c>
      <c r="E98">
        <v>90.21</v>
      </c>
    </row>
    <row r="99" spans="1:5" x14ac:dyDescent="0.25">
      <c r="A99" t="s">
        <v>87</v>
      </c>
      <c r="B99" s="5" t="s">
        <v>131</v>
      </c>
      <c r="C99">
        <v>271.60000000000002</v>
      </c>
      <c r="E99">
        <v>271.60000000000002</v>
      </c>
    </row>
    <row r="100" spans="1:5" x14ac:dyDescent="0.25">
      <c r="A100" t="s">
        <v>87</v>
      </c>
      <c r="B100" s="5" t="s">
        <v>132</v>
      </c>
      <c r="C100">
        <v>334.65</v>
      </c>
      <c r="E100">
        <v>334.65</v>
      </c>
    </row>
    <row r="101" spans="1:5" x14ac:dyDescent="0.25">
      <c r="A101" t="s">
        <v>87</v>
      </c>
      <c r="B101" s="5" t="s">
        <v>133</v>
      </c>
      <c r="C101">
        <v>0</v>
      </c>
      <c r="E101">
        <v>0</v>
      </c>
    </row>
    <row r="102" spans="1:5" x14ac:dyDescent="0.25">
      <c r="A102" t="s">
        <v>87</v>
      </c>
      <c r="B102" s="5" t="s">
        <v>134</v>
      </c>
      <c r="C102">
        <v>334.65</v>
      </c>
      <c r="E102">
        <v>334.65</v>
      </c>
    </row>
    <row r="103" spans="1:5" x14ac:dyDescent="0.25">
      <c r="A103" t="s">
        <v>87</v>
      </c>
      <c r="B103" t="s">
        <v>151</v>
      </c>
      <c r="C103">
        <v>0</v>
      </c>
      <c r="E103">
        <v>0</v>
      </c>
    </row>
    <row r="104" spans="1:5" x14ac:dyDescent="0.25">
      <c r="A104" t="s">
        <v>87</v>
      </c>
      <c r="B104" t="s">
        <v>152</v>
      </c>
      <c r="C104">
        <v>0</v>
      </c>
      <c r="E104">
        <v>0</v>
      </c>
    </row>
    <row r="105" spans="1:5" x14ac:dyDescent="0.25">
      <c r="A105" t="s">
        <v>87</v>
      </c>
      <c r="B105" t="s">
        <v>153</v>
      </c>
      <c r="C105">
        <v>275.48</v>
      </c>
      <c r="E105">
        <v>275.48</v>
      </c>
    </row>
    <row r="106" spans="1:5" x14ac:dyDescent="0.25">
      <c r="A106" t="s">
        <v>87</v>
      </c>
      <c r="B106" t="s">
        <v>154</v>
      </c>
      <c r="C106">
        <v>0</v>
      </c>
      <c r="E106">
        <v>0</v>
      </c>
    </row>
    <row r="107" spans="1:5" x14ac:dyDescent="0.25">
      <c r="A107" t="s">
        <v>87</v>
      </c>
      <c r="B107" t="s">
        <v>155</v>
      </c>
      <c r="C107">
        <v>0</v>
      </c>
      <c r="E107">
        <v>0</v>
      </c>
    </row>
    <row r="108" spans="1:5" x14ac:dyDescent="0.25">
      <c r="A108" t="s">
        <v>87</v>
      </c>
      <c r="B108" t="s">
        <v>156</v>
      </c>
      <c r="C108">
        <v>0</v>
      </c>
      <c r="E108">
        <v>0</v>
      </c>
    </row>
    <row r="109" spans="1:5" x14ac:dyDescent="0.25">
      <c r="A109" t="s">
        <v>87</v>
      </c>
      <c r="B109" t="s">
        <v>157</v>
      </c>
      <c r="C109">
        <v>0</v>
      </c>
      <c r="E109">
        <v>0</v>
      </c>
    </row>
    <row r="110" spans="1:5" x14ac:dyDescent="0.25">
      <c r="A110" t="s">
        <v>87</v>
      </c>
      <c r="B110" s="5" t="s">
        <v>158</v>
      </c>
      <c r="C110">
        <v>186.24</v>
      </c>
      <c r="E110">
        <v>186.24</v>
      </c>
    </row>
    <row r="111" spans="1:5" x14ac:dyDescent="0.25">
      <c r="A111" t="s">
        <v>87</v>
      </c>
      <c r="B111" s="5" t="s">
        <v>159</v>
      </c>
      <c r="C111">
        <v>182.36</v>
      </c>
      <c r="E111">
        <v>182.36</v>
      </c>
    </row>
    <row r="112" spans="1:5" x14ac:dyDescent="0.25">
      <c r="A112" t="s">
        <v>87</v>
      </c>
      <c r="B112" s="5" t="s">
        <v>160</v>
      </c>
      <c r="C112">
        <v>173.63</v>
      </c>
      <c r="E112">
        <v>173.63</v>
      </c>
    </row>
    <row r="113" spans="1:9" x14ac:dyDescent="0.25">
      <c r="A113" t="s">
        <v>87</v>
      </c>
      <c r="B113" t="s">
        <v>161</v>
      </c>
      <c r="C113">
        <v>0</v>
      </c>
      <c r="E113">
        <v>0</v>
      </c>
    </row>
    <row r="114" spans="1:9" x14ac:dyDescent="0.25">
      <c r="A114" t="s">
        <v>87</v>
      </c>
      <c r="B114" t="s">
        <v>162</v>
      </c>
      <c r="C114">
        <v>160.05000000000001</v>
      </c>
      <c r="E114">
        <v>160.05000000000001</v>
      </c>
    </row>
    <row r="115" spans="1:9" x14ac:dyDescent="0.25">
      <c r="A115" t="s">
        <v>87</v>
      </c>
      <c r="B115" s="5" t="s">
        <v>163</v>
      </c>
      <c r="C115">
        <v>161.99</v>
      </c>
      <c r="E115">
        <v>161.99</v>
      </c>
    </row>
    <row r="116" spans="1:9" x14ac:dyDescent="0.25">
      <c r="A116" t="s">
        <v>87</v>
      </c>
      <c r="B116" s="5" t="s">
        <v>164</v>
      </c>
      <c r="C116">
        <v>329.8</v>
      </c>
      <c r="E116">
        <v>329.8</v>
      </c>
    </row>
    <row r="117" spans="1:9" x14ac:dyDescent="0.25">
      <c r="A117" t="s">
        <v>87</v>
      </c>
      <c r="B117" s="5" t="s">
        <v>165</v>
      </c>
      <c r="C117">
        <v>234.07</v>
      </c>
      <c r="E117">
        <v>234.07</v>
      </c>
    </row>
    <row r="118" spans="1:9" x14ac:dyDescent="0.25">
      <c r="A118" t="s">
        <v>87</v>
      </c>
      <c r="B118" s="4" t="s">
        <v>166</v>
      </c>
      <c r="I118" s="10" t="s">
        <v>192</v>
      </c>
    </row>
    <row r="119" spans="1:9" x14ac:dyDescent="0.25">
      <c r="A119" t="s">
        <v>87</v>
      </c>
      <c r="B119" s="4" t="s">
        <v>170</v>
      </c>
      <c r="I119" s="2" t="s">
        <v>193</v>
      </c>
    </row>
    <row r="120" spans="1:9" s="6" customFormat="1" x14ac:dyDescent="0.25">
      <c r="A120" s="6" t="s">
        <v>87</v>
      </c>
      <c r="E120" s="6">
        <f>SUM(E92:E119)</f>
        <v>3503.940000000001</v>
      </c>
      <c r="F120" s="6">
        <f>E120*1.08</f>
        <v>3784.2552000000014</v>
      </c>
      <c r="G120" s="6">
        <v>0</v>
      </c>
      <c r="H120" s="9">
        <f>F120-G120</f>
        <v>3784.2552000000014</v>
      </c>
    </row>
    <row r="121" spans="1:9" x14ac:dyDescent="0.25">
      <c r="A121" t="s">
        <v>9</v>
      </c>
      <c r="B121" s="5" t="s">
        <v>8</v>
      </c>
      <c r="C121">
        <v>334.65</v>
      </c>
      <c r="E121">
        <v>334.65</v>
      </c>
    </row>
    <row r="122" spans="1:9" s="6" customFormat="1" x14ac:dyDescent="0.25">
      <c r="A122" s="6" t="s">
        <v>9</v>
      </c>
      <c r="E122" s="6">
        <f>SUM(E121)</f>
        <v>334.65</v>
      </c>
      <c r="F122" s="6">
        <f>E122*1.08</f>
        <v>361.42200000000003</v>
      </c>
      <c r="G122" s="6">
        <v>0</v>
      </c>
      <c r="H122" s="9">
        <f>F122-G122</f>
        <v>361.42200000000003</v>
      </c>
    </row>
    <row r="123" spans="1:9" x14ac:dyDescent="0.25">
      <c r="A123" t="s">
        <v>73</v>
      </c>
      <c r="B123" s="5" t="s">
        <v>74</v>
      </c>
      <c r="C123">
        <v>188.18</v>
      </c>
      <c r="E123">
        <v>188.18</v>
      </c>
    </row>
    <row r="124" spans="1:9" x14ac:dyDescent="0.25">
      <c r="A124" t="s">
        <v>73</v>
      </c>
      <c r="B124" s="5" t="s">
        <v>190</v>
      </c>
      <c r="C124">
        <v>106.7</v>
      </c>
      <c r="D124">
        <v>4</v>
      </c>
      <c r="E124">
        <f>C124*D124</f>
        <v>426.8</v>
      </c>
    </row>
    <row r="125" spans="1:9" x14ac:dyDescent="0.25">
      <c r="A125" t="s">
        <v>73</v>
      </c>
      <c r="B125" t="s">
        <v>75</v>
      </c>
      <c r="C125">
        <v>111.55</v>
      </c>
      <c r="E125">
        <v>111.55</v>
      </c>
    </row>
    <row r="126" spans="1:9" x14ac:dyDescent="0.25">
      <c r="A126" t="s">
        <v>73</v>
      </c>
      <c r="B126" t="s">
        <v>76</v>
      </c>
      <c r="C126">
        <v>111.55</v>
      </c>
      <c r="E126">
        <v>111.55</v>
      </c>
    </row>
    <row r="127" spans="1:9" x14ac:dyDescent="0.25">
      <c r="A127" t="s">
        <v>73</v>
      </c>
      <c r="B127" t="s">
        <v>77</v>
      </c>
      <c r="C127">
        <v>116.4</v>
      </c>
      <c r="E127">
        <v>116.4</v>
      </c>
    </row>
    <row r="128" spans="1:9" x14ac:dyDescent="0.25">
      <c r="A128" t="s">
        <v>73</v>
      </c>
      <c r="B128" t="s">
        <v>78</v>
      </c>
      <c r="C128">
        <v>0</v>
      </c>
      <c r="E128">
        <v>0</v>
      </c>
    </row>
    <row r="129" spans="1:8" x14ac:dyDescent="0.25">
      <c r="A129" t="s">
        <v>73</v>
      </c>
      <c r="B129" t="s">
        <v>79</v>
      </c>
      <c r="D129">
        <v>5</v>
      </c>
      <c r="E129">
        <v>155.19999999999999</v>
      </c>
    </row>
    <row r="130" spans="1:8" x14ac:dyDescent="0.25">
      <c r="A130" t="s">
        <v>73</v>
      </c>
      <c r="B130" t="s">
        <v>80</v>
      </c>
      <c r="C130">
        <v>126.1</v>
      </c>
      <c r="E130">
        <v>126.1</v>
      </c>
    </row>
    <row r="131" spans="1:8" s="6" customFormat="1" x14ac:dyDescent="0.25">
      <c r="A131" s="6" t="s">
        <v>73</v>
      </c>
      <c r="E131" s="6">
        <f>SUM(E123:E130)</f>
        <v>1235.7799999999997</v>
      </c>
      <c r="F131" s="6">
        <f>E131*1.08</f>
        <v>1334.6423999999997</v>
      </c>
      <c r="G131" s="6">
        <v>0</v>
      </c>
      <c r="H131" s="9">
        <f>F131-G131</f>
        <v>1334.6423999999997</v>
      </c>
    </row>
    <row r="132" spans="1:8" x14ac:dyDescent="0.25">
      <c r="A132" t="s">
        <v>189</v>
      </c>
      <c r="B132" s="2" t="s">
        <v>188</v>
      </c>
    </row>
    <row r="133" spans="1:8" s="6" customFormat="1" x14ac:dyDescent="0.25">
      <c r="A133" s="6" t="s">
        <v>189</v>
      </c>
      <c r="H133" s="9"/>
    </row>
    <row r="134" spans="1:8" x14ac:dyDescent="0.25">
      <c r="A134" t="s">
        <v>110</v>
      </c>
      <c r="B134" t="s">
        <v>109</v>
      </c>
      <c r="C134">
        <v>0</v>
      </c>
      <c r="E134">
        <v>0</v>
      </c>
    </row>
    <row r="135" spans="1:8" s="6" customFormat="1" x14ac:dyDescent="0.25">
      <c r="A135" s="6" t="s">
        <v>110</v>
      </c>
      <c r="E135" s="6">
        <v>0</v>
      </c>
      <c r="F135" s="6">
        <v>0</v>
      </c>
      <c r="G135" s="6">
        <v>0</v>
      </c>
      <c r="H135" s="9">
        <v>0</v>
      </c>
    </row>
    <row r="136" spans="1:8" x14ac:dyDescent="0.25">
      <c r="A136" t="s">
        <v>177</v>
      </c>
      <c r="B136" t="s">
        <v>176</v>
      </c>
      <c r="C136">
        <v>601.4</v>
      </c>
      <c r="E136">
        <v>601.4</v>
      </c>
    </row>
    <row r="137" spans="1:8" s="6" customFormat="1" x14ac:dyDescent="0.25">
      <c r="A137" s="6" t="s">
        <v>177</v>
      </c>
      <c r="E137" s="6">
        <f>SUM(E136)</f>
        <v>601.4</v>
      </c>
      <c r="F137" s="6">
        <f>E137*1.08</f>
        <v>649.51200000000006</v>
      </c>
      <c r="G137" s="6">
        <v>0</v>
      </c>
      <c r="H137" s="9">
        <f>F137-G137</f>
        <v>649.51200000000006</v>
      </c>
    </row>
    <row r="138" spans="1:8" x14ac:dyDescent="0.25">
      <c r="A138" t="s">
        <v>30</v>
      </c>
      <c r="B138" s="2" t="s">
        <v>31</v>
      </c>
    </row>
    <row r="139" spans="1:8" x14ac:dyDescent="0.25">
      <c r="A139" s="6" t="s">
        <v>30</v>
      </c>
      <c r="B139" s="2" t="s">
        <v>32</v>
      </c>
    </row>
    <row r="140" spans="1:8" x14ac:dyDescent="0.25">
      <c r="A140" t="s">
        <v>92</v>
      </c>
      <c r="B140" t="s">
        <v>90</v>
      </c>
      <c r="C140">
        <v>81.48</v>
      </c>
      <c r="E140">
        <v>81.48</v>
      </c>
    </row>
    <row r="141" spans="1:8" x14ac:dyDescent="0.25">
      <c r="A141" t="s">
        <v>92</v>
      </c>
      <c r="B141" t="s">
        <v>91</v>
      </c>
      <c r="C141">
        <v>0</v>
      </c>
      <c r="E141">
        <v>0</v>
      </c>
    </row>
    <row r="142" spans="1:8" x14ac:dyDescent="0.25">
      <c r="A142" t="s">
        <v>92</v>
      </c>
      <c r="B142" t="s">
        <v>114</v>
      </c>
      <c r="C142">
        <v>0</v>
      </c>
      <c r="E142">
        <v>0</v>
      </c>
    </row>
    <row r="143" spans="1:8" x14ac:dyDescent="0.25">
      <c r="A143" t="s">
        <v>92</v>
      </c>
      <c r="B143" t="s">
        <v>143</v>
      </c>
      <c r="C143">
        <v>70.81</v>
      </c>
      <c r="E143">
        <v>70.81</v>
      </c>
    </row>
    <row r="144" spans="1:8" x14ac:dyDescent="0.25">
      <c r="A144" t="s">
        <v>92</v>
      </c>
      <c r="B144" t="s">
        <v>148</v>
      </c>
      <c r="C144">
        <v>0</v>
      </c>
      <c r="E144">
        <v>0</v>
      </c>
    </row>
    <row r="145" spans="1:9" x14ac:dyDescent="0.25">
      <c r="A145" t="s">
        <v>92</v>
      </c>
      <c r="B145" t="s">
        <v>149</v>
      </c>
      <c r="C145">
        <v>0</v>
      </c>
      <c r="E145">
        <v>0</v>
      </c>
    </row>
    <row r="146" spans="1:9" x14ac:dyDescent="0.25">
      <c r="A146" t="s">
        <v>92</v>
      </c>
      <c r="B146" t="s">
        <v>150</v>
      </c>
      <c r="C146">
        <v>155.19999999999999</v>
      </c>
      <c r="E146">
        <v>155.19999999999999</v>
      </c>
    </row>
    <row r="147" spans="1:9" s="6" customFormat="1" x14ac:dyDescent="0.25">
      <c r="A147" s="6" t="s">
        <v>92</v>
      </c>
      <c r="E147" s="6">
        <f>SUM(E140:E146)</f>
        <v>307.49</v>
      </c>
      <c r="F147" s="6">
        <f>E147*1.08</f>
        <v>332.08920000000001</v>
      </c>
      <c r="G147" s="6">
        <v>0</v>
      </c>
      <c r="H147" s="9">
        <f>F147-G147</f>
        <v>332.08920000000001</v>
      </c>
    </row>
    <row r="148" spans="1:9" x14ac:dyDescent="0.25">
      <c r="A148" t="s">
        <v>45</v>
      </c>
      <c r="B148" s="5" t="s">
        <v>42</v>
      </c>
      <c r="C148">
        <v>431.65</v>
      </c>
      <c r="E148">
        <v>431.65</v>
      </c>
    </row>
    <row r="149" spans="1:9" x14ac:dyDescent="0.25">
      <c r="A149" t="s">
        <v>45</v>
      </c>
      <c r="B149" s="5" t="s">
        <v>43</v>
      </c>
      <c r="C149">
        <v>301.67</v>
      </c>
      <c r="E149">
        <v>301.67</v>
      </c>
    </row>
    <row r="150" spans="1:9" x14ac:dyDescent="0.25">
      <c r="A150" t="s">
        <v>45</v>
      </c>
      <c r="B150" s="5" t="s">
        <v>44</v>
      </c>
      <c r="C150">
        <v>462.69</v>
      </c>
      <c r="E150">
        <v>462.69</v>
      </c>
    </row>
    <row r="151" spans="1:9" s="6" customFormat="1" x14ac:dyDescent="0.25">
      <c r="A151" s="6" t="s">
        <v>45</v>
      </c>
      <c r="E151" s="6">
        <f>SUM(E148:E150)</f>
        <v>1196.01</v>
      </c>
      <c r="F151" s="6">
        <f>E151*1.08</f>
        <v>1291.6908000000001</v>
      </c>
      <c r="G151" s="6">
        <v>0</v>
      </c>
      <c r="H151" s="9">
        <f>F151-G151</f>
        <v>1291.6908000000001</v>
      </c>
    </row>
    <row r="152" spans="1:9" x14ac:dyDescent="0.25">
      <c r="A152" t="s">
        <v>14</v>
      </c>
      <c r="B152" s="5" t="s">
        <v>13</v>
      </c>
      <c r="D152">
        <v>2</v>
      </c>
      <c r="E152">
        <v>145.5</v>
      </c>
    </row>
    <row r="153" spans="1:9" s="6" customFormat="1" x14ac:dyDescent="0.25">
      <c r="A153" s="6" t="s">
        <v>14</v>
      </c>
      <c r="E153" s="6">
        <f>SUM(E152)</f>
        <v>145.5</v>
      </c>
      <c r="F153" s="6">
        <f>E153*1.08</f>
        <v>157.14000000000001</v>
      </c>
      <c r="G153" s="6">
        <v>0</v>
      </c>
      <c r="H153" s="9">
        <f>F153-G153</f>
        <v>157.14000000000001</v>
      </c>
    </row>
    <row r="154" spans="1:9" x14ac:dyDescent="0.25">
      <c r="A154" t="s">
        <v>120</v>
      </c>
      <c r="B154" s="4" t="s">
        <v>118</v>
      </c>
      <c r="C154">
        <v>154.22999999999999</v>
      </c>
      <c r="E154">
        <v>154.22999999999999</v>
      </c>
      <c r="I154" s="10" t="s">
        <v>194</v>
      </c>
    </row>
    <row r="155" spans="1:9" x14ac:dyDescent="0.25">
      <c r="A155" t="s">
        <v>120</v>
      </c>
      <c r="B155" s="5" t="s">
        <v>121</v>
      </c>
      <c r="C155">
        <v>358.9</v>
      </c>
      <c r="E155">
        <v>358.9</v>
      </c>
    </row>
    <row r="156" spans="1:9" x14ac:dyDescent="0.25">
      <c r="A156" t="s">
        <v>120</v>
      </c>
      <c r="B156" s="5" t="s">
        <v>119</v>
      </c>
      <c r="C156">
        <v>349.2</v>
      </c>
      <c r="E156">
        <v>349.2</v>
      </c>
    </row>
    <row r="157" spans="1:9" s="6" customFormat="1" x14ac:dyDescent="0.25">
      <c r="A157" s="6" t="s">
        <v>120</v>
      </c>
      <c r="E157" s="6">
        <f>SUM(E154:E156)</f>
        <v>862.32999999999993</v>
      </c>
      <c r="F157" s="6">
        <f>E157*1.08</f>
        <v>931.31639999999993</v>
      </c>
      <c r="G157" s="6">
        <v>0</v>
      </c>
      <c r="H157" s="9">
        <f>F157-G157</f>
        <v>931.31639999999993</v>
      </c>
    </row>
    <row r="158" spans="1:9" x14ac:dyDescent="0.25">
      <c r="A158" t="s">
        <v>113</v>
      </c>
      <c r="B158" t="s">
        <v>111</v>
      </c>
      <c r="C158">
        <v>0</v>
      </c>
      <c r="E158">
        <v>0</v>
      </c>
    </row>
    <row r="159" spans="1:9" x14ac:dyDescent="0.25">
      <c r="A159" t="s">
        <v>113</v>
      </c>
      <c r="B159" t="s">
        <v>112</v>
      </c>
      <c r="C159">
        <v>0</v>
      </c>
      <c r="E159">
        <v>0</v>
      </c>
    </row>
    <row r="160" spans="1:9" s="6" customFormat="1" x14ac:dyDescent="0.25">
      <c r="A160" s="6" t="s">
        <v>113</v>
      </c>
      <c r="E160" s="6">
        <f>SUM(E158:E159)</f>
        <v>0</v>
      </c>
      <c r="F160" s="6">
        <v>0</v>
      </c>
      <c r="G160" s="6">
        <v>0</v>
      </c>
      <c r="H160" s="9">
        <v>0</v>
      </c>
    </row>
    <row r="161" spans="1:8" x14ac:dyDescent="0.25">
      <c r="A161" t="s">
        <v>21</v>
      </c>
      <c r="B161" s="5" t="s">
        <v>19</v>
      </c>
      <c r="C161">
        <v>307.49</v>
      </c>
      <c r="E161">
        <v>307.49</v>
      </c>
    </row>
    <row r="162" spans="1:8" x14ac:dyDescent="0.25">
      <c r="A162" t="s">
        <v>21</v>
      </c>
      <c r="B162" s="5" t="s">
        <v>20</v>
      </c>
      <c r="C162">
        <v>134.83000000000001</v>
      </c>
      <c r="E162">
        <v>134.83000000000001</v>
      </c>
    </row>
    <row r="163" spans="1:8" x14ac:dyDescent="0.25">
      <c r="A163" t="s">
        <v>21</v>
      </c>
      <c r="B163" t="s">
        <v>46</v>
      </c>
      <c r="C163">
        <v>67.900000000000006</v>
      </c>
      <c r="E163">
        <v>67.900000000000006</v>
      </c>
    </row>
    <row r="164" spans="1:8" x14ac:dyDescent="0.25">
      <c r="A164" t="s">
        <v>21</v>
      </c>
      <c r="B164" s="5" t="s">
        <v>33</v>
      </c>
      <c r="C164">
        <v>109.61</v>
      </c>
      <c r="E164">
        <v>109.61</v>
      </c>
    </row>
    <row r="165" spans="1:8" x14ac:dyDescent="0.25">
      <c r="A165" t="s">
        <v>21</v>
      </c>
      <c r="B165" s="2" t="s">
        <v>34</v>
      </c>
    </row>
    <row r="166" spans="1:8" x14ac:dyDescent="0.25">
      <c r="A166" t="s">
        <v>21</v>
      </c>
      <c r="B166" s="2" t="s">
        <v>69</v>
      </c>
    </row>
    <row r="167" spans="1:8" x14ac:dyDescent="0.25">
      <c r="A167" t="s">
        <v>21</v>
      </c>
      <c r="B167" s="5" t="s">
        <v>68</v>
      </c>
      <c r="C167">
        <v>58.2</v>
      </c>
      <c r="E167">
        <v>58.2</v>
      </c>
    </row>
    <row r="168" spans="1:8" x14ac:dyDescent="0.25">
      <c r="A168" t="s">
        <v>21</v>
      </c>
      <c r="B168" s="5" t="s">
        <v>135</v>
      </c>
      <c r="C168">
        <v>260.93</v>
      </c>
      <c r="E168">
        <v>260.93</v>
      </c>
    </row>
    <row r="169" spans="1:8" x14ac:dyDescent="0.25">
      <c r="A169" t="s">
        <v>21</v>
      </c>
      <c r="B169" s="5" t="s">
        <v>136</v>
      </c>
      <c r="C169">
        <v>163.93</v>
      </c>
      <c r="E169">
        <v>163.93</v>
      </c>
    </row>
    <row r="170" spans="1:8" x14ac:dyDescent="0.25">
      <c r="A170" t="s">
        <v>21</v>
      </c>
      <c r="B170" s="5" t="s">
        <v>137</v>
      </c>
      <c r="C170">
        <v>202.73</v>
      </c>
      <c r="E170">
        <v>202.73</v>
      </c>
    </row>
    <row r="171" spans="1:8" x14ac:dyDescent="0.25">
      <c r="A171" t="s">
        <v>21</v>
      </c>
      <c r="B171" s="5" t="s">
        <v>138</v>
      </c>
      <c r="C171">
        <v>193.03</v>
      </c>
      <c r="E171">
        <v>193.03</v>
      </c>
    </row>
    <row r="172" spans="1:8" x14ac:dyDescent="0.25">
      <c r="A172" t="s">
        <v>21</v>
      </c>
      <c r="B172" t="s">
        <v>139</v>
      </c>
      <c r="C172">
        <v>0</v>
      </c>
      <c r="E172">
        <v>0</v>
      </c>
    </row>
    <row r="173" spans="1:8" x14ac:dyDescent="0.25">
      <c r="A173" t="s">
        <v>21</v>
      </c>
      <c r="B173" t="s">
        <v>140</v>
      </c>
      <c r="C173">
        <v>0</v>
      </c>
      <c r="E173">
        <v>0</v>
      </c>
    </row>
    <row r="174" spans="1:8" s="6" customFormat="1" x14ac:dyDescent="0.25">
      <c r="A174" s="6" t="s">
        <v>21</v>
      </c>
      <c r="E174" s="6">
        <f>SUM(E161:E173)</f>
        <v>1498.65</v>
      </c>
      <c r="F174" s="6">
        <f>E174*1.08</f>
        <v>1618.5420000000001</v>
      </c>
      <c r="G174" s="6">
        <v>0</v>
      </c>
      <c r="H174" s="9">
        <f>F174-G174</f>
        <v>1618.5420000000001</v>
      </c>
    </row>
    <row r="175" spans="1:8" x14ac:dyDescent="0.25">
      <c r="A175" t="s">
        <v>41</v>
      </c>
      <c r="B175" s="5" t="s">
        <v>38</v>
      </c>
      <c r="C175">
        <v>82.45</v>
      </c>
      <c r="E175">
        <v>82.45</v>
      </c>
    </row>
    <row r="176" spans="1:8" x14ac:dyDescent="0.25">
      <c r="A176" t="s">
        <v>41</v>
      </c>
      <c r="B176" s="5" t="s">
        <v>39</v>
      </c>
      <c r="C176">
        <v>63.05</v>
      </c>
      <c r="E176">
        <v>63.05</v>
      </c>
    </row>
    <row r="177" spans="1:9" x14ac:dyDescent="0.25">
      <c r="A177" t="s">
        <v>41</v>
      </c>
      <c r="B177" s="5" t="s">
        <v>40</v>
      </c>
      <c r="C177">
        <v>77.599999999999994</v>
      </c>
      <c r="E177">
        <v>77.599999999999994</v>
      </c>
    </row>
    <row r="178" spans="1:9" s="6" customFormat="1" x14ac:dyDescent="0.25">
      <c r="A178" s="6" t="s">
        <v>41</v>
      </c>
      <c r="E178" s="6">
        <f>SUM(E175:E177)</f>
        <v>223.1</v>
      </c>
      <c r="F178" s="6">
        <f>E178*1.08</f>
        <v>240.94800000000001</v>
      </c>
      <c r="G178" s="6">
        <v>0</v>
      </c>
      <c r="H178" s="9">
        <f>F178-G178</f>
        <v>240.94800000000001</v>
      </c>
    </row>
    <row r="179" spans="1:9" x14ac:dyDescent="0.25">
      <c r="A179" t="s">
        <v>82</v>
      </c>
      <c r="B179" s="5" t="s">
        <v>81</v>
      </c>
      <c r="C179">
        <v>179.45</v>
      </c>
      <c r="E179">
        <v>179.45</v>
      </c>
    </row>
    <row r="180" spans="1:9" x14ac:dyDescent="0.25">
      <c r="A180" t="s">
        <v>82</v>
      </c>
      <c r="B180" s="5" t="s">
        <v>100</v>
      </c>
      <c r="C180">
        <v>0</v>
      </c>
      <c r="E180">
        <v>0</v>
      </c>
    </row>
    <row r="181" spans="1:9" x14ac:dyDescent="0.25">
      <c r="A181" t="s">
        <v>82</v>
      </c>
      <c r="B181" s="5" t="s">
        <v>101</v>
      </c>
      <c r="C181">
        <v>0</v>
      </c>
      <c r="E181">
        <v>0</v>
      </c>
    </row>
    <row r="182" spans="1:9" x14ac:dyDescent="0.25">
      <c r="A182" t="s">
        <v>82</v>
      </c>
      <c r="B182" s="4" t="s">
        <v>102</v>
      </c>
      <c r="C182">
        <v>0</v>
      </c>
      <c r="E182">
        <v>0</v>
      </c>
      <c r="I182" s="10" t="s">
        <v>195</v>
      </c>
    </row>
    <row r="183" spans="1:9" x14ac:dyDescent="0.25">
      <c r="A183" t="s">
        <v>82</v>
      </c>
      <c r="B183" t="s">
        <v>103</v>
      </c>
      <c r="C183">
        <v>0</v>
      </c>
      <c r="E183">
        <v>0</v>
      </c>
    </row>
    <row r="184" spans="1:9" s="6" customFormat="1" x14ac:dyDescent="0.25">
      <c r="A184" s="6" t="s">
        <v>82</v>
      </c>
      <c r="E184" s="6">
        <f>SUM(E179:E183)</f>
        <v>179.45</v>
      </c>
      <c r="F184" s="6">
        <f>E184*1.08</f>
        <v>193.80600000000001</v>
      </c>
      <c r="G184" s="6">
        <v>0</v>
      </c>
      <c r="H184" s="9">
        <f>F184-G184</f>
        <v>193.80600000000001</v>
      </c>
    </row>
    <row r="186" spans="1:9" x14ac:dyDescent="0.25">
      <c r="B186" s="5"/>
    </row>
    <row r="195" spans="2:2" x14ac:dyDescent="0.25">
      <c r="B195" s="5"/>
    </row>
    <row r="196" spans="2:2" x14ac:dyDescent="0.25">
      <c r="B196" s="5"/>
    </row>
    <row r="203" spans="2:2" x14ac:dyDescent="0.25">
      <c r="B203" s="5"/>
    </row>
    <row r="208" spans="2:2" x14ac:dyDescent="0.25">
      <c r="B208" s="5"/>
    </row>
    <row r="209" spans="2:2" x14ac:dyDescent="0.25">
      <c r="B209" s="5"/>
    </row>
    <row r="210" spans="2:2" x14ac:dyDescent="0.25">
      <c r="B210" s="5"/>
    </row>
    <row r="212" spans="2:2" x14ac:dyDescent="0.25">
      <c r="B212" s="5"/>
    </row>
    <row r="213" spans="2:2" x14ac:dyDescent="0.25">
      <c r="B213" s="5"/>
    </row>
    <row r="224" spans="2:2" x14ac:dyDescent="0.25">
      <c r="B224" s="2"/>
    </row>
  </sheetData>
  <sortState ref="A2:I219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2015-05-14T08:19:52Z</dcterms:modified>
</cp:coreProperties>
</file>