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74" i="1" l="1"/>
  <c r="F74" i="1"/>
  <c r="E74" i="1"/>
  <c r="H64" i="1"/>
  <c r="F64" i="1"/>
  <c r="E64" i="1"/>
  <c r="F152" i="1"/>
  <c r="H152" i="1" s="1"/>
  <c r="E152" i="1"/>
  <c r="E141" i="1"/>
  <c r="E147" i="1" s="1"/>
  <c r="F147" i="1" s="1"/>
  <c r="H147" i="1" s="1"/>
  <c r="E142" i="1"/>
  <c r="E109" i="1"/>
  <c r="F109" i="1" s="1"/>
  <c r="H109" i="1" s="1"/>
  <c r="E206" i="1"/>
  <c r="F206" i="1" s="1"/>
  <c r="H206" i="1" s="1"/>
  <c r="F173" i="1"/>
  <c r="H173" i="1" s="1"/>
  <c r="E173" i="1"/>
  <c r="F132" i="1"/>
  <c r="H132" i="1" s="1"/>
  <c r="E132" i="1"/>
  <c r="E78" i="1"/>
  <c r="F78" i="1" s="1"/>
  <c r="H78" i="1" s="1"/>
  <c r="E60" i="1"/>
  <c r="F60" i="1" s="1"/>
  <c r="H60" i="1" s="1"/>
  <c r="E10" i="1"/>
  <c r="F10" i="1" s="1"/>
  <c r="H10" i="1" s="1"/>
  <c r="E30" i="1"/>
  <c r="E31" i="1" s="1"/>
  <c r="F31" i="1" s="1"/>
  <c r="H31" i="1" s="1"/>
  <c r="E224" i="1" l="1"/>
  <c r="F224" i="1" s="1"/>
  <c r="H224" i="1" s="1"/>
  <c r="E216" i="1"/>
  <c r="F216" i="1" s="1"/>
  <c r="H216" i="1" s="1"/>
  <c r="E212" i="1"/>
  <c r="F212" i="1" s="1"/>
  <c r="H212" i="1" s="1"/>
  <c r="E204" i="1"/>
  <c r="F204" i="1" s="1"/>
  <c r="H204" i="1" s="1"/>
  <c r="E192" i="1"/>
  <c r="F192" i="1" s="1"/>
  <c r="H192" i="1" s="1"/>
  <c r="E179" i="1"/>
  <c r="F179" i="1" s="1"/>
  <c r="H179" i="1" s="1"/>
  <c r="E168" i="1"/>
  <c r="F168" i="1" s="1"/>
  <c r="H168" i="1" s="1"/>
  <c r="E149" i="1"/>
  <c r="F149" i="1" s="1"/>
  <c r="H149" i="1" s="1"/>
  <c r="E139" i="1"/>
  <c r="F139" i="1" s="1"/>
  <c r="H139" i="1" s="1"/>
  <c r="E136" i="1"/>
  <c r="F136" i="1" s="1"/>
  <c r="H136" i="1" s="1"/>
  <c r="E124" i="1"/>
  <c r="F124" i="1" s="1"/>
  <c r="H124" i="1" s="1"/>
  <c r="E118" i="1"/>
  <c r="F118" i="1" s="1"/>
  <c r="H118" i="1" s="1"/>
  <c r="E116" i="1"/>
  <c r="F116" i="1" s="1"/>
  <c r="H116" i="1" s="1"/>
  <c r="E105" i="1" l="1"/>
  <c r="F105" i="1" s="1"/>
  <c r="H105" i="1" s="1"/>
  <c r="E82" i="1"/>
  <c r="F82" i="1" s="1"/>
  <c r="H82" i="1" s="1"/>
  <c r="E69" i="1"/>
  <c r="F69" i="1" s="1"/>
  <c r="H69" i="1" s="1"/>
  <c r="E4" i="1"/>
  <c r="F4" i="1" s="1"/>
  <c r="H4" i="1" s="1"/>
  <c r="E93" i="1"/>
  <c r="E83" i="1"/>
  <c r="E86" i="1" s="1"/>
  <c r="F86" i="1" s="1"/>
  <c r="H86" i="1" s="1"/>
  <c r="E20" i="1"/>
  <c r="E19" i="1"/>
  <c r="E95" i="1"/>
  <c r="E99" i="1" s="1"/>
  <c r="F99" i="1" s="1"/>
  <c r="H99" i="1" s="1"/>
  <c r="E34" i="1"/>
  <c r="E50" i="1" s="1"/>
  <c r="F50" i="1" s="1"/>
  <c r="H50" i="1" s="1"/>
  <c r="E11" i="1"/>
  <c r="E14" i="1"/>
  <c r="E15" i="1"/>
  <c r="E90" i="1"/>
  <c r="E89" i="1"/>
  <c r="E196" i="1"/>
  <c r="E197" i="1" s="1"/>
  <c r="F197" i="1" s="1"/>
  <c r="H197" i="1" s="1"/>
  <c r="E94" i="1" l="1"/>
  <c r="F94" i="1" s="1"/>
  <c r="H94" i="1" s="1"/>
  <c r="E29" i="1"/>
  <c r="F29" i="1" s="1"/>
  <c r="H29" i="1" s="1"/>
</calcChain>
</file>

<file path=xl/sharedStrings.xml><?xml version="1.0" encoding="utf-8"?>
<sst xmlns="http://schemas.openxmlformats.org/spreadsheetml/2006/main" count="429" uniqueCount="232">
  <si>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</si>
  <si>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</si>
  <si>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</si>
  <si>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</si>
  <si>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</si>
  <si>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</si>
  <si>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</si>
  <si>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</si>
  <si>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>Solovei</t>
  </si>
  <si>
    <t>Пижама женская (Пеликан) Артикул: PVH182 размер S(на замену размер М) 409р. </t>
  </si>
  <si>
    <t>Комплект для девочки (футболка, шорты) (Черубино) Артикул: CSK9443 размер 116/60 цвет белый/т.синий. 343р. </t>
  </si>
  <si>
    <t>" Комплект для девочки (платье типа ""туника"") Артикул: CSK9439 размер 122 цвет белый/роз 328р. </t>
  </si>
  <si>
    <t>Комплект для девочки (майка, трусы) (Черубино) Артикул: CAK3315 размер 122, цвет голубой 125р.</t>
  </si>
  <si>
    <t>Мама-лапа</t>
  </si>
  <si>
    <t xml:space="preserve">Брюки мужские евразия 02-161-001 размер XL 182/188 239 руб. </t>
  </si>
  <si>
    <t xml:space="preserve">2. Майка для мальчика Черубино св.серая CAJ 2208 размер 134/68 73 руб. </t>
  </si>
  <si>
    <t xml:space="preserve">3. Трусы для мальчика Якс черные и св.серые YBB3324-001 размер 8/9 60 руб. </t>
  </si>
  <si>
    <t xml:space="preserve">4. Футболка для мальчика Черубино зеленая CSJ61106 размер 134/68 229 руб. </t>
  </si>
  <si>
    <t>5. Носки детские черные ЛЧПФ С816л размер 22 36,30 руб.</t>
  </si>
  <si>
    <t>1. Колготки дет. MILLIE (Конте), Арт: MILLIE14С-6СП, Размер: 104/110, Цвет: bianco, цена 121,33 </t>
  </si>
  <si>
    <t>2. Колготки дет. (ЛЧПФ), Арт: w735л, Размер: 16 (98-104),Цвет: как на фото, цена 106,5 </t>
  </si>
  <si>
    <t>3. Колготки дет. (Алсу), Арт: ФС163, Разм: 15/16, Цвет: белый, как на фото, цена 106,0 </t>
  </si>
  <si>
    <t>4. Колготки дет. (Черубино), Арт: CAN04001, Размер: 12/18, Цвет: серый, цена 90,75 </t>
  </si>
  <si>
    <t>5.Колготки ажурные (Консалт), Арт: К9008-3АО, Размер: 104-110/56/14, Цвет: шоколадный, как на фото, цена 155,0 </t>
  </si>
  <si>
    <t>6.Майка для дев. (Черубино), Арт: CAK2034, Размер: 98/104/56, Цвет: белый с красным, цена 63,0 </t>
  </si>
  <si>
    <t>7. Трусы жен. классика (Визави), Арт: DS0308, Размер: 96, Цвет: Light pink, цена 65,0 </t>
  </si>
  <si>
    <t>8. Трусы жен. классика (Визави), Арт: DS13-080, Размер: M, Цвет: Wine, цена 84,0 </t>
  </si>
  <si>
    <t>9. Комплект жен. (Беллиссима), Арт: ISTINTO, Размер: 75В, Цвет: на фото, цена 515,0 </t>
  </si>
  <si>
    <t>все для девочки без замен</t>
  </si>
  <si>
    <t>Костенчик</t>
  </si>
  <si>
    <t>1. Артикул: CAJ3279, Производитель: Черубино (Cherubino), размер 134/68, 2 комплекта, цена 167,00 </t>
  </si>
  <si>
    <t>2. Артикул: CWJ3158, Производитель: Черубино (Cherubino), размер 134/68, 1 комплект, цена 269,00 </t>
  </si>
  <si>
    <t>3. Артикул: К1073, Производитель: Консалт (Crockid), размер 52/92, 1 комплект, цена 140,60 </t>
  </si>
  <si>
    <t>4. Артикул: CAJ3291, Производитель: Черубино (Cherubino), размер 134/68, 2 комплекта, цена 200,00 </t>
  </si>
  <si>
    <t>5. Артикул: CAJ3299, Производитель: Черубино (Cherubino), размер 134/68, 2 комплекта, цена 184,00 </t>
  </si>
  <si>
    <t>6. Артикул: 3538*, Производитель: Одевашка, размер 52, 1 шт., цена 166,00 </t>
  </si>
  <si>
    <t>7. Артикул: 3048*, Производитель: Одевашка, размер 52, 1 шт., цена 166,00 </t>
  </si>
  <si>
    <t>8. Артикул: 3-11, Производитель: Лаки-Чайлд (Lucky child), размер 28 (86-92), 2 шт., цена 189,00 </t>
  </si>
  <si>
    <t>9. Артикул: CSB61103, Производитель: Черубино (Cherubino), размер 86/52, 2 шт., цена 155,00 </t>
  </si>
  <si>
    <t>10. Артикул: CSB61105, Производитель: Черубино (Cherubino), размер 86/52, 2 шт., цена 155,00 </t>
  </si>
  <si>
    <t>11. Артикул: CWB6992, Производитель: Черубино (Cherubino), размер 86/52, 1 шт., цена 155,00 </t>
  </si>
  <si>
    <t>12. Артикул: U1080-11С, Производитель: Юник, размер 86, 1 шт., цена 118,00 </t>
  </si>
  <si>
    <t>13. Артикул: U1096-11С, Производитель: Юник, размер 86, 1 шт., цена 121,00</t>
  </si>
  <si>
    <t>antonio 81</t>
  </si>
  <si>
    <t>Natalihor</t>
  </si>
  <si>
    <t>1. Шапка детская Кроха арт. С-357, разм.46-48,187р. </t>
  </si>
  <si>
    <t>2. Шапка детская Кроха арт. С-462, разм.46-48,220р. </t>
  </si>
  <si>
    <t>3. Трусы женские классика Визави, арт.DS12-080, разм.S,94р. </t>
  </si>
  <si>
    <t>4. Сарафан женский Черубино, арт.FS6095, разм.170/84/92, 119р.</t>
  </si>
  <si>
    <t>Брюки мужские Черубино арт. MS7098, разм. 182/88/50, 438р.</t>
  </si>
  <si>
    <t>1. Трусы для девочек Артикул: CAK1316 3 шт. р.122/128 цвета любые. </t>
  </si>
  <si>
    <t>2. Трусы для девочки (Консалт) Артикул: К1931ал 3 шт. р.122/128 цвета любые </t>
  </si>
  <si>
    <t>3. Футболка (Евразия) Артикул: Д352 р.M/170-176 2 шт. цвет любой </t>
  </si>
  <si>
    <t>moroshka</t>
  </si>
  <si>
    <t>4. Трусы мужские (Евразия) Артикул: с02-431-005 или аналогичные, р.62, замена 64. 5 шт.</t>
  </si>
  <si>
    <t xml:space="preserve">1) Комплект для мальчика (футболка,шорты)(Черубино) Артикул: CSK9390 Цвет: красный/т.синий Размер: 116 Цена: 331 руб. </t>
  </si>
  <si>
    <t xml:space="preserve">2) Футболка для мальчика (Орби) Артикул: 60251 Цвет: белый вар.1 Размер:110-116 Цена: 224 руб. </t>
  </si>
  <si>
    <t xml:space="preserve">3) Фуфайка для мал. (Консалт) Артикул: К3880к86 Цвет: голубой4 Размер: 116 Цена: 245 </t>
  </si>
  <si>
    <t xml:space="preserve">4) 10 пар простых хлопковый БЕЛЫХ носок на мальчика 5 пар - 18 размер </t>
  </si>
  <si>
    <t>5 пар - 20 размер</t>
  </si>
  <si>
    <t>Ол_га</t>
  </si>
  <si>
    <t xml:space="preserve">1. Комплект ясельный. Консалт. Арт.:К2110, размер: 52/80, цвет: яркая полоска+сердечки, цена: 300 руб.; </t>
  </si>
  <si>
    <t xml:space="preserve">2. Комплект. Евразия. Арт.: Л076, размер:12/80, цвет: св. бирюза+бирюза+экрю, цена: 484 руб.; </t>
  </si>
  <si>
    <t xml:space="preserve">3. Кофточка ясельная (сет из 2-х шт.). Консалт. Арт.:К300050-2, размер:52/80, цвет: сердечки+фисташковый, цена: 170 руб.х2=340 руб.; </t>
  </si>
  <si>
    <t xml:space="preserve">4. Брюки ясельные. (сет из 2-х шт.) Консалт. (КотМарКот). Арт.: К4267-2, размер:52/80, цвет:сердечки+яркая полоска, цена: 150 руб.х2=300 руб.; </t>
  </si>
  <si>
    <t xml:space="preserve">9. Шарф детский. Кроха (Чудо-кроха), Арт.: SC-SM-01, размер: без размера, цвет: розовый, цена:220 руб.; </t>
  </si>
  <si>
    <t xml:space="preserve">12. Носки мужские. Красная ветка. Арт.: с316кр.в., размер:27, цвет: черные, цена: 40,4 руб.х5= 202 руб.; </t>
  </si>
  <si>
    <t>Еленка Распрекрасная</t>
  </si>
  <si>
    <t xml:space="preserve">1. Ползунки ясельные (Консалт) Арт К4268-2, размер 68, цвет Сердечки+яркая полоска, цена 149,5руб/шт </t>
  </si>
  <si>
    <t>Венда</t>
  </si>
  <si>
    <t xml:space="preserve">2. Джемперы ясельные (Консалт) Арт К3936-2, размер 74, цвет роз.пудра+сердечки, цена165р/шт </t>
  </si>
  <si>
    <t>Комбинезон ясельный (Консалт) Артикул: ФЛ60000н8рр р.74</t>
  </si>
  <si>
    <t>мама ЭВЫ</t>
  </si>
  <si>
    <t>Колготки дет. MILLIE (Конте) Артикул: MILLIE14С-6СП р-р.140/146 цена 131,01-1шт </t>
  </si>
  <si>
    <t>Колготки дет. ANGELINA(Конте)Артикул: 12С-38СП р-р158/164-1шт и р-р146/152-1шт</t>
  </si>
  <si>
    <t>МамаАлины</t>
  </si>
  <si>
    <t>Шапка детская (Арктик) Артикул: ТВ-6 р-р 48 цвет голубой или синий 176 руб. </t>
  </si>
  <si>
    <t>Колготки детские (Черубино) Артикул: CAN04001 цвет голубой р-р 12-18 90,75 руб. </t>
  </si>
  <si>
    <t>Колготки детские (Консалт) Артикул: К9025-2АО р-р 80-86 цвет синий 115 руб.</t>
  </si>
  <si>
    <t>Светланка81</t>
  </si>
  <si>
    <t>1. Артикул CSK 7404 (96) Бриджи для девочки салатовый размер (104)-56 УЗ</t>
  </si>
  <si>
    <t>Ползунки короткие с ластов. (Фанни Зебра) Артикул: 4.12.4б р.74/48 51руб - 6шт на девочку</t>
  </si>
  <si>
    <t>meri257</t>
  </si>
  <si>
    <t>Жанна 111</t>
  </si>
  <si>
    <t>1. CSJ 7425 (104) Шорты для мальчика сер.меланж (134)-68, 2 шт., цена 294,00 </t>
  </si>
  <si>
    <t>2. CSJ 9485 (104) Комплект для мальчика (футболка, шорты) зелён/т.синий (134)-68, 1 шт., цена 459,00 </t>
  </si>
  <si>
    <t>3. CSK 9449 Комплект для мальчика (футболка, шорты) красн/т.синий (092)-52, 1 шт., цена 393,00 </t>
  </si>
  <si>
    <t>4. CSK 61036 (96) Футболка для девочки розовый (122)-64, 1 шт., цена 175,00 </t>
  </si>
  <si>
    <t>5. CSK 7403 (96) Юбка для девочки розовый (122)-64, 1 шт., цена 298,00</t>
  </si>
  <si>
    <t>Бэнтли</t>
  </si>
  <si>
    <t>К1094н Комплект для мальчика (консалт) Размер - 98-104 Цена - 140,60 руб. </t>
  </si>
  <si>
    <t>К1935 Трусы для мальчика (консалт) Размер - 98-104 Цена - 77,90 руб.</t>
  </si>
  <si>
    <t>* GJN467-3 Джемпер для девочек (Пеликан) , белый, р-р 8, 3 штуки - 263 </t>
  </si>
  <si>
    <t>* BJRP441-2 Джемпер для мальчиков (Пеликан) , белый, р-р 8, 1 шт. - 321 </t>
  </si>
  <si>
    <t>* BJRP441-3 Джемпер для мальчиков (Пеликан), серый, р-р 8, 1шт. - 299</t>
  </si>
  <si>
    <t>Ольга Никитина</t>
  </si>
  <si>
    <t>Л050 Платье Евразия Размер - 116 Цвет-салат Цена - 259,35</t>
  </si>
  <si>
    <t>Пижама женская (Пеликан) Артикул: PJP229 цвет black размер M цена 636 руб. - 1 шт. </t>
  </si>
  <si>
    <t>Халат женский Артикул: PG209 цвет Milk размер L цена 636 руб. - 1 шт. </t>
  </si>
  <si>
    <t>Трусы детские Черубино (Cherubino) CAK1308 , разм. 110/116/60 желтые и белые, цена 67,00 - 2 шт. </t>
  </si>
  <si>
    <t>Комплект бельевой детский Черубино (Cherubino) CAK3294. размю 110/116/60. цвет св.персик/персик, цена 155,00 - 1 шт. </t>
  </si>
  <si>
    <t>Трусы детские Черубино (Cherubino) CAK1307 разм. 110/116/60 розовый, цена 64,00 - 1 шт. </t>
  </si>
  <si>
    <t>Рубашка детская Консалт (Crockid) ТК39005 разм. 122/64/30, цена 320,00 - 1 шт. </t>
  </si>
  <si>
    <t>Брюки детские Евразия Н129 разм. 7/112 цвет антрацит, цена 348 - 1 шт. </t>
  </si>
  <si>
    <t>Сорочка детская Бум (Boom by Orby) 61887 цвет голуб.вар.9 разм. 122/60/30. цена 289,00 - 1 шт. </t>
  </si>
  <si>
    <t>Сорочка детская Бум (Boom by Orby) 61887 цвет Т. СИНИЙ. РАЗМ. 122/64/128, цена 172 - 1 шт. </t>
  </si>
  <si>
    <t>Куртка женская (Черубино) Артикул: FL6036 цвет т.бирюзовый (замена т.фиолетовый) р. 170/100 цена 482 руб. - 1 шт. </t>
  </si>
  <si>
    <t>Ползунки ясельные (Черубино) Артикул: CSB7416 цвет арбузный р.74/48 (замена 80/52) цена 109 руб. - 1 шт. </t>
  </si>
  <si>
    <t>Ползунки ясельные (Черубино) Артикул: CSB7416 цвет бирюзовый р.74/48 (замена 80/52) цена 109 руб. - 1 шт. </t>
  </si>
  <si>
    <t>Кофточка ясельная (Черубино) Артикул: CSB61097 цвет бирюзовый р.74/48 (замена 80/52) цена 156 руб. - 1 шт. </t>
  </si>
  <si>
    <t>Кофточка ясельная (Черубино) Артикул: CSB61097 цвет арбузный р.74/48 (замена 80/52) цена 156 руб. - 1 шт. </t>
  </si>
  <si>
    <t>Ползунки удл. (Консалт) Артикул: К4177-2 р.48/74 цвет фисташк.ромашки+арбуз полоска цена 169,50 - 2 шт. </t>
  </si>
  <si>
    <t>Брюки ясельные (Консалт) Артикул: К4008-2 р.48/74 цвет неж.роз+жел.горошек цена 125 руб. - 2 шт. </t>
  </si>
  <si>
    <t>Брюки яс. (Консалт) Артикул: К4006 р.44/68 цена 95 руб. - 1 шт.</t>
  </si>
  <si>
    <t>ellf</t>
  </si>
  <si>
    <t>Футболка (фуфайка) ясельная (Черубино)Артикул: CAB61279 р.74/48 сиреневый 115р - 1шт </t>
  </si>
  <si>
    <t>Кофточка с боковой застежкой (Фанни Зебра)Артикул: 4.27.4а р.74/48 78р- 1шт</t>
  </si>
  <si>
    <t>Штанишки с лампасами из футера девочка (Лаки Чайлд) Артикул: 1-14Дф р.22(68-74) цена 179 - 1 шт. (на замену Штанишки с лампасами для девочки (Лаки Чайлд) Артикул: 1-14Д р.24(74-80) </t>
  </si>
  <si>
    <t>комбинезон ясельный Консалт Артикул: К6025-2 р. 52/80 спелый арбуз+горошек </t>
  </si>
  <si>
    <t>Кофточка ясельная Консалт Артикул: К300050-2 р. 52/80 сердечки+фисташковый, р. 52/80 фисташк. ромашки+арбуз. полоска (итого 2 шт.)</t>
  </si>
  <si>
    <t>GreenGrass</t>
  </si>
  <si>
    <t xml:space="preserve">1. Брюки ясельные. Черубино. Арт.: CSB7419, размер:80/52, цвет: БИРЮЗОВЫЙ, цена: 149 руб.; </t>
  </si>
  <si>
    <t xml:space="preserve">2. Кофточка ясельная. Черубино. Арт.:CAB61053, размер: 80/52, цвет: БИРЮЗОВЫЙ, цена: 199 руб.; </t>
  </si>
  <si>
    <t xml:space="preserve">3. Полукомбинезон детский. Пеликан. Арт.:SBJ375, размер:9/12, цвет: Sweet, цена: 155 руб.; </t>
  </si>
  <si>
    <t xml:space="preserve">4. Пижама для девочки. Черубино. Арт.:CAB5159, размер: 80/52, цвет: сиреневый, цена: 288 руб. </t>
  </si>
  <si>
    <t xml:space="preserve">5. Колготки детские. ЛЧПФ. Арт.:С71л, размер: 74-48-12, 2 штуки, цена: 47 руб.х2= 94 руб.; </t>
  </si>
  <si>
    <t xml:space="preserve">6. Колготки детские. Черубино. Арт.:CAN04001, размер:12/18, цвет: голубой, цена: 91 руб.; </t>
  </si>
  <si>
    <t xml:space="preserve">7. Колготки детские. Черубино. Арт.:CAN04001, размер:6/12, цвет: серый, цена: 91 руб.; </t>
  </si>
  <si>
    <t xml:space="preserve">8. Колготки детские. Консалт. Арт.: К9018-4АО, размер: 68-74/48/9, цвет: бирюзовые, цена:115 руб. </t>
  </si>
  <si>
    <t xml:space="preserve">8. Шапка детская. Арктик. Арт.: ТР-21, размер: 44-46, цвет: сиренево-розовая, цена: 165 руб.; </t>
  </si>
  <si>
    <t>Джемпер ясельный (Черубино), Артикул: CWN6983 р.80/52, голубой, 218,00 </t>
  </si>
  <si>
    <t>Водолазка (Лаки Чайлд, Артикул: 9-23, р.26(80-86), 249,00 </t>
  </si>
  <si>
    <t>Футболка детская (интерлок) (Мелонс,)Артикул: 3016футболка,р.56/86, голубой зеленый, 216,00</t>
  </si>
  <si>
    <t>Головные уборы ясельные » Арктик » ТР-35 размер 40-42 цена 165 </t>
  </si>
  <si>
    <t>на замену Головные уборы ясельные » Арктик » ТР-2 </t>
  </si>
  <si>
    <t>Головные уборы ясельные » Арктик » ТВ-25 цена 210 42 размер</t>
  </si>
  <si>
    <t>Джемпер для девочек (Пеликан) GJN346 р.5 Azure 269 </t>
  </si>
  <si>
    <t>Джемпер для девочек (Пеликан) GJN342 р.5 White 269 </t>
  </si>
  <si>
    <t>Пижама женская (Пеликан) PJP229 р. M black 636</t>
  </si>
  <si>
    <t>malina-k</t>
  </si>
  <si>
    <t>Артикул:4.95.2б Кофточка Фанни Зебра р. 68/44 расцветка салатовый с пчелками на замену любая расцветка для девочки 68,0 -1 шт </t>
  </si>
  <si>
    <t>Артикул:4.95.4б Кофточка Фанни Зебра р. 68/44 расцветка розовый на замену любая расцветка для девочки 68,0 -1 шт</t>
  </si>
  <si>
    <t>Anet@</t>
  </si>
  <si>
    <t>Tanushik</t>
  </si>
  <si>
    <t>Шапка детская (Арктик) Артикул: ТР-49 или Артикул: ТР-51, размер 44-46</t>
  </si>
  <si>
    <t xml:space="preserve">Шапка детская (Арктик) Артикул: ТИ-22 размер 44-46 </t>
  </si>
  <si>
    <t xml:space="preserve">Носки муж. (Красная ветка) Артикул: с317 размер 27 5 пар, только черные, если не будет, можно аналогичные черные </t>
  </si>
  <si>
    <t>Комплект (панталоны,топик) (Фанни Зебра) Артикул: 4.89.4 - размер 74/48 цвет любой девочковый</t>
  </si>
  <si>
    <t>Гуська</t>
  </si>
  <si>
    <t>Tanya_Zhiryakova</t>
  </si>
  <si>
    <t xml:space="preserve">Артикул: SOLO20 черные размер 3 штук 3 Колготки жен. SOLO 20 (Конте) </t>
  </si>
  <si>
    <t xml:space="preserve">Колготки женские (Донна БС) Артикул: Pisa размер 3/4 штук 1 </t>
  </si>
  <si>
    <t xml:space="preserve">Колготки детские (ЛЧПФ) Артикул: С714л размер 104 штук 4 на мальчика ( на замену Артикул:С71л) </t>
  </si>
  <si>
    <t>Колготки жен. BIKINI 20 (Конте) Артикул: bikini20 размер 3 mocca штук 1</t>
  </si>
  <si>
    <t>Комплект детский (Консалт) Артикул: К2269к76, р.86, цвет глуб.синий1, цена 575,00</t>
  </si>
  <si>
    <t>Колготки женские (эластик) (ЛЧПФ) Артикул: С10л размер 3 штук 5</t>
  </si>
  <si>
    <t>Колготки дет.(Орел) Артикул: с315ор р.22/23 146-152, 140,4 р.девочка</t>
  </si>
  <si>
    <t>CAJ1342 трусы-боксеры на мальчика черубино размер 146 цвет любой по 1шт</t>
  </si>
  <si>
    <t>ртикул:CAJ1141 Трусы д/мальчиков  Черубино размер 146 цвет любой по 1шт</t>
  </si>
  <si>
    <t xml:space="preserve">2Колготки дет. BLANCA (Конте) Артикул: Blanca8С-100СП Р.128-134 Светлые 1шт р140-146 любого цвета 1шт </t>
  </si>
  <si>
    <t xml:space="preserve">3Колготки дет. EVA (Конте) Артикул: EVA14С-9СП Цвет nero128-134 1шт 140_146. 1шт цвет nero </t>
  </si>
  <si>
    <t xml:space="preserve">4Носки детские (Конте) Артикул: 5С-11СП Размер22 5шт </t>
  </si>
  <si>
    <t xml:space="preserve">5.носки махровые на девочку хорошие 22размер 5шт </t>
  </si>
  <si>
    <t xml:space="preserve">6 Трусы для девочек (Черубино Артикул: CAJ1312 3шт размер134 </t>
  </si>
  <si>
    <t>Millena</t>
  </si>
  <si>
    <t xml:space="preserve">1.Колготки дет. махр(Алсу) Артикул: пфС70 Р.14-15. 2шт  На девочку </t>
  </si>
  <si>
    <t xml:space="preserve">1.Колготки дет. махр(Алсу) Артикул: пфС70  Р.15-16 2шт. На девочку </t>
  </si>
  <si>
    <t>с253ор Муж.носки р.29 5 пар тонких, на лето, можно светлых, но без рубчиков и узоров. До 35 рублей</t>
  </si>
  <si>
    <t>ДОЗАКАЗ</t>
  </si>
  <si>
    <t>Ползунки короткие с ластов. (Фанни Зебра) Артикул: 4.12.4б р.74/48 51руб - 5шт на девочку</t>
  </si>
  <si>
    <t>736?</t>
  </si>
  <si>
    <t>Vikkii</t>
  </si>
  <si>
    <t>Комплект виск.халат (Гамма Текс), АРТ.882гт, р. 44, цена 696 </t>
  </si>
  <si>
    <t>Трусы женские стринг (Визави) Артикул: DL13-057, р.М, цена 78 </t>
  </si>
  <si>
    <t>Платье женское (Пеликан) Артикул: FDF608 , цвет аметист, р. М, цена - 727 </t>
  </si>
  <si>
    <t>Блузка женская Артикул: FWT0801 , р.М, цвет ink, цвет 563 </t>
  </si>
  <si>
    <t xml:space="preserve">Джемпер д/девочки (Пеликан)GKJN426 р.7 </t>
  </si>
  <si>
    <t xml:space="preserve">Артикул:270315-17460 Джемпер д мальчика 180,0 р.4 </t>
  </si>
  <si>
    <t>Артикул:М244 Комплект 3трусов Евразия 147,0 р4/104</t>
  </si>
  <si>
    <t>замену на шапочку </t>
  </si>
  <si>
    <t>Шапка детская (Арктик) Артикул: ТВ-20, р-р 48, цвет голубой или синий, цена 210 руб. если нет то, </t>
  </si>
  <si>
    <t>Шапка детская (Арктик) Артикул: ТВ-22, р-р 48, цвет голубой или синий, цена 210 руб.</t>
  </si>
  <si>
    <t>Брюки ясельные (Консалт) Артикул: К4267-2 р.52/80 (замена р.48/74) цвет сердечки+яр.полоска цена 150 руб. - 2 шт. </t>
  </si>
  <si>
    <t>Ползунки (Консалт) Артикул: К4011-2 р.48/74 цвет небес+голуб.полоска цена 92 руб. - 2 шт. </t>
  </si>
  <si>
    <t>Ползунки ясельные (Консалт) Артикул: К4268-2 р.48/74 цвет роз.ромашки+мятн.полоска цена 149,50 - 2 шт. </t>
  </si>
  <si>
    <t>Брюки детские Супер Эверест (Овас) Артикул: 3-Супер Эверест р. 152/80/72 цена 660 руб. - 1 шт.</t>
  </si>
  <si>
    <t>Колготки Черубино арт. CAN04005, р-р 12/18, серый, 90,75р. -2 шт.</t>
  </si>
  <si>
    <t xml:space="preserve">1. Полукомбинезон ясельный. Консалт. Арт.: К6083, размер: 52/80, цвет: ярко-белый, цена: 175 руб.; </t>
  </si>
  <si>
    <t xml:space="preserve">2. Боди-водолазка. Мелонс. Арт.: 109Боди-водолазка, размер: 52/80, цена: 160 руб.; </t>
  </si>
  <si>
    <t xml:space="preserve">3. Боди короткий рукав. Фанни Зебра. Арт.:4.29.2б, размер: 80/52, цена: 64 руб.; </t>
  </si>
  <si>
    <t>4. Шапка детская. Арктик. Арт.: ТИ-9, цвет: бело-розовый, размер: 44-46, цена:125 руб.</t>
  </si>
  <si>
    <t>Колготки дет. х/б+эл.(Алсу) Артикул: 2фс73 размер 14-15 цена 87 руб. розовые 1 шт </t>
  </si>
  <si>
    <t>Комбинезон дет. "Карамель" (Юник) Артикул: U206-32 размер 62 цена 238 светло розовй 1шт </t>
  </si>
  <si>
    <t>Комплект (Евразия) Артикул: К312 размер 3/98 цена 125 руб белый 1шт </t>
  </si>
  <si>
    <t>Шапка детская (Кроха) Артикул: С-543 размер 42-44 цена 285 руб </t>
  </si>
  <si>
    <t>Футболка мужская (Черубино)Артикул: ML6299 азмер 176/116 цена 226 синий</t>
  </si>
  <si>
    <t>anita79</t>
  </si>
  <si>
    <t>Майка для мальчика (Черубино) CAJ2234, р.140/72, цвет св.голуб (замена бежевая) - 3шт, 99р </t>
  </si>
  <si>
    <t>Ashlen</t>
  </si>
  <si>
    <t>Кофточка с длин.рукавом Фанни Зебра арт.4.6.2а, р.80/52, 71р. -2шт. </t>
  </si>
  <si>
    <t>Штанишки Фанни Зебра арт.4.87.4, р.80/52, 56р. -2шт.</t>
  </si>
  <si>
    <t>брюки для мальчика Пеликан Артикул: BP409 р.11 Shadow 446,00.</t>
  </si>
  <si>
    <t>Мышкенция</t>
  </si>
  <si>
    <t>Пинетки детские (Лаки Чайлд) Артикул: 5-29 цвет серый (футер) цена 69 руб. - 1 шт. </t>
  </si>
  <si>
    <t>Кофточка (Лаки Чайлд) Артикул: 1-16Д р.24(74-80) цена 199 руб. - 1 шт. (замена Кофточка из футера (Лаки Чайлд) Артикул: 1-16Дф р.24(74-80)) </t>
  </si>
  <si>
    <t>Шапочка (Лаки Чайлд) Артикул: 1-9 р.42 цена 79 руб. - 1 шт. </t>
  </si>
  <si>
    <t>Ползунки высокие д/дев. (Лаки Чайлд) Артикул: 1-2Д р.24(74-80) цена 289 руб. - 1 шт. (замена Ползунки высокие из футера д/дев. (Лаки Чайлд) Артикул: 1-2Дф р.24(74-80)) </t>
  </si>
  <si>
    <t>Артикул:с253ор Носки муж. х/б+па Орел 34,6р- 5 пар, размер 27, только серые </t>
  </si>
  <si>
    <t>Poleznii</t>
  </si>
  <si>
    <t xml:space="preserve">Артикул: SJ381 Производитель: Пеликан (РАСПРОДАЖА) р6/9, 160 руб. </t>
  </si>
  <si>
    <t xml:space="preserve">Комбинезон ясельный (Консалт) Артикул: К6057н Сн р48/74 цвет серый и красный, 2 шт. 215 руб. </t>
  </si>
  <si>
    <t>Комбинезон из велюра на подкладке (Лаки Чайлд) Артикул: 5-4, р22 (68-74) голубой, 659 руб.</t>
  </si>
  <si>
    <t>Lemusik</t>
  </si>
  <si>
    <t>Khodyreva</t>
  </si>
  <si>
    <t>Комплект для мальчика (майка, трусы-боксеры) Черубино CAK3296 р. 122/128/64 бирюзовый 202 руб. 1 шт </t>
  </si>
  <si>
    <t>Комплект для мальчика (майка, трусы-боксеры) Черубино CAK3287 р. 122/128/64 желт/оливковый 181 руб. 1 шт </t>
  </si>
  <si>
    <t>Трусы-боксеры для мальчика (Черубино) CAK1310 р. 122/128/64 т.оливковый 110 руб. 2 шт </t>
  </si>
  <si>
    <t>Комплект для мальчика (рубашка-поло с короткими рукавами Черубино CSK9461 р. 122/64 салат/т. серый 450 руб. 1 шт</t>
  </si>
  <si>
    <t>Елена Люфт</t>
  </si>
  <si>
    <t xml:space="preserve">Артикул:CAJ7441 Брюки для мальчика 337,0 140 чёрные </t>
  </si>
  <si>
    <t>1-14Дф Штанишки с лампасами из футера девочка Лаки Чайлд 179,0 86-92</t>
  </si>
  <si>
    <t>Туфли ясельные (Топ-Топ) Артикул: 31183ИК , 21 раз., 484 руб. </t>
  </si>
  <si>
    <t>Горбачева Вера мама Темы</t>
  </si>
  <si>
    <t>Кофточка ясельная (Черубино) Артикул: CSN6536 р.80/52 (замена р.74/48) цвет розовый набивка цена 115 руб. - 1 шт. </t>
  </si>
  <si>
    <t>Кофточка ясельная (Черубино) Артикул: CSN6536 р.80/52 (замена р.74/48) цвет розовый (полоска) цена 115 руб. - 1 шт. </t>
  </si>
  <si>
    <t>Комплект ясельный (футболка (фуфайка), ползунки, ш Артикул: CSB9469 р.74/48 (замена р.80/52) цвет желтый/арбуз цена 279 руб. - 1 шт. </t>
  </si>
  <si>
    <t>Трусы для мальчика (Черубино), 122 раз, 2 шт, Артикул: CAK1349, 63 руб. </t>
  </si>
  <si>
    <t>Трусы для мальчика (Черубино), 122 раз., Артикул: CAK1309 , 2 шт, 77 руб. (оливковый, серый) </t>
  </si>
  <si>
    <t>Брюки джинсовые для девочки , Артикул: CB7J025 , 98 раз. , 495 руб. </t>
  </si>
  <si>
    <t>Брюки для мальчика, 122 раз.,Артикул: CK7J028 , 540 руб. </t>
  </si>
  <si>
    <t>Шорты для мальчика, 116 раз., Артикул: CSK7413 , 239 руб. </t>
  </si>
  <si>
    <t>Шорты для мальчика , 116 раз.,Артикул: К4139к86 , 265 руб.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</si>
</sst>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" fontId="1" fillId="0" borderId="0" xfId="0" applyNumberFormat="1" applyFont="1"/>
    <xf numFmtId="1" fontId="0" fillId="0" borderId="0" xfId="0" applyNumberFormat="1"/>
    <xf numFmtId="1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5"/>
  <sheetViews>
    <sheetView tabSelected="1" workbookViewId="0">
      <selection activeCell="A76" sqref="A76"/>
    </sheetView>
  </sheetViews>
  <sheetFormatPr defaultRowHeight="15" x14ac:dyDescent="0.25"/>
  <cols>
    <col min="1" max="1" width="37.28515625" customWidth="1"/>
    <col min="2" max="2" width="73.7109375" style="9" customWidth="1"/>
    <col min="8" max="8" width="9.140625" style="6"/>
  </cols>
  <sheetData>
    <row r="1" spans="1:8" s="1" customFormat="1" x14ac:dyDescent="0.25">
      <c r="A1" s="1" t="s">
        <v>0</v>
      </c>
      <c r="B1" s="8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</row>
    <row r="2" spans="1:8" x14ac:dyDescent="0.25">
      <c r="A2" t="s">
        <v>142</v>
      </c>
      <c r="B2" s="9" t="s">
        <v>140</v>
      </c>
      <c r="C2">
        <v>67.319999999999993</v>
      </c>
      <c r="E2">
        <v>67.319999999999993</v>
      </c>
    </row>
    <row r="3" spans="1:8" x14ac:dyDescent="0.25">
      <c r="A3" t="s">
        <v>142</v>
      </c>
      <c r="B3" s="9" t="s">
        <v>141</v>
      </c>
      <c r="C3">
        <v>67.319999999999993</v>
      </c>
      <c r="E3">
        <v>67.319999999999993</v>
      </c>
    </row>
    <row r="4" spans="1:8" s="4" customFormat="1" x14ac:dyDescent="0.25">
      <c r="A4" s="4" t="s">
        <v>142</v>
      </c>
      <c r="B4" s="8"/>
      <c r="E4" s="4">
        <f>SUM(E2:E3)</f>
        <v>134.63999999999999</v>
      </c>
      <c r="F4" s="4">
        <f>E4*1.08</f>
        <v>145.41120000000001</v>
      </c>
      <c r="G4" s="4">
        <v>145</v>
      </c>
      <c r="H4" s="7">
        <f>F4-G4</f>
        <v>0.411200000000008</v>
      </c>
    </row>
    <row r="5" spans="1:8" x14ac:dyDescent="0.25">
      <c r="A5" t="s">
        <v>196</v>
      </c>
      <c r="B5" s="10" t="s">
        <v>191</v>
      </c>
      <c r="C5">
        <v>86.13</v>
      </c>
      <c r="E5">
        <v>86.13</v>
      </c>
    </row>
    <row r="6" spans="1:8" x14ac:dyDescent="0.25">
      <c r="A6" t="s">
        <v>196</v>
      </c>
      <c r="B6" s="10" t="s">
        <v>192</v>
      </c>
      <c r="C6">
        <v>235.62</v>
      </c>
      <c r="E6">
        <v>235.62</v>
      </c>
    </row>
    <row r="7" spans="1:8" x14ac:dyDescent="0.25">
      <c r="A7" t="s">
        <v>196</v>
      </c>
      <c r="B7" s="10" t="s">
        <v>193</v>
      </c>
      <c r="C7">
        <v>123.75</v>
      </c>
      <c r="E7">
        <v>123.75</v>
      </c>
    </row>
    <row r="8" spans="1:8" x14ac:dyDescent="0.25">
      <c r="A8" t="s">
        <v>196</v>
      </c>
      <c r="B8" s="10" t="s">
        <v>194</v>
      </c>
      <c r="C8">
        <v>0</v>
      </c>
      <c r="E8">
        <v>0</v>
      </c>
    </row>
    <row r="9" spans="1:8" x14ac:dyDescent="0.25">
      <c r="A9" t="s">
        <v>196</v>
      </c>
      <c r="B9" s="10" t="s">
        <v>195</v>
      </c>
      <c r="C9">
        <v>223.74</v>
      </c>
      <c r="E9">
        <v>223.74</v>
      </c>
    </row>
    <row r="10" spans="1:8" s="4" customFormat="1" x14ac:dyDescent="0.25">
      <c r="A10" s="4" t="s">
        <v>196</v>
      </c>
      <c r="E10" s="4">
        <f>SUM(E5:E9)</f>
        <v>669.24</v>
      </c>
      <c r="F10" s="4">
        <f>E10*1.08</f>
        <v>722.77920000000006</v>
      </c>
      <c r="G10" s="4">
        <v>723</v>
      </c>
      <c r="H10" s="7">
        <f>F10-G10</f>
        <v>-0.22079999999994016</v>
      </c>
    </row>
    <row r="11" spans="1:8" x14ac:dyDescent="0.25">
      <c r="A11" t="s">
        <v>43</v>
      </c>
      <c r="B11" s="9" t="s">
        <v>30</v>
      </c>
      <c r="C11">
        <v>165.33</v>
      </c>
      <c r="D11">
        <v>2</v>
      </c>
      <c r="E11">
        <f>C11*D11</f>
        <v>330.66</v>
      </c>
    </row>
    <row r="12" spans="1:8" x14ac:dyDescent="0.25">
      <c r="A12" t="s">
        <v>43</v>
      </c>
      <c r="B12" s="9" t="s">
        <v>31</v>
      </c>
      <c r="C12">
        <v>266.31</v>
      </c>
      <c r="E12">
        <v>266.31</v>
      </c>
    </row>
    <row r="13" spans="1:8" x14ac:dyDescent="0.25">
      <c r="A13" t="s">
        <v>43</v>
      </c>
      <c r="B13" s="9" t="s">
        <v>32</v>
      </c>
      <c r="C13">
        <v>146.52000000000001</v>
      </c>
      <c r="E13">
        <v>146.52000000000001</v>
      </c>
    </row>
    <row r="14" spans="1:8" x14ac:dyDescent="0.25">
      <c r="A14" t="s">
        <v>43</v>
      </c>
      <c r="B14" s="9" t="s">
        <v>33</v>
      </c>
      <c r="C14">
        <v>198</v>
      </c>
      <c r="D14">
        <v>2</v>
      </c>
      <c r="E14">
        <f>C14*D14</f>
        <v>396</v>
      </c>
    </row>
    <row r="15" spans="1:8" x14ac:dyDescent="0.25">
      <c r="A15" t="s">
        <v>43</v>
      </c>
      <c r="B15" s="9" t="s">
        <v>34</v>
      </c>
      <c r="C15">
        <v>182.16</v>
      </c>
      <c r="D15">
        <v>2</v>
      </c>
      <c r="E15">
        <f>C15*D15</f>
        <v>364.32</v>
      </c>
    </row>
    <row r="16" spans="1:8" x14ac:dyDescent="0.25">
      <c r="A16" t="s">
        <v>43</v>
      </c>
      <c r="B16" s="9" t="s">
        <v>35</v>
      </c>
      <c r="C16">
        <v>164.34</v>
      </c>
      <c r="E16">
        <v>164.34</v>
      </c>
    </row>
    <row r="17" spans="1:9" x14ac:dyDescent="0.25">
      <c r="A17" t="s">
        <v>43</v>
      </c>
      <c r="B17" s="9" t="s">
        <v>36</v>
      </c>
      <c r="C17">
        <v>164.34</v>
      </c>
      <c r="E17">
        <v>164.34</v>
      </c>
    </row>
    <row r="18" spans="1:9" x14ac:dyDescent="0.25">
      <c r="A18" t="s">
        <v>43</v>
      </c>
      <c r="B18" s="9" t="s">
        <v>37</v>
      </c>
      <c r="D18">
        <v>2</v>
      </c>
      <c r="E18">
        <v>374.22</v>
      </c>
    </row>
    <row r="19" spans="1:9" x14ac:dyDescent="0.25">
      <c r="A19" t="s">
        <v>43</v>
      </c>
      <c r="B19" s="9" t="s">
        <v>38</v>
      </c>
      <c r="C19">
        <v>153.44999999999999</v>
      </c>
      <c r="D19">
        <v>2</v>
      </c>
      <c r="E19">
        <f>C19*D19</f>
        <v>306.89999999999998</v>
      </c>
    </row>
    <row r="20" spans="1:9" x14ac:dyDescent="0.25">
      <c r="A20" t="s">
        <v>43</v>
      </c>
      <c r="B20" s="9" t="s">
        <v>39</v>
      </c>
      <c r="C20">
        <v>153.44999999999999</v>
      </c>
      <c r="D20">
        <v>2</v>
      </c>
      <c r="E20">
        <f>C20*D20</f>
        <v>306.89999999999998</v>
      </c>
    </row>
    <row r="21" spans="1:9" x14ac:dyDescent="0.25">
      <c r="A21" t="s">
        <v>43</v>
      </c>
      <c r="B21" s="9" t="s">
        <v>40</v>
      </c>
      <c r="C21">
        <v>185.13</v>
      </c>
      <c r="E21">
        <v>185.13</v>
      </c>
    </row>
    <row r="22" spans="1:9" x14ac:dyDescent="0.25">
      <c r="A22" t="s">
        <v>43</v>
      </c>
      <c r="B22" s="9" t="s">
        <v>41</v>
      </c>
      <c r="C22">
        <v>116.82</v>
      </c>
      <c r="E22">
        <v>116.82</v>
      </c>
    </row>
    <row r="23" spans="1:9" s="4" customFormat="1" x14ac:dyDescent="0.25">
      <c r="A23" t="s">
        <v>43</v>
      </c>
      <c r="B23" s="9" t="s">
        <v>42</v>
      </c>
      <c r="C23">
        <v>119.79</v>
      </c>
      <c r="D23"/>
      <c r="E23">
        <v>119.79</v>
      </c>
      <c r="F23"/>
      <c r="G23"/>
      <c r="H23" s="6"/>
      <c r="I23"/>
    </row>
    <row r="24" spans="1:9" x14ac:dyDescent="0.25">
      <c r="A24" t="s">
        <v>43</v>
      </c>
      <c r="B24" s="9" t="s">
        <v>84</v>
      </c>
      <c r="D24">
        <v>2</v>
      </c>
      <c r="E24">
        <v>582.12</v>
      </c>
    </row>
    <row r="25" spans="1:9" x14ac:dyDescent="0.25">
      <c r="A25" t="s">
        <v>43</v>
      </c>
      <c r="B25" s="9" t="s">
        <v>85</v>
      </c>
      <c r="C25">
        <v>454.41</v>
      </c>
      <c r="E25">
        <v>454.41</v>
      </c>
    </row>
    <row r="26" spans="1:9" x14ac:dyDescent="0.25">
      <c r="A26" t="s">
        <v>43</v>
      </c>
      <c r="B26" s="9" t="s">
        <v>86</v>
      </c>
      <c r="C26">
        <v>389.07</v>
      </c>
      <c r="E26">
        <v>389.07</v>
      </c>
    </row>
    <row r="27" spans="1:9" x14ac:dyDescent="0.25">
      <c r="A27" t="s">
        <v>43</v>
      </c>
      <c r="B27" s="9" t="s">
        <v>87</v>
      </c>
      <c r="C27">
        <v>0</v>
      </c>
      <c r="E27">
        <v>0</v>
      </c>
    </row>
    <row r="28" spans="1:9" x14ac:dyDescent="0.25">
      <c r="A28" t="s">
        <v>43</v>
      </c>
      <c r="B28" s="9" t="s">
        <v>88</v>
      </c>
      <c r="C28">
        <v>0</v>
      </c>
      <c r="E28">
        <v>0</v>
      </c>
    </row>
    <row r="29" spans="1:9" x14ac:dyDescent="0.25">
      <c r="A29" s="4" t="s">
        <v>43</v>
      </c>
      <c r="B29" s="8"/>
      <c r="C29" s="4"/>
      <c r="D29" s="4"/>
      <c r="E29" s="4">
        <f>SUM(E11:E28)</f>
        <v>4667.8500000000004</v>
      </c>
      <c r="F29" s="4">
        <f>E29*1.08</f>
        <v>5041.2780000000012</v>
      </c>
      <c r="G29" s="4">
        <v>5041</v>
      </c>
      <c r="H29" s="7">
        <f>F29-G29</f>
        <v>0.27800000000115688</v>
      </c>
      <c r="I29" s="4"/>
    </row>
    <row r="30" spans="1:9" x14ac:dyDescent="0.25">
      <c r="A30" t="s">
        <v>198</v>
      </c>
      <c r="B30" s="10" t="s">
        <v>197</v>
      </c>
      <c r="C30">
        <v>98.01</v>
      </c>
      <c r="D30">
        <v>3</v>
      </c>
      <c r="E30">
        <f>C30*D30</f>
        <v>294.03000000000003</v>
      </c>
    </row>
    <row r="31" spans="1:9" s="4" customFormat="1" x14ac:dyDescent="0.25">
      <c r="A31" s="4" t="s">
        <v>198</v>
      </c>
      <c r="E31" s="4">
        <f>SUM(E30)</f>
        <v>294.03000000000003</v>
      </c>
      <c r="F31" s="4">
        <f>E31*1.08</f>
        <v>317.55240000000003</v>
      </c>
      <c r="G31" s="4">
        <v>318</v>
      </c>
      <c r="H31" s="7">
        <f>F31-G31</f>
        <v>-0.4475999999999658</v>
      </c>
    </row>
    <row r="32" spans="1:9" x14ac:dyDescent="0.25">
      <c r="A32" t="s">
        <v>114</v>
      </c>
      <c r="B32" s="9" t="s">
        <v>97</v>
      </c>
      <c r="C32">
        <v>629.64</v>
      </c>
      <c r="E32">
        <v>629.64</v>
      </c>
    </row>
    <row r="33" spans="1:9" x14ac:dyDescent="0.25">
      <c r="A33" t="s">
        <v>114</v>
      </c>
      <c r="B33" s="9" t="s">
        <v>98</v>
      </c>
      <c r="C33">
        <v>629.64</v>
      </c>
      <c r="E33">
        <v>629.64</v>
      </c>
    </row>
    <row r="34" spans="1:9" x14ac:dyDescent="0.25">
      <c r="A34" t="s">
        <v>114</v>
      </c>
      <c r="B34" s="9" t="s">
        <v>99</v>
      </c>
      <c r="C34">
        <v>66.33</v>
      </c>
      <c r="D34">
        <v>2</v>
      </c>
      <c r="E34">
        <f>C34*D34</f>
        <v>132.66</v>
      </c>
    </row>
    <row r="35" spans="1:9" x14ac:dyDescent="0.25">
      <c r="A35" t="s">
        <v>114</v>
      </c>
      <c r="B35" s="9" t="s">
        <v>100</v>
      </c>
      <c r="C35">
        <v>153.44999999999999</v>
      </c>
      <c r="E35">
        <v>153.44999999999999</v>
      </c>
    </row>
    <row r="36" spans="1:9" x14ac:dyDescent="0.25">
      <c r="A36" t="s">
        <v>114</v>
      </c>
      <c r="B36" s="9" t="s">
        <v>101</v>
      </c>
      <c r="C36">
        <v>63.36</v>
      </c>
      <c r="E36">
        <v>63.36</v>
      </c>
    </row>
    <row r="37" spans="1:9" x14ac:dyDescent="0.25">
      <c r="A37" t="s">
        <v>114</v>
      </c>
      <c r="B37" s="9" t="s">
        <v>102</v>
      </c>
      <c r="C37">
        <v>0</v>
      </c>
      <c r="E37">
        <v>0</v>
      </c>
    </row>
    <row r="38" spans="1:9" x14ac:dyDescent="0.25">
      <c r="A38" t="s">
        <v>114</v>
      </c>
      <c r="B38" s="9" t="s">
        <v>103</v>
      </c>
      <c r="C38">
        <v>344.52</v>
      </c>
      <c r="E38">
        <v>344.52</v>
      </c>
    </row>
    <row r="39" spans="1:9" x14ac:dyDescent="0.25">
      <c r="A39" t="s">
        <v>114</v>
      </c>
      <c r="B39" s="9" t="s">
        <v>104</v>
      </c>
      <c r="C39">
        <v>0</v>
      </c>
      <c r="E39">
        <v>0</v>
      </c>
    </row>
    <row r="40" spans="1:9" x14ac:dyDescent="0.25">
      <c r="A40" t="s">
        <v>114</v>
      </c>
      <c r="B40" s="9" t="s">
        <v>105</v>
      </c>
      <c r="C40">
        <v>0</v>
      </c>
      <c r="E40">
        <v>0</v>
      </c>
    </row>
    <row r="41" spans="1:9" x14ac:dyDescent="0.25">
      <c r="A41" t="s">
        <v>114</v>
      </c>
      <c r="B41" s="9" t="s">
        <v>106</v>
      </c>
      <c r="C41">
        <v>478.12</v>
      </c>
      <c r="E41">
        <v>478.12</v>
      </c>
    </row>
    <row r="42" spans="1:9" s="4" customFormat="1" x14ac:dyDescent="0.25">
      <c r="A42" t="s">
        <v>114</v>
      </c>
      <c r="B42" s="9" t="s">
        <v>107</v>
      </c>
      <c r="C42">
        <v>0</v>
      </c>
      <c r="D42"/>
      <c r="E42">
        <v>0</v>
      </c>
      <c r="F42"/>
      <c r="G42"/>
      <c r="H42" s="6"/>
      <c r="I42"/>
    </row>
    <row r="43" spans="1:9" x14ac:dyDescent="0.25">
      <c r="A43" t="s">
        <v>114</v>
      </c>
      <c r="B43" s="9" t="s">
        <v>108</v>
      </c>
      <c r="C43">
        <v>107.91</v>
      </c>
      <c r="E43">
        <v>107.91</v>
      </c>
    </row>
    <row r="44" spans="1:9" x14ac:dyDescent="0.25">
      <c r="A44" t="s">
        <v>114</v>
      </c>
      <c r="B44" s="9" t="s">
        <v>109</v>
      </c>
      <c r="C44">
        <v>154.44</v>
      </c>
      <c r="E44">
        <v>154.44</v>
      </c>
    </row>
    <row r="45" spans="1:9" x14ac:dyDescent="0.25">
      <c r="A45" t="s">
        <v>114</v>
      </c>
      <c r="B45" s="9" t="s">
        <v>110</v>
      </c>
      <c r="C45">
        <v>154.44</v>
      </c>
      <c r="E45">
        <v>154.44</v>
      </c>
    </row>
    <row r="46" spans="1:9" x14ac:dyDescent="0.25">
      <c r="A46" t="s">
        <v>114</v>
      </c>
      <c r="B46" s="9" t="s">
        <v>111</v>
      </c>
      <c r="D46">
        <v>2</v>
      </c>
      <c r="E46">
        <v>335.61</v>
      </c>
    </row>
    <row r="47" spans="1:9" s="4" customFormat="1" x14ac:dyDescent="0.25">
      <c r="A47" t="s">
        <v>114</v>
      </c>
      <c r="B47" s="9" t="s">
        <v>112</v>
      </c>
      <c r="C47">
        <v>247.5</v>
      </c>
      <c r="D47"/>
      <c r="E47">
        <v>247.5</v>
      </c>
      <c r="F47"/>
      <c r="G47"/>
      <c r="H47" s="6"/>
      <c r="I47"/>
    </row>
    <row r="48" spans="1:9" x14ac:dyDescent="0.25">
      <c r="A48" t="s">
        <v>114</v>
      </c>
      <c r="B48" s="9" t="s">
        <v>113</v>
      </c>
      <c r="C48">
        <v>0</v>
      </c>
      <c r="E48">
        <v>0</v>
      </c>
    </row>
    <row r="49" spans="1:9" x14ac:dyDescent="0.25">
      <c r="A49" t="s">
        <v>114</v>
      </c>
      <c r="B49" s="9" t="s">
        <v>117</v>
      </c>
      <c r="C49">
        <v>177.21</v>
      </c>
      <c r="E49">
        <v>177.21</v>
      </c>
    </row>
    <row r="50" spans="1:9" x14ac:dyDescent="0.25">
      <c r="A50" s="4" t="s">
        <v>114</v>
      </c>
      <c r="B50" s="8"/>
      <c r="C50" s="4"/>
      <c r="D50" s="4"/>
      <c r="E50" s="4">
        <f>SUM(E32:E49)</f>
        <v>3608.5</v>
      </c>
      <c r="F50" s="4">
        <f>E50*1.08</f>
        <v>3897.1800000000003</v>
      </c>
      <c r="G50" s="4">
        <v>3897</v>
      </c>
      <c r="H50" s="7">
        <f>F50-G50</f>
        <v>0.18000000000029104</v>
      </c>
      <c r="I50" s="4"/>
    </row>
    <row r="51" spans="1:9" s="4" customFormat="1" x14ac:dyDescent="0.25">
      <c r="A51" t="s">
        <v>114</v>
      </c>
      <c r="B51" s="10" t="s">
        <v>108</v>
      </c>
      <c r="C51">
        <v>107.91</v>
      </c>
      <c r="D51"/>
      <c r="E51">
        <v>107.91</v>
      </c>
      <c r="F51"/>
      <c r="G51"/>
      <c r="H51" s="6"/>
      <c r="I51"/>
    </row>
    <row r="52" spans="1:9" x14ac:dyDescent="0.25">
      <c r="A52" t="s">
        <v>114</v>
      </c>
      <c r="B52" s="10" t="s">
        <v>182</v>
      </c>
      <c r="C52">
        <v>297</v>
      </c>
      <c r="E52">
        <v>297</v>
      </c>
    </row>
    <row r="53" spans="1:9" x14ac:dyDescent="0.25">
      <c r="A53" t="s">
        <v>114</v>
      </c>
      <c r="B53" s="10" t="s">
        <v>183</v>
      </c>
      <c r="D53">
        <v>2</v>
      </c>
      <c r="E53">
        <v>182.16</v>
      </c>
    </row>
    <row r="54" spans="1:9" x14ac:dyDescent="0.25">
      <c r="A54" t="s">
        <v>114</v>
      </c>
      <c r="B54" s="10" t="s">
        <v>184</v>
      </c>
      <c r="D54">
        <v>2</v>
      </c>
      <c r="E54">
        <v>296.01</v>
      </c>
    </row>
    <row r="55" spans="1:9" s="4" customFormat="1" x14ac:dyDescent="0.25">
      <c r="A55" t="s">
        <v>114</v>
      </c>
      <c r="B55" s="10" t="s">
        <v>185</v>
      </c>
      <c r="C55">
        <v>0</v>
      </c>
      <c r="D55"/>
      <c r="E55">
        <v>0</v>
      </c>
      <c r="F55"/>
      <c r="G55"/>
      <c r="H55" s="6"/>
      <c r="I55"/>
    </row>
    <row r="56" spans="1:9" x14ac:dyDescent="0.25">
      <c r="A56" t="s">
        <v>114</v>
      </c>
      <c r="B56" s="10" t="s">
        <v>203</v>
      </c>
      <c r="C56">
        <v>68.31</v>
      </c>
      <c r="E56">
        <v>68.31</v>
      </c>
    </row>
    <row r="57" spans="1:9" x14ac:dyDescent="0.25">
      <c r="A57" t="s">
        <v>114</v>
      </c>
      <c r="B57" s="10" t="s">
        <v>204</v>
      </c>
      <c r="C57">
        <v>197.01</v>
      </c>
      <c r="E57">
        <v>197.01</v>
      </c>
    </row>
    <row r="58" spans="1:9" x14ac:dyDescent="0.25">
      <c r="A58" t="s">
        <v>114</v>
      </c>
      <c r="B58" s="10" t="s">
        <v>205</v>
      </c>
      <c r="C58">
        <v>78.209999999999994</v>
      </c>
      <c r="E58">
        <v>78.209999999999994</v>
      </c>
    </row>
    <row r="59" spans="1:9" x14ac:dyDescent="0.25">
      <c r="A59" t="s">
        <v>114</v>
      </c>
      <c r="B59" s="10" t="s">
        <v>206</v>
      </c>
      <c r="C59">
        <v>286.11</v>
      </c>
      <c r="E59">
        <v>286.11</v>
      </c>
    </row>
    <row r="60" spans="1:9" s="4" customFormat="1" x14ac:dyDescent="0.25">
      <c r="A60" s="4" t="s">
        <v>114</v>
      </c>
      <c r="E60" s="4">
        <f>SUM(E51:E59)</f>
        <v>1512.7199999999998</v>
      </c>
      <c r="F60" s="4">
        <f>E60*1.08</f>
        <v>1633.7375999999999</v>
      </c>
      <c r="G60" s="4">
        <v>1634</v>
      </c>
      <c r="H60" s="7">
        <f>F60-G60</f>
        <v>-0.26240000000007058</v>
      </c>
    </row>
    <row r="61" spans="1:9" x14ac:dyDescent="0.25">
      <c r="A61" t="s">
        <v>114</v>
      </c>
      <c r="B61" s="11" t="s">
        <v>223</v>
      </c>
      <c r="C61">
        <v>113.85</v>
      </c>
      <c r="E61">
        <v>113.85</v>
      </c>
    </row>
    <row r="62" spans="1:9" x14ac:dyDescent="0.25">
      <c r="A62" t="s">
        <v>114</v>
      </c>
      <c r="B62" s="11" t="s">
        <v>224</v>
      </c>
      <c r="C62">
        <v>113.85</v>
      </c>
      <c r="E62">
        <v>113.85</v>
      </c>
    </row>
    <row r="63" spans="1:9" s="4" customFormat="1" x14ac:dyDescent="0.25">
      <c r="A63" t="s">
        <v>114</v>
      </c>
      <c r="B63" s="11" t="s">
        <v>225</v>
      </c>
      <c r="C63">
        <v>276.20999999999998</v>
      </c>
      <c r="D63"/>
      <c r="E63">
        <v>276.20999999999998</v>
      </c>
      <c r="F63"/>
      <c r="G63"/>
      <c r="H63" s="6"/>
      <c r="I63"/>
    </row>
    <row r="64" spans="1:9" s="4" customFormat="1" x14ac:dyDescent="0.25">
      <c r="A64" s="4" t="s">
        <v>114</v>
      </c>
      <c r="E64" s="4">
        <f>SUM(E61:E63)</f>
        <v>503.90999999999997</v>
      </c>
      <c r="F64" s="4">
        <f>E64*1.08</f>
        <v>544.22280000000001</v>
      </c>
      <c r="G64" s="4">
        <v>0</v>
      </c>
      <c r="H64" s="7">
        <f>F64-G64</f>
        <v>544.22280000000001</v>
      </c>
    </row>
    <row r="65" spans="1:9" x14ac:dyDescent="0.25">
      <c r="A65" t="s">
        <v>120</v>
      </c>
      <c r="B65" s="9" t="s">
        <v>118</v>
      </c>
      <c r="D65">
        <v>2</v>
      </c>
      <c r="E65">
        <v>553.41</v>
      </c>
    </row>
    <row r="66" spans="1:9" x14ac:dyDescent="0.25">
      <c r="A66" t="s">
        <v>120</v>
      </c>
      <c r="B66" s="9" t="s">
        <v>119</v>
      </c>
      <c r="D66">
        <v>2</v>
      </c>
      <c r="E66">
        <v>336.6</v>
      </c>
    </row>
    <row r="67" spans="1:9" x14ac:dyDescent="0.25">
      <c r="A67" t="s">
        <v>120</v>
      </c>
      <c r="B67" s="9" t="s">
        <v>145</v>
      </c>
      <c r="C67">
        <v>164.34</v>
      </c>
      <c r="E67">
        <v>164.34</v>
      </c>
    </row>
    <row r="68" spans="1:9" s="4" customFormat="1" x14ac:dyDescent="0.25">
      <c r="A68" t="s">
        <v>120</v>
      </c>
      <c r="B68" s="9" t="s">
        <v>146</v>
      </c>
      <c r="C68"/>
      <c r="D68">
        <v>5</v>
      </c>
      <c r="E68">
        <v>203.94</v>
      </c>
      <c r="F68"/>
      <c r="G68"/>
      <c r="H68" s="6"/>
      <c r="I68"/>
    </row>
    <row r="69" spans="1:9" x14ac:dyDescent="0.25">
      <c r="A69" s="4" t="s">
        <v>120</v>
      </c>
      <c r="B69" s="8"/>
      <c r="C69" s="4"/>
      <c r="D69" s="4"/>
      <c r="E69" s="4">
        <f>SUM(E65:E68)</f>
        <v>1258.29</v>
      </c>
      <c r="F69" s="4">
        <f>E69*1.08</f>
        <v>1358.9532000000002</v>
      </c>
      <c r="G69" s="4">
        <v>1359</v>
      </c>
      <c r="H69" s="7">
        <f>F69-G69</f>
        <v>-4.6799999999848296E-2</v>
      </c>
      <c r="I69" s="4"/>
    </row>
    <row r="70" spans="1:9" x14ac:dyDescent="0.25">
      <c r="A70" t="s">
        <v>213</v>
      </c>
      <c r="B70" s="11" t="s">
        <v>214</v>
      </c>
      <c r="C70">
        <v>199.98</v>
      </c>
      <c r="E70">
        <v>199.98</v>
      </c>
    </row>
    <row r="71" spans="1:9" x14ac:dyDescent="0.25">
      <c r="A71" t="s">
        <v>213</v>
      </c>
      <c r="B71" s="11" t="s">
        <v>215</v>
      </c>
      <c r="C71">
        <v>179.19</v>
      </c>
      <c r="E71">
        <v>179.19</v>
      </c>
    </row>
    <row r="72" spans="1:9" x14ac:dyDescent="0.25">
      <c r="A72" t="s">
        <v>213</v>
      </c>
      <c r="B72" s="11" t="s">
        <v>216</v>
      </c>
      <c r="D72">
        <v>2</v>
      </c>
      <c r="E72">
        <v>217.8</v>
      </c>
    </row>
    <row r="73" spans="1:9" s="4" customFormat="1" x14ac:dyDescent="0.25">
      <c r="A73" t="s">
        <v>213</v>
      </c>
      <c r="B73" s="11" t="s">
        <v>217</v>
      </c>
      <c r="C73">
        <v>445.5</v>
      </c>
      <c r="D73"/>
      <c r="E73">
        <v>445.5</v>
      </c>
      <c r="F73"/>
      <c r="G73"/>
      <c r="H73" s="6"/>
      <c r="I73"/>
    </row>
    <row r="74" spans="1:9" s="4" customFormat="1" x14ac:dyDescent="0.25">
      <c r="A74" s="4" t="s">
        <v>213</v>
      </c>
      <c r="E74" s="4">
        <f>SUM(E70:E73)</f>
        <v>1042.47</v>
      </c>
      <c r="F74" s="4">
        <f>E74*1.08</f>
        <v>1125.8676</v>
      </c>
      <c r="G74" s="4">
        <v>0</v>
      </c>
      <c r="H74" s="7">
        <f>F74-G74</f>
        <v>1125.8676</v>
      </c>
    </row>
    <row r="75" spans="1:9" x14ac:dyDescent="0.25">
      <c r="A75" t="s">
        <v>212</v>
      </c>
      <c r="B75" s="10" t="s">
        <v>209</v>
      </c>
      <c r="C75">
        <v>158.4</v>
      </c>
      <c r="E75">
        <v>158.4</v>
      </c>
    </row>
    <row r="76" spans="1:9" x14ac:dyDescent="0.25">
      <c r="A76" t="s">
        <v>212</v>
      </c>
      <c r="B76" s="10" t="s">
        <v>210</v>
      </c>
      <c r="C76">
        <v>0</v>
      </c>
      <c r="E76">
        <v>0</v>
      </c>
    </row>
    <row r="77" spans="1:9" s="4" customFormat="1" x14ac:dyDescent="0.25">
      <c r="A77" t="s">
        <v>212</v>
      </c>
      <c r="B77" s="10" t="s">
        <v>211</v>
      </c>
      <c r="C77">
        <v>652.41</v>
      </c>
      <c r="D77"/>
      <c r="E77">
        <v>652.41</v>
      </c>
      <c r="F77"/>
      <c r="G77"/>
      <c r="H77" s="6"/>
      <c r="I77"/>
    </row>
    <row r="78" spans="1:9" x14ac:dyDescent="0.25">
      <c r="A78" s="4" t="s">
        <v>212</v>
      </c>
      <c r="B78" s="4"/>
      <c r="C78" s="4"/>
      <c r="D78" s="4"/>
      <c r="E78" s="4">
        <f>SUM(E75:E77)</f>
        <v>810.81</v>
      </c>
      <c r="F78" s="4">
        <f>E78*1.08</f>
        <v>875.6748</v>
      </c>
      <c r="G78" s="4">
        <v>0</v>
      </c>
      <c r="H78" s="7">
        <f>F78-G78</f>
        <v>875.6748</v>
      </c>
      <c r="I78" s="4"/>
    </row>
    <row r="79" spans="1:9" s="4" customFormat="1" x14ac:dyDescent="0.25">
      <c r="A79" t="s">
        <v>139</v>
      </c>
      <c r="B79" s="9" t="s">
        <v>136</v>
      </c>
      <c r="C79">
        <v>266.31</v>
      </c>
      <c r="D79"/>
      <c r="E79">
        <v>266.31</v>
      </c>
      <c r="F79"/>
      <c r="G79"/>
      <c r="H79" s="6"/>
      <c r="I79"/>
    </row>
    <row r="80" spans="1:9" x14ac:dyDescent="0.25">
      <c r="A80" t="s">
        <v>139</v>
      </c>
      <c r="B80" s="9" t="s">
        <v>137</v>
      </c>
      <c r="C80">
        <v>266.31</v>
      </c>
      <c r="E80">
        <v>266.31</v>
      </c>
    </row>
    <row r="81" spans="1:9" s="4" customFormat="1" x14ac:dyDescent="0.25">
      <c r="A81" t="s">
        <v>139</v>
      </c>
      <c r="B81" s="9" t="s">
        <v>138</v>
      </c>
      <c r="C81">
        <v>0</v>
      </c>
      <c r="D81"/>
      <c r="E81">
        <v>0</v>
      </c>
      <c r="F81"/>
      <c r="G81"/>
      <c r="H81" s="6"/>
      <c r="I81"/>
    </row>
    <row r="82" spans="1:9" x14ac:dyDescent="0.25">
      <c r="A82" s="4" t="s">
        <v>139</v>
      </c>
      <c r="B82" s="8"/>
      <c r="C82" s="4"/>
      <c r="D82" s="4"/>
      <c r="E82" s="4">
        <f>SUM(E79:E81)</f>
        <v>532.62</v>
      </c>
      <c r="F82" s="4">
        <f>E82*1.08</f>
        <v>575.2296</v>
      </c>
      <c r="G82" s="4">
        <v>575</v>
      </c>
      <c r="H82" s="7">
        <f>F82-G82</f>
        <v>0.22960000000000491</v>
      </c>
      <c r="I82" s="4"/>
    </row>
    <row r="83" spans="1:9" x14ac:dyDescent="0.25">
      <c r="A83" t="s">
        <v>82</v>
      </c>
      <c r="B83" s="9" t="s">
        <v>81</v>
      </c>
      <c r="C83">
        <v>50.49</v>
      </c>
      <c r="D83">
        <v>6</v>
      </c>
      <c r="E83">
        <f>C83*D83</f>
        <v>302.94</v>
      </c>
    </row>
    <row r="84" spans="1:9" x14ac:dyDescent="0.25">
      <c r="A84" t="s">
        <v>82</v>
      </c>
      <c r="B84" s="9" t="s">
        <v>115</v>
      </c>
      <c r="C84">
        <v>113.85</v>
      </c>
      <c r="E84">
        <v>113.85</v>
      </c>
    </row>
    <row r="85" spans="1:9" x14ac:dyDescent="0.25">
      <c r="A85" t="s">
        <v>82</v>
      </c>
      <c r="B85" s="9" t="s">
        <v>116</v>
      </c>
      <c r="C85">
        <v>77.22</v>
      </c>
      <c r="E85">
        <v>77.22</v>
      </c>
    </row>
    <row r="86" spans="1:9" x14ac:dyDescent="0.25">
      <c r="A86" s="4" t="s">
        <v>82</v>
      </c>
      <c r="B86" s="8"/>
      <c r="C86" s="4"/>
      <c r="D86" s="4"/>
      <c r="E86" s="4">
        <f>SUM(E83:E85)</f>
        <v>494.01</v>
      </c>
      <c r="F86" s="4">
        <f>E86*1.08</f>
        <v>533.5308</v>
      </c>
      <c r="G86" s="4">
        <v>534</v>
      </c>
      <c r="H86" s="7">
        <f>F86-G86</f>
        <v>-0.46920000000000073</v>
      </c>
      <c r="I86" s="4"/>
    </row>
    <row r="87" spans="1:9" s="4" customFormat="1" x14ac:dyDescent="0.25">
      <c r="A87" t="s">
        <v>164</v>
      </c>
      <c r="B87" s="9" t="s">
        <v>165</v>
      </c>
      <c r="C87">
        <v>237.6</v>
      </c>
      <c r="D87"/>
      <c r="E87">
        <v>237.6</v>
      </c>
      <c r="F87"/>
      <c r="G87"/>
      <c r="H87" s="6"/>
      <c r="I87"/>
    </row>
    <row r="88" spans="1:9" x14ac:dyDescent="0.25">
      <c r="A88" t="s">
        <v>164</v>
      </c>
      <c r="B88" s="9" t="s">
        <v>166</v>
      </c>
      <c r="C88">
        <v>257.39999999999998</v>
      </c>
      <c r="E88">
        <v>257.39999999999998</v>
      </c>
    </row>
    <row r="89" spans="1:9" x14ac:dyDescent="0.25">
      <c r="A89" t="s">
        <v>164</v>
      </c>
      <c r="B89" s="9" t="s">
        <v>159</v>
      </c>
      <c r="C89">
        <v>183.61</v>
      </c>
      <c r="D89">
        <v>2</v>
      </c>
      <c r="E89">
        <f>C89*D89</f>
        <v>367.22</v>
      </c>
    </row>
    <row r="90" spans="1:9" x14ac:dyDescent="0.25">
      <c r="A90" t="s">
        <v>164</v>
      </c>
      <c r="B90" s="9" t="s">
        <v>160</v>
      </c>
      <c r="C90">
        <v>183.61</v>
      </c>
      <c r="D90">
        <v>2</v>
      </c>
      <c r="E90">
        <f>C90*D90</f>
        <v>367.22</v>
      </c>
    </row>
    <row r="91" spans="1:9" s="4" customFormat="1" x14ac:dyDescent="0.25">
      <c r="A91" t="s">
        <v>164</v>
      </c>
      <c r="B91" s="9" t="s">
        <v>161</v>
      </c>
      <c r="C91"/>
      <c r="D91">
        <v>5</v>
      </c>
      <c r="E91">
        <v>267.35000000000002</v>
      </c>
      <c r="F91"/>
      <c r="G91"/>
      <c r="H91" s="6"/>
      <c r="I91"/>
    </row>
    <row r="92" spans="1:9" x14ac:dyDescent="0.25">
      <c r="A92" t="s">
        <v>164</v>
      </c>
      <c r="B92" s="11" t="s">
        <v>162</v>
      </c>
      <c r="D92">
        <v>5</v>
      </c>
      <c r="E92">
        <v>224.24</v>
      </c>
    </row>
    <row r="93" spans="1:9" x14ac:dyDescent="0.25">
      <c r="A93" t="s">
        <v>164</v>
      </c>
      <c r="B93" s="9" t="s">
        <v>163</v>
      </c>
      <c r="C93">
        <v>64.349999999999994</v>
      </c>
      <c r="D93">
        <v>3</v>
      </c>
      <c r="E93">
        <f>C93*D93</f>
        <v>193.04999999999998</v>
      </c>
    </row>
    <row r="94" spans="1:9" s="4" customFormat="1" x14ac:dyDescent="0.25">
      <c r="A94" s="4" t="s">
        <v>164</v>
      </c>
      <c r="B94" s="8"/>
      <c r="E94" s="4">
        <f>SUM(E87:E93)</f>
        <v>1914.08</v>
      </c>
      <c r="F94" s="4">
        <f>E94*1.08</f>
        <v>2067.2064</v>
      </c>
      <c r="G94" s="4">
        <v>1826</v>
      </c>
      <c r="H94" s="7">
        <f>F94-G94</f>
        <v>241.20640000000003</v>
      </c>
    </row>
    <row r="95" spans="1:9" x14ac:dyDescent="0.25">
      <c r="A95" t="s">
        <v>53</v>
      </c>
      <c r="B95" s="9" t="s">
        <v>50</v>
      </c>
      <c r="C95">
        <v>56.43</v>
      </c>
      <c r="D95">
        <v>3</v>
      </c>
      <c r="E95">
        <f>C95*D95</f>
        <v>169.29</v>
      </c>
    </row>
    <row r="96" spans="1:9" s="4" customFormat="1" x14ac:dyDescent="0.25">
      <c r="A96" t="s">
        <v>53</v>
      </c>
      <c r="B96" s="9" t="s">
        <v>51</v>
      </c>
      <c r="C96">
        <v>0</v>
      </c>
      <c r="D96"/>
      <c r="E96">
        <v>0</v>
      </c>
      <c r="F96"/>
      <c r="G96"/>
      <c r="H96" s="6"/>
      <c r="I96"/>
    </row>
    <row r="97" spans="1:10" x14ac:dyDescent="0.25">
      <c r="A97" t="s">
        <v>53</v>
      </c>
      <c r="B97" s="9" t="s">
        <v>52</v>
      </c>
      <c r="C97">
        <v>197.01</v>
      </c>
      <c r="E97">
        <v>197.01</v>
      </c>
    </row>
    <row r="98" spans="1:10" x14ac:dyDescent="0.25">
      <c r="A98" t="s">
        <v>53</v>
      </c>
      <c r="B98" s="9" t="s">
        <v>54</v>
      </c>
      <c r="C98">
        <v>0</v>
      </c>
      <c r="E98">
        <v>0</v>
      </c>
    </row>
    <row r="99" spans="1:10" x14ac:dyDescent="0.25">
      <c r="A99" s="4" t="s">
        <v>53</v>
      </c>
      <c r="B99" s="8"/>
      <c r="C99" s="4"/>
      <c r="D99" s="4"/>
      <c r="E99" s="4">
        <f>SUM(E95:E98)</f>
        <v>366.29999999999995</v>
      </c>
      <c r="F99" s="4">
        <f>E99*1.08</f>
        <v>395.60399999999998</v>
      </c>
      <c r="G99" s="4">
        <v>396</v>
      </c>
      <c r="H99" s="7">
        <f>F99-G99</f>
        <v>-0.39600000000001501</v>
      </c>
      <c r="I99" s="4"/>
    </row>
    <row r="100" spans="1:10" x14ac:dyDescent="0.25">
      <c r="A100" t="s">
        <v>44</v>
      </c>
      <c r="B100" s="9" t="s">
        <v>45</v>
      </c>
      <c r="C100">
        <v>0</v>
      </c>
      <c r="E100">
        <v>0</v>
      </c>
    </row>
    <row r="101" spans="1:10" x14ac:dyDescent="0.25">
      <c r="A101" t="s">
        <v>44</v>
      </c>
      <c r="B101" s="9" t="s">
        <v>46</v>
      </c>
      <c r="C101">
        <v>217.8</v>
      </c>
      <c r="E101">
        <v>217.8</v>
      </c>
    </row>
    <row r="102" spans="1:10" x14ac:dyDescent="0.25">
      <c r="A102" t="s">
        <v>44</v>
      </c>
      <c r="B102" s="9" t="s">
        <v>47</v>
      </c>
      <c r="C102">
        <v>93.06</v>
      </c>
      <c r="E102">
        <v>93.06</v>
      </c>
    </row>
    <row r="103" spans="1:10" x14ac:dyDescent="0.25">
      <c r="A103" t="s">
        <v>44</v>
      </c>
      <c r="B103" s="9" t="s">
        <v>48</v>
      </c>
      <c r="C103">
        <v>117.81</v>
      </c>
      <c r="E103">
        <v>117.81</v>
      </c>
    </row>
    <row r="104" spans="1:10" x14ac:dyDescent="0.25">
      <c r="A104" t="s">
        <v>44</v>
      </c>
      <c r="B104" s="9" t="s">
        <v>49</v>
      </c>
      <c r="C104">
        <v>433.62</v>
      </c>
      <c r="E104">
        <v>433.62</v>
      </c>
    </row>
    <row r="105" spans="1:10" x14ac:dyDescent="0.25">
      <c r="A105" s="4" t="s">
        <v>44</v>
      </c>
      <c r="B105" s="8"/>
      <c r="C105" s="4"/>
      <c r="D105" s="4"/>
      <c r="E105" s="4">
        <f>SUM(E100:E104)</f>
        <v>862.29</v>
      </c>
      <c r="F105" s="4">
        <f>E105*1.08</f>
        <v>931.27319999999997</v>
      </c>
      <c r="G105" s="4">
        <v>195</v>
      </c>
      <c r="H105" s="7">
        <f>F105-G105</f>
        <v>736.27319999999997</v>
      </c>
      <c r="I105" s="4" t="s">
        <v>170</v>
      </c>
    </row>
    <row r="106" spans="1:10" x14ac:dyDescent="0.25">
      <c r="A106" t="s">
        <v>44</v>
      </c>
      <c r="B106" s="10" t="s">
        <v>186</v>
      </c>
      <c r="D106">
        <v>2</v>
      </c>
      <c r="E106">
        <v>179.69</v>
      </c>
    </row>
    <row r="107" spans="1:10" x14ac:dyDescent="0.25">
      <c r="A107" t="s">
        <v>44</v>
      </c>
      <c r="B107" s="10" t="s">
        <v>199</v>
      </c>
      <c r="D107">
        <v>2</v>
      </c>
      <c r="E107">
        <v>140.58000000000001</v>
      </c>
    </row>
    <row r="108" spans="1:10" s="4" customFormat="1" x14ac:dyDescent="0.25">
      <c r="A108" t="s">
        <v>44</v>
      </c>
      <c r="B108" s="10" t="s">
        <v>200</v>
      </c>
      <c r="C108"/>
      <c r="D108"/>
      <c r="E108">
        <v>0</v>
      </c>
      <c r="F108"/>
      <c r="G108"/>
      <c r="H108" s="6"/>
      <c r="I108"/>
    </row>
    <row r="109" spans="1:10" x14ac:dyDescent="0.25">
      <c r="A109" s="4" t="s">
        <v>44</v>
      </c>
      <c r="B109" s="4"/>
      <c r="C109" s="4"/>
      <c r="D109" s="4"/>
      <c r="E109" s="4">
        <f>SUM(E106:E108)</f>
        <v>320.27</v>
      </c>
      <c r="F109" s="4">
        <f>E109*1.08</f>
        <v>345.89159999999998</v>
      </c>
      <c r="G109" s="4">
        <v>346</v>
      </c>
      <c r="H109" s="7">
        <f>F109-G109</f>
        <v>-0.10840000000001737</v>
      </c>
      <c r="I109" s="4"/>
    </row>
    <row r="110" spans="1:10" s="4" customFormat="1" x14ac:dyDescent="0.25">
      <c r="A110" t="s">
        <v>208</v>
      </c>
      <c r="B110" s="10" t="s">
        <v>207</v>
      </c>
      <c r="C110">
        <v>0</v>
      </c>
      <c r="D110"/>
      <c r="E110">
        <v>0</v>
      </c>
      <c r="F110"/>
      <c r="G110"/>
      <c r="H110" s="6"/>
      <c r="I110"/>
    </row>
    <row r="111" spans="1:10" x14ac:dyDescent="0.25">
      <c r="A111" s="4" t="s">
        <v>208</v>
      </c>
      <c r="B111" s="4"/>
      <c r="C111" s="4"/>
      <c r="D111" s="4"/>
      <c r="E111" s="4">
        <v>0</v>
      </c>
      <c r="F111" s="4">
        <v>0</v>
      </c>
      <c r="G111" s="4">
        <v>0</v>
      </c>
      <c r="H111" s="7">
        <v>0</v>
      </c>
      <c r="I111" s="4"/>
    </row>
    <row r="112" spans="1:10" s="4" customFormat="1" x14ac:dyDescent="0.25">
      <c r="A112" t="s">
        <v>8</v>
      </c>
      <c r="B112" s="9" t="s">
        <v>9</v>
      </c>
      <c r="C112">
        <v>404.91</v>
      </c>
      <c r="D112"/>
      <c r="E112">
        <v>404.91</v>
      </c>
      <c r="F112"/>
      <c r="G112"/>
      <c r="H112" s="6"/>
      <c r="I112"/>
      <c r="J112"/>
    </row>
    <row r="113" spans="1:10" x14ac:dyDescent="0.25">
      <c r="A113" t="s">
        <v>8</v>
      </c>
      <c r="B113" s="9" t="s">
        <v>10</v>
      </c>
      <c r="C113">
        <v>339.57</v>
      </c>
      <c r="E113">
        <v>339.57</v>
      </c>
    </row>
    <row r="114" spans="1:10" x14ac:dyDescent="0.25">
      <c r="A114" t="s">
        <v>8</v>
      </c>
      <c r="B114" s="9" t="s">
        <v>11</v>
      </c>
      <c r="C114">
        <v>324.72000000000003</v>
      </c>
      <c r="E114">
        <v>324.72000000000003</v>
      </c>
      <c r="J114" s="4"/>
    </row>
    <row r="115" spans="1:10" x14ac:dyDescent="0.25">
      <c r="A115" t="s">
        <v>8</v>
      </c>
      <c r="B115" s="9" t="s">
        <v>12</v>
      </c>
      <c r="C115">
        <v>123.75</v>
      </c>
      <c r="E115">
        <v>123.75</v>
      </c>
    </row>
    <row r="116" spans="1:10" x14ac:dyDescent="0.25">
      <c r="A116" s="4" t="s">
        <v>8</v>
      </c>
      <c r="B116" s="8"/>
      <c r="C116" s="4"/>
      <c r="D116" s="4"/>
      <c r="E116" s="4">
        <f>SUM(E112:E115)</f>
        <v>1192.95</v>
      </c>
      <c r="F116" s="4">
        <f>E116*1.08</f>
        <v>1288.3860000000002</v>
      </c>
      <c r="G116" s="4">
        <v>1288</v>
      </c>
      <c r="H116" s="7">
        <f>F116-G116</f>
        <v>0.38600000000019463</v>
      </c>
      <c r="I116" s="4"/>
    </row>
    <row r="117" spans="1:10" x14ac:dyDescent="0.25">
      <c r="A117" t="s">
        <v>143</v>
      </c>
      <c r="B117" s="9" t="s">
        <v>144</v>
      </c>
      <c r="C117">
        <v>154.44</v>
      </c>
      <c r="E117">
        <v>154.44</v>
      </c>
    </row>
    <row r="118" spans="1:10" s="4" customFormat="1" x14ac:dyDescent="0.25">
      <c r="A118" s="4" t="s">
        <v>143</v>
      </c>
      <c r="B118" s="8"/>
      <c r="E118" s="4">
        <f>SUM(E117)</f>
        <v>154.44</v>
      </c>
      <c r="F118" s="4">
        <f>E118*1.08</f>
        <v>166.79520000000002</v>
      </c>
      <c r="G118" s="4">
        <v>167</v>
      </c>
      <c r="H118" s="7">
        <f>F118-G118</f>
        <v>-0.20479999999997744</v>
      </c>
      <c r="J118"/>
    </row>
    <row r="119" spans="1:10" x14ac:dyDescent="0.25">
      <c r="A119" t="s">
        <v>149</v>
      </c>
      <c r="B119" s="9" t="s">
        <v>150</v>
      </c>
      <c r="D119">
        <v>3</v>
      </c>
      <c r="E119">
        <v>221.5</v>
      </c>
    </row>
    <row r="120" spans="1:10" x14ac:dyDescent="0.25">
      <c r="A120" t="s">
        <v>149</v>
      </c>
      <c r="B120" s="9" t="s">
        <v>151</v>
      </c>
      <c r="C120">
        <v>49.5</v>
      </c>
      <c r="E120">
        <v>49.5</v>
      </c>
      <c r="J120" s="4"/>
    </row>
    <row r="121" spans="1:10" x14ac:dyDescent="0.25">
      <c r="A121" t="s">
        <v>149</v>
      </c>
      <c r="B121" s="9" t="s">
        <v>155</v>
      </c>
      <c r="D121">
        <v>5</v>
      </c>
      <c r="E121">
        <v>133.65</v>
      </c>
    </row>
    <row r="122" spans="1:10" x14ac:dyDescent="0.25">
      <c r="A122" t="s">
        <v>149</v>
      </c>
      <c r="B122" s="9" t="s">
        <v>152</v>
      </c>
      <c r="D122">
        <v>4</v>
      </c>
      <c r="E122">
        <v>229.68</v>
      </c>
    </row>
    <row r="123" spans="1:10" x14ac:dyDescent="0.25">
      <c r="A123" t="s">
        <v>149</v>
      </c>
      <c r="B123" s="9" t="s">
        <v>153</v>
      </c>
      <c r="C123">
        <v>117.99</v>
      </c>
      <c r="E123">
        <v>117.99</v>
      </c>
    </row>
    <row r="124" spans="1:10" x14ac:dyDescent="0.25">
      <c r="A124" s="4" t="s">
        <v>149</v>
      </c>
      <c r="B124" s="8"/>
      <c r="C124" s="4"/>
      <c r="D124" s="4"/>
      <c r="E124" s="4">
        <f>SUM(E119:E123)</f>
        <v>752.31999999999994</v>
      </c>
      <c r="F124" s="4">
        <f>E124*1.08</f>
        <v>812.50559999999996</v>
      </c>
      <c r="G124" s="4">
        <v>815</v>
      </c>
      <c r="H124" s="7">
        <f>F124-G124</f>
        <v>-2.4944000000000415</v>
      </c>
      <c r="I124" s="4"/>
    </row>
    <row r="125" spans="1:10" x14ac:dyDescent="0.25">
      <c r="A125" t="s">
        <v>171</v>
      </c>
      <c r="B125" s="10" t="s">
        <v>172</v>
      </c>
      <c r="C125">
        <v>689.04</v>
      </c>
      <c r="E125">
        <v>689.04</v>
      </c>
    </row>
    <row r="126" spans="1:10" x14ac:dyDescent="0.25">
      <c r="A126" t="s">
        <v>171</v>
      </c>
      <c r="B126" s="10" t="s">
        <v>173</v>
      </c>
      <c r="C126">
        <v>0</v>
      </c>
      <c r="E126">
        <v>0</v>
      </c>
    </row>
    <row r="127" spans="1:10" x14ac:dyDescent="0.25">
      <c r="A127" t="s">
        <v>171</v>
      </c>
      <c r="B127" s="10" t="s">
        <v>174</v>
      </c>
      <c r="C127">
        <v>719.73</v>
      </c>
      <c r="E127">
        <v>719.73</v>
      </c>
    </row>
    <row r="128" spans="1:10" x14ac:dyDescent="0.25">
      <c r="A128" t="s">
        <v>171</v>
      </c>
      <c r="B128" s="10" t="s">
        <v>175</v>
      </c>
      <c r="C128">
        <v>557.37</v>
      </c>
      <c r="E128">
        <v>557.37</v>
      </c>
    </row>
    <row r="129" spans="1:10" s="4" customFormat="1" x14ac:dyDescent="0.25">
      <c r="A129" t="s">
        <v>171</v>
      </c>
      <c r="B129" s="10" t="s">
        <v>176</v>
      </c>
      <c r="C129">
        <v>410.85</v>
      </c>
      <c r="D129"/>
      <c r="E129">
        <v>410.85</v>
      </c>
      <c r="F129"/>
      <c r="G129"/>
      <c r="H129" s="6"/>
      <c r="I129"/>
      <c r="J129"/>
    </row>
    <row r="130" spans="1:10" x14ac:dyDescent="0.25">
      <c r="A130" t="s">
        <v>171</v>
      </c>
      <c r="B130" s="10" t="s">
        <v>177</v>
      </c>
      <c r="C130">
        <v>0</v>
      </c>
      <c r="E130">
        <v>0</v>
      </c>
    </row>
    <row r="131" spans="1:10" s="4" customFormat="1" x14ac:dyDescent="0.25">
      <c r="A131" t="s">
        <v>171</v>
      </c>
      <c r="B131" s="10" t="s">
        <v>178</v>
      </c>
      <c r="C131">
        <v>145.53</v>
      </c>
      <c r="D131"/>
      <c r="E131">
        <v>145.53</v>
      </c>
      <c r="F131"/>
      <c r="G131"/>
      <c r="H131" s="6"/>
      <c r="I131"/>
    </row>
    <row r="132" spans="1:10" x14ac:dyDescent="0.25">
      <c r="A132" s="4" t="s">
        <v>171</v>
      </c>
      <c r="B132" s="4"/>
      <c r="C132" s="4"/>
      <c r="D132" s="4"/>
      <c r="E132" s="4">
        <f>SUM(E125:E131)</f>
        <v>2522.52</v>
      </c>
      <c r="F132" s="4">
        <f>E132*1.08</f>
        <v>2724.3216000000002</v>
      </c>
      <c r="G132" s="4">
        <v>2724</v>
      </c>
      <c r="H132" s="7">
        <f>F132-G132</f>
        <v>0.32160000000021682</v>
      </c>
      <c r="I132" s="4"/>
    </row>
    <row r="133" spans="1:10" s="4" customFormat="1" x14ac:dyDescent="0.25">
      <c r="A133" t="s">
        <v>89</v>
      </c>
      <c r="B133" s="9" t="s">
        <v>90</v>
      </c>
      <c r="C133">
        <v>146.52000000000001</v>
      </c>
      <c r="D133"/>
      <c r="E133">
        <v>146.52000000000001</v>
      </c>
      <c r="F133"/>
      <c r="G133"/>
      <c r="H133" s="6"/>
      <c r="I133"/>
    </row>
    <row r="134" spans="1:10" x14ac:dyDescent="0.25">
      <c r="A134" t="s">
        <v>89</v>
      </c>
      <c r="B134" s="9" t="s">
        <v>91</v>
      </c>
      <c r="C134">
        <v>0</v>
      </c>
      <c r="E134">
        <v>0</v>
      </c>
    </row>
    <row r="135" spans="1:10" x14ac:dyDescent="0.25">
      <c r="A135" t="s">
        <v>89</v>
      </c>
      <c r="B135" s="9" t="s">
        <v>96</v>
      </c>
      <c r="C135">
        <v>270.27</v>
      </c>
      <c r="E135">
        <v>270.27</v>
      </c>
      <c r="J135" s="4"/>
    </row>
    <row r="136" spans="1:10" s="4" customFormat="1" x14ac:dyDescent="0.25">
      <c r="A136" s="4" t="s">
        <v>89</v>
      </c>
      <c r="B136" s="8"/>
      <c r="E136" s="4">
        <f>SUM(E133:E135)</f>
        <v>416.78999999999996</v>
      </c>
      <c r="F136" s="4">
        <f>E136*1.08</f>
        <v>450.13319999999999</v>
      </c>
      <c r="G136" s="4">
        <v>417</v>
      </c>
      <c r="H136" s="7">
        <f>F136-G136</f>
        <v>33.133199999999988</v>
      </c>
      <c r="J136"/>
    </row>
    <row r="137" spans="1:10" x14ac:dyDescent="0.25">
      <c r="A137" t="s">
        <v>69</v>
      </c>
      <c r="B137" s="9" t="s">
        <v>68</v>
      </c>
      <c r="D137">
        <v>2</v>
      </c>
      <c r="E137">
        <v>296.01</v>
      </c>
    </row>
    <row r="138" spans="1:10" x14ac:dyDescent="0.25">
      <c r="A138" t="s">
        <v>69</v>
      </c>
      <c r="B138" s="9" t="s">
        <v>70</v>
      </c>
      <c r="D138">
        <v>2</v>
      </c>
      <c r="E138">
        <v>326.7</v>
      </c>
      <c r="J138" s="4"/>
    </row>
    <row r="139" spans="1:10" x14ac:dyDescent="0.25">
      <c r="A139" s="4" t="s">
        <v>69</v>
      </c>
      <c r="B139" s="8"/>
      <c r="C139" s="4"/>
      <c r="D139" s="4"/>
      <c r="E139" s="4">
        <f>SUM(E137:E138)</f>
        <v>622.71</v>
      </c>
      <c r="F139" s="4">
        <f>E139*1.08</f>
        <v>672.52680000000009</v>
      </c>
      <c r="G139" s="4">
        <v>673</v>
      </c>
      <c r="H139" s="7">
        <f>F139-G139</f>
        <v>-0.47319999999990614</v>
      </c>
      <c r="I139" s="4"/>
    </row>
    <row r="140" spans="1:10" x14ac:dyDescent="0.25">
      <c r="A140" t="s">
        <v>222</v>
      </c>
      <c r="B140" s="11" t="s">
        <v>221</v>
      </c>
      <c r="C140">
        <v>479.16</v>
      </c>
      <c r="E140">
        <v>479.16</v>
      </c>
    </row>
    <row r="141" spans="1:10" x14ac:dyDescent="0.25">
      <c r="A141" t="s">
        <v>222</v>
      </c>
      <c r="B141" s="11" t="s">
        <v>226</v>
      </c>
      <c r="C141">
        <v>62.37</v>
      </c>
      <c r="D141">
        <v>2</v>
      </c>
      <c r="E141">
        <f>C141*D141</f>
        <v>124.74</v>
      </c>
    </row>
    <row r="142" spans="1:10" x14ac:dyDescent="0.25">
      <c r="A142" t="s">
        <v>222</v>
      </c>
      <c r="B142" s="11" t="s">
        <v>227</v>
      </c>
      <c r="C142">
        <v>76.23</v>
      </c>
      <c r="D142">
        <v>2</v>
      </c>
      <c r="E142">
        <f>C142*D142</f>
        <v>152.46</v>
      </c>
    </row>
    <row r="143" spans="1:10" s="4" customFormat="1" x14ac:dyDescent="0.25">
      <c r="A143" t="s">
        <v>222</v>
      </c>
      <c r="B143" s="11" t="s">
        <v>228</v>
      </c>
      <c r="C143">
        <v>0</v>
      </c>
      <c r="D143"/>
      <c r="E143">
        <v>0</v>
      </c>
      <c r="F143"/>
      <c r="G143"/>
      <c r="H143" s="6"/>
      <c r="I143"/>
      <c r="J143"/>
    </row>
    <row r="144" spans="1:10" x14ac:dyDescent="0.25">
      <c r="A144" t="s">
        <v>222</v>
      </c>
      <c r="B144" s="11" t="s">
        <v>229</v>
      </c>
      <c r="C144">
        <v>0</v>
      </c>
      <c r="E144">
        <v>0</v>
      </c>
    </row>
    <row r="145" spans="1:10" x14ac:dyDescent="0.25">
      <c r="A145" t="s">
        <v>222</v>
      </c>
      <c r="B145" s="11" t="s">
        <v>230</v>
      </c>
      <c r="C145">
        <v>236.61</v>
      </c>
      <c r="E145">
        <v>236.61</v>
      </c>
      <c r="J145" s="4"/>
    </row>
    <row r="146" spans="1:10" s="4" customFormat="1" x14ac:dyDescent="0.25">
      <c r="A146" t="s">
        <v>222</v>
      </c>
      <c r="B146" s="11" t="s">
        <v>231</v>
      </c>
      <c r="C146">
        <v>262.35000000000002</v>
      </c>
      <c r="D146"/>
      <c r="E146">
        <v>262.35000000000002</v>
      </c>
      <c r="F146"/>
      <c r="G146"/>
      <c r="H146" s="6"/>
      <c r="I146"/>
    </row>
    <row r="147" spans="1:10" x14ac:dyDescent="0.25">
      <c r="A147" s="4" t="s">
        <v>222</v>
      </c>
      <c r="B147" s="4"/>
      <c r="C147" s="4"/>
      <c r="D147" s="4"/>
      <c r="E147" s="4">
        <f>SUM(E140:E146)</f>
        <v>1255.3200000000002</v>
      </c>
      <c r="F147" s="4">
        <f>E147*1.08</f>
        <v>1355.7456000000002</v>
      </c>
      <c r="G147" s="4">
        <v>0</v>
      </c>
      <c r="H147" s="7">
        <f>F147-G147</f>
        <v>1355.7456000000002</v>
      </c>
      <c r="I147" s="4"/>
    </row>
    <row r="148" spans="1:10" x14ac:dyDescent="0.25">
      <c r="A148" t="s">
        <v>148</v>
      </c>
      <c r="B148" s="9" t="s">
        <v>147</v>
      </c>
      <c r="C148">
        <v>99</v>
      </c>
      <c r="E148">
        <v>99</v>
      </c>
    </row>
    <row r="149" spans="1:10" s="4" customFormat="1" x14ac:dyDescent="0.25">
      <c r="A149" s="4" t="s">
        <v>148</v>
      </c>
      <c r="B149" s="8"/>
      <c r="E149" s="4">
        <f>SUM(E148)</f>
        <v>99</v>
      </c>
      <c r="F149" s="4">
        <f>E149*1.08</f>
        <v>106.92</v>
      </c>
      <c r="G149" s="4">
        <v>107</v>
      </c>
      <c r="H149" s="7">
        <f>F149-G149</f>
        <v>-7.9999999999998295E-2</v>
      </c>
      <c r="J149"/>
    </row>
    <row r="150" spans="1:10" x14ac:dyDescent="0.25">
      <c r="A150" t="s">
        <v>218</v>
      </c>
      <c r="B150" s="11" t="s">
        <v>219</v>
      </c>
      <c r="C150">
        <v>0</v>
      </c>
      <c r="E150">
        <v>0</v>
      </c>
    </row>
    <row r="151" spans="1:10" s="4" customFormat="1" x14ac:dyDescent="0.25">
      <c r="A151" t="s">
        <v>218</v>
      </c>
      <c r="B151" s="11" t="s">
        <v>220</v>
      </c>
      <c r="C151">
        <v>177.21</v>
      </c>
      <c r="D151"/>
      <c r="E151">
        <v>177.21</v>
      </c>
      <c r="F151"/>
      <c r="G151"/>
      <c r="H151" s="6"/>
      <c r="I151"/>
    </row>
    <row r="152" spans="1:10" x14ac:dyDescent="0.25">
      <c r="A152" s="4" t="s">
        <v>218</v>
      </c>
      <c r="B152" s="4"/>
      <c r="C152" s="4"/>
      <c r="D152" s="4"/>
      <c r="E152" s="4">
        <f>SUM(E150:E151)</f>
        <v>177.21</v>
      </c>
      <c r="F152" s="4">
        <f>E152*1.08</f>
        <v>191.38680000000002</v>
      </c>
      <c r="G152" s="4">
        <v>0</v>
      </c>
      <c r="H152" s="7">
        <f>F152-G152</f>
        <v>191.38680000000002</v>
      </c>
      <c r="I152" s="4"/>
    </row>
    <row r="153" spans="1:10" s="4" customFormat="1" x14ac:dyDescent="0.25">
      <c r="A153" t="s">
        <v>67</v>
      </c>
      <c r="B153" s="9" t="s">
        <v>61</v>
      </c>
      <c r="C153">
        <v>297</v>
      </c>
      <c r="D153"/>
      <c r="E153">
        <v>297</v>
      </c>
      <c r="F153"/>
      <c r="G153"/>
      <c r="H153" s="6"/>
      <c r="I153"/>
      <c r="J153"/>
    </row>
    <row r="154" spans="1:10" x14ac:dyDescent="0.25">
      <c r="A154" t="s">
        <v>67</v>
      </c>
      <c r="B154" s="9" t="s">
        <v>62</v>
      </c>
      <c r="C154">
        <v>479.16</v>
      </c>
      <c r="E154">
        <v>479.16</v>
      </c>
    </row>
    <row r="155" spans="1:10" x14ac:dyDescent="0.25">
      <c r="A155" t="s">
        <v>67</v>
      </c>
      <c r="B155" s="9" t="s">
        <v>63</v>
      </c>
      <c r="D155">
        <v>2</v>
      </c>
      <c r="E155">
        <v>336.6</v>
      </c>
      <c r="J155" s="4"/>
    </row>
    <row r="156" spans="1:10" x14ac:dyDescent="0.25">
      <c r="A156" t="s">
        <v>67</v>
      </c>
      <c r="B156" s="9" t="s">
        <v>64</v>
      </c>
      <c r="C156">
        <v>297</v>
      </c>
      <c r="E156">
        <v>297</v>
      </c>
    </row>
    <row r="157" spans="1:10" x14ac:dyDescent="0.25">
      <c r="A157" t="s">
        <v>67</v>
      </c>
      <c r="B157" s="9" t="s">
        <v>129</v>
      </c>
      <c r="C157">
        <v>163.35</v>
      </c>
      <c r="E157">
        <v>163.35</v>
      </c>
    </row>
    <row r="158" spans="1:10" x14ac:dyDescent="0.25">
      <c r="A158" t="s">
        <v>67</v>
      </c>
      <c r="B158" s="9" t="s">
        <v>65</v>
      </c>
      <c r="C158">
        <v>0</v>
      </c>
      <c r="E158">
        <v>0</v>
      </c>
    </row>
    <row r="159" spans="1:10" x14ac:dyDescent="0.25">
      <c r="A159" t="s">
        <v>67</v>
      </c>
      <c r="B159" s="9" t="s">
        <v>66</v>
      </c>
      <c r="D159">
        <v>5</v>
      </c>
      <c r="E159">
        <v>199.98</v>
      </c>
    </row>
    <row r="160" spans="1:10" x14ac:dyDescent="0.25">
      <c r="A160" t="s">
        <v>67</v>
      </c>
      <c r="B160" s="9" t="s">
        <v>121</v>
      </c>
      <c r="C160">
        <v>147.51</v>
      </c>
      <c r="E160">
        <v>147.51</v>
      </c>
    </row>
    <row r="161" spans="1:10" s="4" customFormat="1" x14ac:dyDescent="0.25">
      <c r="A161" t="s">
        <v>67</v>
      </c>
      <c r="B161" s="9" t="s">
        <v>122</v>
      </c>
      <c r="C161">
        <v>197.01</v>
      </c>
      <c r="D161"/>
      <c r="E161">
        <v>197.01</v>
      </c>
      <c r="F161"/>
      <c r="G161"/>
      <c r="H161" s="6"/>
      <c r="I161"/>
      <c r="J161"/>
    </row>
    <row r="162" spans="1:10" x14ac:dyDescent="0.25">
      <c r="A162" t="s">
        <v>67</v>
      </c>
      <c r="B162" s="9" t="s">
        <v>123</v>
      </c>
      <c r="C162">
        <v>153.44999999999999</v>
      </c>
      <c r="E162">
        <v>153.44999999999999</v>
      </c>
    </row>
    <row r="163" spans="1:10" x14ac:dyDescent="0.25">
      <c r="A163" t="s">
        <v>67</v>
      </c>
      <c r="B163" s="9" t="s">
        <v>124</v>
      </c>
      <c r="C163">
        <v>285.12</v>
      </c>
      <c r="E163">
        <v>285.12</v>
      </c>
      <c r="J163" s="4"/>
    </row>
    <row r="164" spans="1:10" x14ac:dyDescent="0.25">
      <c r="A164" t="s">
        <v>67</v>
      </c>
      <c r="B164" s="9" t="s">
        <v>125</v>
      </c>
      <c r="D164">
        <v>2</v>
      </c>
      <c r="E164">
        <v>93.06</v>
      </c>
    </row>
    <row r="165" spans="1:10" x14ac:dyDescent="0.25">
      <c r="A165" t="s">
        <v>67</v>
      </c>
      <c r="B165" s="9" t="s">
        <v>126</v>
      </c>
      <c r="C165">
        <v>89.84</v>
      </c>
      <c r="E165">
        <v>89.84</v>
      </c>
    </row>
    <row r="166" spans="1:10" x14ac:dyDescent="0.25">
      <c r="A166" t="s">
        <v>67</v>
      </c>
      <c r="B166" s="9" t="s">
        <v>127</v>
      </c>
      <c r="C166">
        <v>89.84</v>
      </c>
      <c r="E166">
        <v>89.84</v>
      </c>
    </row>
    <row r="167" spans="1:10" x14ac:dyDescent="0.25">
      <c r="A167" t="s">
        <v>67</v>
      </c>
      <c r="B167" s="9" t="s">
        <v>128</v>
      </c>
      <c r="C167">
        <v>113.85</v>
      </c>
      <c r="E167">
        <v>113.85</v>
      </c>
    </row>
    <row r="168" spans="1:10" x14ac:dyDescent="0.25">
      <c r="A168" s="4" t="s">
        <v>67</v>
      </c>
      <c r="B168" s="8"/>
      <c r="C168" s="4"/>
      <c r="D168" s="4"/>
      <c r="E168" s="4">
        <f>SUM(E153:E167)</f>
        <v>2942.77</v>
      </c>
      <c r="F168" s="4">
        <f>E168*1.08</f>
        <v>3178.1916000000001</v>
      </c>
      <c r="G168" s="4">
        <v>3178</v>
      </c>
      <c r="H168" s="7">
        <f>F168-G168</f>
        <v>0.19160000000010768</v>
      </c>
      <c r="I168" s="4"/>
    </row>
    <row r="169" spans="1:10" x14ac:dyDescent="0.25">
      <c r="A169" t="s">
        <v>67</v>
      </c>
      <c r="B169" s="10" t="s">
        <v>187</v>
      </c>
      <c r="C169">
        <v>173.25</v>
      </c>
      <c r="E169">
        <v>173.25</v>
      </c>
    </row>
    <row r="170" spans="1:10" s="4" customFormat="1" x14ac:dyDescent="0.25">
      <c r="A170" t="s">
        <v>67</v>
      </c>
      <c r="B170" s="10" t="s">
        <v>188</v>
      </c>
      <c r="C170">
        <v>158.4</v>
      </c>
      <c r="D170"/>
      <c r="E170">
        <v>158.4</v>
      </c>
      <c r="F170"/>
      <c r="G170"/>
      <c r="H170" s="6"/>
      <c r="I170"/>
      <c r="J170"/>
    </row>
    <row r="171" spans="1:10" x14ac:dyDescent="0.25">
      <c r="A171" t="s">
        <v>67</v>
      </c>
      <c r="B171" s="10" t="s">
        <v>189</v>
      </c>
      <c r="C171">
        <v>63.36</v>
      </c>
      <c r="E171">
        <v>63.36</v>
      </c>
    </row>
    <row r="172" spans="1:10" x14ac:dyDescent="0.25">
      <c r="A172" t="s">
        <v>67</v>
      </c>
      <c r="B172" s="10" t="s">
        <v>190</v>
      </c>
      <c r="C172">
        <v>123.75</v>
      </c>
      <c r="E172">
        <v>123.75</v>
      </c>
      <c r="J172" s="4"/>
    </row>
    <row r="173" spans="1:10" x14ac:dyDescent="0.25">
      <c r="A173" s="4" t="s">
        <v>67</v>
      </c>
      <c r="B173" s="4"/>
      <c r="C173" s="4"/>
      <c r="D173" s="4"/>
      <c r="E173" s="4">
        <f>SUM(E169:E172)</f>
        <v>518.76</v>
      </c>
      <c r="F173" s="4">
        <f>E173*1.08</f>
        <v>560.26080000000002</v>
      </c>
      <c r="G173" s="4">
        <v>560</v>
      </c>
      <c r="H173" s="7">
        <f>F173-G173</f>
        <v>0.26080000000001746</v>
      </c>
      <c r="I173" s="4"/>
    </row>
    <row r="174" spans="1:10" x14ac:dyDescent="0.25">
      <c r="A174" t="s">
        <v>83</v>
      </c>
      <c r="B174" s="9" t="s">
        <v>158</v>
      </c>
      <c r="C174">
        <v>0</v>
      </c>
      <c r="E174">
        <v>0</v>
      </c>
    </row>
    <row r="175" spans="1:10" x14ac:dyDescent="0.25">
      <c r="A175" t="s">
        <v>83</v>
      </c>
      <c r="B175" s="9" t="s">
        <v>157</v>
      </c>
      <c r="C175">
        <v>120.78</v>
      </c>
      <c r="E175">
        <v>120.78</v>
      </c>
    </row>
    <row r="176" spans="1:10" x14ac:dyDescent="0.25">
      <c r="A176" t="s">
        <v>83</v>
      </c>
      <c r="B176" s="9" t="s">
        <v>133</v>
      </c>
      <c r="C176">
        <v>163.35</v>
      </c>
      <c r="E176">
        <v>163.35</v>
      </c>
    </row>
    <row r="177" spans="1:9" x14ac:dyDescent="0.25">
      <c r="A177" t="s">
        <v>83</v>
      </c>
      <c r="B177" s="9" t="s">
        <v>134</v>
      </c>
      <c r="C177">
        <v>0</v>
      </c>
      <c r="E177">
        <v>0</v>
      </c>
    </row>
    <row r="178" spans="1:9" x14ac:dyDescent="0.25">
      <c r="A178" t="s">
        <v>83</v>
      </c>
      <c r="B178" s="9" t="s">
        <v>135</v>
      </c>
      <c r="C178">
        <v>207.9</v>
      </c>
      <c r="E178">
        <v>207.9</v>
      </c>
    </row>
    <row r="179" spans="1:9" x14ac:dyDescent="0.25">
      <c r="A179" s="4" t="s">
        <v>83</v>
      </c>
      <c r="B179" s="8"/>
      <c r="C179" s="4"/>
      <c r="D179" s="4"/>
      <c r="E179" s="4">
        <f>SUM(E174:E178)</f>
        <v>492.03</v>
      </c>
      <c r="F179" s="4">
        <f>E179*1.08</f>
        <v>531.39239999999995</v>
      </c>
      <c r="G179" s="4">
        <v>531</v>
      </c>
      <c r="H179" s="7">
        <f>F179-G179</f>
        <v>0.39239999999995234</v>
      </c>
      <c r="I179" s="4"/>
    </row>
    <row r="180" spans="1:9" x14ac:dyDescent="0.25">
      <c r="A180" t="s">
        <v>29</v>
      </c>
      <c r="B180" s="9" t="s">
        <v>28</v>
      </c>
    </row>
    <row r="181" spans="1:9" x14ac:dyDescent="0.25">
      <c r="A181" t="s">
        <v>29</v>
      </c>
      <c r="B181" s="9" t="s">
        <v>19</v>
      </c>
      <c r="C181">
        <v>120.12</v>
      </c>
      <c r="E181">
        <v>120.12</v>
      </c>
    </row>
    <row r="182" spans="1:9" x14ac:dyDescent="0.25">
      <c r="A182" t="s">
        <v>29</v>
      </c>
      <c r="B182" s="9" t="s">
        <v>20</v>
      </c>
      <c r="C182">
        <v>105.44</v>
      </c>
      <c r="E182">
        <v>105.44</v>
      </c>
    </row>
    <row r="183" spans="1:9" x14ac:dyDescent="0.25">
      <c r="A183" t="s">
        <v>29</v>
      </c>
      <c r="B183" s="9" t="s">
        <v>21</v>
      </c>
      <c r="C183">
        <v>104.94</v>
      </c>
      <c r="E183">
        <v>104.94</v>
      </c>
    </row>
    <row r="184" spans="1:9" x14ac:dyDescent="0.25">
      <c r="A184" t="s">
        <v>29</v>
      </c>
      <c r="B184" s="9" t="s">
        <v>22</v>
      </c>
      <c r="C184">
        <v>89.84</v>
      </c>
      <c r="E184">
        <v>89.84</v>
      </c>
    </row>
    <row r="185" spans="1:9" x14ac:dyDescent="0.25">
      <c r="A185" t="s">
        <v>29</v>
      </c>
      <c r="B185" s="9" t="s">
        <v>23</v>
      </c>
      <c r="C185">
        <v>153.44999999999999</v>
      </c>
      <c r="E185">
        <v>153.44999999999999</v>
      </c>
    </row>
    <row r="186" spans="1:9" x14ac:dyDescent="0.25">
      <c r="A186" t="s">
        <v>29</v>
      </c>
      <c r="B186" s="9" t="s">
        <v>24</v>
      </c>
      <c r="C186">
        <v>0</v>
      </c>
      <c r="E186">
        <v>0</v>
      </c>
    </row>
    <row r="187" spans="1:9" x14ac:dyDescent="0.25">
      <c r="A187" t="s">
        <v>29</v>
      </c>
      <c r="B187" s="9" t="s">
        <v>25</v>
      </c>
      <c r="C187">
        <v>0</v>
      </c>
      <c r="E187">
        <v>0</v>
      </c>
    </row>
    <row r="188" spans="1:9" x14ac:dyDescent="0.25">
      <c r="A188" t="s">
        <v>29</v>
      </c>
      <c r="B188" s="9" t="s">
        <v>26</v>
      </c>
      <c r="C188">
        <v>0</v>
      </c>
      <c r="E188">
        <v>0</v>
      </c>
    </row>
    <row r="189" spans="1:9" x14ac:dyDescent="0.25">
      <c r="A189" t="s">
        <v>29</v>
      </c>
      <c r="B189" s="9" t="s">
        <v>27</v>
      </c>
      <c r="C189">
        <v>509.85</v>
      </c>
      <c r="E189">
        <v>509.85</v>
      </c>
    </row>
    <row r="190" spans="1:9" x14ac:dyDescent="0.25">
      <c r="A190" t="s">
        <v>29</v>
      </c>
      <c r="B190" s="9" t="s">
        <v>80</v>
      </c>
      <c r="C190">
        <v>0</v>
      </c>
      <c r="E190">
        <v>0</v>
      </c>
    </row>
    <row r="191" spans="1:9" x14ac:dyDescent="0.25">
      <c r="A191" t="s">
        <v>29</v>
      </c>
      <c r="B191" s="9" t="s">
        <v>167</v>
      </c>
      <c r="D191">
        <v>5</v>
      </c>
      <c r="E191">
        <v>171.27</v>
      </c>
    </row>
    <row r="192" spans="1:9" x14ac:dyDescent="0.25">
      <c r="A192" s="4" t="s">
        <v>29</v>
      </c>
      <c r="B192" s="8"/>
      <c r="C192" s="4"/>
      <c r="D192" s="4"/>
      <c r="E192" s="4">
        <f>SUM(E181:E191)</f>
        <v>1254.9099999999999</v>
      </c>
      <c r="F192" s="4">
        <f>E192*1.08</f>
        <v>1355.3027999999999</v>
      </c>
      <c r="G192" s="4">
        <v>1355</v>
      </c>
      <c r="H192" s="7">
        <f>F192-G192</f>
        <v>0.30279999999993379</v>
      </c>
      <c r="I192" s="4"/>
    </row>
    <row r="193" spans="1:10" x14ac:dyDescent="0.25">
      <c r="A193" t="s">
        <v>72</v>
      </c>
      <c r="B193" s="9" t="s">
        <v>71</v>
      </c>
      <c r="C193">
        <v>0</v>
      </c>
      <c r="E193">
        <v>0</v>
      </c>
    </row>
    <row r="194" spans="1:10" x14ac:dyDescent="0.25">
      <c r="A194" s="4" t="s">
        <v>72</v>
      </c>
      <c r="B194" s="8"/>
      <c r="C194" s="4"/>
      <c r="D194" s="4"/>
      <c r="E194" s="4">
        <v>0</v>
      </c>
      <c r="F194" s="4">
        <v>0</v>
      </c>
      <c r="G194" s="4">
        <v>0</v>
      </c>
      <c r="H194" s="7">
        <v>0</v>
      </c>
      <c r="I194" s="4"/>
    </row>
    <row r="195" spans="1:10" x14ac:dyDescent="0.25">
      <c r="A195" t="s">
        <v>75</v>
      </c>
      <c r="B195" s="9" t="s">
        <v>73</v>
      </c>
      <c r="C195">
        <v>129.69999999999999</v>
      </c>
      <c r="E195">
        <v>129.69999999999999</v>
      </c>
    </row>
    <row r="196" spans="1:10" x14ac:dyDescent="0.25">
      <c r="A196" t="s">
        <v>75</v>
      </c>
      <c r="B196" s="9" t="s">
        <v>74</v>
      </c>
      <c r="C196">
        <v>160.52000000000001</v>
      </c>
      <c r="D196">
        <v>2</v>
      </c>
      <c r="E196">
        <f>C196*D196</f>
        <v>321.04000000000002</v>
      </c>
    </row>
    <row r="197" spans="1:10" x14ac:dyDescent="0.25">
      <c r="A197" s="4" t="s">
        <v>75</v>
      </c>
      <c r="B197" s="8"/>
      <c r="C197" s="4"/>
      <c r="D197" s="4"/>
      <c r="E197" s="4">
        <f>SUM(E195:E196)</f>
        <v>450.74</v>
      </c>
      <c r="F197" s="4">
        <f>E197*1.08</f>
        <v>486.79920000000004</v>
      </c>
      <c r="G197" s="4">
        <v>487</v>
      </c>
      <c r="H197" s="7">
        <f>F197-G197</f>
        <v>-0.20079999999995835</v>
      </c>
      <c r="I197" s="4"/>
    </row>
    <row r="198" spans="1:10" x14ac:dyDescent="0.25">
      <c r="A198" t="s">
        <v>13</v>
      </c>
      <c r="B198" s="9" t="s">
        <v>14</v>
      </c>
      <c r="C198">
        <v>236.61</v>
      </c>
      <c r="E198">
        <v>236.61</v>
      </c>
    </row>
    <row r="199" spans="1:10" x14ac:dyDescent="0.25">
      <c r="A199" t="s">
        <v>13</v>
      </c>
      <c r="B199" s="9" t="s">
        <v>15</v>
      </c>
      <c r="C199">
        <v>0</v>
      </c>
      <c r="E199">
        <v>0</v>
      </c>
    </row>
    <row r="200" spans="1:10" x14ac:dyDescent="0.25">
      <c r="A200" t="s">
        <v>13</v>
      </c>
      <c r="B200" s="9" t="s">
        <v>16</v>
      </c>
      <c r="C200">
        <v>0</v>
      </c>
      <c r="E200">
        <v>0</v>
      </c>
    </row>
    <row r="201" spans="1:10" x14ac:dyDescent="0.25">
      <c r="A201" t="s">
        <v>13</v>
      </c>
      <c r="B201" s="9" t="s">
        <v>17</v>
      </c>
      <c r="C201">
        <v>239.58</v>
      </c>
      <c r="E201">
        <v>239.58</v>
      </c>
    </row>
    <row r="202" spans="1:10" x14ac:dyDescent="0.25">
      <c r="A202" t="s">
        <v>13</v>
      </c>
      <c r="B202" s="9" t="s">
        <v>18</v>
      </c>
      <c r="C202">
        <v>0</v>
      </c>
      <c r="E202">
        <v>0</v>
      </c>
    </row>
    <row r="203" spans="1:10" s="4" customFormat="1" x14ac:dyDescent="0.25">
      <c r="A203" t="s">
        <v>13</v>
      </c>
      <c r="B203" s="9" t="s">
        <v>156</v>
      </c>
      <c r="C203">
        <v>0</v>
      </c>
      <c r="D203"/>
      <c r="E203">
        <v>0</v>
      </c>
      <c r="F203"/>
      <c r="G203"/>
      <c r="H203" s="6"/>
      <c r="I203"/>
      <c r="J203"/>
    </row>
    <row r="204" spans="1:10" x14ac:dyDescent="0.25">
      <c r="A204" s="4" t="s">
        <v>13</v>
      </c>
      <c r="B204" s="8"/>
      <c r="C204" s="4"/>
      <c r="D204" s="4"/>
      <c r="E204" s="4">
        <f>SUM(E198:E203)</f>
        <v>476.19000000000005</v>
      </c>
      <c r="F204" s="4">
        <f>E204*1.08</f>
        <v>514.28520000000015</v>
      </c>
      <c r="G204" s="4">
        <v>514</v>
      </c>
      <c r="H204" s="7">
        <f>F204-G204</f>
        <v>0.28520000000014534</v>
      </c>
      <c r="I204" s="4"/>
    </row>
    <row r="205" spans="1:10" x14ac:dyDescent="0.25">
      <c r="A205" t="s">
        <v>202</v>
      </c>
      <c r="B205" s="10" t="s">
        <v>201</v>
      </c>
      <c r="C205">
        <v>441.54</v>
      </c>
      <c r="E205">
        <v>441.54</v>
      </c>
      <c r="J205" s="4"/>
    </row>
    <row r="206" spans="1:10" x14ac:dyDescent="0.25">
      <c r="A206" s="4" t="s">
        <v>202</v>
      </c>
      <c r="B206" s="4"/>
      <c r="C206" s="4"/>
      <c r="D206" s="4"/>
      <c r="E206" s="4">
        <f>SUM(E205)</f>
        <v>441.54</v>
      </c>
      <c r="F206" s="4">
        <f>E206*1.08</f>
        <v>476.86320000000006</v>
      </c>
      <c r="G206" s="4">
        <v>477</v>
      </c>
      <c r="H206" s="7">
        <f>F206-G206</f>
        <v>-0.13679999999993697</v>
      </c>
      <c r="I206" s="4"/>
    </row>
    <row r="207" spans="1:10" x14ac:dyDescent="0.25">
      <c r="A207" t="s">
        <v>60</v>
      </c>
      <c r="B207" s="9" t="s">
        <v>55</v>
      </c>
      <c r="C207">
        <v>327.69</v>
      </c>
      <c r="E207">
        <v>327.69</v>
      </c>
    </row>
    <row r="208" spans="1:10" x14ac:dyDescent="0.25">
      <c r="A208" t="s">
        <v>60</v>
      </c>
      <c r="B208" s="9" t="s">
        <v>56</v>
      </c>
      <c r="C208">
        <v>221.76</v>
      </c>
      <c r="E208">
        <v>221.76</v>
      </c>
    </row>
    <row r="209" spans="1:9" x14ac:dyDescent="0.25">
      <c r="A209" t="s">
        <v>60</v>
      </c>
      <c r="B209" s="9" t="s">
        <v>57</v>
      </c>
      <c r="C209">
        <v>242.55</v>
      </c>
      <c r="E209">
        <v>242.55</v>
      </c>
    </row>
    <row r="210" spans="1:9" x14ac:dyDescent="0.25">
      <c r="A210" t="s">
        <v>60</v>
      </c>
      <c r="B210" s="9" t="s">
        <v>58</v>
      </c>
      <c r="C210">
        <v>0</v>
      </c>
      <c r="E210">
        <v>0</v>
      </c>
    </row>
    <row r="211" spans="1:9" x14ac:dyDescent="0.25">
      <c r="A211" t="s">
        <v>60</v>
      </c>
      <c r="B211" s="9" t="s">
        <v>59</v>
      </c>
      <c r="C211">
        <v>0</v>
      </c>
      <c r="E211">
        <v>0</v>
      </c>
    </row>
    <row r="212" spans="1:9" x14ac:dyDescent="0.25">
      <c r="A212" s="4" t="s">
        <v>60</v>
      </c>
      <c r="B212" s="8"/>
      <c r="C212" s="4"/>
      <c r="D212" s="4"/>
      <c r="E212" s="4">
        <f>SUM(E207:E211)</f>
        <v>792</v>
      </c>
      <c r="F212" s="4">
        <f>E212*1.08</f>
        <v>855.36</v>
      </c>
      <c r="G212" s="4">
        <v>855</v>
      </c>
      <c r="H212" s="7">
        <f>F212-G212</f>
        <v>0.36000000000001364</v>
      </c>
      <c r="I212" s="4"/>
    </row>
    <row r="213" spans="1:9" x14ac:dyDescent="0.25">
      <c r="A213" t="s">
        <v>95</v>
      </c>
      <c r="B213" s="9" t="s">
        <v>92</v>
      </c>
      <c r="D213">
        <v>3</v>
      </c>
      <c r="E213">
        <v>781.11</v>
      </c>
    </row>
    <row r="214" spans="1:9" x14ac:dyDescent="0.25">
      <c r="A214" t="s">
        <v>95</v>
      </c>
      <c r="B214" s="9" t="s">
        <v>93</v>
      </c>
      <c r="C214">
        <v>317.79000000000002</v>
      </c>
      <c r="E214">
        <v>317.79000000000002</v>
      </c>
    </row>
    <row r="215" spans="1:9" x14ac:dyDescent="0.25">
      <c r="A215" t="s">
        <v>95</v>
      </c>
      <c r="B215" s="9" t="s">
        <v>94</v>
      </c>
      <c r="C215">
        <v>296.01</v>
      </c>
      <c r="E215">
        <v>296.01</v>
      </c>
    </row>
    <row r="216" spans="1:9" x14ac:dyDescent="0.25">
      <c r="A216" s="4" t="s">
        <v>95</v>
      </c>
      <c r="B216" s="8"/>
      <c r="C216" s="4"/>
      <c r="D216" s="4"/>
      <c r="E216" s="4">
        <f>SUM(E213:E215)</f>
        <v>1394.91</v>
      </c>
      <c r="F216" s="4">
        <f>E216*1.08</f>
        <v>1506.5028000000002</v>
      </c>
      <c r="G216" s="4">
        <v>1507</v>
      </c>
      <c r="H216" s="7">
        <f>F216-G216</f>
        <v>-0.49719999999979336</v>
      </c>
      <c r="I216" s="4"/>
    </row>
    <row r="217" spans="1:9" x14ac:dyDescent="0.25">
      <c r="A217" t="s">
        <v>79</v>
      </c>
      <c r="B217" s="9" t="s">
        <v>76</v>
      </c>
      <c r="C217">
        <v>0</v>
      </c>
      <c r="E217">
        <v>0</v>
      </c>
    </row>
    <row r="218" spans="1:9" x14ac:dyDescent="0.25">
      <c r="A218" t="s">
        <v>79</v>
      </c>
      <c r="B218" s="9" t="s">
        <v>77</v>
      </c>
      <c r="C218">
        <v>89.84</v>
      </c>
      <c r="E218">
        <v>89.84</v>
      </c>
    </row>
    <row r="219" spans="1:9" x14ac:dyDescent="0.25">
      <c r="A219" t="s">
        <v>79</v>
      </c>
      <c r="B219" s="9" t="s">
        <v>78</v>
      </c>
      <c r="C219">
        <v>113.85</v>
      </c>
      <c r="E219">
        <v>113.85</v>
      </c>
    </row>
    <row r="220" spans="1:9" x14ac:dyDescent="0.25">
      <c r="A220" t="s">
        <v>79</v>
      </c>
      <c r="B220" s="9" t="s">
        <v>154</v>
      </c>
      <c r="C220">
        <v>569.25</v>
      </c>
      <c r="E220">
        <v>569.25</v>
      </c>
    </row>
    <row r="221" spans="1:9" x14ac:dyDescent="0.25">
      <c r="A221" t="s">
        <v>79</v>
      </c>
      <c r="B221" s="9" t="s">
        <v>130</v>
      </c>
      <c r="C221">
        <v>215.82</v>
      </c>
      <c r="E221">
        <v>215.82</v>
      </c>
    </row>
    <row r="222" spans="1:9" x14ac:dyDescent="0.25">
      <c r="A222" t="s">
        <v>79</v>
      </c>
      <c r="B222" s="9" t="s">
        <v>131</v>
      </c>
      <c r="C222">
        <v>246.51</v>
      </c>
      <c r="E222">
        <v>246.51</v>
      </c>
    </row>
    <row r="223" spans="1:9" x14ac:dyDescent="0.25">
      <c r="A223" t="s">
        <v>79</v>
      </c>
      <c r="B223" s="9" t="s">
        <v>132</v>
      </c>
      <c r="C223">
        <v>213.84</v>
      </c>
      <c r="E223">
        <v>213.84</v>
      </c>
    </row>
    <row r="224" spans="1:9" x14ac:dyDescent="0.25">
      <c r="A224" s="4" t="s">
        <v>79</v>
      </c>
      <c r="B224" s="8"/>
      <c r="C224" s="4"/>
      <c r="D224" s="4"/>
      <c r="E224" s="4">
        <f>SUM(E217:E223)</f>
        <v>1449.11</v>
      </c>
      <c r="F224" s="4">
        <f>E224*1.08</f>
        <v>1565.0388</v>
      </c>
      <c r="G224" s="4">
        <v>1565.05</v>
      </c>
      <c r="H224" s="7">
        <f>F224-G224</f>
        <v>-1.1199999999917054E-2</v>
      </c>
      <c r="I224" s="4"/>
    </row>
    <row r="225" spans="1:10" s="4" customFormat="1" x14ac:dyDescent="0.25">
      <c r="A225" t="s">
        <v>79</v>
      </c>
      <c r="B225" s="11" t="s">
        <v>179</v>
      </c>
      <c r="C225"/>
      <c r="D225"/>
      <c r="E225"/>
      <c r="F225"/>
      <c r="G225"/>
      <c r="H225" s="6"/>
      <c r="I225"/>
      <c r="J225"/>
    </row>
    <row r="226" spans="1:10" x14ac:dyDescent="0.25">
      <c r="A226" t="s">
        <v>79</v>
      </c>
      <c r="B226" s="11" t="s">
        <v>180</v>
      </c>
    </row>
    <row r="227" spans="1:10" x14ac:dyDescent="0.25">
      <c r="A227" t="s">
        <v>79</v>
      </c>
      <c r="B227" s="11" t="s">
        <v>181</v>
      </c>
      <c r="J227" s="4"/>
    </row>
    <row r="228" spans="1:10" x14ac:dyDescent="0.25">
      <c r="A228" s="4" t="s">
        <v>79</v>
      </c>
      <c r="B228" s="4"/>
      <c r="C228" s="4"/>
      <c r="D228" s="4"/>
      <c r="E228" s="4"/>
      <c r="F228" s="4"/>
      <c r="G228" s="4"/>
      <c r="H228" s="7"/>
      <c r="I228" s="4"/>
    </row>
    <row r="243" spans="2:2" x14ac:dyDescent="0.25">
      <c r="B243" s="2"/>
    </row>
    <row r="244" spans="2:2" x14ac:dyDescent="0.25">
      <c r="B244" s="2"/>
    </row>
    <row r="245" spans="2:2" x14ac:dyDescent="0.25">
      <c r="B245"/>
    </row>
  </sheetData>
  <sortState ref="A2:I246">
    <sortCondition ref="A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5"/>
  <sheetViews>
    <sheetView workbookViewId="0">
      <selection activeCell="B3" sqref="B3:B5"/>
    </sheetView>
  </sheetViews>
  <sheetFormatPr defaultRowHeight="15" x14ac:dyDescent="0.25"/>
  <cols>
    <col min="2" max="2" width="129.7109375" bestFit="1" customWidth="1"/>
  </cols>
  <sheetData>
    <row r="1" spans="2:2" x14ac:dyDescent="0.25">
      <c r="B1" t="s">
        <v>168</v>
      </c>
    </row>
    <row r="3" spans="2:2" x14ac:dyDescent="0.25">
      <c r="B3" s="2" t="s">
        <v>119</v>
      </c>
    </row>
    <row r="4" spans="2:2" x14ac:dyDescent="0.25">
      <c r="B4" s="3" t="s">
        <v>169</v>
      </c>
    </row>
    <row r="5" spans="2:2" x14ac:dyDescent="0.25">
      <c r="B5" t="s">
        <v>162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2015-08-11T13:49:43Z</dcterms:modified>
</cp:coreProperties>
</file>