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 refMode="R1C1"/>
</workbook>
</file>

<file path=xl/calcChain.xml><?xml version="1.0" encoding="utf-8"?>
<calcChain xmlns="http://schemas.openxmlformats.org/spreadsheetml/2006/main">
  <c r="E114" i="1"/>
  <c r="F114" s="1"/>
  <c r="H114" s="1"/>
  <c r="G208"/>
  <c r="E206"/>
  <c r="F206" s="1"/>
  <c r="H206" s="1"/>
  <c r="E203"/>
  <c r="F203" s="1"/>
  <c r="H203" s="1"/>
  <c r="E198"/>
  <c r="F198" s="1"/>
  <c r="H198" s="1"/>
  <c r="E188"/>
  <c r="F188" s="1"/>
  <c r="H188" s="1"/>
  <c r="E170"/>
  <c r="F170" s="1"/>
  <c r="H170" s="1"/>
  <c r="E167"/>
  <c r="F167" s="1"/>
  <c r="H167" s="1"/>
  <c r="E127"/>
  <c r="F127" s="1"/>
  <c r="H127" s="1"/>
  <c r="E124"/>
  <c r="F124" s="1"/>
  <c r="H124" s="1"/>
  <c r="E116"/>
  <c r="F116" s="1"/>
  <c r="H116" s="1"/>
  <c r="E109"/>
  <c r="F109" s="1"/>
  <c r="H109" s="1"/>
  <c r="E101"/>
  <c r="E104" s="1"/>
  <c r="E86"/>
  <c r="F86" s="1"/>
  <c r="H86" s="1"/>
  <c r="E16"/>
  <c r="F16" s="1"/>
  <c r="H16" s="1"/>
  <c r="E209"/>
  <c r="E210"/>
  <c r="E44"/>
  <c r="E46" s="1"/>
  <c r="F46" s="1"/>
  <c r="H46" s="1"/>
  <c r="E215" l="1"/>
  <c r="F215" s="1"/>
  <c r="H215" s="1"/>
  <c r="E208"/>
  <c r="F208" s="1"/>
  <c r="H208" s="1"/>
  <c r="F194"/>
  <c r="H194" s="1"/>
  <c r="E192"/>
  <c r="F192" s="1"/>
  <c r="H192" s="1"/>
  <c r="E190"/>
  <c r="F190" s="1"/>
  <c r="H190" s="1"/>
  <c r="E182"/>
  <c r="F182" s="1"/>
  <c r="H182" s="1"/>
  <c r="E177"/>
  <c r="F177" s="1"/>
  <c r="H177" s="1"/>
  <c r="E175"/>
  <c r="F175" s="1"/>
  <c r="H175" s="1"/>
  <c r="E159"/>
  <c r="F159" s="1"/>
  <c r="H159" s="1"/>
  <c r="E155"/>
  <c r="F155" s="1"/>
  <c r="H155" s="1"/>
  <c r="E120"/>
  <c r="F120" s="1"/>
  <c r="H120" s="1"/>
  <c r="F104"/>
  <c r="H104" s="1"/>
  <c r="E100"/>
  <c r="F100" s="1"/>
  <c r="H100" s="1"/>
  <c r="E90"/>
  <c r="F90" s="1"/>
  <c r="H90" s="1"/>
  <c r="E84"/>
  <c r="F84" s="1"/>
  <c r="H84" s="1"/>
  <c r="E78"/>
  <c r="F78" s="1"/>
  <c r="H78" s="1"/>
  <c r="E73"/>
  <c r="F73" s="1"/>
  <c r="H73" s="1"/>
  <c r="E67"/>
  <c r="F67" s="1"/>
  <c r="H67" s="1"/>
  <c r="E64"/>
  <c r="F64" s="1"/>
  <c r="H64" s="1"/>
  <c r="E49"/>
  <c r="F49" s="1"/>
  <c r="H49" s="1"/>
  <c r="E38"/>
  <c r="F38" s="1"/>
  <c r="H38" s="1"/>
  <c r="E23"/>
  <c r="F23" s="1"/>
  <c r="H23" s="1"/>
  <c r="E21"/>
  <c r="F21" s="1"/>
  <c r="H21" s="1"/>
  <c r="E6"/>
  <c r="F6" s="1"/>
  <c r="H6" s="1"/>
  <c r="E93"/>
  <c r="E94" s="1"/>
  <c r="F94" s="1"/>
  <c r="H94" s="1"/>
  <c r="E136"/>
  <c r="E140"/>
  <c r="E33"/>
  <c r="E32"/>
  <c r="E172"/>
  <c r="E173" s="1"/>
  <c r="F173" s="1"/>
  <c r="H173" s="1"/>
  <c r="E135"/>
  <c r="E144" l="1"/>
  <c r="F144" s="1"/>
  <c r="H144" s="1"/>
  <c r="E36"/>
  <c r="F36" s="1"/>
  <c r="H36" s="1"/>
</calcChain>
</file>

<file path=xl/sharedStrings.xml><?xml version="1.0" encoding="utf-8"?>
<sst xmlns="http://schemas.openxmlformats.org/spreadsheetml/2006/main" count="388" uniqueCount="219">
  <si>
    <t>Ник</t>
  </si>
  <si>
    <t>наименование</t>
  </si>
  <si>
    <t>цена</t>
  </si>
  <si>
    <t>кол-во</t>
  </si>
  <si>
    <t>итого</t>
  </si>
  <si>
    <t>с орг%</t>
  </si>
  <si>
    <t>сдано</t>
  </si>
  <si>
    <t>долг</t>
  </si>
  <si>
    <t>1. Арт.CSK9440   Комплект для девочки (футболка, юбка) Черубино, р-р 122/64, цвет желтый, цена 351,50 руб. </t>
  </si>
  <si>
    <t>3.Арт. К5268к81   Платье для девочки (Консалт), р-р 122/64, цвет любой, цена 366 руб.</t>
  </si>
  <si>
    <t>МУРЗИЛКА:))</t>
  </si>
  <si>
    <t>1. Комплект (Евразия) Артикул: Артикул: М119  р.110, цвет чер+сер.меланж 145р </t>
  </si>
  <si>
    <t>2. Трусы-боксеры для мальчика (Черубино) Артикул: CAK1360 р 110-116, цвет св.серый, 76р </t>
  </si>
  <si>
    <t>3. Комплект (майка+трусы) (евразия) Артикул: М263, р.5/110, т.синий+голуб, цена 174р</t>
  </si>
  <si>
    <t>Асцелла</t>
  </si>
  <si>
    <t>BJRP441-2 , р-р 7, цвет белый. </t>
  </si>
  <si>
    <t>Ольга Никитина</t>
  </si>
  <si>
    <t>GKJN426  Джемпер д/девочки (Пеликан) р-р 10 Orchid  415р</t>
  </si>
  <si>
    <t>Легинсы детские (ЛЧПФ)  134-140  Артикул: С717л    153,50р черные</t>
  </si>
  <si>
    <t>Varentina</t>
  </si>
  <si>
    <t>1. Сорочка FS5041 Черубино р-р 44 цвет розовый цена 163 </t>
  </si>
  <si>
    <t>2. Леггинсы Артикул: COTTON LEGGINGS250 7С-39С Производитель: Конте размер 2 nero цена 241,31 </t>
  </si>
  <si>
    <t>3. Колготки Артикул: BIKINI40 Производитель: Конте размер 2 цвет grafit цена 135,23 </t>
  </si>
  <si>
    <t>4. Колготки Артикул: EPISODE50 Производитель: Конте размер 2 цвет nero цена 144-50 </t>
  </si>
  <si>
    <t>5. Колготки Артикул: EPISODE80 Производитель: Конте размер 2, цвет mocco цена 157,41 </t>
  </si>
  <si>
    <t>6. Платье женское Артикул: FDJ601-1 Производитель: Пеликан (РАСПРОДАЖА) РАЗМЕР М цвет аметист цена 682-00 </t>
  </si>
  <si>
    <t>ellf</t>
  </si>
  <si>
    <t>Комплект для девочки (майка, трусы) (Черубино) Артикул: CAK3280 размер 122/128 цена 148 р розовый </t>
  </si>
  <si>
    <t>Комплект для девочки (майка, трусы) (Черубино) Артикул: CAK3280 размер 122/128 цена 148р желтый </t>
  </si>
  <si>
    <t>Комплект для девочки (майка, трусы) (Черубино) Артикул: CAK3328 размер 122/128 цена 118р св розовый </t>
  </si>
  <si>
    <t>Комплект для девочки (майка, трусы) (Черубино) Артикул: CAK3328 размер 122/128 цена 118р ментоловый </t>
  </si>
  <si>
    <t>Трусы для девочки (Черубино) Артикул: CAK1316 цена 57р размер 122/128 розовый </t>
  </si>
  <si>
    <t>Трусы для девочки (Черубино) Артикул: CAK1307 цена 64р размер 122/128 розовый </t>
  </si>
  <si>
    <t>Трусы для девочки (Черубино) Артикул: CAK1333 цена 61р размер 122/128 белый </t>
  </si>
  <si>
    <t>Носки детские (Красная ветка) с510кр.в цена 28р размер 20 2шт </t>
  </si>
  <si>
    <t>Получулки детские (ЛЧПФ) С70л цена 24,9 размер20 2 шт </t>
  </si>
  <si>
    <t>Трусы женские классика (Визави)Артикул: DS1090 размер S цвет черный цена 145р</t>
  </si>
  <si>
    <t>Евгения83</t>
  </si>
  <si>
    <t>Леггинсы жен. (Конте) COTTON LEGGINGS250 7С-39С размер 6, цена 277.54, черные 1 шт</t>
  </si>
  <si>
    <t>Sandira</t>
  </si>
  <si>
    <t>Платье для девочки (Пеликан) купить оптом в Барнауле Артикул: GKDJK3014 р.2 sand на замену rose 488 руб.</t>
  </si>
  <si>
    <t>Мышкенция</t>
  </si>
  <si>
    <t>malina-k</t>
  </si>
  <si>
    <t>Футболка мужская (Черубино) р. 176/112 синий 226 руб. </t>
  </si>
  <si>
    <t>Футболка для девочки (Черубино) Артикул: CSK6636 104 бирюзовая 227руб</t>
  </si>
  <si>
    <t>Кофточка с боковой застежкой (Фанни Зебра)Артикул: 4.27.2а р-р 74/48 3шт для мальчика</t>
  </si>
  <si>
    <t>марина-василёк</t>
  </si>
  <si>
    <t>Джемпер для девочки (Пеликан) Артикул: GKJN3003 р.2 384 руб.</t>
  </si>
  <si>
    <t>Боди дл.рукав д/мал. (Интерлок) (Мелонс) Артикул: 3013 размер 52/80 205 руб. </t>
  </si>
  <si>
    <t>Ползунки (Фанни Зебра) д/мал Артикул: 4.18.2 р.86/56 73 руб. </t>
  </si>
  <si>
    <t>Ползунки на евро-резинке с ластовицей д/мал Артикул: 4.19.2б р.86/56 54 руб. </t>
  </si>
  <si>
    <t>Боди ясельное (Черубино) д/малАртикул: CAB4112 р.86/56 бирюзовый175 руб. </t>
  </si>
  <si>
    <t>Кофточка ясельная (Черубино)д/мал Артикул: CSB61077 р. 80/52 голубой 137 руб </t>
  </si>
  <si>
    <t>Футболка (фуфайка) ясельная (Черубино) д/малАртикул: CSB61104 р86/56 132 руб. </t>
  </si>
  <si>
    <t>Джемпер дет. "Веселая Забава" супрем (Юник)Артикул: U1096-11С р. 80 голубой 121 руб </t>
  </si>
  <si>
    <t>Комплект для девочек (Черубино) Артикул: CAK3035 р. 140/72белый 94 руб. </t>
  </si>
  <si>
    <t>Колготки детские (Черубино)Артикул: CAN04001 р. 12/18 серый 90,75 руб. </t>
  </si>
  <si>
    <t>Футболка для девочек (Пеликан)Артикул: GTR449 р.9 311 руб. </t>
  </si>
  <si>
    <t>Колготки детские (ЛЧПФ) д/мал Артикул: С71л р.80 47 руб. </t>
  </si>
  <si>
    <t>Шапка детская (Арктик) д/малАртикул: ТР-44 р 48-50 164 руб.</t>
  </si>
  <si>
    <t>LeNNNok</t>
  </si>
  <si>
    <t>Водолазка для девочки (Черубино) CAJ61153 р.140/72, св. розовый, 202 руб</t>
  </si>
  <si>
    <t>D.a.s.h.a.</t>
  </si>
  <si>
    <t>Koschka</t>
  </si>
  <si>
    <t>Кардиган(кофта) для девочки (Черубино) Артикул: CK6W075 , размер 104/56 розовый, 461 руб.</t>
  </si>
  <si>
    <t>Бриджи женские Черубино (Cherubino) FS7117 св.меланж размер 44 225 руб. </t>
  </si>
  <si>
    <t>Бриджи женские Черубино (Cherubino) FS7117 синий размер 44 225 руб.</t>
  </si>
  <si>
    <t>Mona Lisa</t>
  </si>
  <si>
    <t>Футболка (Евразия) Артикул: Н002, Производитель: Евразия, р -р 9/134, оранж., 141 р.</t>
  </si>
  <si>
    <t>Футболка для мальчика Артикул: CSJ61121 Производитель: Черубино (Cherubino), Р-р 134/68, цвет голубой, 284 р. </t>
  </si>
  <si>
    <t>Трусы-боксеры для мальчика,Артикул: CAJ1315 Производитель: Черубино (Cherubino), р-р 140/72, 3 шт. любых цветов, 109 р.</t>
  </si>
  <si>
    <t>TanitaL</t>
  </si>
  <si>
    <t>Арт.К5239к67  Туника для девочки (Консалт) р-р 64/122, цвет бирюзовый или коралл, цена 225 руб. </t>
  </si>
  <si>
    <t>Арт.CSK6636 Футболка для девочки (Черубино) р-р 64/122, цвет сиреневый, бирюзовый, цена 227 руб</t>
  </si>
  <si>
    <t>CAJ61147 Водолазка для девочки (Черубино) цвет белый размер 146 цена 145 руб</t>
  </si>
  <si>
    <t>Елена Казакова</t>
  </si>
  <si>
    <t>Пижама для мальчика (Черубино) CAB5218. Цвет желтый-синий. размер 98. На замену пижама для мальчика CAB5163. 98 размер 286 руб.</t>
  </si>
  <si>
    <t>Тамарочка Тома</t>
  </si>
  <si>
    <t>Бриджи для девочки (Черубино) Артикул: CAK7428 р. 104/56 фуксия 99руб. </t>
  </si>
  <si>
    <t>Платье (Евразия) Артикул: Л207 р.3/98 фуксия 307 руб. </t>
  </si>
  <si>
    <t>Джемпер для девочек (Пеликан) Артикул: GJN467-3 р.8 белый 263руб. </t>
  </si>
  <si>
    <t>Брюки джинсовые для девочки (Черубино) Артикул: CB7J025 р.98/56 синий(замена т. синий) 495руб. </t>
  </si>
  <si>
    <t>Сарафан для девочки (Черубино) Артикул: CB6T015 р.98/56 малиновый(замена фиолетовый) 383р.</t>
  </si>
  <si>
    <t>Lyulichka</t>
  </si>
  <si>
    <t>1)Купальник гимнастический для девочки (Черубино) Артикул: CAJ4121 Размер 140 Цвет чёрный Цена 159</t>
  </si>
  <si>
    <t>Ол_га</t>
  </si>
  <si>
    <t>Трусы мужские (Евразия) Артикул: В314   размер XL   1шт.   126р. </t>
  </si>
  <si>
    <t>Трусы мужские (Евразия) Артикул: В317   размер XXL   1шт.   126р. </t>
  </si>
  <si>
    <t>Трусы мужские (Евразия) Артикул: В314   размер XXL   1шт.   126р. </t>
  </si>
  <si>
    <t>Трусы мужские (Евразия) Артикул: В317   размер XL   1шт.   126р. </t>
  </si>
  <si>
    <t>barolga13</t>
  </si>
  <si>
    <t>1. Футболка (фуфайка) ясельная (Черубино) CSB61079 р 74/48 синий 1 шт. цена 118,0 </t>
  </si>
  <si>
    <t>2. Футболка (фуфайка) ясельная (Черубино) CSB61124 р 74/48 зеленый 1 шт. цена 192,0 </t>
  </si>
  <si>
    <t>3. Футболка (фуфайка) ясельная (Черубино) CSB61104 р 80/52 синий 1 шт. цена 132,0 </t>
  </si>
  <si>
    <t>4. Футболка (фуфайка) ясельная (Черубино) CWB61272 р 80/52 синий/салатов 1 шт. цена 135,0 </t>
  </si>
  <si>
    <t>5. Кофточка с бок.застеж (Фанни Зебра) Ф4.27.2а р 80/52 1 шт. цена 71,0 </t>
  </si>
  <si>
    <t>6. Кофточка с бок.застеж (Фанни Зебра) 4.27.2а р 74/48 1 шт. цена 70,0 </t>
  </si>
  <si>
    <t>7. Комплект ясельный (джемпер, брюки) (Черубино) CWN9430 р 80/52 бирюзовый 1 шт. цена 448,0 </t>
  </si>
  <si>
    <t>8. Майка ясельная (Черубино) CAB2227 р 74/48 белый/голубой 2 шт. цена 79,0 </t>
  </si>
  <si>
    <t>9. Трусы ясельные (Черубино) CAB1338 р 68/44 и р 74/48 по 1 шт. цена 82,0 </t>
  </si>
  <si>
    <t>1. Джемпер женский (Пеликан) KJ59 р. S цена 500 р </t>
  </si>
  <si>
    <t>2. Джемпер женский (Пеликан) KJ64 р. S red цена 454,0 р </t>
  </si>
  <si>
    <t>1. Трусы мужские (Евразия) В314 р. BXXL цена 126,0 1 шт. </t>
  </si>
  <si>
    <t>2. Трусы мужские (Евразия) В317 р. BXXL цена 126,0 2 шт.</t>
  </si>
  <si>
    <t>Даньчик</t>
  </si>
  <si>
    <t xml:space="preserve">Артикул: Денис Шапка детская Денис Арктик на замену модель Сергей тож синию надо 375,00 мне нужен 56 цвет если можно то такой же как на картинке синий </t>
  </si>
  <si>
    <t>Штанишки (Лаки Чайлд) Артикул: 11-11к цвет розовый р.26 (80-86) цена 189 руб. - 1 шт. </t>
  </si>
  <si>
    <t>Кофточка детская (Лаки Чайлд) Артикул: 11-17к цвет розовый р.26 (80-86) цена 219 руб. - 1 шт. </t>
  </si>
  <si>
    <t>Ползунки удл. (Консалт)Артикул: К4343-2 цвет роз.ромашки+мятн.полоска р.48/74 цена 169,50 руб. - 2 шт. </t>
  </si>
  <si>
    <t>Ползунки удл. (Консалт)Артикул: К4343-2 цвет роз.пудра+сердечки р.48/74 цена 169,50 руб. - 2 шт. </t>
  </si>
  <si>
    <t>Брюки детские Супер Эверест (Овас) Артикул: 03-Супер Эверест р.152/80/72 цена 660 руб. - 1 шт. </t>
  </si>
  <si>
    <t>Women&amp;women</t>
  </si>
  <si>
    <t>1. Водолазка для девочки (Черубино)Артикул: CAK61146 , размер 104 (бирюзовый)- 134 руб.</t>
  </si>
  <si>
    <t>Олеся145</t>
  </si>
  <si>
    <t>Пижама для мальчика (Черубино)арт CAB5218 размер 86. цвет желтый/синий или с.мелан/оранжев.</t>
  </si>
  <si>
    <t>Пани КатЭ</t>
  </si>
  <si>
    <t>Артикул: CSB4116 Боди ясельное (Черубино) р. 74/48 цвет белый 131,0 </t>
  </si>
  <si>
    <t>Артикул: С-487 Шапка детская (Кроха) р. 42-44 цвет молочный 290,0 </t>
  </si>
  <si>
    <t>Артикул: CB6J007 Платье для девочки (Черубино) р.74/48 цвет синий 535,0 </t>
  </si>
  <si>
    <t>Артикул: с901ор Колготки детские (Орел) р. 10/11 цвет белый 108,30 </t>
  </si>
  <si>
    <t>Артикул: 10-6 Боди (Лаки Чайлд) р.22(68-74) 239,0 </t>
  </si>
  <si>
    <t>Колготки дет. на рост 68-74 расцветка для девочки 1 шт обычные+1 шт махровые. Желательно чтобы какие нибудь одни были чисто белые, если нет то другой цвет.</t>
  </si>
  <si>
    <t>Anet@</t>
  </si>
  <si>
    <t>Полукомбинезон ясельный (Консалт) Артикул: К6072-2, неж.роз+беж.полоска, р.48/74, 165 р. </t>
  </si>
  <si>
    <t>Ползунки ясельные (Консалт), Артикул: К4268-2, роз.ромашки+мятн.полоска, р.48/74, 149,50 р. </t>
  </si>
  <si>
    <t>Ползунки удл. (Консалт) Артикул: К4343, роз.горошек, р.48/74, 165 р. </t>
  </si>
  <si>
    <t>Майка для девочки (Черубино) Артикул: CAJ6612, фуксия, р.140/72, 140 р. </t>
  </si>
  <si>
    <t>Водолазка для девочки (Черубино) Артикул: CAJ61147, белый, р.140/72, 145 р. </t>
  </si>
  <si>
    <t>Купальник гимнастический для девочки (Черубино) Артикул: CAJ4122, бирюзовый, р.140/72, 199 р.</t>
  </si>
  <si>
    <t>Юлия Nesterova</t>
  </si>
  <si>
    <t>1)Джемпер дет. "Веселая Забава" супрем (Юник) Артикул: U1096-4С р-р 80, розовый, 121 руб. </t>
  </si>
  <si>
    <t>2) Джемпер дет. "Сова и Слоник" (Юник) Артикул: U1080-23С р-р74, молочный, 118 руб. </t>
  </si>
  <si>
    <t>3)Джемперы ясельные (Консалт) Артикул: к3936-2 р-р 80, роз.пудра +сердечки, 164 руб. </t>
  </si>
  <si>
    <t>4) Майка мужская (Джаст) Артикул: JBM2270-001 р-р 48, белый, 175 руб. - 2 шт. </t>
  </si>
  <si>
    <t>Колготки дет. махр(Алсу) Артикул: пфс78 р-р 12/13. Цвет на девочку.</t>
  </si>
  <si>
    <t>Tanushik</t>
  </si>
  <si>
    <t>К1504 Производитель: Консалт (Crockid)р.72/134яблоко+голубой 365,00 на мальчика</t>
  </si>
  <si>
    <t>GalaK</t>
  </si>
  <si>
    <t>1.Пижама дет. (Консалт) Артикул: К1520 р.68/128 проз. вода (крош) 420 руб. - 1шт </t>
  </si>
  <si>
    <t>2.Пижама дет. (Консалт) Артикул: К1520 р.68/128 сер.меланж (пин) 420 руб. - 1 шт </t>
  </si>
  <si>
    <t>3. Джемпер для мальчиков (Пеликан) Артикул: BJN419 р.7 цвета Dark Blue цена 301 руб. - 1шт </t>
  </si>
  <si>
    <t>4.Джемпер для мальчиков (Пеликан) Артикул: BJN419 р.7 цвета Stone цена 301 руб.- </t>
  </si>
  <si>
    <t>Anastasiya K.</t>
  </si>
  <si>
    <t>Джемпер детский Пеликан (РАСПРОДАЖА) GJN450-1 р.11 цвет Orchid цена 311 руб.</t>
  </si>
  <si>
    <t>klio555</t>
  </si>
  <si>
    <t>Брюки дет.(Евразия)Артикул: 08-261-001 р-р 6/116 - 1шт.</t>
  </si>
  <si>
    <t>Кальсоны для мальчика (Черубино) Артикул: CWK1029 р-р 116/60 -1 шт</t>
  </si>
  <si>
    <t>Lonely</t>
  </si>
  <si>
    <t>теплые колготки для девочки на рост 122 см, нужно 2 пары разных расцветок </t>
  </si>
  <si>
    <t>Носки детские (Конте) Артикул: 5С-11СП Размер: 20, 1 упаковка</t>
  </si>
  <si>
    <t>Ламинария</t>
  </si>
  <si>
    <t>и на дочу, ей наверно 52 размер надо, ей 6 лет цветом надо, если конечно будет, малиновым или бирюзовым модель такая Артикул: ЗД-307 Шапка детская Арктик 477,00</t>
  </si>
  <si>
    <t>Кальсоны для мальчиков Артикул: BD02 Производитель: Пеликан (Pelican) р. 12/13 цвет черный цена 130 руб - 1шт.</t>
  </si>
  <si>
    <t>Марика мама</t>
  </si>
  <si>
    <t>Пижама детская Черубино (Cherubino)  CWB5162 р.92/56 цвет роз/с.меланж цена 368 руб. </t>
  </si>
  <si>
    <t>Трусы женские макси (Визави) р XXXL черные 147 руб DM1028</t>
  </si>
  <si>
    <t>Трусы женские классика (Визави) M белый 85руб DS1107</t>
  </si>
  <si>
    <t xml:space="preserve">62057 Сарафан для девочки (Орби) цвет черный размер 146 цена 526 руб </t>
  </si>
  <si>
    <t>на замену 61836 Сарафан для девочки (Орби) цвет черный </t>
  </si>
  <si>
    <t>na.tihonova</t>
  </si>
  <si>
    <t>ФЛ30001н6рр Производитель: Консалт (Crockid) размер 122</t>
  </si>
  <si>
    <t>провизор</t>
  </si>
  <si>
    <t xml:space="preserve">артикул: YBG2533-001 Производитель: Якс (YAX) размер 2\3 св. Розовый.- 1шт </t>
  </si>
  <si>
    <t>Артикул: YBK2533-001 Производитель: Якс (YAX) Размер 2/3 св. Серый меланж 1 шт</t>
  </si>
  <si>
    <t>1. Ползунки (Евразия) Артикул: 06-193-009 р.9/74 1 шт. цена 102,0 </t>
  </si>
  <si>
    <t>2. Ползунки длинные с ластовицей (Фанни Зебра) Артикул: И4.14.2б р.74/48 2 шт. цена 100,0</t>
  </si>
  <si>
    <t>колготки жен. PRESTIGE 40 (Конте) артPRESTIGE 40 размер 3 цвет fumo </t>
  </si>
  <si>
    <t>Колготки жен. EPISODE 50 конте артEPISODE50 размер 3 цвет grafit</t>
  </si>
  <si>
    <t>Колготки детские (Красная ветка)Артикул: С851 р-р 16/17 цвет любой.</t>
  </si>
  <si>
    <t>АннаСветлая</t>
  </si>
  <si>
    <t>Джемпер с воротником поло для мальчика (Черубино) Артикул: CWK61009 р.122/64 т.синий 248,00</t>
  </si>
  <si>
    <t>katrina1985</t>
  </si>
  <si>
    <t>Водолазка для девочки (Черубино) Артикул: CAJ61147 размер 134/68 145 руб. 2 шт. Цвет только белый,</t>
  </si>
  <si>
    <t>Yule4ik</t>
  </si>
  <si>
    <t>2. Трусы Консалт К1040-3 на р.48/74 (на девочку)61руб. 3шт. </t>
  </si>
  <si>
    <t>3. Боди Черубино SCB 4115 размер 48/74 персиковый (арбузный) 158р.</t>
  </si>
  <si>
    <t>Джемпер женский (Пеликан)Артикул: FJ606-2 р. S Grey цена 290.0</t>
  </si>
  <si>
    <t>Артикул: К6083 Полукомбинезон ясельный (Консалт) р.48/74 цвет ярко-белый 175,0 </t>
  </si>
  <si>
    <t>Артикул: 2517-CL-080932 Комбинезон для девочки (Лигас) р. 74 749,0 </t>
  </si>
  <si>
    <t xml:space="preserve">1)Кальсоны для мальчика (Черубино) Артикул: CWJ1041 р-р 158/80-1шт, р-р 152/78-1шт </t>
  </si>
  <si>
    <t xml:space="preserve">2)Кальсоны для мальчика (Черубино) Артикул: MT1030 р-р 158/80-1шт, р-р 152/78-1шт </t>
  </si>
  <si>
    <t>Носки женские (ЛЧПФ) Артикул: С68-1л -5пар</t>
  </si>
  <si>
    <t>БАЛАНЮЧКА</t>
  </si>
  <si>
    <t>Брюки Черубино 116 т.синий 181руб. CWK7128</t>
  </si>
  <si>
    <t xml:space="preserve">носочки с тормозами нам бы пары 3 </t>
  </si>
  <si>
    <t>и теплые колготки надо 1 шт размер, видимо, 12-18 мес</t>
  </si>
  <si>
    <t>Кливия</t>
  </si>
  <si>
    <t>колготки на девочку 134-140 тонкие, но не прозрачные, не синтетика, можно синие, белые, розовые или даже черные, пусть дорогие - для школы - лучше однотонные - 3 шт </t>
  </si>
  <si>
    <t>и 3 шт колготки теплые , внутри махровые 134-140 , любые по цвету на девочку, лучше однотонные , тоже для школы </t>
  </si>
  <si>
    <t>Millena</t>
  </si>
  <si>
    <t> К6072-2 Полукомбинезон ясельный (Консалт) р.48/74 цвет нежно роз. +беж. полоска 165,0*2=330,0</t>
  </si>
  <si>
    <t>детские вязаные перчатки на девочку 7-8 лет</t>
  </si>
  <si>
    <t>pyuli</t>
  </si>
  <si>
    <t>Трусы для девочек (Якс) Артикул: YBG3333-001 р.2/3 белые 55 руб </t>
  </si>
  <si>
    <t>Колготки дет. махр(Алсу) Артикул: пфС70 р.13/14 120 руб.</t>
  </si>
  <si>
    <t>Сорочка для мальчика (Орби) Артикул: 61887 р. 152/72/34 цвет Серый вар.2 или Серый вар.3 цена 289 руб. - 1 шт.</t>
  </si>
  <si>
    <t>Фуфайка детская (Консалт) К3156АЛ 104 р-р ЗЕЛЕНАЯ</t>
  </si>
  <si>
    <t>Ирина U</t>
  </si>
  <si>
    <t>Кальсоны для мальчика (Черубино) Артикул: CWK1070 р.116/60 черный (на замену т.синий)</t>
  </si>
  <si>
    <t>Infanta</t>
  </si>
  <si>
    <t> 2 майки Евразия арт М256 белые размер 86.</t>
  </si>
  <si>
    <t>Кальсоны для мальчиков DRAWERS (Пеликан Артикул: BD02 р12/13 130 руб.</t>
  </si>
  <si>
    <t>Колготки дет. х/б+эл.(Алсу) 2фс73 16/17 </t>
  </si>
  <si>
    <t>Колготки детские (ЛЧПФ) С7038л 74-48-12 </t>
  </si>
  <si>
    <t>Колготки детские (ЛЧПФ) С715л 104-56-16</t>
  </si>
  <si>
    <t>Ольга Чайка</t>
  </si>
  <si>
    <t>1. ползунки детские "Tedi" (Юник) арт. U-293-23, размер 74, цвет молочный, 125 руб. </t>
  </si>
  <si>
    <t>2. кофточка (Лаки Чайлд), арт. 16-12, разм. 22 (68-74), 279 руб. </t>
  </si>
  <si>
    <t>3. ползунки ясельные (Черубино), арт. САВ7406, разм. 74/48, цвет голубой, 177 руб.</t>
  </si>
  <si>
    <t>Артикул: 30514 Толстовка для девочки Орби. Размер - 110-116 Цвет - фиолетовый(замена - серый). Цена - 203,30 руб. </t>
  </si>
  <si>
    <t>Артикул: CAK61146 Водолазка для девочки Черубино. Размер - 110 Цвет - Экрю (замена - серый) Цена - 127,30</t>
  </si>
  <si>
    <t>Бэнтли</t>
  </si>
  <si>
    <t>Купальник гимнастический для девочек (Черубино) Артикул САК4119 размер 110/60 фуксия 127 руб. </t>
  </si>
  <si>
    <t>Водолаза для девочки (Черубино) Артикул: CAJ61147 размер 134/68 бирюзовый 145 руб. </t>
  </si>
  <si>
    <t>Водолаза для девочки (Черубино) Артикул CAJ61150 размер 134/68 арбузный 214 руб.</t>
  </si>
  <si>
    <t>Брюки типа лосины для девочки (Черубино) р.104 черный</t>
  </si>
  <si>
    <t xml:space="preserve">Колготки дет. махр(Алсу) пфс78 16/17 </t>
  </si>
  <si>
    <t>Колготки дет. махр(Алсу) пфс78 12/13 </t>
  </si>
  <si>
    <t>Носки детские (Красная ветка) Артикул: лс58 обязательно белые р-р 22 цена 25р</t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</si>
</sst>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family val="2"/>
      <charset val="204"/>
      <scheme val="minor"/>
    </font>
    <font>
      <sz val="8"/>
      <color rgb="FF006600"/>
      <name val="Courier"/>
      <family val="1"/>
      <charset val="204"/>
    </font>
    <font>
      <u/>
      <sz val="11"/>
      <color theme="10"/>
      <name val="Calibri"/>
      <family val="2"/>
      <charset val="204"/>
    </font>
    <font>
      <sz val="9"/>
      <color rgb="FF000000"/>
      <name val="Verdana"/>
      <family val="2"/>
      <charset val="204"/>
    </font>
    <font>
      <sz val="9"/>
      <color rgb="FF7030A0"/>
      <name val="Verdana"/>
      <family val="2"/>
      <charset val="204"/>
    </font>
    <font>
      <sz val="11"/>
      <color rgb="FF7030A0"/>
      <name val="Calibri"/>
      <family val="2"/>
      <charset val="204"/>
      <scheme val="minor"/>
    </font>
    <font>
      <sz val="9"/>
      <name val="Verdana"/>
      <family val="2"/>
      <charset val="204"/>
    </font>
    <font>
      <sz val="8"/>
      <name val="Courier"/>
      <family val="1"/>
      <charset val="204"/>
    </font>
    <font>
      <sz val="11"/>
      <name val="Calibri"/>
      <family val="2"/>
      <charset val="204"/>
      <scheme val="minor"/>
    </font>
    <font>
      <b/>
      <u/>
      <sz val="11"/>
      <color rgb="FF00B050"/>
      <name val="Calibri"/>
      <family val="2"/>
      <charset val="204"/>
    </font>
    <font>
      <b/>
      <sz val="11"/>
      <color rgb="FF00B050"/>
      <name val="Calibri"/>
      <family val="2"/>
      <charset val="204"/>
      <scheme val="minor"/>
    </font>
    <font>
      <b/>
      <sz val="9"/>
      <color rgb="FF00B050"/>
      <name val="Verdana"/>
      <family val="2"/>
      <charset val="204"/>
    </font>
    <font>
      <b/>
      <sz val="8"/>
      <color rgb="FF00B050"/>
      <name val="Courier"/>
      <family val="1"/>
      <charset val="204"/>
    </font>
    <font>
      <sz val="11"/>
      <color rgb="FFFF0000"/>
      <name val="Calibri"/>
      <family val="2"/>
      <charset val="204"/>
      <scheme val="minor"/>
    </font>
    <font>
      <sz val="11"/>
      <color rgb="FF00B050"/>
      <name val="Calibri"/>
      <family val="2"/>
      <charset val="204"/>
      <scheme val="minor"/>
    </font>
    <font>
      <sz val="9"/>
      <color rgb="FF00B050"/>
      <name val="Verdana"/>
      <family val="2"/>
      <charset val="204"/>
    </font>
    <font>
      <sz val="9"/>
      <color rgb="FFFF0000"/>
      <name val="Verdana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20">
    <xf numFmtId="0" fontId="0" fillId="0" borderId="0" xfId="0"/>
    <xf numFmtId="0" fontId="1" fillId="0" borderId="0" xfId="0" applyFont="1"/>
    <xf numFmtId="0" fontId="2" fillId="0" borderId="0" xfId="1" applyAlignment="1" applyProtection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0" xfId="1" applyFont="1" applyAlignment="1" applyProtection="1"/>
    <xf numFmtId="0" fontId="10" fillId="0" borderId="0" xfId="0" applyFont="1"/>
    <xf numFmtId="0" fontId="11" fillId="0" borderId="0" xfId="0" applyFont="1"/>
    <xf numFmtId="0" fontId="12" fillId="0" borderId="0" xfId="0" applyFont="1"/>
    <xf numFmtId="0" fontId="2" fillId="0" borderId="0" xfId="1" applyFont="1" applyAlignment="1" applyProtection="1"/>
    <xf numFmtId="0" fontId="14" fillId="0" borderId="0" xfId="0" applyFont="1"/>
    <xf numFmtId="0" fontId="15" fillId="0" borderId="0" xfId="0" applyFont="1"/>
    <xf numFmtId="0" fontId="16" fillId="0" borderId="0" xfId="0" applyFont="1"/>
    <xf numFmtId="0" fontId="13" fillId="0" borderId="0" xfId="0" applyFont="1"/>
    <xf numFmtId="1" fontId="0" fillId="0" borderId="0" xfId="0" applyNumberFormat="1"/>
    <xf numFmtId="1" fontId="10" fillId="0" borderId="0" xfId="0" applyNumberFormat="1" applyFont="1"/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forum.sibmama.ru/viewtopic.php?t=1017623&amp;start=2430" TargetMode="External"/><Relationship Id="rId21" Type="http://schemas.openxmlformats.org/officeDocument/2006/relationships/hyperlink" Target="http://forum.sibmama.ru/viewtopic.php?t=1017623&amp;start=2430" TargetMode="External"/><Relationship Id="rId42" Type="http://schemas.openxmlformats.org/officeDocument/2006/relationships/hyperlink" Target="http://forum.sibmama.ru/viewtopic.php?t=1017623&amp;start=2460" TargetMode="External"/><Relationship Id="rId47" Type="http://schemas.openxmlformats.org/officeDocument/2006/relationships/hyperlink" Target="http://forum.sibmama.ru/viewtopic.php?t=1017623&amp;start=2460" TargetMode="External"/><Relationship Id="rId63" Type="http://schemas.openxmlformats.org/officeDocument/2006/relationships/hyperlink" Target="http://forum.sibmama.ru/viewtopic.php?t=1017623&amp;start=2475" TargetMode="External"/><Relationship Id="rId68" Type="http://schemas.openxmlformats.org/officeDocument/2006/relationships/hyperlink" Target="http://forum.sibmama.ru/viewtopic.php?t=1017623&amp;start=2475" TargetMode="External"/><Relationship Id="rId84" Type="http://schemas.openxmlformats.org/officeDocument/2006/relationships/hyperlink" Target="http://forum.sibmama.ru/viewtopic.php?t=1017623&amp;start=2520" TargetMode="External"/><Relationship Id="rId89" Type="http://schemas.openxmlformats.org/officeDocument/2006/relationships/hyperlink" Target="http://forum.sibmama.ru/viewtopic.php?t=1017623&amp;start=2535" TargetMode="External"/><Relationship Id="rId112" Type="http://schemas.openxmlformats.org/officeDocument/2006/relationships/hyperlink" Target="http://forum.sibmama.ru/viewtopic.php?t=1017623&amp;start=2535" TargetMode="External"/><Relationship Id="rId2" Type="http://schemas.openxmlformats.org/officeDocument/2006/relationships/hyperlink" Target="http://forum.sibmama.ru/viewtopic.php?t=1017623&amp;start=2400" TargetMode="External"/><Relationship Id="rId16" Type="http://schemas.openxmlformats.org/officeDocument/2006/relationships/hyperlink" Target="http://forum.sibmama.ru/viewtopic.php?t=1017623&amp;start=2430" TargetMode="External"/><Relationship Id="rId29" Type="http://schemas.openxmlformats.org/officeDocument/2006/relationships/hyperlink" Target="http://forum.sibmama.ru/viewtopic.php?t=1017623&amp;start=2385" TargetMode="External"/><Relationship Id="rId107" Type="http://schemas.openxmlformats.org/officeDocument/2006/relationships/hyperlink" Target="http://forum.sibmama.ru/viewtopic.php?t=1017623&amp;start=2550" TargetMode="External"/><Relationship Id="rId11" Type="http://schemas.openxmlformats.org/officeDocument/2006/relationships/hyperlink" Target="http://forum.sibmama.ru/viewtopic.php?t=1017623&amp;start=2415" TargetMode="External"/><Relationship Id="rId24" Type="http://schemas.openxmlformats.org/officeDocument/2006/relationships/hyperlink" Target="http://forum.sibmama.ru/viewtopic.php?t=1017623&amp;start=2430" TargetMode="External"/><Relationship Id="rId32" Type="http://schemas.openxmlformats.org/officeDocument/2006/relationships/hyperlink" Target="http://forum.sibmama.ru/viewtopic.php?t=1017623&amp;start=2445" TargetMode="External"/><Relationship Id="rId37" Type="http://schemas.openxmlformats.org/officeDocument/2006/relationships/hyperlink" Target="http://forum.sibmama.ru/viewtopic.php?t=1017623&amp;start=2445" TargetMode="External"/><Relationship Id="rId40" Type="http://schemas.openxmlformats.org/officeDocument/2006/relationships/hyperlink" Target="http://forum.sibmama.ru/viewtopic.php?t=1017623&amp;start=2460" TargetMode="External"/><Relationship Id="rId45" Type="http://schemas.openxmlformats.org/officeDocument/2006/relationships/hyperlink" Target="http://forum.sibmama.ru/viewtopic.php?t=1017623&amp;start=2460" TargetMode="External"/><Relationship Id="rId53" Type="http://schemas.openxmlformats.org/officeDocument/2006/relationships/hyperlink" Target="http://forum.sibmama.ru/viewtopic.php?t=1017623&amp;start=2460" TargetMode="External"/><Relationship Id="rId58" Type="http://schemas.openxmlformats.org/officeDocument/2006/relationships/hyperlink" Target="http://forum.sibmama.ru/viewtopic.php?p=65769641" TargetMode="External"/><Relationship Id="rId66" Type="http://schemas.openxmlformats.org/officeDocument/2006/relationships/hyperlink" Target="http://forum.sibmama.ru/viewtopic.php?t=1017623&amp;start=2475" TargetMode="External"/><Relationship Id="rId74" Type="http://schemas.openxmlformats.org/officeDocument/2006/relationships/hyperlink" Target="http://forum.sibmama.ru/viewtopic.php?t=1017623&amp;start=2490" TargetMode="External"/><Relationship Id="rId79" Type="http://schemas.openxmlformats.org/officeDocument/2006/relationships/hyperlink" Target="http://forum.sibmama.ru/viewtopic.php?t=1017623&amp;start=2520" TargetMode="External"/><Relationship Id="rId87" Type="http://schemas.openxmlformats.org/officeDocument/2006/relationships/hyperlink" Target="http://forum.sibmama.ru/viewtopic.php?t=1017623&amp;start=2520" TargetMode="External"/><Relationship Id="rId102" Type="http://schemas.openxmlformats.org/officeDocument/2006/relationships/hyperlink" Target="http://forum.sibmama.ru/viewtopic.php?t=1017623&amp;start=2520" TargetMode="External"/><Relationship Id="rId110" Type="http://schemas.openxmlformats.org/officeDocument/2006/relationships/hyperlink" Target="http://forum.sibmama.ru/viewtopic.php?t=1017623&amp;start=2520" TargetMode="External"/><Relationship Id="rId5" Type="http://schemas.openxmlformats.org/officeDocument/2006/relationships/hyperlink" Target="http://forum.sibmama.ru/viewtopic.php?t=1017623&amp;start=2400" TargetMode="External"/><Relationship Id="rId61" Type="http://schemas.openxmlformats.org/officeDocument/2006/relationships/hyperlink" Target="http://forum.sibmama.ru/viewtopic.php?t=1017623&amp;start=2475" TargetMode="External"/><Relationship Id="rId82" Type="http://schemas.openxmlformats.org/officeDocument/2006/relationships/hyperlink" Target="http://forum.sibmama.ru/viewtopic.php?t=1017623&amp;start=2520" TargetMode="External"/><Relationship Id="rId90" Type="http://schemas.openxmlformats.org/officeDocument/2006/relationships/hyperlink" Target="http://forum.sibmama.ru/viewtopic.php?t=1017623&amp;start=2535" TargetMode="External"/><Relationship Id="rId95" Type="http://schemas.openxmlformats.org/officeDocument/2006/relationships/hyperlink" Target="http://forum.sibmama.ru/viewtopic.php?t=1017623&amp;start=2550" TargetMode="External"/><Relationship Id="rId19" Type="http://schemas.openxmlformats.org/officeDocument/2006/relationships/hyperlink" Target="http://forum.sibmama.ru/viewtopic.php?t=1017623&amp;start=2430" TargetMode="External"/><Relationship Id="rId14" Type="http://schemas.openxmlformats.org/officeDocument/2006/relationships/hyperlink" Target="http://forum.sibmama.ru/viewtopic.php?t=1017623&amp;start=2430" TargetMode="External"/><Relationship Id="rId22" Type="http://schemas.openxmlformats.org/officeDocument/2006/relationships/hyperlink" Target="http://forum.sibmama.ru/viewtopic.php?t=1017623&amp;start=2430" TargetMode="External"/><Relationship Id="rId27" Type="http://schemas.openxmlformats.org/officeDocument/2006/relationships/hyperlink" Target="http://forum.sibmama.ru/viewtopic.php?t=1017623&amp;start=2445" TargetMode="External"/><Relationship Id="rId30" Type="http://schemas.openxmlformats.org/officeDocument/2006/relationships/hyperlink" Target="http://forum.sibmama.ru/viewtopic.php?t=1017623&amp;start=2445" TargetMode="External"/><Relationship Id="rId35" Type="http://schemas.openxmlformats.org/officeDocument/2006/relationships/hyperlink" Target="http://forum.sibmama.ru/viewtopic.php?t=1017623&amp;start=2445" TargetMode="External"/><Relationship Id="rId43" Type="http://schemas.openxmlformats.org/officeDocument/2006/relationships/hyperlink" Target="http://forum.sibmama.ru/viewtopic.php?t=1017623&amp;start=2460" TargetMode="External"/><Relationship Id="rId48" Type="http://schemas.openxmlformats.org/officeDocument/2006/relationships/hyperlink" Target="http://forum.sibmama.ru/viewtopic.php?t=1017623&amp;start=2460" TargetMode="External"/><Relationship Id="rId56" Type="http://schemas.openxmlformats.org/officeDocument/2006/relationships/hyperlink" Target="http://forum.sibmama.ru/viewtopic.php?t=1017623&amp;start=2460" TargetMode="External"/><Relationship Id="rId64" Type="http://schemas.openxmlformats.org/officeDocument/2006/relationships/hyperlink" Target="http://forum.sibmama.ru/viewtopic.php?t=1017623&amp;start=2475" TargetMode="External"/><Relationship Id="rId69" Type="http://schemas.openxmlformats.org/officeDocument/2006/relationships/hyperlink" Target="http://forum.sibmama.ru/viewtopic.php?t=1017623&amp;start=2475" TargetMode="External"/><Relationship Id="rId77" Type="http://schemas.openxmlformats.org/officeDocument/2006/relationships/hyperlink" Target="http://forum.sibmama.ru/viewtopic.php?t=1017623&amp;start=2505" TargetMode="External"/><Relationship Id="rId100" Type="http://schemas.openxmlformats.org/officeDocument/2006/relationships/hyperlink" Target="http://forum.sibmama.ru/viewtopic.php?t=1017623&amp;start=2535" TargetMode="External"/><Relationship Id="rId105" Type="http://schemas.openxmlformats.org/officeDocument/2006/relationships/hyperlink" Target="http://forum.sibmama.ru/viewtopic.php?t=1017623&amp;start=2520" TargetMode="External"/><Relationship Id="rId113" Type="http://schemas.openxmlformats.org/officeDocument/2006/relationships/hyperlink" Target="http://forum.sibmama.ru/viewtopic.php?t=1017623&amp;start=2505" TargetMode="External"/><Relationship Id="rId8" Type="http://schemas.openxmlformats.org/officeDocument/2006/relationships/hyperlink" Target="http://forum.sibmama.ru/viewtopic.php?t=1017623&amp;start=2415" TargetMode="External"/><Relationship Id="rId51" Type="http://schemas.openxmlformats.org/officeDocument/2006/relationships/hyperlink" Target="http://forum.sibmama.ru/viewtopic.php?t=1017623&amp;start=2460" TargetMode="External"/><Relationship Id="rId72" Type="http://schemas.openxmlformats.org/officeDocument/2006/relationships/hyperlink" Target="http://forum.sibmama.ru/viewtopic.php?t=1017623&amp;start=2490" TargetMode="External"/><Relationship Id="rId80" Type="http://schemas.openxmlformats.org/officeDocument/2006/relationships/hyperlink" Target="http://forum.sibmama.ru/viewtopic.php?t=1017623&amp;start=2520" TargetMode="External"/><Relationship Id="rId85" Type="http://schemas.openxmlformats.org/officeDocument/2006/relationships/hyperlink" Target="http://forum.sibmama.ru/viewtopic.php?t=1017623&amp;start=2520" TargetMode="External"/><Relationship Id="rId93" Type="http://schemas.openxmlformats.org/officeDocument/2006/relationships/hyperlink" Target="http://forum.sibmama.ru/viewtopic.php?t=1017623&amp;start=2550" TargetMode="External"/><Relationship Id="rId98" Type="http://schemas.openxmlformats.org/officeDocument/2006/relationships/hyperlink" Target="http://forum.sibmama.ru/viewtopic.php?t=1017623&amp;start=2550" TargetMode="External"/><Relationship Id="rId3" Type="http://schemas.openxmlformats.org/officeDocument/2006/relationships/hyperlink" Target="http://forum.sibmama.ru/viewtopic.php?t=1017623&amp;start=2400" TargetMode="External"/><Relationship Id="rId12" Type="http://schemas.openxmlformats.org/officeDocument/2006/relationships/hyperlink" Target="http://forum.sibmama.ru/viewtopic.php?t=1017623&amp;start=2430" TargetMode="External"/><Relationship Id="rId17" Type="http://schemas.openxmlformats.org/officeDocument/2006/relationships/hyperlink" Target="http://forum.sibmama.ru/viewtopic.php?t=1017623&amp;start=2430" TargetMode="External"/><Relationship Id="rId25" Type="http://schemas.openxmlformats.org/officeDocument/2006/relationships/hyperlink" Target="http://forum.sibmama.ru/viewtopic.php?t=1017623&amp;start=2430" TargetMode="External"/><Relationship Id="rId33" Type="http://schemas.openxmlformats.org/officeDocument/2006/relationships/hyperlink" Target="http://forum.sibmama.ru/viewtopic.php?t=1017623&amp;start=2445" TargetMode="External"/><Relationship Id="rId38" Type="http://schemas.openxmlformats.org/officeDocument/2006/relationships/hyperlink" Target="http://forum.sibmama.ru/viewtopic.php?t=1017623&amp;start=2460" TargetMode="External"/><Relationship Id="rId46" Type="http://schemas.openxmlformats.org/officeDocument/2006/relationships/hyperlink" Target="http://forum.sibmama.ru/viewtopic.php?t=1017623&amp;start=2460" TargetMode="External"/><Relationship Id="rId59" Type="http://schemas.openxmlformats.org/officeDocument/2006/relationships/hyperlink" Target="http://forum.sibmama.ru/viewtopic.php?t=1017623&amp;start=2445" TargetMode="External"/><Relationship Id="rId67" Type="http://schemas.openxmlformats.org/officeDocument/2006/relationships/hyperlink" Target="http://forum.sibmama.ru/viewtopic.php?t=1017623&amp;start=2475" TargetMode="External"/><Relationship Id="rId103" Type="http://schemas.openxmlformats.org/officeDocument/2006/relationships/hyperlink" Target="http://forum.sibmama.ru/viewtopic.php?t=1017623&amp;start=2535" TargetMode="External"/><Relationship Id="rId108" Type="http://schemas.openxmlformats.org/officeDocument/2006/relationships/hyperlink" Target="http://forum.sibmama.ru/viewtopic.php?t=1017623&amp;start=2475" TargetMode="External"/><Relationship Id="rId20" Type="http://schemas.openxmlformats.org/officeDocument/2006/relationships/hyperlink" Target="http://forum.sibmama.ru/viewtopic.php?t=1017623&amp;start=2430" TargetMode="External"/><Relationship Id="rId41" Type="http://schemas.openxmlformats.org/officeDocument/2006/relationships/hyperlink" Target="http://forum.sibmama.ru/viewtopic.php?t=1017623&amp;start=2415" TargetMode="External"/><Relationship Id="rId54" Type="http://schemas.openxmlformats.org/officeDocument/2006/relationships/hyperlink" Target="http://forum.sibmama.ru/viewtopic.php?t=1017623&amp;start=2460" TargetMode="External"/><Relationship Id="rId62" Type="http://schemas.openxmlformats.org/officeDocument/2006/relationships/hyperlink" Target="http://forum.sibmama.ru/viewtopic.php?t=1017623&amp;start=2475" TargetMode="External"/><Relationship Id="rId70" Type="http://schemas.openxmlformats.org/officeDocument/2006/relationships/hyperlink" Target="http://forum.sibmama.ru/viewtopic.php?t=1017623&amp;start=2490" TargetMode="External"/><Relationship Id="rId75" Type="http://schemas.openxmlformats.org/officeDocument/2006/relationships/hyperlink" Target="http://forum.sibmama.ru/viewtopic.php?t=1017623&amp;start=2445" TargetMode="External"/><Relationship Id="rId83" Type="http://schemas.openxmlformats.org/officeDocument/2006/relationships/hyperlink" Target="http://forum.sibmama.ru/viewtopic.php?t=1017623&amp;start=2520" TargetMode="External"/><Relationship Id="rId88" Type="http://schemas.openxmlformats.org/officeDocument/2006/relationships/hyperlink" Target="http://forum.sibmama.ru/viewtopic.php?t=1017623&amp;start=2535" TargetMode="External"/><Relationship Id="rId91" Type="http://schemas.openxmlformats.org/officeDocument/2006/relationships/hyperlink" Target="http://forum.sibmama.ru/viewtopic.php?t=1017623&amp;start=2520" TargetMode="External"/><Relationship Id="rId96" Type="http://schemas.openxmlformats.org/officeDocument/2006/relationships/hyperlink" Target="http://forum.sibmama.ru/viewtopic.php?t=1017623&amp;start=2550" TargetMode="External"/><Relationship Id="rId111" Type="http://schemas.openxmlformats.org/officeDocument/2006/relationships/hyperlink" Target="http://forum.sibmama.ru/viewtopic.php?t=1017623&amp;start=2520" TargetMode="External"/><Relationship Id="rId1" Type="http://schemas.openxmlformats.org/officeDocument/2006/relationships/hyperlink" Target="http://forum.sibmama.ru/viewtopic.php?t=1017623&amp;start=2385" TargetMode="External"/><Relationship Id="rId6" Type="http://schemas.openxmlformats.org/officeDocument/2006/relationships/hyperlink" Target="http://forum.sibmama.ru/viewtopic.php?t=1017623&amp;start=2400" TargetMode="External"/><Relationship Id="rId15" Type="http://schemas.openxmlformats.org/officeDocument/2006/relationships/hyperlink" Target="http://forum.sibmama.ru/viewtopic.php?t=1017623&amp;start=2430" TargetMode="External"/><Relationship Id="rId23" Type="http://schemas.openxmlformats.org/officeDocument/2006/relationships/hyperlink" Target="http://forum.sibmama.ru/viewtopic.php?t=1017623&amp;start=2430" TargetMode="External"/><Relationship Id="rId28" Type="http://schemas.openxmlformats.org/officeDocument/2006/relationships/hyperlink" Target="http://forum.sibmama.ru/viewtopic.php?t=1017623&amp;start=2445" TargetMode="External"/><Relationship Id="rId36" Type="http://schemas.openxmlformats.org/officeDocument/2006/relationships/hyperlink" Target="http://forum.sibmama.ru/viewtopic.php?t=1017623&amp;start=2445" TargetMode="External"/><Relationship Id="rId49" Type="http://schemas.openxmlformats.org/officeDocument/2006/relationships/hyperlink" Target="http://forum.sibmama.ru/viewtopic.php?t=1017623&amp;start=2460" TargetMode="External"/><Relationship Id="rId57" Type="http://schemas.openxmlformats.org/officeDocument/2006/relationships/hyperlink" Target="http://forum.sibmama.ru/viewtopic.php?p=65769641" TargetMode="External"/><Relationship Id="rId106" Type="http://schemas.openxmlformats.org/officeDocument/2006/relationships/hyperlink" Target="http://forum.sibmama.ru/viewtopic.php?t=1017623&amp;start=2445" TargetMode="External"/><Relationship Id="rId114" Type="http://schemas.openxmlformats.org/officeDocument/2006/relationships/printerSettings" Target="../printerSettings/printerSettings1.bin"/><Relationship Id="rId10" Type="http://schemas.openxmlformats.org/officeDocument/2006/relationships/hyperlink" Target="http://forum.sibmama.ru/viewtopic.php?t=1017623&amp;start=2415" TargetMode="External"/><Relationship Id="rId31" Type="http://schemas.openxmlformats.org/officeDocument/2006/relationships/hyperlink" Target="http://forum.sibmama.ru/viewtopic.php?t=1017623&amp;start=2445" TargetMode="External"/><Relationship Id="rId44" Type="http://schemas.openxmlformats.org/officeDocument/2006/relationships/hyperlink" Target="http://forum.sibmama.ru/viewtopic.php?t=1017623&amp;start=2460" TargetMode="External"/><Relationship Id="rId52" Type="http://schemas.openxmlformats.org/officeDocument/2006/relationships/hyperlink" Target="http://forum.sibmama.ru/viewtopic.php?t=1017623&amp;start=2460" TargetMode="External"/><Relationship Id="rId60" Type="http://schemas.openxmlformats.org/officeDocument/2006/relationships/hyperlink" Target="http://forum.sibmama.ru/viewtopic.php?t=1017623&amp;start=2445" TargetMode="External"/><Relationship Id="rId65" Type="http://schemas.openxmlformats.org/officeDocument/2006/relationships/hyperlink" Target="http://forum.sibmama.ru/viewtopic.php?t=1017623&amp;start=2475" TargetMode="External"/><Relationship Id="rId73" Type="http://schemas.openxmlformats.org/officeDocument/2006/relationships/hyperlink" Target="http://forum.sibmama.ru/viewtopic.php?t=1017623&amp;start=2505" TargetMode="External"/><Relationship Id="rId78" Type="http://schemas.openxmlformats.org/officeDocument/2006/relationships/hyperlink" Target="http://forum.sibmama.ru/viewtopic.php?t=1017623&amp;start=2505" TargetMode="External"/><Relationship Id="rId81" Type="http://schemas.openxmlformats.org/officeDocument/2006/relationships/hyperlink" Target="http://forum.sibmama.ru/viewtopic.php?t=1017623&amp;start=2520" TargetMode="External"/><Relationship Id="rId86" Type="http://schemas.openxmlformats.org/officeDocument/2006/relationships/hyperlink" Target="http://forum.sibmama.ru/viewtopic.php?t=1017623&amp;start=2520" TargetMode="External"/><Relationship Id="rId94" Type="http://schemas.openxmlformats.org/officeDocument/2006/relationships/hyperlink" Target="http://forum.sibmama.ru/viewtopic.php?t=1017623&amp;start=2550" TargetMode="External"/><Relationship Id="rId99" Type="http://schemas.openxmlformats.org/officeDocument/2006/relationships/hyperlink" Target="http://forum.sibmama.ru/viewtopic.php?t=1017623&amp;start=2535" TargetMode="External"/><Relationship Id="rId101" Type="http://schemas.openxmlformats.org/officeDocument/2006/relationships/hyperlink" Target="http://forum.sibmama.ru/viewtopic.php?t=1017623&amp;start=2520" TargetMode="External"/><Relationship Id="rId4" Type="http://schemas.openxmlformats.org/officeDocument/2006/relationships/hyperlink" Target="http://forum.sibmama.ru/viewtopic.php?t=1017623&amp;start=2400" TargetMode="External"/><Relationship Id="rId9" Type="http://schemas.openxmlformats.org/officeDocument/2006/relationships/hyperlink" Target="http://forum.sibmama.ru/viewtopic.php?t=1017623&amp;start=2415" TargetMode="External"/><Relationship Id="rId13" Type="http://schemas.openxmlformats.org/officeDocument/2006/relationships/hyperlink" Target="http://forum.sibmama.ru/viewtopic.php?t=1017623&amp;start=2430" TargetMode="External"/><Relationship Id="rId18" Type="http://schemas.openxmlformats.org/officeDocument/2006/relationships/hyperlink" Target="http://forum.sibmama.ru/viewtopic.php?t=1017623&amp;start=2430" TargetMode="External"/><Relationship Id="rId39" Type="http://schemas.openxmlformats.org/officeDocument/2006/relationships/hyperlink" Target="http://forum.sibmama.ru/viewtopic.php?t=1017623&amp;start=2460" TargetMode="External"/><Relationship Id="rId109" Type="http://schemas.openxmlformats.org/officeDocument/2006/relationships/hyperlink" Target="http://forum.sibmama.ru/viewtopic.php?t=1017623&amp;start=2445" TargetMode="External"/><Relationship Id="rId34" Type="http://schemas.openxmlformats.org/officeDocument/2006/relationships/hyperlink" Target="http://forum.sibmama.ru/viewtopic.php?t=1017623&amp;start=2445" TargetMode="External"/><Relationship Id="rId50" Type="http://schemas.openxmlformats.org/officeDocument/2006/relationships/hyperlink" Target="http://forum.sibmama.ru/viewtopic.php?t=1017623&amp;start=2460" TargetMode="External"/><Relationship Id="rId55" Type="http://schemas.openxmlformats.org/officeDocument/2006/relationships/hyperlink" Target="http://forum.sibmama.ru/viewtopic.php?t=1017623&amp;start=2460" TargetMode="External"/><Relationship Id="rId76" Type="http://schemas.openxmlformats.org/officeDocument/2006/relationships/hyperlink" Target="http://forum.sibmama.ru/viewtopic.php?t=1017623&amp;start=2400" TargetMode="External"/><Relationship Id="rId97" Type="http://schemas.openxmlformats.org/officeDocument/2006/relationships/hyperlink" Target="http://forum.sibmama.ru/viewtopic.php?t=1017623&amp;start=2550" TargetMode="External"/><Relationship Id="rId104" Type="http://schemas.openxmlformats.org/officeDocument/2006/relationships/hyperlink" Target="http://forum.sibmama.ru/viewtopic.php?t=1017623&amp;start=2520" TargetMode="External"/><Relationship Id="rId7" Type="http://schemas.openxmlformats.org/officeDocument/2006/relationships/hyperlink" Target="http://forum.sibmama.ru/viewtopic.php?t=1017623&amp;start=2400" TargetMode="External"/><Relationship Id="rId71" Type="http://schemas.openxmlformats.org/officeDocument/2006/relationships/hyperlink" Target="http://forum.sibmama.ru/viewtopic.php?t=1017623&amp;start=2490" TargetMode="External"/><Relationship Id="rId92" Type="http://schemas.openxmlformats.org/officeDocument/2006/relationships/hyperlink" Target="http://forum.sibmama.ru/viewtopic.php?t=1017623&amp;start=2535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249"/>
  <sheetViews>
    <sheetView tabSelected="1" workbookViewId="0">
      <selection activeCell="I1" sqref="I1"/>
    </sheetView>
  </sheetViews>
  <sheetFormatPr defaultRowHeight="15"/>
  <cols>
    <col min="1" max="1" width="36.28515625" customWidth="1"/>
    <col min="2" max="2" width="64" customWidth="1"/>
    <col min="8" max="8" width="9.140625" style="18"/>
  </cols>
  <sheetData>
    <row r="1" spans="1:12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s="18" t="s">
        <v>7</v>
      </c>
    </row>
    <row r="2" spans="1:12">
      <c r="A2" s="2" t="s">
        <v>142</v>
      </c>
      <c r="B2" s="6" t="s">
        <v>138</v>
      </c>
      <c r="C2">
        <v>420</v>
      </c>
      <c r="E2">
        <v>420</v>
      </c>
    </row>
    <row r="3" spans="1:12">
      <c r="A3" s="2" t="s">
        <v>142</v>
      </c>
      <c r="B3" s="6" t="s">
        <v>139</v>
      </c>
      <c r="C3">
        <v>420</v>
      </c>
      <c r="E3">
        <v>420</v>
      </c>
    </row>
    <row r="4" spans="1:12">
      <c r="A4" s="2" t="s">
        <v>142</v>
      </c>
      <c r="B4" s="6" t="s">
        <v>140</v>
      </c>
      <c r="C4">
        <v>301</v>
      </c>
      <c r="E4">
        <v>301</v>
      </c>
    </row>
    <row r="5" spans="1:12">
      <c r="A5" s="2" t="s">
        <v>142</v>
      </c>
      <c r="B5" s="6" t="s">
        <v>141</v>
      </c>
      <c r="C5">
        <v>301</v>
      </c>
      <c r="E5">
        <v>301</v>
      </c>
    </row>
    <row r="6" spans="1:12" s="10" customFormat="1">
      <c r="A6" s="9" t="s">
        <v>142</v>
      </c>
      <c r="E6" s="10">
        <f>SUM(E2:E5)</f>
        <v>1442</v>
      </c>
      <c r="F6" s="10">
        <f>E6*1.07</f>
        <v>1542.94</v>
      </c>
      <c r="G6" s="10">
        <v>1542.94</v>
      </c>
      <c r="H6" s="19">
        <f>F6-G6</f>
        <v>0</v>
      </c>
    </row>
    <row r="7" spans="1:12">
      <c r="A7" s="2" t="s">
        <v>122</v>
      </c>
      <c r="B7" s="6" t="s">
        <v>116</v>
      </c>
      <c r="C7">
        <v>131</v>
      </c>
      <c r="E7">
        <v>131</v>
      </c>
    </row>
    <row r="8" spans="1:12">
      <c r="A8" s="2" t="s">
        <v>122</v>
      </c>
      <c r="B8" s="16" t="s">
        <v>117</v>
      </c>
    </row>
    <row r="9" spans="1:12">
      <c r="A9" s="2" t="s">
        <v>122</v>
      </c>
      <c r="B9" s="6" t="s">
        <v>118</v>
      </c>
      <c r="C9">
        <v>0</v>
      </c>
      <c r="E9">
        <v>0</v>
      </c>
    </row>
    <row r="10" spans="1:12">
      <c r="A10" s="2" t="s">
        <v>122</v>
      </c>
      <c r="B10" s="4" t="s">
        <v>119</v>
      </c>
    </row>
    <row r="11" spans="1:12">
      <c r="A11" s="2" t="s">
        <v>122</v>
      </c>
      <c r="B11" s="6" t="s">
        <v>120</v>
      </c>
      <c r="C11">
        <v>239</v>
      </c>
      <c r="E11">
        <v>239</v>
      </c>
    </row>
    <row r="12" spans="1:12">
      <c r="A12" s="2" t="s">
        <v>122</v>
      </c>
      <c r="B12" s="4" t="s">
        <v>121</v>
      </c>
      <c r="C12">
        <v>84</v>
      </c>
      <c r="E12">
        <v>84</v>
      </c>
    </row>
    <row r="13" spans="1:12" s="10" customFormat="1">
      <c r="A13" s="2" t="s">
        <v>122</v>
      </c>
      <c r="B13" s="15" t="s">
        <v>177</v>
      </c>
      <c r="C13">
        <v>175</v>
      </c>
      <c r="D13"/>
      <c r="E13">
        <v>175</v>
      </c>
      <c r="F13"/>
      <c r="G13"/>
      <c r="H13" s="18"/>
      <c r="I13"/>
      <c r="J13"/>
      <c r="K13"/>
      <c r="L13"/>
    </row>
    <row r="14" spans="1:12">
      <c r="A14" s="2" t="s">
        <v>122</v>
      </c>
      <c r="B14" s="3" t="s">
        <v>178</v>
      </c>
      <c r="C14">
        <v>0</v>
      </c>
      <c r="E14">
        <v>0</v>
      </c>
    </row>
    <row r="15" spans="1:12">
      <c r="A15" s="2" t="s">
        <v>122</v>
      </c>
      <c r="B15" s="15" t="s">
        <v>190</v>
      </c>
      <c r="C15">
        <v>165</v>
      </c>
      <c r="D15">
        <v>2</v>
      </c>
      <c r="E15">
        <v>330</v>
      </c>
    </row>
    <row r="16" spans="1:12">
      <c r="A16" s="9" t="s">
        <v>122</v>
      </c>
      <c r="B16" s="11"/>
      <c r="C16" s="10"/>
      <c r="D16" s="10"/>
      <c r="E16" s="10">
        <f>SUM(E7:E15)</f>
        <v>959</v>
      </c>
      <c r="F16" s="10">
        <f>E16*1.07</f>
        <v>1026.1300000000001</v>
      </c>
      <c r="G16" s="10">
        <v>395.9</v>
      </c>
      <c r="H16" s="19">
        <f>F16-G16</f>
        <v>630.23000000000013</v>
      </c>
      <c r="I16" s="10"/>
      <c r="J16" s="10"/>
      <c r="K16" s="10"/>
      <c r="L16" s="10"/>
    </row>
    <row r="17" spans="1:12" s="10" customFormat="1">
      <c r="A17" s="2" t="s">
        <v>90</v>
      </c>
      <c r="B17" s="7" t="s">
        <v>86</v>
      </c>
      <c r="C17">
        <v>126</v>
      </c>
      <c r="D17"/>
      <c r="E17">
        <v>126</v>
      </c>
      <c r="F17"/>
      <c r="G17"/>
      <c r="H17" s="18"/>
      <c r="I17"/>
      <c r="J17"/>
      <c r="K17"/>
    </row>
    <row r="18" spans="1:12" s="10" customFormat="1">
      <c r="A18" s="2" t="s">
        <v>90</v>
      </c>
      <c r="B18" s="7" t="s">
        <v>87</v>
      </c>
      <c r="C18">
        <v>126</v>
      </c>
      <c r="D18"/>
      <c r="E18">
        <v>126</v>
      </c>
      <c r="F18"/>
      <c r="G18"/>
      <c r="H18" s="18"/>
      <c r="L18"/>
    </row>
    <row r="19" spans="1:12">
      <c r="A19" s="2" t="s">
        <v>90</v>
      </c>
      <c r="B19" s="7" t="s">
        <v>88</v>
      </c>
      <c r="C19">
        <v>126</v>
      </c>
      <c r="E19">
        <v>126</v>
      </c>
      <c r="L19" s="10"/>
    </row>
    <row r="20" spans="1:12" s="10" customFormat="1">
      <c r="A20" s="2" t="s">
        <v>90</v>
      </c>
      <c r="B20" s="7" t="s">
        <v>89</v>
      </c>
      <c r="C20">
        <v>126</v>
      </c>
      <c r="D20"/>
      <c r="E20">
        <v>126</v>
      </c>
      <c r="F20"/>
      <c r="G20"/>
      <c r="H20" s="18"/>
      <c r="L20"/>
    </row>
    <row r="21" spans="1:12">
      <c r="A21" s="9" t="s">
        <v>90</v>
      </c>
      <c r="B21" s="10"/>
      <c r="C21" s="10"/>
      <c r="D21" s="10"/>
      <c r="E21" s="10">
        <f>SUM(E17:E20)</f>
        <v>504</v>
      </c>
      <c r="F21" s="10">
        <f>E21*1.07</f>
        <v>539.28000000000009</v>
      </c>
      <c r="G21" s="10">
        <v>540</v>
      </c>
      <c r="H21" s="19">
        <f>F21-G21</f>
        <v>-0.7199999999999136</v>
      </c>
    </row>
    <row r="22" spans="1:12">
      <c r="A22" s="2" t="s">
        <v>62</v>
      </c>
      <c r="B22" s="6" t="s">
        <v>61</v>
      </c>
      <c r="C22">
        <v>202</v>
      </c>
      <c r="E22">
        <v>202</v>
      </c>
    </row>
    <row r="23" spans="1:12">
      <c r="A23" s="9" t="s">
        <v>62</v>
      </c>
      <c r="B23" s="10"/>
      <c r="C23" s="10"/>
      <c r="D23" s="10"/>
      <c r="E23" s="10">
        <f>SUM(E22)</f>
        <v>202</v>
      </c>
      <c r="F23" s="10">
        <f>E23*1.07</f>
        <v>216.14000000000001</v>
      </c>
      <c r="G23" s="10">
        <v>216.14</v>
      </c>
      <c r="H23" s="19">
        <f>F23-G23</f>
        <v>0</v>
      </c>
    </row>
    <row r="24" spans="1:12">
      <c r="A24" s="2" t="s">
        <v>26</v>
      </c>
      <c r="B24" s="6" t="s">
        <v>20</v>
      </c>
      <c r="C24">
        <v>163</v>
      </c>
      <c r="E24">
        <v>163</v>
      </c>
    </row>
    <row r="25" spans="1:12">
      <c r="A25" s="2" t="s">
        <v>26</v>
      </c>
      <c r="B25" s="6" t="s">
        <v>21</v>
      </c>
      <c r="C25">
        <v>241.31</v>
      </c>
      <c r="E25">
        <v>241.31</v>
      </c>
    </row>
    <row r="26" spans="1:12">
      <c r="A26" s="2" t="s">
        <v>26</v>
      </c>
      <c r="B26" s="6" t="s">
        <v>22</v>
      </c>
      <c r="C26">
        <v>135.22999999999999</v>
      </c>
      <c r="E26">
        <v>135.22999999999999</v>
      </c>
    </row>
    <row r="27" spans="1:12">
      <c r="A27" s="2" t="s">
        <v>26</v>
      </c>
      <c r="B27" s="6" t="s">
        <v>23</v>
      </c>
      <c r="C27">
        <v>136.63999999999999</v>
      </c>
      <c r="E27">
        <v>136.63999999999999</v>
      </c>
    </row>
    <row r="28" spans="1:12">
      <c r="A28" s="2" t="s">
        <v>26</v>
      </c>
      <c r="B28" s="6" t="s">
        <v>24</v>
      </c>
      <c r="C28">
        <v>157.41</v>
      </c>
      <c r="E28">
        <v>157.41</v>
      </c>
    </row>
    <row r="29" spans="1:12">
      <c r="A29" s="2" t="s">
        <v>26</v>
      </c>
      <c r="B29" s="6" t="s">
        <v>25</v>
      </c>
      <c r="C29">
        <v>682</v>
      </c>
      <c r="E29">
        <v>682</v>
      </c>
    </row>
    <row r="30" spans="1:12">
      <c r="A30" s="2" t="s">
        <v>26</v>
      </c>
      <c r="B30" s="6" t="s">
        <v>106</v>
      </c>
      <c r="C30">
        <v>189</v>
      </c>
      <c r="E30">
        <v>189</v>
      </c>
    </row>
    <row r="31" spans="1:12">
      <c r="A31" s="2" t="s">
        <v>26</v>
      </c>
      <c r="B31" s="6" t="s">
        <v>107</v>
      </c>
      <c r="C31">
        <v>219</v>
      </c>
      <c r="E31">
        <v>219</v>
      </c>
      <c r="L31" s="10"/>
    </row>
    <row r="32" spans="1:12" s="10" customFormat="1">
      <c r="A32" s="2" t="s">
        <v>26</v>
      </c>
      <c r="B32" s="6" t="s">
        <v>108</v>
      </c>
      <c r="C32">
        <v>169.5</v>
      </c>
      <c r="D32">
        <v>2</v>
      </c>
      <c r="E32">
        <f>C32*D32</f>
        <v>339</v>
      </c>
      <c r="F32"/>
      <c r="G32"/>
      <c r="H32" s="18"/>
      <c r="L32"/>
    </row>
    <row r="33" spans="1:12">
      <c r="A33" s="2" t="s">
        <v>26</v>
      </c>
      <c r="B33" s="6" t="s">
        <v>109</v>
      </c>
      <c r="C33">
        <v>169.5</v>
      </c>
      <c r="D33">
        <v>2</v>
      </c>
      <c r="E33">
        <f>C33*D33</f>
        <v>339</v>
      </c>
      <c r="L33" s="10"/>
    </row>
    <row r="34" spans="1:12" s="10" customFormat="1">
      <c r="A34" s="2" t="s">
        <v>26</v>
      </c>
      <c r="B34" s="6" t="s">
        <v>110</v>
      </c>
      <c r="C34">
        <v>0</v>
      </c>
      <c r="D34"/>
      <c r="E34">
        <v>0</v>
      </c>
      <c r="F34"/>
      <c r="G34"/>
      <c r="H34" s="18"/>
      <c r="L34"/>
    </row>
    <row r="35" spans="1:12">
      <c r="A35" s="2" t="s">
        <v>26</v>
      </c>
      <c r="B35" s="15" t="s">
        <v>195</v>
      </c>
      <c r="C35">
        <v>289</v>
      </c>
      <c r="E35">
        <v>289</v>
      </c>
      <c r="L35" s="10"/>
    </row>
    <row r="36" spans="1:12" s="10" customFormat="1">
      <c r="A36" s="9" t="s">
        <v>26</v>
      </c>
      <c r="B36" s="11"/>
      <c r="E36" s="10">
        <f>SUM(E24:E35)</f>
        <v>2890.59</v>
      </c>
      <c r="F36" s="10">
        <f>E36*1.07</f>
        <v>3092.9313000000002</v>
      </c>
      <c r="G36" s="10">
        <v>2783.7</v>
      </c>
      <c r="H36" s="19">
        <f>F36-G36</f>
        <v>309.23130000000037</v>
      </c>
    </row>
    <row r="37" spans="1:12" s="10" customFormat="1">
      <c r="A37" s="2" t="s">
        <v>137</v>
      </c>
      <c r="B37" s="8" t="s">
        <v>136</v>
      </c>
      <c r="C37">
        <v>365</v>
      </c>
      <c r="D37"/>
      <c r="E37">
        <v>365</v>
      </c>
      <c r="F37"/>
      <c r="G37"/>
      <c r="H37" s="18"/>
      <c r="L37"/>
    </row>
    <row r="38" spans="1:12">
      <c r="A38" s="9" t="s">
        <v>137</v>
      </c>
      <c r="B38" s="10"/>
      <c r="C38" s="10"/>
      <c r="D38" s="10"/>
      <c r="E38" s="10">
        <f>SUM(E37)</f>
        <v>365</v>
      </c>
      <c r="F38" s="10">
        <f>E38*1.07</f>
        <v>390.55</v>
      </c>
      <c r="G38" s="10">
        <v>391</v>
      </c>
      <c r="H38" s="19">
        <f>F38-G38</f>
        <v>-0.44999999999998863</v>
      </c>
      <c r="L38" s="10"/>
    </row>
    <row r="39" spans="1:12" s="10" customFormat="1">
      <c r="A39" s="2" t="s">
        <v>137</v>
      </c>
      <c r="B39" s="16" t="s">
        <v>170</v>
      </c>
      <c r="C39">
        <v>0</v>
      </c>
      <c r="D39"/>
      <c r="E39">
        <v>0</v>
      </c>
      <c r="F39"/>
      <c r="G39"/>
      <c r="H39" s="18"/>
      <c r="L39"/>
    </row>
    <row r="40" spans="1:12" s="10" customFormat="1">
      <c r="A40" s="9" t="s">
        <v>137</v>
      </c>
      <c r="E40" s="10">
        <v>0</v>
      </c>
      <c r="F40" s="10">
        <v>0</v>
      </c>
      <c r="G40" s="10">
        <v>0</v>
      </c>
      <c r="H40" s="19">
        <v>0</v>
      </c>
    </row>
    <row r="41" spans="1:12">
      <c r="A41" s="2" t="s">
        <v>199</v>
      </c>
      <c r="B41" s="16" t="s">
        <v>198</v>
      </c>
      <c r="C41">
        <v>0</v>
      </c>
      <c r="E41">
        <v>0</v>
      </c>
    </row>
    <row r="42" spans="1:12" s="10" customFormat="1">
      <c r="A42" s="9" t="s">
        <v>199</v>
      </c>
      <c r="B42" s="11"/>
      <c r="E42" s="10">
        <v>0</v>
      </c>
      <c r="F42" s="10">
        <v>0</v>
      </c>
      <c r="G42" s="10">
        <v>0</v>
      </c>
      <c r="H42" s="19">
        <v>0</v>
      </c>
    </row>
    <row r="43" spans="1:12">
      <c r="A43" s="2" t="s">
        <v>171</v>
      </c>
      <c r="B43" s="3" t="s">
        <v>183</v>
      </c>
      <c r="C43">
        <v>0</v>
      </c>
      <c r="E43">
        <v>0</v>
      </c>
    </row>
    <row r="44" spans="1:12">
      <c r="A44" s="2" t="s">
        <v>171</v>
      </c>
      <c r="B44" s="15" t="s">
        <v>174</v>
      </c>
      <c r="C44">
        <v>61</v>
      </c>
      <c r="D44">
        <v>3</v>
      </c>
      <c r="E44">
        <f>C44*D44</f>
        <v>183</v>
      </c>
    </row>
    <row r="45" spans="1:12">
      <c r="A45" s="2" t="s">
        <v>171</v>
      </c>
      <c r="B45" s="15" t="s">
        <v>175</v>
      </c>
      <c r="C45">
        <v>158</v>
      </c>
      <c r="E45">
        <v>158</v>
      </c>
    </row>
    <row r="46" spans="1:12" s="10" customFormat="1">
      <c r="A46" s="9" t="s">
        <v>171</v>
      </c>
      <c r="B46" s="11"/>
      <c r="E46" s="10">
        <f>SUM(E43:E45)</f>
        <v>341</v>
      </c>
      <c r="F46" s="10">
        <f>E46*1.07</f>
        <v>364.87</v>
      </c>
      <c r="G46" s="10">
        <v>0</v>
      </c>
      <c r="H46" s="19">
        <f>F46-G46</f>
        <v>364.87</v>
      </c>
    </row>
    <row r="47" spans="1:12">
      <c r="A47" s="2" t="s">
        <v>144</v>
      </c>
      <c r="B47" s="6" t="s">
        <v>154</v>
      </c>
      <c r="C47">
        <v>368</v>
      </c>
      <c r="E47">
        <v>368</v>
      </c>
    </row>
    <row r="48" spans="1:12">
      <c r="A48" s="2" t="s">
        <v>144</v>
      </c>
      <c r="B48" s="6" t="s">
        <v>143</v>
      </c>
      <c r="C48">
        <v>311</v>
      </c>
      <c r="E48">
        <v>311</v>
      </c>
    </row>
    <row r="49" spans="1:14">
      <c r="A49" s="9" t="s">
        <v>144</v>
      </c>
      <c r="B49" s="10"/>
      <c r="C49" s="10"/>
      <c r="D49" s="10"/>
      <c r="E49" s="10">
        <f>SUM(E47:E48)</f>
        <v>679</v>
      </c>
      <c r="F49" s="10">
        <f>E49*1.07</f>
        <v>726.53000000000009</v>
      </c>
      <c r="G49" s="10">
        <v>726.53</v>
      </c>
      <c r="H49" s="19">
        <f>F49-G49</f>
        <v>0</v>
      </c>
    </row>
    <row r="50" spans="1:14">
      <c r="A50" s="2" t="s">
        <v>63</v>
      </c>
      <c r="B50" s="6" t="s">
        <v>64</v>
      </c>
      <c r="C50">
        <v>0</v>
      </c>
      <c r="E50">
        <v>0</v>
      </c>
    </row>
    <row r="51" spans="1:14">
      <c r="A51" s="9" t="s">
        <v>63</v>
      </c>
      <c r="B51" s="10"/>
      <c r="C51" s="10"/>
      <c r="D51" s="10"/>
      <c r="E51" s="10">
        <v>0</v>
      </c>
      <c r="F51" s="10">
        <v>0</v>
      </c>
      <c r="G51" s="10">
        <v>0</v>
      </c>
      <c r="H51" s="19">
        <v>0</v>
      </c>
    </row>
    <row r="52" spans="1:14" s="10" customFormat="1">
      <c r="A52" s="2" t="s">
        <v>60</v>
      </c>
      <c r="B52" s="6" t="s">
        <v>48</v>
      </c>
      <c r="C52">
        <v>0</v>
      </c>
      <c r="D52"/>
      <c r="E52">
        <v>0</v>
      </c>
      <c r="F52"/>
      <c r="G52"/>
      <c r="H52" s="18"/>
      <c r="I52"/>
      <c r="J52"/>
      <c r="K52"/>
      <c r="M52"/>
      <c r="N52"/>
    </row>
    <row r="53" spans="1:14">
      <c r="A53" s="2" t="s">
        <v>60</v>
      </c>
      <c r="B53" s="6" t="s">
        <v>49</v>
      </c>
      <c r="C53">
        <v>73</v>
      </c>
      <c r="E53">
        <v>73</v>
      </c>
      <c r="M53" s="10"/>
      <c r="N53" s="10"/>
    </row>
    <row r="54" spans="1:14">
      <c r="A54" s="2" t="s">
        <v>60</v>
      </c>
      <c r="B54" s="6" t="s">
        <v>50</v>
      </c>
      <c r="C54">
        <v>54</v>
      </c>
      <c r="E54">
        <v>54</v>
      </c>
      <c r="I54" s="10"/>
      <c r="J54" s="10"/>
      <c r="K54" s="10"/>
    </row>
    <row r="55" spans="1:14" s="10" customFormat="1">
      <c r="A55" s="2" t="s">
        <v>60</v>
      </c>
      <c r="B55" s="6" t="s">
        <v>51</v>
      </c>
      <c r="C55">
        <v>175</v>
      </c>
      <c r="D55"/>
      <c r="E55">
        <v>175</v>
      </c>
      <c r="F55"/>
      <c r="G55"/>
      <c r="H55" s="18"/>
      <c r="I55"/>
      <c r="J55"/>
      <c r="K55"/>
      <c r="M55"/>
      <c r="N55"/>
    </row>
    <row r="56" spans="1:14">
      <c r="A56" s="2" t="s">
        <v>60</v>
      </c>
      <c r="B56" s="6" t="s">
        <v>52</v>
      </c>
      <c r="C56">
        <v>137</v>
      </c>
      <c r="E56">
        <v>137</v>
      </c>
      <c r="M56" s="10"/>
      <c r="N56" s="10"/>
    </row>
    <row r="57" spans="1:14">
      <c r="A57" s="2" t="s">
        <v>60</v>
      </c>
      <c r="B57" s="6" t="s">
        <v>53</v>
      </c>
      <c r="C57">
        <v>132</v>
      </c>
      <c r="E57">
        <v>132</v>
      </c>
      <c r="I57" s="10"/>
      <c r="J57" s="10"/>
      <c r="K57" s="10"/>
    </row>
    <row r="58" spans="1:14">
      <c r="A58" s="2" t="s">
        <v>60</v>
      </c>
      <c r="B58" s="6" t="s">
        <v>54</v>
      </c>
      <c r="C58">
        <v>121</v>
      </c>
      <c r="E58">
        <v>121</v>
      </c>
    </row>
    <row r="59" spans="1:14">
      <c r="A59" s="2" t="s">
        <v>60</v>
      </c>
      <c r="B59" s="4" t="s">
        <v>55</v>
      </c>
      <c r="C59">
        <v>0</v>
      </c>
      <c r="E59">
        <v>0</v>
      </c>
    </row>
    <row r="60" spans="1:14">
      <c r="A60" s="2" t="s">
        <v>60</v>
      </c>
      <c r="B60" s="6" t="s">
        <v>56</v>
      </c>
      <c r="C60">
        <v>90.75</v>
      </c>
      <c r="E60">
        <v>90.75</v>
      </c>
    </row>
    <row r="61" spans="1:14" s="10" customFormat="1">
      <c r="A61" s="2" t="s">
        <v>60</v>
      </c>
      <c r="B61" s="6" t="s">
        <v>57</v>
      </c>
      <c r="C61">
        <v>0</v>
      </c>
      <c r="D61"/>
      <c r="E61">
        <v>0</v>
      </c>
      <c r="F61"/>
      <c r="G61"/>
      <c r="H61" s="18"/>
      <c r="I61"/>
      <c r="J61"/>
      <c r="K61"/>
      <c r="M61"/>
      <c r="N61"/>
    </row>
    <row r="62" spans="1:14">
      <c r="A62" s="2" t="s">
        <v>60</v>
      </c>
      <c r="B62" s="16" t="s">
        <v>58</v>
      </c>
      <c r="C62">
        <v>0</v>
      </c>
      <c r="E62">
        <v>0</v>
      </c>
      <c r="M62" s="10"/>
      <c r="N62" s="10"/>
    </row>
    <row r="63" spans="1:14">
      <c r="A63" s="2" t="s">
        <v>60</v>
      </c>
      <c r="B63" s="4" t="s">
        <v>59</v>
      </c>
      <c r="C63">
        <v>164</v>
      </c>
      <c r="E63">
        <v>164</v>
      </c>
      <c r="I63" s="10"/>
      <c r="J63" s="10"/>
      <c r="K63" s="10"/>
    </row>
    <row r="64" spans="1:14">
      <c r="A64" s="9" t="s">
        <v>60</v>
      </c>
      <c r="B64" s="10"/>
      <c r="C64" s="10"/>
      <c r="D64" s="10"/>
      <c r="E64" s="10">
        <f>SUM(E52:E63)</f>
        <v>946.75</v>
      </c>
      <c r="F64" s="10">
        <f>E64*1.07</f>
        <v>1013.0225</v>
      </c>
      <c r="G64" s="10">
        <v>838</v>
      </c>
      <c r="H64" s="19">
        <f>F64-G64</f>
        <v>175.02250000000004</v>
      </c>
    </row>
    <row r="65" spans="1:14">
      <c r="A65" s="2" t="s">
        <v>147</v>
      </c>
      <c r="B65" s="7" t="s">
        <v>145</v>
      </c>
      <c r="C65">
        <v>143</v>
      </c>
      <c r="E65">
        <v>143</v>
      </c>
    </row>
    <row r="66" spans="1:14" s="10" customFormat="1">
      <c r="A66" s="2" t="s">
        <v>147</v>
      </c>
      <c r="B66" s="7" t="s">
        <v>146</v>
      </c>
      <c r="C66">
        <v>0</v>
      </c>
      <c r="D66"/>
      <c r="E66">
        <v>0</v>
      </c>
      <c r="F66"/>
      <c r="G66"/>
      <c r="H66" s="18"/>
      <c r="I66"/>
      <c r="J66"/>
      <c r="K66"/>
      <c r="M66"/>
      <c r="N66"/>
    </row>
    <row r="67" spans="1:14">
      <c r="A67" s="9" t="s">
        <v>147</v>
      </c>
      <c r="B67" s="10"/>
      <c r="C67" s="10"/>
      <c r="D67" s="10"/>
      <c r="E67" s="10">
        <f>SUM(E65:E66)</f>
        <v>143</v>
      </c>
      <c r="F67" s="10">
        <f>E67*1.07</f>
        <v>153.01000000000002</v>
      </c>
      <c r="G67" s="10">
        <v>153</v>
      </c>
      <c r="H67" s="19">
        <f>F67-G67</f>
        <v>1.0000000000019327E-2</v>
      </c>
      <c r="M67" s="10"/>
      <c r="N67" s="10"/>
    </row>
    <row r="68" spans="1:14">
      <c r="A68" s="2" t="s">
        <v>83</v>
      </c>
      <c r="B68" s="6" t="s">
        <v>78</v>
      </c>
      <c r="C68">
        <v>99</v>
      </c>
      <c r="E68">
        <v>99</v>
      </c>
      <c r="I68" s="10"/>
      <c r="J68" s="10"/>
      <c r="K68" s="10"/>
    </row>
    <row r="69" spans="1:14" s="10" customFormat="1">
      <c r="A69" s="2" t="s">
        <v>83</v>
      </c>
      <c r="B69" s="6" t="s">
        <v>79</v>
      </c>
      <c r="C69">
        <v>307</v>
      </c>
      <c r="D69"/>
      <c r="E69">
        <v>307</v>
      </c>
      <c r="F69"/>
      <c r="G69"/>
      <c r="H69" s="18"/>
      <c r="I69"/>
      <c r="J69"/>
      <c r="K69"/>
      <c r="M69"/>
      <c r="N69"/>
    </row>
    <row r="70" spans="1:14">
      <c r="A70" s="2" t="s">
        <v>83</v>
      </c>
      <c r="B70" s="6" t="s">
        <v>80</v>
      </c>
      <c r="C70">
        <v>263</v>
      </c>
      <c r="E70">
        <v>263</v>
      </c>
      <c r="M70" s="10"/>
      <c r="N70" s="10"/>
    </row>
    <row r="71" spans="1:14" s="10" customFormat="1">
      <c r="A71" s="2" t="s">
        <v>83</v>
      </c>
      <c r="B71" s="6" t="s">
        <v>81</v>
      </c>
      <c r="C71">
        <v>0</v>
      </c>
      <c r="D71"/>
      <c r="E71">
        <v>0</v>
      </c>
      <c r="F71"/>
      <c r="G71"/>
      <c r="H71" s="18"/>
      <c r="M71"/>
      <c r="N71"/>
    </row>
    <row r="72" spans="1:14">
      <c r="A72" s="2" t="s">
        <v>83</v>
      </c>
      <c r="B72" s="6" t="s">
        <v>82</v>
      </c>
      <c r="C72">
        <v>0</v>
      </c>
      <c r="E72">
        <v>0</v>
      </c>
      <c r="M72" s="10"/>
      <c r="N72" s="10"/>
    </row>
    <row r="73" spans="1:14">
      <c r="A73" s="9" t="s">
        <v>83</v>
      </c>
      <c r="B73" s="10"/>
      <c r="C73" s="10"/>
      <c r="D73" s="10"/>
      <c r="E73" s="10">
        <f>SUM(E68:E72)</f>
        <v>669</v>
      </c>
      <c r="F73" s="10">
        <f>E73*1.07</f>
        <v>715.83</v>
      </c>
      <c r="G73" s="10">
        <v>715.83</v>
      </c>
      <c r="H73" s="19">
        <f>F73-G73</f>
        <v>0</v>
      </c>
      <c r="I73" s="10"/>
      <c r="J73" s="10"/>
      <c r="K73" s="10"/>
    </row>
    <row r="74" spans="1:14">
      <c r="A74" s="2" t="s">
        <v>42</v>
      </c>
      <c r="B74" s="3" t="s">
        <v>43</v>
      </c>
      <c r="C74">
        <v>0</v>
      </c>
      <c r="E74">
        <v>0</v>
      </c>
    </row>
    <row r="75" spans="1:14" s="10" customFormat="1">
      <c r="A75" s="2" t="s">
        <v>42</v>
      </c>
      <c r="B75" s="6" t="s">
        <v>44</v>
      </c>
      <c r="C75">
        <v>227</v>
      </c>
      <c r="D75"/>
      <c r="E75">
        <v>227</v>
      </c>
      <c r="F75"/>
      <c r="G75"/>
      <c r="H75" s="18"/>
      <c r="I75"/>
      <c r="J75"/>
      <c r="K75"/>
      <c r="M75"/>
      <c r="N75"/>
    </row>
    <row r="76" spans="1:14">
      <c r="A76" s="2" t="s">
        <v>42</v>
      </c>
      <c r="B76" s="3" t="s">
        <v>155</v>
      </c>
      <c r="C76">
        <v>0</v>
      </c>
      <c r="E76">
        <v>0</v>
      </c>
      <c r="M76" s="10"/>
      <c r="N76" s="10"/>
    </row>
    <row r="77" spans="1:14">
      <c r="A77" s="2" t="s">
        <v>42</v>
      </c>
      <c r="B77" s="4" t="s">
        <v>156</v>
      </c>
      <c r="I77" s="10"/>
      <c r="J77" s="10"/>
      <c r="K77" s="10"/>
    </row>
    <row r="78" spans="1:14">
      <c r="A78" s="9" t="s">
        <v>42</v>
      </c>
      <c r="B78" s="10"/>
      <c r="C78" s="10"/>
      <c r="D78" s="10"/>
      <c r="E78" s="10">
        <f>SUM(E74:E77)</f>
        <v>227</v>
      </c>
      <c r="F78" s="10">
        <f>E78*1.07</f>
        <v>242.89000000000001</v>
      </c>
      <c r="G78" s="10">
        <v>242.89</v>
      </c>
      <c r="H78" s="19">
        <f>F78-G78</f>
        <v>0</v>
      </c>
    </row>
    <row r="79" spans="1:14">
      <c r="A79" s="2" t="s">
        <v>189</v>
      </c>
      <c r="B79" s="3" t="s">
        <v>187</v>
      </c>
      <c r="C79">
        <v>0</v>
      </c>
      <c r="E79">
        <v>0</v>
      </c>
    </row>
    <row r="80" spans="1:14">
      <c r="A80" s="2" t="s">
        <v>189</v>
      </c>
      <c r="B80" s="3" t="s">
        <v>188</v>
      </c>
      <c r="C80">
        <v>0</v>
      </c>
      <c r="E80">
        <v>0</v>
      </c>
    </row>
    <row r="81" spans="1:14" s="10" customFormat="1">
      <c r="A81" s="9" t="s">
        <v>189</v>
      </c>
      <c r="B81" s="11"/>
      <c r="E81" s="10">
        <v>0</v>
      </c>
      <c r="F81" s="10">
        <v>0</v>
      </c>
      <c r="G81" s="10">
        <v>0</v>
      </c>
      <c r="H81" s="19">
        <v>0</v>
      </c>
    </row>
    <row r="82" spans="1:14">
      <c r="A82" s="2" t="s">
        <v>67</v>
      </c>
      <c r="B82" s="6" t="s">
        <v>65</v>
      </c>
      <c r="C82">
        <v>225</v>
      </c>
      <c r="E82">
        <v>225</v>
      </c>
      <c r="M82" s="10"/>
      <c r="N82" s="10"/>
    </row>
    <row r="83" spans="1:14">
      <c r="A83" s="2" t="s">
        <v>67</v>
      </c>
      <c r="B83" s="6" t="s">
        <v>66</v>
      </c>
      <c r="C83">
        <v>225</v>
      </c>
      <c r="E83">
        <v>225</v>
      </c>
    </row>
    <row r="84" spans="1:14" s="10" customFormat="1">
      <c r="A84" s="9" t="s">
        <v>67</v>
      </c>
      <c r="E84" s="10">
        <f>SUM(E82:E83)</f>
        <v>450</v>
      </c>
      <c r="F84" s="10">
        <f>E84*1.07</f>
        <v>481.5</v>
      </c>
      <c r="G84" s="10">
        <v>481.5</v>
      </c>
      <c r="H84" s="19">
        <f>F84-G84</f>
        <v>0</v>
      </c>
      <c r="M84"/>
      <c r="N84"/>
    </row>
    <row r="85" spans="1:14">
      <c r="A85" s="2" t="s">
        <v>159</v>
      </c>
      <c r="B85" s="14" t="s">
        <v>160</v>
      </c>
      <c r="C85">
        <v>415</v>
      </c>
      <c r="E85">
        <v>415</v>
      </c>
      <c r="M85" s="10"/>
      <c r="N85" s="10"/>
    </row>
    <row r="86" spans="1:14" s="10" customFormat="1">
      <c r="A86" s="9" t="s">
        <v>159</v>
      </c>
      <c r="E86" s="10">
        <f>SUM(E85)</f>
        <v>415</v>
      </c>
      <c r="F86" s="10">
        <f>E86*1.07</f>
        <v>444.05</v>
      </c>
      <c r="G86" s="10">
        <v>0</v>
      </c>
      <c r="H86" s="19">
        <f>F86-G86</f>
        <v>444.05</v>
      </c>
    </row>
    <row r="87" spans="1:14" s="10" customFormat="1">
      <c r="A87" s="2" t="s">
        <v>192</v>
      </c>
      <c r="B87" s="3" t="s">
        <v>191</v>
      </c>
      <c r="C87">
        <v>0</v>
      </c>
      <c r="D87"/>
      <c r="E87">
        <v>0</v>
      </c>
      <c r="F87"/>
      <c r="G87"/>
      <c r="H87" s="18"/>
      <c r="M87"/>
      <c r="N87"/>
    </row>
    <row r="88" spans="1:14" s="10" customFormat="1">
      <c r="A88" s="9" t="s">
        <v>192</v>
      </c>
      <c r="B88" s="11"/>
      <c r="E88" s="10">
        <v>0</v>
      </c>
      <c r="F88" s="10">
        <v>0</v>
      </c>
      <c r="G88" s="10">
        <v>0</v>
      </c>
      <c r="H88" s="19">
        <v>0</v>
      </c>
    </row>
    <row r="89" spans="1:14">
      <c r="A89" s="2" t="s">
        <v>39</v>
      </c>
      <c r="B89" s="6" t="s">
        <v>38</v>
      </c>
      <c r="C89">
        <v>277.54000000000002</v>
      </c>
      <c r="E89">
        <v>277.54000000000002</v>
      </c>
    </row>
    <row r="90" spans="1:14">
      <c r="A90" s="9" t="s">
        <v>39</v>
      </c>
      <c r="B90" s="10"/>
      <c r="C90" s="10"/>
      <c r="D90" s="10"/>
      <c r="E90" s="10">
        <f>SUM(E89)</f>
        <v>277.54000000000002</v>
      </c>
      <c r="F90" s="10">
        <f>E90*1.07</f>
        <v>296.96780000000001</v>
      </c>
      <c r="G90" s="10">
        <v>297</v>
      </c>
      <c r="H90" s="19">
        <f>F90-G90</f>
        <v>-3.2199999999988904E-2</v>
      </c>
    </row>
    <row r="91" spans="1:14" s="10" customFormat="1">
      <c r="A91" s="2" t="s">
        <v>71</v>
      </c>
      <c r="B91" s="6" t="s">
        <v>68</v>
      </c>
      <c r="C91">
        <v>0</v>
      </c>
      <c r="D91"/>
      <c r="E91">
        <v>0</v>
      </c>
      <c r="F91"/>
      <c r="G91"/>
      <c r="H91" s="18"/>
      <c r="L91"/>
      <c r="M91"/>
      <c r="N91"/>
    </row>
    <row r="92" spans="1:14">
      <c r="A92" s="2" t="s">
        <v>71</v>
      </c>
      <c r="B92" s="6" t="s">
        <v>69</v>
      </c>
      <c r="C92">
        <v>284</v>
      </c>
      <c r="E92">
        <v>284</v>
      </c>
      <c r="L92" s="10"/>
      <c r="M92" s="10"/>
      <c r="N92" s="10"/>
    </row>
    <row r="93" spans="1:14">
      <c r="A93" s="2" t="s">
        <v>71</v>
      </c>
      <c r="B93" s="6" t="s">
        <v>70</v>
      </c>
      <c r="C93">
        <v>109</v>
      </c>
      <c r="D93">
        <v>3</v>
      </c>
      <c r="E93">
        <f>C93*D93</f>
        <v>327</v>
      </c>
    </row>
    <row r="94" spans="1:14">
      <c r="A94" s="9" t="s">
        <v>71</v>
      </c>
      <c r="B94" s="10"/>
      <c r="C94" s="10"/>
      <c r="D94" s="10"/>
      <c r="E94" s="10">
        <f>SUM(E91:E93)</f>
        <v>611</v>
      </c>
      <c r="F94" s="10">
        <f>E94*1.07</f>
        <v>653.77</v>
      </c>
      <c r="G94" s="10">
        <v>654</v>
      </c>
      <c r="H94" s="19">
        <f>F94-G94</f>
        <v>-0.23000000000001819</v>
      </c>
    </row>
    <row r="95" spans="1:14">
      <c r="A95" s="2" t="s">
        <v>135</v>
      </c>
      <c r="B95" s="6" t="s">
        <v>130</v>
      </c>
      <c r="C95">
        <v>121</v>
      </c>
      <c r="E95">
        <v>121</v>
      </c>
      <c r="I95" s="10"/>
      <c r="J95" s="10"/>
      <c r="K95" s="10"/>
    </row>
    <row r="96" spans="1:14">
      <c r="A96" s="2" t="s">
        <v>135</v>
      </c>
      <c r="B96" s="6" t="s">
        <v>131</v>
      </c>
      <c r="C96">
        <v>118</v>
      </c>
      <c r="E96">
        <v>118</v>
      </c>
    </row>
    <row r="97" spans="1:14">
      <c r="A97" s="2" t="s">
        <v>135</v>
      </c>
      <c r="B97" s="4" t="s">
        <v>132</v>
      </c>
      <c r="C97">
        <v>0</v>
      </c>
      <c r="E97">
        <v>0</v>
      </c>
    </row>
    <row r="98" spans="1:14">
      <c r="A98" s="2" t="s">
        <v>135</v>
      </c>
      <c r="B98" s="6" t="s">
        <v>133</v>
      </c>
      <c r="C98">
        <v>122</v>
      </c>
      <c r="D98">
        <v>2</v>
      </c>
      <c r="E98">
        <v>244</v>
      </c>
    </row>
    <row r="99" spans="1:14">
      <c r="A99" s="2" t="s">
        <v>135</v>
      </c>
      <c r="B99" s="5" t="s">
        <v>134</v>
      </c>
      <c r="C99">
        <v>110</v>
      </c>
      <c r="E99">
        <v>110</v>
      </c>
    </row>
    <row r="100" spans="1:14">
      <c r="A100" s="9" t="s">
        <v>135</v>
      </c>
      <c r="B100" s="10"/>
      <c r="C100" s="10"/>
      <c r="D100" s="10"/>
      <c r="E100" s="10">
        <f>SUM(E95:E99)</f>
        <v>593</v>
      </c>
      <c r="F100" s="10">
        <f>E100*1.07</f>
        <v>634.51</v>
      </c>
      <c r="G100" s="10">
        <v>256</v>
      </c>
      <c r="H100" s="19">
        <f>F100-G100</f>
        <v>378.51</v>
      </c>
    </row>
    <row r="101" spans="1:14">
      <c r="A101" s="2" t="s">
        <v>19</v>
      </c>
      <c r="B101" s="14" t="s">
        <v>218</v>
      </c>
      <c r="C101" s="10">
        <v>33</v>
      </c>
      <c r="D101" s="10">
        <v>3</v>
      </c>
      <c r="E101" s="10">
        <f>C101*D101</f>
        <v>99</v>
      </c>
      <c r="F101" s="10"/>
      <c r="G101" s="10"/>
      <c r="H101" s="19"/>
    </row>
    <row r="102" spans="1:14">
      <c r="A102" s="2" t="s">
        <v>19</v>
      </c>
      <c r="B102" s="7" t="s">
        <v>17</v>
      </c>
      <c r="C102">
        <v>415</v>
      </c>
      <c r="E102">
        <v>415</v>
      </c>
    </row>
    <row r="103" spans="1:14">
      <c r="A103" s="2" t="s">
        <v>19</v>
      </c>
      <c r="B103" s="7" t="s">
        <v>18</v>
      </c>
      <c r="C103">
        <v>0</v>
      </c>
      <c r="E103">
        <v>0</v>
      </c>
    </row>
    <row r="104" spans="1:14">
      <c r="A104" s="9" t="s">
        <v>19</v>
      </c>
      <c r="B104" s="10"/>
      <c r="C104" s="10"/>
      <c r="D104" s="10"/>
      <c r="E104" s="10">
        <f>SUM(E101:E103)</f>
        <v>514</v>
      </c>
      <c r="F104" s="10">
        <f>E104*1.07</f>
        <v>549.98</v>
      </c>
      <c r="G104" s="10">
        <v>445</v>
      </c>
      <c r="H104" s="19">
        <f>F104-G104</f>
        <v>104.98000000000002</v>
      </c>
    </row>
    <row r="105" spans="1:14" s="10" customFormat="1">
      <c r="A105" s="2"/>
      <c r="B105" s="14"/>
      <c r="C105"/>
      <c r="D105"/>
      <c r="E105"/>
      <c r="F105"/>
      <c r="G105"/>
      <c r="H105" s="18"/>
      <c r="I105"/>
      <c r="J105"/>
      <c r="K105"/>
      <c r="L105"/>
      <c r="M105"/>
      <c r="N105"/>
    </row>
    <row r="106" spans="1:14">
      <c r="A106" s="2"/>
      <c r="B106" s="14"/>
      <c r="M106" s="10"/>
      <c r="N106" s="10"/>
    </row>
    <row r="107" spans="1:14">
      <c r="A107" s="2" t="s">
        <v>111</v>
      </c>
      <c r="B107" s="5" t="s">
        <v>105</v>
      </c>
      <c r="C107">
        <v>0</v>
      </c>
      <c r="E107">
        <v>0</v>
      </c>
    </row>
    <row r="108" spans="1:14">
      <c r="A108" s="2" t="s">
        <v>111</v>
      </c>
      <c r="B108" s="5" t="s">
        <v>151</v>
      </c>
      <c r="C108">
        <v>477</v>
      </c>
      <c r="E108">
        <v>477</v>
      </c>
      <c r="L108" s="10"/>
    </row>
    <row r="109" spans="1:14">
      <c r="A109" s="9" t="s">
        <v>111</v>
      </c>
      <c r="B109" s="10"/>
      <c r="C109" s="10"/>
      <c r="D109" s="10"/>
      <c r="E109" s="10">
        <f>SUM(E108)</f>
        <v>477</v>
      </c>
      <c r="F109" s="10">
        <f>E109*1.07</f>
        <v>510.39000000000004</v>
      </c>
      <c r="G109" s="10">
        <v>0</v>
      </c>
      <c r="H109" s="19">
        <f>F109-G109</f>
        <v>510.39000000000004</v>
      </c>
    </row>
    <row r="110" spans="1:14">
      <c r="A110" s="2" t="s">
        <v>173</v>
      </c>
      <c r="B110" s="3" t="s">
        <v>213</v>
      </c>
      <c r="C110">
        <v>145</v>
      </c>
      <c r="D110" s="10"/>
      <c r="E110">
        <v>145</v>
      </c>
      <c r="F110" s="10"/>
      <c r="G110" s="10"/>
      <c r="H110" s="19"/>
    </row>
    <row r="111" spans="1:14">
      <c r="A111" s="2" t="s">
        <v>173</v>
      </c>
      <c r="B111" s="3" t="s">
        <v>214</v>
      </c>
      <c r="C111">
        <v>214</v>
      </c>
      <c r="D111" s="10"/>
      <c r="E111">
        <v>214</v>
      </c>
      <c r="F111" s="10"/>
      <c r="G111" s="10"/>
      <c r="H111" s="19"/>
    </row>
    <row r="112" spans="1:14" s="10" customFormat="1">
      <c r="A112" s="2" t="s">
        <v>173</v>
      </c>
      <c r="B112" s="15" t="s">
        <v>172</v>
      </c>
      <c r="C112">
        <v>145</v>
      </c>
      <c r="D112">
        <v>2</v>
      </c>
      <c r="E112">
        <v>290</v>
      </c>
      <c r="F112"/>
      <c r="G112"/>
      <c r="H112" s="18"/>
      <c r="I112"/>
      <c r="J112"/>
      <c r="K112"/>
      <c r="L112"/>
      <c r="M112"/>
    </row>
    <row r="113" spans="1:14">
      <c r="A113" s="2" t="s">
        <v>173</v>
      </c>
      <c r="B113" s="3" t="s">
        <v>212</v>
      </c>
      <c r="C113">
        <v>127</v>
      </c>
      <c r="E113">
        <v>127</v>
      </c>
      <c r="I113" s="10"/>
      <c r="J113" s="10"/>
      <c r="K113" s="10"/>
    </row>
    <row r="114" spans="1:14" s="10" customFormat="1">
      <c r="A114" s="9" t="s">
        <v>173</v>
      </c>
      <c r="B114" s="11"/>
      <c r="E114" s="10">
        <f>SUM(E110:E113)</f>
        <v>776</v>
      </c>
      <c r="F114" s="10">
        <f>E114*1.07</f>
        <v>830.32</v>
      </c>
      <c r="G114" s="10">
        <v>838</v>
      </c>
      <c r="H114" s="19">
        <f>F114-G114</f>
        <v>-7.67999999999995</v>
      </c>
    </row>
    <row r="115" spans="1:14">
      <c r="A115" s="2" t="s">
        <v>169</v>
      </c>
      <c r="B115" s="15" t="s">
        <v>168</v>
      </c>
      <c r="C115">
        <v>92</v>
      </c>
      <c r="E115">
        <v>92</v>
      </c>
    </row>
    <row r="116" spans="1:14" s="10" customFormat="1">
      <c r="A116" s="9" t="s">
        <v>169</v>
      </c>
      <c r="B116" s="11"/>
      <c r="E116" s="10">
        <f>SUM(E115)</f>
        <v>92</v>
      </c>
      <c r="F116" s="10">
        <f>E116*1.07</f>
        <v>98.440000000000012</v>
      </c>
      <c r="G116" s="10">
        <v>0</v>
      </c>
      <c r="H116" s="19">
        <f>F116-G116</f>
        <v>98.440000000000012</v>
      </c>
      <c r="N116"/>
    </row>
    <row r="117" spans="1:14">
      <c r="A117" s="2" t="s">
        <v>14</v>
      </c>
      <c r="B117" s="7" t="s">
        <v>11</v>
      </c>
      <c r="C117">
        <v>145</v>
      </c>
      <c r="E117">
        <v>145</v>
      </c>
      <c r="N117" s="10"/>
    </row>
    <row r="118" spans="1:14">
      <c r="A118" s="2" t="s">
        <v>14</v>
      </c>
      <c r="B118" s="7" t="s">
        <v>12</v>
      </c>
      <c r="C118">
        <v>0</v>
      </c>
      <c r="E118">
        <v>0</v>
      </c>
    </row>
    <row r="119" spans="1:14">
      <c r="A119" s="2" t="s">
        <v>14</v>
      </c>
      <c r="B119" s="7" t="s">
        <v>13</v>
      </c>
      <c r="C119">
        <v>0</v>
      </c>
      <c r="E119">
        <v>0</v>
      </c>
    </row>
    <row r="120" spans="1:14" s="10" customFormat="1">
      <c r="A120" s="9" t="s">
        <v>14</v>
      </c>
      <c r="E120" s="10">
        <f>SUM(E117:E119)</f>
        <v>145</v>
      </c>
      <c r="F120" s="10">
        <f>E120*1.07</f>
        <v>155.15</v>
      </c>
      <c r="G120" s="10">
        <v>156</v>
      </c>
      <c r="H120" s="19">
        <f>F120-G120</f>
        <v>-0.84999999999999432</v>
      </c>
      <c r="I120"/>
      <c r="J120"/>
      <c r="K120"/>
      <c r="L120"/>
      <c r="N120"/>
    </row>
    <row r="121" spans="1:14">
      <c r="A121" s="2" t="s">
        <v>182</v>
      </c>
      <c r="B121" s="17" t="s">
        <v>179</v>
      </c>
      <c r="C121">
        <v>0</v>
      </c>
      <c r="E121">
        <v>0</v>
      </c>
      <c r="N121" s="10"/>
    </row>
    <row r="122" spans="1:14" s="10" customFormat="1">
      <c r="A122" s="2" t="s">
        <v>182</v>
      </c>
      <c r="B122" s="14" t="s">
        <v>180</v>
      </c>
      <c r="C122">
        <v>178</v>
      </c>
      <c r="D122"/>
      <c r="E122">
        <v>178</v>
      </c>
      <c r="F122"/>
      <c r="G122"/>
      <c r="H122" s="18"/>
      <c r="I122"/>
      <c r="J122"/>
      <c r="K122"/>
      <c r="M122"/>
    </row>
    <row r="123" spans="1:14" s="10" customFormat="1">
      <c r="A123" s="2" t="s">
        <v>182</v>
      </c>
      <c r="B123" s="14" t="s">
        <v>181</v>
      </c>
      <c r="C123">
        <v>14</v>
      </c>
      <c r="D123">
        <v>2</v>
      </c>
      <c r="E123">
        <v>28</v>
      </c>
      <c r="F123"/>
      <c r="G123"/>
      <c r="H123" s="18"/>
      <c r="I123"/>
      <c r="J123"/>
      <c r="K123"/>
      <c r="L123"/>
      <c r="M123"/>
      <c r="N123"/>
    </row>
    <row r="124" spans="1:14">
      <c r="A124" s="9" t="s">
        <v>182</v>
      </c>
      <c r="B124" s="10"/>
      <c r="C124" s="10"/>
      <c r="D124" s="10"/>
      <c r="E124" s="10">
        <f>SUM(E121:E123)</f>
        <v>206</v>
      </c>
      <c r="F124" s="10">
        <f>E124*1.07</f>
        <v>220.42000000000002</v>
      </c>
      <c r="G124" s="10">
        <v>0</v>
      </c>
      <c r="H124" s="19">
        <f>F124-G124</f>
        <v>220.42000000000002</v>
      </c>
      <c r="I124" s="10"/>
      <c r="J124" s="10"/>
      <c r="K124" s="10"/>
      <c r="L124" s="10"/>
      <c r="M124" s="10"/>
    </row>
    <row r="125" spans="1:14" s="10" customFormat="1">
      <c r="A125" s="2" t="s">
        <v>211</v>
      </c>
      <c r="B125" s="3" t="s">
        <v>209</v>
      </c>
      <c r="C125">
        <v>214</v>
      </c>
      <c r="D125"/>
      <c r="E125">
        <v>214</v>
      </c>
      <c r="F125"/>
      <c r="G125"/>
      <c r="H125" s="18"/>
      <c r="I125"/>
      <c r="J125"/>
      <c r="K125"/>
      <c r="L125"/>
    </row>
    <row r="126" spans="1:14">
      <c r="A126" s="2" t="s">
        <v>211</v>
      </c>
      <c r="B126" s="3" t="s">
        <v>210</v>
      </c>
      <c r="C126">
        <v>134</v>
      </c>
      <c r="E126">
        <v>134</v>
      </c>
    </row>
    <row r="127" spans="1:14" s="10" customFormat="1">
      <c r="A127" s="9" t="s">
        <v>211</v>
      </c>
      <c r="E127" s="10">
        <f>SUM(E125:E126)</f>
        <v>348</v>
      </c>
      <c r="F127" s="10">
        <f>E127*1.07</f>
        <v>372.36</v>
      </c>
      <c r="G127" s="10">
        <v>0</v>
      </c>
      <c r="H127" s="19">
        <f>F127-G127</f>
        <v>372.36</v>
      </c>
    </row>
    <row r="128" spans="1:14">
      <c r="A128" s="2" t="s">
        <v>104</v>
      </c>
      <c r="B128" s="6" t="s">
        <v>91</v>
      </c>
      <c r="C128">
        <v>118</v>
      </c>
      <c r="E128">
        <v>118</v>
      </c>
      <c r="M128" s="10"/>
    </row>
    <row r="129" spans="1:14">
      <c r="A129" s="2" t="s">
        <v>104</v>
      </c>
      <c r="B129" s="6" t="s">
        <v>92</v>
      </c>
      <c r="C129">
        <v>192</v>
      </c>
      <c r="E129">
        <v>192</v>
      </c>
      <c r="N129" s="10"/>
    </row>
    <row r="130" spans="1:14">
      <c r="A130" s="2" t="s">
        <v>104</v>
      </c>
      <c r="B130" s="6" t="s">
        <v>93</v>
      </c>
      <c r="C130">
        <v>132</v>
      </c>
      <c r="E130">
        <v>132</v>
      </c>
      <c r="L130" s="10"/>
      <c r="M130" s="10"/>
    </row>
    <row r="131" spans="1:14">
      <c r="A131" s="2" t="s">
        <v>104</v>
      </c>
      <c r="B131" s="6" t="s">
        <v>94</v>
      </c>
      <c r="C131">
        <v>135</v>
      </c>
      <c r="E131">
        <v>135</v>
      </c>
      <c r="I131" s="10"/>
      <c r="J131" s="10"/>
      <c r="K131" s="10"/>
    </row>
    <row r="132" spans="1:14" s="10" customFormat="1">
      <c r="A132" s="2" t="s">
        <v>104</v>
      </c>
      <c r="B132" s="6" t="s">
        <v>95</v>
      </c>
      <c r="C132">
        <v>71</v>
      </c>
      <c r="D132"/>
      <c r="E132">
        <v>71</v>
      </c>
      <c r="F132"/>
      <c r="G132"/>
      <c r="H132" s="18"/>
      <c r="I132"/>
      <c r="J132"/>
      <c r="K132"/>
      <c r="N132"/>
    </row>
    <row r="133" spans="1:14">
      <c r="A133" s="2" t="s">
        <v>104</v>
      </c>
      <c r="B133" s="6" t="s">
        <v>96</v>
      </c>
      <c r="C133">
        <v>70</v>
      </c>
      <c r="E133">
        <v>70</v>
      </c>
    </row>
    <row r="134" spans="1:14">
      <c r="A134" s="2" t="s">
        <v>104</v>
      </c>
      <c r="B134" s="6" t="s">
        <v>97</v>
      </c>
      <c r="C134">
        <v>448</v>
      </c>
      <c r="E134">
        <v>448</v>
      </c>
      <c r="I134" s="10"/>
      <c r="J134" s="10"/>
      <c r="K134" s="10"/>
      <c r="L134" s="10"/>
      <c r="N134" s="10"/>
    </row>
    <row r="135" spans="1:14" s="10" customFormat="1">
      <c r="A135" s="2" t="s">
        <v>104</v>
      </c>
      <c r="B135" s="6" t="s">
        <v>98</v>
      </c>
      <c r="C135">
        <v>79</v>
      </c>
      <c r="D135">
        <v>2</v>
      </c>
      <c r="E135">
        <f>C135*D135</f>
        <v>158</v>
      </c>
      <c r="F135"/>
      <c r="G135"/>
      <c r="H135" s="18"/>
      <c r="I135"/>
      <c r="J135"/>
      <c r="K135"/>
      <c r="L135"/>
      <c r="M135"/>
      <c r="N135"/>
    </row>
    <row r="136" spans="1:14">
      <c r="A136" s="2" t="s">
        <v>104</v>
      </c>
      <c r="B136" s="6" t="s">
        <v>99</v>
      </c>
      <c r="C136">
        <v>82</v>
      </c>
      <c r="D136">
        <v>2</v>
      </c>
      <c r="E136">
        <f>C136*2</f>
        <v>164</v>
      </c>
      <c r="I136" s="10"/>
      <c r="J136" s="10"/>
      <c r="K136" s="10"/>
    </row>
    <row r="137" spans="1:14" s="10" customFormat="1">
      <c r="A137" s="2" t="s">
        <v>104</v>
      </c>
      <c r="B137" s="6" t="s">
        <v>100</v>
      </c>
      <c r="C137">
        <v>0</v>
      </c>
      <c r="D137"/>
      <c r="E137">
        <v>0</v>
      </c>
      <c r="F137"/>
      <c r="G137"/>
      <c r="H137" s="18"/>
      <c r="I137"/>
      <c r="J137"/>
      <c r="K137"/>
      <c r="L137"/>
    </row>
    <row r="138" spans="1:14">
      <c r="A138" s="2" t="s">
        <v>104</v>
      </c>
      <c r="B138" s="6" t="s">
        <v>101</v>
      </c>
      <c r="C138">
        <v>454</v>
      </c>
      <c r="E138">
        <v>454</v>
      </c>
      <c r="I138" s="10"/>
      <c r="J138" s="10"/>
      <c r="K138" s="10"/>
    </row>
    <row r="139" spans="1:14" s="10" customFormat="1">
      <c r="A139" s="2" t="s">
        <v>104</v>
      </c>
      <c r="B139" s="6" t="s">
        <v>102</v>
      </c>
      <c r="C139">
        <v>126</v>
      </c>
      <c r="D139"/>
      <c r="E139">
        <v>126</v>
      </c>
      <c r="F139"/>
      <c r="G139"/>
      <c r="H139" s="18"/>
      <c r="I139"/>
      <c r="J139"/>
      <c r="K139"/>
      <c r="M139"/>
    </row>
    <row r="140" spans="1:14">
      <c r="A140" s="2" t="s">
        <v>104</v>
      </c>
      <c r="B140" s="6" t="s">
        <v>103</v>
      </c>
      <c r="C140">
        <v>126</v>
      </c>
      <c r="D140">
        <v>2</v>
      </c>
      <c r="E140">
        <f>C140*D140</f>
        <v>252</v>
      </c>
      <c r="M140" s="10"/>
    </row>
    <row r="141" spans="1:14" s="10" customFormat="1">
      <c r="A141" s="2" t="s">
        <v>104</v>
      </c>
      <c r="B141" s="15" t="s">
        <v>164</v>
      </c>
      <c r="C141">
        <v>102</v>
      </c>
      <c r="D141"/>
      <c r="E141">
        <v>102</v>
      </c>
      <c r="F141"/>
      <c r="G141"/>
      <c r="H141" s="18"/>
      <c r="I141"/>
      <c r="J141"/>
      <c r="K141"/>
      <c r="M141"/>
    </row>
    <row r="142" spans="1:14">
      <c r="A142" s="2" t="s">
        <v>104</v>
      </c>
      <c r="B142" s="15" t="s">
        <v>165</v>
      </c>
      <c r="C142">
        <v>80</v>
      </c>
      <c r="D142">
        <v>2</v>
      </c>
      <c r="E142">
        <v>160</v>
      </c>
      <c r="I142" s="10"/>
      <c r="J142" s="10"/>
      <c r="K142" s="10"/>
      <c r="M142" s="10"/>
    </row>
    <row r="143" spans="1:14" s="10" customFormat="1">
      <c r="A143" s="2" t="s">
        <v>104</v>
      </c>
      <c r="B143" s="15" t="s">
        <v>176</v>
      </c>
      <c r="C143">
        <v>290</v>
      </c>
      <c r="D143"/>
      <c r="E143">
        <v>290</v>
      </c>
      <c r="F143"/>
      <c r="G143"/>
      <c r="H143" s="18"/>
      <c r="I143"/>
      <c r="J143"/>
      <c r="K143"/>
      <c r="M143"/>
    </row>
    <row r="144" spans="1:14">
      <c r="A144" s="9" t="s">
        <v>104</v>
      </c>
      <c r="B144" s="11"/>
      <c r="C144" s="10"/>
      <c r="D144" s="10"/>
      <c r="E144" s="10">
        <f>SUM(E128:E143)</f>
        <v>2872</v>
      </c>
      <c r="F144" s="10">
        <f>E144*1.07</f>
        <v>3073.04</v>
      </c>
      <c r="G144" s="10">
        <v>2482.4</v>
      </c>
      <c r="H144" s="19">
        <f>F144-G144</f>
        <v>590.63999999999987</v>
      </c>
      <c r="I144" s="10"/>
      <c r="J144" s="10"/>
      <c r="K144" s="10"/>
      <c r="L144" s="10"/>
      <c r="M144" s="10"/>
    </row>
    <row r="145" spans="1:14" s="10" customFormat="1">
      <c r="A145" s="2" t="s">
        <v>37</v>
      </c>
      <c r="B145" s="6" t="s">
        <v>27</v>
      </c>
      <c r="C145">
        <v>0</v>
      </c>
      <c r="D145"/>
      <c r="E145">
        <v>0</v>
      </c>
      <c r="F145"/>
      <c r="G145"/>
      <c r="H145" s="18"/>
      <c r="L145"/>
    </row>
    <row r="146" spans="1:14">
      <c r="A146" s="2" t="s">
        <v>37</v>
      </c>
      <c r="B146" s="6" t="s">
        <v>28</v>
      </c>
      <c r="C146">
        <v>148</v>
      </c>
      <c r="E146">
        <v>148</v>
      </c>
      <c r="L146" s="10"/>
      <c r="M146" s="10"/>
    </row>
    <row r="147" spans="1:14">
      <c r="A147" s="2" t="s">
        <v>37</v>
      </c>
      <c r="B147" s="6" t="s">
        <v>29</v>
      </c>
      <c r="C147">
        <v>0</v>
      </c>
      <c r="E147">
        <v>0</v>
      </c>
      <c r="I147" s="10"/>
      <c r="J147" s="10"/>
      <c r="K147" s="10"/>
      <c r="N147" s="10"/>
    </row>
    <row r="148" spans="1:14">
      <c r="A148" s="2" t="s">
        <v>37</v>
      </c>
      <c r="B148" s="6" t="s">
        <v>30</v>
      </c>
      <c r="C148">
        <v>0</v>
      </c>
      <c r="E148">
        <v>0</v>
      </c>
      <c r="L148" s="10"/>
      <c r="M148" s="10"/>
    </row>
    <row r="149" spans="1:14">
      <c r="A149" s="2" t="s">
        <v>37</v>
      </c>
      <c r="B149" s="6" t="s">
        <v>31</v>
      </c>
      <c r="C149">
        <v>57</v>
      </c>
      <c r="E149">
        <v>57</v>
      </c>
      <c r="I149" s="10"/>
      <c r="J149" s="10"/>
      <c r="K149" s="10"/>
    </row>
    <row r="150" spans="1:14">
      <c r="A150" s="2" t="s">
        <v>37</v>
      </c>
      <c r="B150" s="6" t="s">
        <v>32</v>
      </c>
      <c r="C150">
        <v>64</v>
      </c>
      <c r="E150">
        <v>64</v>
      </c>
      <c r="L150" s="10"/>
      <c r="M150" s="10"/>
    </row>
    <row r="151" spans="1:14">
      <c r="A151" s="2" t="s">
        <v>37</v>
      </c>
      <c r="B151" s="6" t="s">
        <v>33</v>
      </c>
      <c r="C151">
        <v>61</v>
      </c>
      <c r="E151">
        <v>61</v>
      </c>
      <c r="I151" s="10"/>
      <c r="J151" s="10"/>
      <c r="K151" s="10"/>
    </row>
    <row r="152" spans="1:14" s="10" customFormat="1">
      <c r="A152" s="2" t="s">
        <v>37</v>
      </c>
      <c r="B152" s="6" t="s">
        <v>34</v>
      </c>
      <c r="C152">
        <v>0</v>
      </c>
      <c r="D152"/>
      <c r="E152">
        <v>0</v>
      </c>
      <c r="F152"/>
      <c r="G152"/>
      <c r="H152" s="18"/>
      <c r="I152"/>
      <c r="J152"/>
      <c r="K152"/>
      <c r="M152"/>
      <c r="N152"/>
    </row>
    <row r="153" spans="1:14">
      <c r="A153" s="2" t="s">
        <v>37</v>
      </c>
      <c r="B153" s="6" t="s">
        <v>35</v>
      </c>
      <c r="C153">
        <v>0</v>
      </c>
      <c r="E153">
        <v>0</v>
      </c>
      <c r="I153" s="10"/>
      <c r="J153" s="10"/>
      <c r="K153" s="10"/>
    </row>
    <row r="154" spans="1:14">
      <c r="A154" s="2" t="s">
        <v>37</v>
      </c>
      <c r="B154" s="6" t="s">
        <v>36</v>
      </c>
      <c r="C154">
        <v>0</v>
      </c>
      <c r="E154">
        <v>0</v>
      </c>
      <c r="N154" s="10"/>
    </row>
    <row r="155" spans="1:14">
      <c r="A155" s="9" t="s">
        <v>37</v>
      </c>
      <c r="B155" s="10"/>
      <c r="C155" s="10"/>
      <c r="D155" s="10"/>
      <c r="E155" s="10">
        <f>SUM(E145:E154)</f>
        <v>330</v>
      </c>
      <c r="F155" s="10">
        <f>E155*1.07</f>
        <v>353.1</v>
      </c>
      <c r="G155" s="10">
        <v>353</v>
      </c>
      <c r="H155" s="19">
        <f>F155-G155</f>
        <v>0.10000000000002274</v>
      </c>
      <c r="I155" s="10"/>
      <c r="J155" s="10"/>
      <c r="K155" s="10"/>
    </row>
    <row r="156" spans="1:14">
      <c r="A156" s="2" t="s">
        <v>75</v>
      </c>
      <c r="B156" s="6" t="s">
        <v>157</v>
      </c>
      <c r="C156">
        <v>526</v>
      </c>
      <c r="E156">
        <v>526</v>
      </c>
    </row>
    <row r="157" spans="1:14">
      <c r="A157" s="2" t="s">
        <v>75</v>
      </c>
      <c r="B157" s="6" t="s">
        <v>158</v>
      </c>
      <c r="C157">
        <v>0</v>
      </c>
      <c r="E157">
        <v>0</v>
      </c>
      <c r="M157" s="10"/>
    </row>
    <row r="158" spans="1:14">
      <c r="A158" s="2" t="s">
        <v>75</v>
      </c>
      <c r="B158" s="6" t="s">
        <v>74</v>
      </c>
      <c r="C158">
        <v>145</v>
      </c>
      <c r="E158">
        <v>145</v>
      </c>
    </row>
    <row r="159" spans="1:14">
      <c r="A159" s="9" t="s">
        <v>75</v>
      </c>
      <c r="B159" s="11"/>
      <c r="C159" s="10"/>
      <c r="D159" s="10"/>
      <c r="E159" s="10">
        <f>SUM(E156:E158)</f>
        <v>671</v>
      </c>
      <c r="F159" s="10">
        <f>E159*1.07</f>
        <v>717.97</v>
      </c>
      <c r="G159" s="10">
        <v>718</v>
      </c>
      <c r="H159" s="19">
        <f>F159-G159</f>
        <v>-2.9999999999972715E-2</v>
      </c>
      <c r="L159" s="10"/>
    </row>
    <row r="160" spans="1:14">
      <c r="A160" s="2" t="s">
        <v>197</v>
      </c>
      <c r="B160" s="15" t="s">
        <v>196</v>
      </c>
      <c r="C160">
        <v>105</v>
      </c>
      <c r="E160">
        <v>105</v>
      </c>
    </row>
    <row r="161" spans="1:13">
      <c r="A161" s="2" t="s">
        <v>197</v>
      </c>
      <c r="B161" t="s">
        <v>215</v>
      </c>
      <c r="C161">
        <v>116</v>
      </c>
      <c r="E161">
        <v>116</v>
      </c>
    </row>
    <row r="162" spans="1:13">
      <c r="A162" s="2" t="s">
        <v>197</v>
      </c>
      <c r="B162" s="15" t="s">
        <v>216</v>
      </c>
      <c r="C162">
        <v>130</v>
      </c>
      <c r="E162">
        <v>130</v>
      </c>
      <c r="I162" s="10"/>
      <c r="J162" s="10"/>
      <c r="K162" s="10"/>
    </row>
    <row r="163" spans="1:13">
      <c r="A163" s="2" t="s">
        <v>197</v>
      </c>
      <c r="B163" s="15" t="s">
        <v>217</v>
      </c>
      <c r="C163">
        <v>110</v>
      </c>
      <c r="E163">
        <v>110</v>
      </c>
    </row>
    <row r="164" spans="1:13">
      <c r="A164" s="2" t="s">
        <v>197</v>
      </c>
      <c r="B164" s="15" t="s">
        <v>202</v>
      </c>
      <c r="C164">
        <v>104</v>
      </c>
      <c r="E164">
        <v>104</v>
      </c>
    </row>
    <row r="165" spans="1:13" s="10" customFormat="1">
      <c r="A165" s="2" t="s">
        <v>197</v>
      </c>
      <c r="B165" s="15" t="s">
        <v>203</v>
      </c>
      <c r="C165">
        <v>62</v>
      </c>
      <c r="D165"/>
      <c r="E165">
        <v>62</v>
      </c>
      <c r="F165"/>
      <c r="G165"/>
      <c r="H165" s="18"/>
      <c r="I165"/>
      <c r="J165"/>
      <c r="K165"/>
      <c r="L165"/>
      <c r="M165"/>
    </row>
    <row r="166" spans="1:13">
      <c r="A166" s="2" t="s">
        <v>197</v>
      </c>
      <c r="B166" s="15" t="s">
        <v>204</v>
      </c>
      <c r="C166">
        <v>63.2</v>
      </c>
      <c r="E166">
        <v>63.2</v>
      </c>
    </row>
    <row r="167" spans="1:13">
      <c r="A167" s="9" t="s">
        <v>197</v>
      </c>
      <c r="B167" s="11"/>
      <c r="C167" s="10"/>
      <c r="D167" s="10"/>
      <c r="E167" s="10">
        <f>SUM(E160:E166)</f>
        <v>690.2</v>
      </c>
      <c r="F167" s="10">
        <f>E167*1.07</f>
        <v>738.51400000000012</v>
      </c>
      <c r="G167" s="10">
        <v>0</v>
      </c>
      <c r="H167" s="19">
        <f>F167-G167</f>
        <v>738.51400000000012</v>
      </c>
      <c r="I167" s="10"/>
      <c r="J167" s="10"/>
      <c r="K167" s="10"/>
      <c r="L167" s="10"/>
      <c r="M167" s="10"/>
    </row>
    <row r="168" spans="1:13" s="10" customFormat="1">
      <c r="A168" s="2" t="s">
        <v>186</v>
      </c>
      <c r="B168" t="s">
        <v>184</v>
      </c>
      <c r="C168">
        <v>0</v>
      </c>
      <c r="D168"/>
      <c r="E168">
        <v>0</v>
      </c>
      <c r="F168"/>
      <c r="G168"/>
      <c r="H168" s="18"/>
      <c r="I168"/>
      <c r="J168"/>
      <c r="K168"/>
      <c r="L168"/>
      <c r="M168"/>
    </row>
    <row r="169" spans="1:13">
      <c r="A169" s="2" t="s">
        <v>186</v>
      </c>
      <c r="B169" t="s">
        <v>185</v>
      </c>
      <c r="C169">
        <v>110</v>
      </c>
      <c r="E169">
        <v>110</v>
      </c>
    </row>
    <row r="170" spans="1:13">
      <c r="A170" s="9" t="s">
        <v>186</v>
      </c>
      <c r="B170" s="10"/>
      <c r="C170" s="10"/>
      <c r="D170" s="10"/>
      <c r="E170" s="10">
        <f>SUM(E168:E169)</f>
        <v>110</v>
      </c>
      <c r="F170" s="10">
        <f>E170*1.07</f>
        <v>117.7</v>
      </c>
      <c r="G170" s="10">
        <v>0</v>
      </c>
      <c r="H170" s="19">
        <f>F170-G170</f>
        <v>117.7</v>
      </c>
      <c r="I170" s="10"/>
      <c r="J170" s="10"/>
      <c r="K170" s="10"/>
      <c r="L170" s="10"/>
      <c r="M170" s="10"/>
    </row>
    <row r="171" spans="1:13">
      <c r="A171" s="2" t="s">
        <v>150</v>
      </c>
      <c r="B171" s="4" t="s">
        <v>148</v>
      </c>
    </row>
    <row r="172" spans="1:13">
      <c r="A172" s="2" t="s">
        <v>150</v>
      </c>
      <c r="B172" s="6" t="s">
        <v>149</v>
      </c>
      <c r="C172">
        <v>52.47</v>
      </c>
      <c r="D172">
        <v>5</v>
      </c>
      <c r="E172">
        <f>C172*D172</f>
        <v>262.35000000000002</v>
      </c>
    </row>
    <row r="173" spans="1:13">
      <c r="A173" s="9" t="s">
        <v>150</v>
      </c>
      <c r="B173" s="10"/>
      <c r="C173" s="10"/>
      <c r="D173" s="10"/>
      <c r="E173" s="10">
        <f>SUM(E171:E172)</f>
        <v>262.35000000000002</v>
      </c>
      <c r="F173" s="10">
        <f>E173*1.07</f>
        <v>280.71450000000004</v>
      </c>
      <c r="G173" s="10">
        <v>281</v>
      </c>
      <c r="H173" s="19">
        <f>F173-G173</f>
        <v>-0.28549999999995634</v>
      </c>
    </row>
    <row r="174" spans="1:13">
      <c r="A174" s="2" t="s">
        <v>153</v>
      </c>
      <c r="B174" s="6" t="s">
        <v>152</v>
      </c>
      <c r="C174">
        <v>130</v>
      </c>
      <c r="E174">
        <v>130</v>
      </c>
    </row>
    <row r="175" spans="1:13">
      <c r="A175" s="9" t="s">
        <v>153</v>
      </c>
      <c r="B175" s="10"/>
      <c r="C175" s="10"/>
      <c r="D175" s="10"/>
      <c r="E175" s="10">
        <f>SUM(E174)</f>
        <v>130</v>
      </c>
      <c r="F175" s="10">
        <f>E175*1.07</f>
        <v>139.1</v>
      </c>
      <c r="G175" s="10">
        <v>139.1</v>
      </c>
      <c r="H175" s="19">
        <f>F175-G175</f>
        <v>0</v>
      </c>
    </row>
    <row r="176" spans="1:13">
      <c r="A176" s="2" t="s">
        <v>46</v>
      </c>
      <c r="B176" s="8" t="s">
        <v>45</v>
      </c>
      <c r="C176">
        <v>70</v>
      </c>
      <c r="D176">
        <v>3</v>
      </c>
      <c r="E176">
        <v>210</v>
      </c>
    </row>
    <row r="177" spans="1:13">
      <c r="A177" s="9" t="s">
        <v>46</v>
      </c>
      <c r="B177" s="10"/>
      <c r="C177" s="10"/>
      <c r="D177" s="10"/>
      <c r="E177" s="10">
        <f>SUM(E176)</f>
        <v>210</v>
      </c>
      <c r="F177" s="10">
        <f>E177*1.07</f>
        <v>224.70000000000002</v>
      </c>
      <c r="G177" s="10">
        <v>225</v>
      </c>
      <c r="H177" s="19">
        <f>F177-G177</f>
        <v>-0.29999999999998295</v>
      </c>
    </row>
    <row r="178" spans="1:13">
      <c r="A178" s="2" t="s">
        <v>10</v>
      </c>
      <c r="B178" s="7" t="s">
        <v>8</v>
      </c>
      <c r="C178">
        <v>0</v>
      </c>
      <c r="E178">
        <v>0</v>
      </c>
    </row>
    <row r="179" spans="1:13">
      <c r="A179" s="2" t="s">
        <v>10</v>
      </c>
      <c r="B179" s="7" t="s">
        <v>9</v>
      </c>
      <c r="C179">
        <v>385</v>
      </c>
      <c r="E179">
        <v>385</v>
      </c>
    </row>
    <row r="180" spans="1:13">
      <c r="A180" s="2" t="s">
        <v>10</v>
      </c>
      <c r="B180" s="7" t="s">
        <v>72</v>
      </c>
      <c r="C180">
        <v>225</v>
      </c>
      <c r="E180">
        <v>225</v>
      </c>
    </row>
    <row r="181" spans="1:13">
      <c r="A181" s="2" t="s">
        <v>10</v>
      </c>
      <c r="B181" s="7" t="s">
        <v>73</v>
      </c>
      <c r="C181">
        <v>227</v>
      </c>
      <c r="E181">
        <v>227</v>
      </c>
    </row>
    <row r="182" spans="1:13">
      <c r="A182" s="9" t="s">
        <v>10</v>
      </c>
      <c r="B182" s="12"/>
      <c r="C182" s="10"/>
      <c r="D182" s="10"/>
      <c r="E182" s="10">
        <f>SUM(E178:E181)</f>
        <v>837</v>
      </c>
      <c r="F182" s="10">
        <f>E182*1.07</f>
        <v>895.59</v>
      </c>
      <c r="G182" s="10">
        <v>895.59</v>
      </c>
      <c r="H182" s="19">
        <f>F182-G182</f>
        <v>0</v>
      </c>
    </row>
    <row r="183" spans="1:13">
      <c r="A183" s="2" t="s">
        <v>41</v>
      </c>
      <c r="B183" s="6" t="s">
        <v>40</v>
      </c>
      <c r="C183">
        <v>488</v>
      </c>
      <c r="E183">
        <v>488</v>
      </c>
    </row>
    <row r="184" spans="1:13">
      <c r="A184" s="2" t="s">
        <v>41</v>
      </c>
      <c r="B184" s="6" t="s">
        <v>47</v>
      </c>
      <c r="C184">
        <v>384</v>
      </c>
      <c r="E184">
        <v>384</v>
      </c>
    </row>
    <row r="185" spans="1:13">
      <c r="A185" s="2" t="s">
        <v>41</v>
      </c>
      <c r="B185" s="15" t="s">
        <v>193</v>
      </c>
      <c r="C185">
        <v>55</v>
      </c>
      <c r="E185">
        <v>55</v>
      </c>
    </row>
    <row r="186" spans="1:13">
      <c r="A186" s="2" t="s">
        <v>41</v>
      </c>
      <c r="B186" s="15" t="s">
        <v>194</v>
      </c>
      <c r="C186">
        <v>120</v>
      </c>
      <c r="E186">
        <v>120</v>
      </c>
    </row>
    <row r="187" spans="1:13" s="10" customFormat="1">
      <c r="A187" s="2" t="s">
        <v>41</v>
      </c>
      <c r="B187" s="15" t="s">
        <v>201</v>
      </c>
      <c r="C187">
        <v>130</v>
      </c>
      <c r="D187"/>
      <c r="E187">
        <v>130</v>
      </c>
      <c r="F187"/>
      <c r="G187"/>
      <c r="H187" s="18"/>
      <c r="I187"/>
      <c r="J187"/>
      <c r="K187"/>
      <c r="L187"/>
      <c r="M187"/>
    </row>
    <row r="188" spans="1:13">
      <c r="A188" s="9" t="s">
        <v>41</v>
      </c>
      <c r="B188" s="11"/>
      <c r="C188" s="10"/>
      <c r="D188" s="10"/>
      <c r="E188" s="10">
        <f>SUM(E183:E187)</f>
        <v>1177</v>
      </c>
      <c r="F188" s="10">
        <f>E188*1.07</f>
        <v>1259.3900000000001</v>
      </c>
      <c r="G188" s="10">
        <v>934</v>
      </c>
      <c r="H188" s="19">
        <f>F188-G188</f>
        <v>325.3900000000001</v>
      </c>
      <c r="I188" s="10"/>
      <c r="J188" s="10"/>
      <c r="K188" s="10"/>
      <c r="L188" s="10"/>
    </row>
    <row r="189" spans="1:13">
      <c r="A189" s="2" t="s">
        <v>85</v>
      </c>
      <c r="B189" s="8" t="s">
        <v>84</v>
      </c>
      <c r="C189">
        <v>159</v>
      </c>
      <c r="E189">
        <v>159</v>
      </c>
      <c r="M189" s="10"/>
    </row>
    <row r="190" spans="1:13">
      <c r="A190" s="9" t="s">
        <v>85</v>
      </c>
      <c r="B190" s="10"/>
      <c r="C190" s="10"/>
      <c r="D190" s="10"/>
      <c r="E190" s="10">
        <f>SUM(E189)</f>
        <v>159</v>
      </c>
      <c r="F190" s="10">
        <f>E190*1.07</f>
        <v>170.13000000000002</v>
      </c>
      <c r="G190" s="10">
        <v>171</v>
      </c>
      <c r="H190" s="19">
        <f>F190-G190</f>
        <v>-0.86999999999997613</v>
      </c>
    </row>
    <row r="191" spans="1:13">
      <c r="A191" s="2" t="s">
        <v>113</v>
      </c>
      <c r="B191" s="6" t="s">
        <v>112</v>
      </c>
      <c r="C191">
        <v>134</v>
      </c>
      <c r="E191">
        <v>134</v>
      </c>
    </row>
    <row r="192" spans="1:13">
      <c r="A192" s="9" t="s">
        <v>113</v>
      </c>
      <c r="B192" s="10"/>
      <c r="C192" s="10"/>
      <c r="D192" s="10"/>
      <c r="E192" s="10">
        <f>SUM(E191)</f>
        <v>134</v>
      </c>
      <c r="F192" s="10">
        <f>E192*1.07</f>
        <v>143.38</v>
      </c>
      <c r="G192" s="10">
        <v>144</v>
      </c>
      <c r="H192" s="19">
        <f>F192-G192</f>
        <v>-0.62000000000000455</v>
      </c>
    </row>
    <row r="193" spans="1:13">
      <c r="A193" s="2" t="s">
        <v>16</v>
      </c>
      <c r="B193" s="6" t="s">
        <v>15</v>
      </c>
      <c r="C193">
        <v>321</v>
      </c>
      <c r="E193">
        <v>321</v>
      </c>
    </row>
    <row r="194" spans="1:13">
      <c r="A194" s="9" t="s">
        <v>16</v>
      </c>
      <c r="B194" s="10"/>
      <c r="C194" s="10"/>
      <c r="D194" s="10"/>
      <c r="E194" s="10">
        <v>321</v>
      </c>
      <c r="F194" s="10">
        <f>E194*1.07</f>
        <v>343.47</v>
      </c>
      <c r="G194" s="10">
        <v>344</v>
      </c>
      <c r="H194" s="19">
        <f>F194-G194</f>
        <v>-0.52999999999997272</v>
      </c>
    </row>
    <row r="195" spans="1:13">
      <c r="A195" s="2" t="s">
        <v>205</v>
      </c>
      <c r="B195" s="3" t="s">
        <v>206</v>
      </c>
      <c r="C195">
        <v>125</v>
      </c>
      <c r="E195">
        <v>125</v>
      </c>
    </row>
    <row r="196" spans="1:13" s="10" customFormat="1">
      <c r="A196" s="2" t="s">
        <v>205</v>
      </c>
      <c r="B196" s="3" t="s">
        <v>207</v>
      </c>
      <c r="C196">
        <v>279</v>
      </c>
      <c r="D196"/>
      <c r="E196">
        <v>279</v>
      </c>
      <c r="F196"/>
      <c r="G196"/>
      <c r="H196" s="18"/>
      <c r="I196"/>
      <c r="J196"/>
      <c r="K196"/>
      <c r="L196"/>
      <c r="M196"/>
    </row>
    <row r="197" spans="1:13">
      <c r="A197" s="2" t="s">
        <v>205</v>
      </c>
      <c r="B197" s="3" t="s">
        <v>208</v>
      </c>
      <c r="C197">
        <v>177</v>
      </c>
      <c r="E197">
        <v>177</v>
      </c>
    </row>
    <row r="198" spans="1:13">
      <c r="A198" s="9" t="s">
        <v>205</v>
      </c>
      <c r="B198" s="10"/>
      <c r="C198" s="10"/>
      <c r="D198" s="10"/>
      <c r="E198" s="10">
        <f>SUM(E195:E197)</f>
        <v>581</v>
      </c>
      <c r="F198" s="10">
        <f>E198*1.07</f>
        <v>621.67000000000007</v>
      </c>
      <c r="G198" s="10">
        <v>0</v>
      </c>
      <c r="H198" s="19">
        <f>F198-G198</f>
        <v>621.67000000000007</v>
      </c>
      <c r="I198" s="10"/>
      <c r="J198" s="10"/>
      <c r="K198" s="10"/>
      <c r="L198" s="10"/>
      <c r="M198" s="10"/>
    </row>
    <row r="199" spans="1:13">
      <c r="A199" s="2" t="s">
        <v>115</v>
      </c>
      <c r="B199" s="6" t="s">
        <v>114</v>
      </c>
      <c r="C199">
        <v>281</v>
      </c>
      <c r="E199">
        <v>281</v>
      </c>
    </row>
    <row r="200" spans="1:13">
      <c r="A200" s="2" t="s">
        <v>115</v>
      </c>
      <c r="B200" s="15" t="s">
        <v>166</v>
      </c>
      <c r="C200">
        <v>135.11000000000001</v>
      </c>
      <c r="E200">
        <v>135.11000000000001</v>
      </c>
    </row>
    <row r="201" spans="1:13">
      <c r="A201" s="2" t="s">
        <v>115</v>
      </c>
      <c r="B201" s="15" t="s">
        <v>167</v>
      </c>
      <c r="C201">
        <v>136.63999999999999</v>
      </c>
      <c r="E201">
        <v>136.63999999999999</v>
      </c>
    </row>
    <row r="202" spans="1:13" s="10" customFormat="1">
      <c r="A202" s="2" t="s">
        <v>115</v>
      </c>
      <c r="B202" s="15" t="s">
        <v>200</v>
      </c>
      <c r="C202">
        <v>53</v>
      </c>
      <c r="D202">
        <v>2</v>
      </c>
      <c r="E202">
        <v>106</v>
      </c>
      <c r="F202"/>
      <c r="G202"/>
      <c r="H202" s="18"/>
      <c r="I202"/>
      <c r="J202"/>
      <c r="K202"/>
      <c r="L202"/>
      <c r="M202"/>
    </row>
    <row r="203" spans="1:13">
      <c r="A203" s="9" t="s">
        <v>115</v>
      </c>
      <c r="B203" s="11"/>
      <c r="C203" s="10"/>
      <c r="D203" s="10"/>
      <c r="E203" s="10">
        <f>SUM(E199:E202)</f>
        <v>658.75</v>
      </c>
      <c r="F203" s="10">
        <f>E203*1.07</f>
        <v>704.86250000000007</v>
      </c>
      <c r="G203" s="10">
        <v>301</v>
      </c>
      <c r="H203" s="19">
        <f>F203-G203</f>
        <v>403.86250000000007</v>
      </c>
      <c r="I203" s="10"/>
      <c r="J203" s="10"/>
      <c r="K203" s="10"/>
    </row>
    <row r="204" spans="1:13">
      <c r="A204" s="2" t="s">
        <v>161</v>
      </c>
      <c r="B204" s="14" t="s">
        <v>162</v>
      </c>
      <c r="C204">
        <v>130</v>
      </c>
      <c r="E204">
        <v>130</v>
      </c>
      <c r="L204" s="10"/>
      <c r="M204" s="10"/>
    </row>
    <row r="205" spans="1:13">
      <c r="A205" s="2" t="s">
        <v>161</v>
      </c>
      <c r="B205" s="14" t="s">
        <v>163</v>
      </c>
      <c r="C205">
        <v>130</v>
      </c>
      <c r="E205">
        <v>130</v>
      </c>
    </row>
    <row r="206" spans="1:13">
      <c r="A206" s="2" t="s">
        <v>161</v>
      </c>
      <c r="B206" s="3"/>
      <c r="E206">
        <f>SUM(E204:E205)</f>
        <v>260</v>
      </c>
      <c r="F206">
        <f>E206*1.07</f>
        <v>278.2</v>
      </c>
      <c r="G206">
        <v>0</v>
      </c>
      <c r="H206" s="18">
        <f>F206-G206</f>
        <v>278.2</v>
      </c>
    </row>
    <row r="207" spans="1:13">
      <c r="A207" s="2" t="s">
        <v>77</v>
      </c>
      <c r="B207" s="6" t="s">
        <v>76</v>
      </c>
      <c r="C207">
        <v>281</v>
      </c>
      <c r="E207">
        <v>281</v>
      </c>
    </row>
    <row r="208" spans="1:13">
      <c r="A208" s="9" t="s">
        <v>77</v>
      </c>
      <c r="B208" s="11"/>
      <c r="C208" s="10"/>
      <c r="D208" s="10"/>
      <c r="E208" s="10">
        <f>SUM(E207)</f>
        <v>281</v>
      </c>
      <c r="F208" s="10">
        <f>E208*1.07</f>
        <v>300.67</v>
      </c>
      <c r="G208" s="10">
        <f>281+20</f>
        <v>301</v>
      </c>
      <c r="H208" s="19">
        <f>F208-G208</f>
        <v>-0.32999999999998408</v>
      </c>
    </row>
    <row r="209" spans="1:8">
      <c r="A209" s="2" t="s">
        <v>129</v>
      </c>
      <c r="B209" s="4" t="s">
        <v>123</v>
      </c>
      <c r="C209">
        <v>165</v>
      </c>
      <c r="D209">
        <v>2</v>
      </c>
      <c r="E209">
        <f>C209*D209</f>
        <v>330</v>
      </c>
    </row>
    <row r="210" spans="1:8">
      <c r="A210" s="2" t="s">
        <v>129</v>
      </c>
      <c r="B210" s="4" t="s">
        <v>124</v>
      </c>
      <c r="C210">
        <v>149.5</v>
      </c>
      <c r="D210">
        <v>2</v>
      </c>
      <c r="E210">
        <f>C210*D210</f>
        <v>299</v>
      </c>
    </row>
    <row r="211" spans="1:8">
      <c r="A211" s="2" t="s">
        <v>129</v>
      </c>
      <c r="B211" s="6" t="s">
        <v>125</v>
      </c>
      <c r="C211">
        <v>165</v>
      </c>
      <c r="E211">
        <v>165</v>
      </c>
    </row>
    <row r="212" spans="1:8">
      <c r="A212" s="2" t="s">
        <v>129</v>
      </c>
      <c r="B212" s="6" t="s">
        <v>126</v>
      </c>
      <c r="C212">
        <v>140</v>
      </c>
      <c r="E212">
        <v>140</v>
      </c>
    </row>
    <row r="213" spans="1:8">
      <c r="A213" s="2" t="s">
        <v>129</v>
      </c>
      <c r="B213" s="6" t="s">
        <v>127</v>
      </c>
      <c r="C213">
        <v>145</v>
      </c>
      <c r="E213">
        <v>145</v>
      </c>
    </row>
    <row r="214" spans="1:8">
      <c r="A214" s="2" t="s">
        <v>129</v>
      </c>
      <c r="B214" s="6" t="s">
        <v>128</v>
      </c>
      <c r="C214">
        <v>199</v>
      </c>
      <c r="E214">
        <v>199</v>
      </c>
    </row>
    <row r="215" spans="1:8">
      <c r="A215" s="9" t="s">
        <v>129</v>
      </c>
      <c r="B215" s="10"/>
      <c r="C215" s="10"/>
      <c r="D215" s="10"/>
      <c r="E215" s="10">
        <f>SUM(E209:E214)</f>
        <v>1278</v>
      </c>
      <c r="F215" s="10">
        <f>E215*1.07</f>
        <v>1367.46</v>
      </c>
      <c r="G215" s="10">
        <v>695</v>
      </c>
      <c r="H215" s="19">
        <f>F215-G215</f>
        <v>672.46</v>
      </c>
    </row>
    <row r="217" spans="1:8">
      <c r="A217" s="13"/>
      <c r="B217" s="1"/>
    </row>
    <row r="235" spans="1:2">
      <c r="A235" s="2"/>
      <c r="B235" s="3"/>
    </row>
    <row r="244" spans="1:2">
      <c r="A244" s="2"/>
    </row>
    <row r="245" spans="1:2">
      <c r="B245" s="3"/>
    </row>
    <row r="247" spans="1:2">
      <c r="A247" s="2" t="s">
        <v>173</v>
      </c>
    </row>
    <row r="248" spans="1:2">
      <c r="A248" s="2" t="s">
        <v>173</v>
      </c>
    </row>
    <row r="249" spans="1:2">
      <c r="A249" s="2" t="s">
        <v>173</v>
      </c>
    </row>
  </sheetData>
  <sortState ref="A2:H235">
    <sortCondition ref="A2"/>
  </sortState>
  <hyperlinks>
    <hyperlink ref="A178" r:id="rId1" display="http://forum.sibmama.ru/viewtopic.php?t=1017623&amp;start=2385"/>
    <hyperlink ref="A117" r:id="rId2" display="http://forum.sibmama.ru/viewtopic.php?t=1017623&amp;start=2400"/>
    <hyperlink ref="A7:A9" r:id="rId3" display="http://forum.sibmama.ru/viewtopic.php?t=1017623&amp;start=2400"/>
    <hyperlink ref="A193" r:id="rId4" display="http://forum.sibmama.ru/viewtopic.php?t=1017623&amp;start=2400"/>
    <hyperlink ref="A194" r:id="rId5" display="http://forum.sibmama.ru/viewtopic.php?t=1017623&amp;start=2400"/>
    <hyperlink ref="A102" r:id="rId6" display="http://forum.sibmama.ru/viewtopic.php?t=1017623&amp;start=2400"/>
    <hyperlink ref="A13" r:id="rId7" display="http://forum.sibmama.ru/viewtopic.php?t=1017623&amp;start=2400"/>
    <hyperlink ref="A24" r:id="rId8" display="http://forum.sibmama.ru/viewtopic.php?t=1017623&amp;start=2415"/>
    <hyperlink ref="A25" r:id="rId9" display="http://forum.sibmama.ru/viewtopic.php?t=1017623&amp;start=2415"/>
    <hyperlink ref="A18:A22" r:id="rId10" display="http://forum.sibmama.ru/viewtopic.php?t=1017623&amp;start=2415"/>
    <hyperlink ref="A145" r:id="rId11" display="http://forum.sibmama.ru/viewtopic.php?t=1017623&amp;start=2415"/>
    <hyperlink ref="A89" r:id="rId12" display="http://forum.sibmama.ru/viewtopic.php?t=1017623&amp;start=2430"/>
    <hyperlink ref="A90" r:id="rId13" display="http://forum.sibmama.ru/viewtopic.php?t=1017623&amp;start=2430"/>
    <hyperlink ref="A183" r:id="rId14" display="http://forum.sibmama.ru/viewtopic.php?t=1017623&amp;start=2430"/>
    <hyperlink ref="A74" r:id="rId15" display="http://forum.sibmama.ru/viewtopic.php?t=1017623&amp;start=2430"/>
    <hyperlink ref="A176" r:id="rId16" display="http://forum.sibmama.ru/viewtopic.php?t=1017623&amp;start=2430"/>
    <hyperlink ref="A177" r:id="rId17" display="http://forum.sibmama.ru/viewtopic.php?t=1017623&amp;start=2430"/>
    <hyperlink ref="A184" r:id="rId18" display="http://forum.sibmama.ru/viewtopic.php?t=1017623&amp;start=2430"/>
    <hyperlink ref="A52" r:id="rId19" display="http://forum.sibmama.ru/viewtopic.php?t=1017623&amp;start=2430"/>
    <hyperlink ref="A50:A61" r:id="rId20" display="http://forum.sibmama.ru/viewtopic.php?t=1017623&amp;start=2430"/>
    <hyperlink ref="A22" r:id="rId21" display="http://forum.sibmama.ru/viewtopic.php?t=1017623&amp;start=2430"/>
    <hyperlink ref="A23" r:id="rId22" display="http://forum.sibmama.ru/viewtopic.php?t=1017623&amp;start=2430"/>
    <hyperlink ref="A50" r:id="rId23" display="http://forum.sibmama.ru/viewtopic.php?t=1017623&amp;start=2430"/>
    <hyperlink ref="A51" r:id="rId24" display="http://forum.sibmama.ru/viewtopic.php?t=1017623&amp;start=2430"/>
    <hyperlink ref="A82" r:id="rId25" display="http://forum.sibmama.ru/viewtopic.php?t=1017623&amp;start=2430"/>
    <hyperlink ref="A67:A68" r:id="rId26" display="http://forum.sibmama.ru/viewtopic.php?t=1017623&amp;start=2430"/>
    <hyperlink ref="A91" r:id="rId27" display="http://forum.sibmama.ru/viewtopic.php?t=1017623&amp;start=2445"/>
    <hyperlink ref="A70:A72" r:id="rId28" display="http://forum.sibmama.ru/viewtopic.php?t=1017623&amp;start=2445"/>
    <hyperlink ref="A73:A74" r:id="rId29" display="http://forum.sibmama.ru/viewtopic.php?t=1017623&amp;start=2385"/>
    <hyperlink ref="A156" r:id="rId30" display="http://forum.sibmama.ru/viewtopic.php?t=1017623&amp;start=2445"/>
    <hyperlink ref="A77:A78" r:id="rId31" display="http://forum.sibmama.ru/viewtopic.php?t=1017623&amp;start=2445"/>
    <hyperlink ref="A207" r:id="rId32" display="http://forum.sibmama.ru/viewtopic.php?t=1017623&amp;start=2445"/>
    <hyperlink ref="A68" r:id="rId33" display="http://forum.sibmama.ru/viewtopic.php?t=1017623&amp;start=2445"/>
    <hyperlink ref="A189" r:id="rId34" display="http://forum.sibmama.ru/viewtopic.php?t=1017623&amp;start=2445"/>
    <hyperlink ref="A17" r:id="rId35" display="http://forum.sibmama.ru/viewtopic.php?t=1017623&amp;start=2445"/>
    <hyperlink ref="A95:A98" r:id="rId36" display="http://forum.sibmama.ru/viewtopic.php?t=1017623&amp;start=2445"/>
    <hyperlink ref="A128" r:id="rId37" display="http://forum.sibmama.ru/viewtopic.php?t=1017623&amp;start=2445"/>
    <hyperlink ref="A107" r:id="rId38" display="http://forum.sibmama.ru/viewtopic.php?t=1017623&amp;start=2460"/>
    <hyperlink ref="A108" r:id="rId39" display="http://forum.sibmama.ru/viewtopic.php?t=1017623&amp;start=2460"/>
    <hyperlink ref="A109" r:id="rId40" display="http://forum.sibmama.ru/viewtopic.php?t=1017623&amp;start=2460"/>
    <hyperlink ref="A125:A129" r:id="rId41" display="http://forum.sibmama.ru/viewtopic.php?t=1017623&amp;start=2415"/>
    <hyperlink ref="A191" r:id="rId42" display="http://forum.sibmama.ru/viewtopic.php?t=1017623&amp;start=2460"/>
    <hyperlink ref="A192" r:id="rId43" display="http://forum.sibmama.ru/viewtopic.php?t=1017623&amp;start=2460"/>
    <hyperlink ref="A199" r:id="rId44" display="http://forum.sibmama.ru/viewtopic.php?t=1017623&amp;start=2460"/>
    <hyperlink ref="A7" r:id="rId45" display="http://forum.sibmama.ru/viewtopic.php?t=1017623&amp;start=2460"/>
    <hyperlink ref="A137:A140" r:id="rId46" display="http://forum.sibmama.ru/viewtopic.php?t=1017623&amp;start=2460"/>
    <hyperlink ref="A209" r:id="rId47" display="http://forum.sibmama.ru/viewtopic.php?t=1017623&amp;start=2460"/>
    <hyperlink ref="A95" r:id="rId48" display="http://forum.sibmama.ru/viewtopic.php?t=1017623&amp;start=2460"/>
    <hyperlink ref="A37" r:id="rId49" display="http://forum.sibmama.ru/viewtopic.php?t=1017623&amp;start=2460"/>
    <hyperlink ref="A38" r:id="rId50" display="http://forum.sibmama.ru/viewtopic.php?t=1017623&amp;start=2460"/>
    <hyperlink ref="A2" r:id="rId51" display="http://forum.sibmama.ru/viewtopic.php?t=1017623&amp;start=2460"/>
    <hyperlink ref="A47" r:id="rId52" display="http://forum.sibmama.ru/viewtopic.php?t=1017623&amp;start=2460"/>
    <hyperlink ref="A65" r:id="rId53" display="http://forum.sibmama.ru/viewtopic.php?t=1017623&amp;start=2460"/>
    <hyperlink ref="A171" r:id="rId54" display="http://forum.sibmama.ru/viewtopic.php?t=1017623&amp;start=2460"/>
    <hyperlink ref="A172" r:id="rId55" display="http://forum.sibmama.ru/viewtopic.php?t=1017623&amp;start=2460"/>
    <hyperlink ref="A173" r:id="rId56" display="http://forum.sibmama.ru/viewtopic.php?t=1017623&amp;start=2460"/>
    <hyperlink ref="A174" r:id="rId57" display="http://forum.sibmama.ru/viewtopic.php?p=65769641"/>
    <hyperlink ref="A175" r:id="rId58" display="http://forum.sibmama.ru/viewtopic.php?p=65769641"/>
    <hyperlink ref="A190" r:id="rId59" display="http://forum.sibmama.ru/viewtopic.php?t=1017623&amp;start=2445"/>
    <hyperlink ref="A208" r:id="rId60" display="http://forum.sibmama.ru/viewtopic.php?t=1017623&amp;start=2445"/>
    <hyperlink ref="A85" r:id="rId61" display="http://forum.sibmama.ru/viewtopic.php?t=1017623&amp;start=2475"/>
    <hyperlink ref="A204" r:id="rId62" display="http://forum.sibmama.ru/viewtopic.php?t=1017623&amp;start=2475"/>
    <hyperlink ref="A171:A172" r:id="rId63" display="http://forum.sibmama.ru/viewtopic.php?t=1017623&amp;start=2475"/>
    <hyperlink ref="A86" r:id="rId64" display="http://forum.sibmama.ru/viewtopic.php?t=1017623&amp;start=2475"/>
    <hyperlink ref="A141" r:id="rId65" display="http://forum.sibmama.ru/viewtopic.php?t=1017623&amp;start=2475"/>
    <hyperlink ref="A142" r:id="rId66" display="http://forum.sibmama.ru/viewtopic.php?t=1017623&amp;start=2475"/>
    <hyperlink ref="A200" r:id="rId67" display="http://forum.sibmama.ru/viewtopic.php?t=1017623&amp;start=2475"/>
    <hyperlink ref="A201" r:id="rId68" display="http://forum.sibmama.ru/viewtopic.php?t=1017623&amp;start=2475"/>
    <hyperlink ref="A115" r:id="rId69" display="http://forum.sibmama.ru/viewtopic.php?t=1017623&amp;start=2475"/>
    <hyperlink ref="A39" r:id="rId70" display="http://forum.sibmama.ru/viewtopic.php?t=1017623&amp;start=2490"/>
    <hyperlink ref="A40" r:id="rId71" display="http://forum.sibmama.ru/viewtopic.php?t=1017623&amp;start=2490"/>
    <hyperlink ref="A43" r:id="rId72" display="http://forum.sibmama.ru/viewtopic.php?t=1017623&amp;start=2490"/>
    <hyperlink ref="A112" r:id="rId73" display="http://forum.sibmama.ru/viewtopic.php?t=1017623&amp;start=2505"/>
    <hyperlink ref="A189:A190" r:id="rId74" display="http://forum.sibmama.ru/viewtopic.php?t=1017623&amp;start=2490"/>
    <hyperlink ref="A143" r:id="rId75" display="http://forum.sibmama.ru/viewtopic.php?t=1017623&amp;start=2445"/>
    <hyperlink ref="A195:A196" r:id="rId76" display="http://forum.sibmama.ru/viewtopic.php?t=1017623&amp;start=2400"/>
    <hyperlink ref="A121" r:id="rId77" display="http://forum.sibmama.ru/viewtopic.php?t=1017623&amp;start=2505"/>
    <hyperlink ref="A199" r:id="rId78" display="http://forum.sibmama.ru/viewtopic.php?t=1017623&amp;start=2505"/>
    <hyperlink ref="A168" r:id="rId79" display="http://forum.sibmama.ru/viewtopic.php?t=1017623&amp;start=2520"/>
    <hyperlink ref="A169" r:id="rId80" display="http://forum.sibmama.ru/viewtopic.php?t=1017623&amp;start=2520"/>
    <hyperlink ref="A79" r:id="rId81" display="http://forum.sibmama.ru/viewtopic.php?t=1017623&amp;start=2520"/>
    <hyperlink ref="A80" r:id="rId82" display="http://forum.sibmama.ru/viewtopic.php?t=1017623&amp;start=2520"/>
    <hyperlink ref="A15" r:id="rId83" display="http://forum.sibmama.ru/viewtopic.php?t=1017623&amp;start=2520"/>
    <hyperlink ref="A87" r:id="rId84" display="http://forum.sibmama.ru/viewtopic.php?t=1017623&amp;start=2520"/>
    <hyperlink ref="A185" r:id="rId85" display="http://forum.sibmama.ru/viewtopic.php?t=1017623&amp;start=2520"/>
    <hyperlink ref="A186" r:id="rId86" display="http://forum.sibmama.ru/viewtopic.php?t=1017623&amp;start=2520"/>
    <hyperlink ref="A35" r:id="rId87" display="http://forum.sibmama.ru/viewtopic.php?t=1017623&amp;start=2520"/>
    <hyperlink ref="A160" r:id="rId88" display="http://forum.sibmama.ru/viewtopic.php?t=1017623&amp;start=2535"/>
    <hyperlink ref="A41" r:id="rId89" display="http://forum.sibmama.ru/viewtopic.php?t=1017623&amp;start=2535"/>
    <hyperlink ref="A202" r:id="rId90" display="http://forum.sibmama.ru/viewtopic.php?t=1017623&amp;start=2535"/>
    <hyperlink ref="A187" r:id="rId91" display="http://forum.sibmama.ru/viewtopic.php?t=1017623&amp;start=2520"/>
    <hyperlink ref="A230:A233" r:id="rId92" display="http://forum.sibmama.ru/viewtopic.php?t=1017623&amp;start=2535"/>
    <hyperlink ref="A195" r:id="rId93" display="http://forum.sibmama.ru/viewtopic.php?t=1017623&amp;start=2550"/>
    <hyperlink ref="A125" r:id="rId94" display="http://forum.sibmama.ru/viewtopic.php?t=1017623&amp;start=2550"/>
    <hyperlink ref="A126" r:id="rId95" display="http://forum.sibmama.ru/viewtopic.php?t=1017623&amp;start=2550"/>
    <hyperlink ref="A127" r:id="rId96" display="http://forum.sibmama.ru/viewtopic.php?t=1017623&amp;start=2550"/>
    <hyperlink ref="A113" r:id="rId97" display="http://forum.sibmama.ru/viewtopic.php?t=1017623&amp;start=2550"/>
    <hyperlink ref="A247:A249" r:id="rId98" display="http://forum.sibmama.ru/viewtopic.php?t=1017623&amp;start=2550"/>
    <hyperlink ref="A161" r:id="rId99" display="http://forum.sibmama.ru/viewtopic.php?t=1017623&amp;start=2535"/>
    <hyperlink ref="A162" r:id="rId100" display="http://forum.sibmama.ru/viewtopic.php?t=1017623&amp;start=2535"/>
    <hyperlink ref="A16" r:id="rId101" display="http://forum.sibmama.ru/viewtopic.php?t=1017623&amp;start=2520"/>
    <hyperlink ref="A36" r:id="rId102" display="http://forum.sibmama.ru/viewtopic.php?t=1017623&amp;start=2520"/>
    <hyperlink ref="A42" r:id="rId103" display="http://forum.sibmama.ru/viewtopic.php?t=1017623&amp;start=2535"/>
    <hyperlink ref="A81" r:id="rId104" display="http://forum.sibmama.ru/viewtopic.php?t=1017623&amp;start=2520"/>
    <hyperlink ref="A88" r:id="rId105" display="http://forum.sibmama.ru/viewtopic.php?t=1017623&amp;start=2520"/>
    <hyperlink ref="A101" r:id="rId106" display="http://forum.sibmama.ru/viewtopic.php?t=1017623&amp;start=2445"/>
    <hyperlink ref="A114" r:id="rId107" display="http://forum.sibmama.ru/viewtopic.php?t=1017623&amp;start=2550"/>
    <hyperlink ref="A116" r:id="rId108" display="http://forum.sibmama.ru/viewtopic.php?t=1017623&amp;start=2475"/>
    <hyperlink ref="A144" r:id="rId109" display="http://forum.sibmama.ru/viewtopic.php?t=1017623&amp;start=2445"/>
    <hyperlink ref="A170" r:id="rId110" display="http://forum.sibmama.ru/viewtopic.php?t=1017623&amp;start=2520"/>
    <hyperlink ref="A188" r:id="rId111" display="http://forum.sibmama.ru/viewtopic.php?t=1017623&amp;start=2520"/>
    <hyperlink ref="A203" r:id="rId112" display="http://forum.sibmama.ru/viewtopic.php?t=1017623&amp;start=2535"/>
    <hyperlink ref="A110:A111" r:id="rId113" display="http://forum.sibmama.ru/viewtopic.php?t=1017623&amp;start=2505"/>
  </hyperlinks>
  <pageMargins left="0.7" right="0.7" top="0.75" bottom="0.75" header="0.3" footer="0.3"/>
  <pageSetup paperSize="9" orientation="portrait" horizontalDpi="180" verticalDpi="180" r:id="rId114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2015-09-19T19:52:00Z</dcterms:modified>
</cp:coreProperties>
</file>