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09" i="1" l="1"/>
  <c r="F209" i="1"/>
  <c r="E209" i="1"/>
  <c r="H198" i="1"/>
  <c r="F198" i="1"/>
  <c r="E198" i="1"/>
  <c r="E172" i="1"/>
  <c r="F172" i="1" s="1"/>
  <c r="H172" i="1" s="1"/>
  <c r="F153" i="1"/>
  <c r="H153" i="1" s="1"/>
  <c r="E153" i="1"/>
  <c r="E126" i="1"/>
  <c r="F126" i="1" s="1"/>
  <c r="H126" i="1" s="1"/>
  <c r="E119" i="1"/>
  <c r="F119" i="1" s="1"/>
  <c r="H119" i="1" s="1"/>
  <c r="E117" i="1"/>
  <c r="F117" i="1" s="1"/>
  <c r="H117" i="1" s="1"/>
  <c r="E96" i="1"/>
  <c r="F96" i="1" s="1"/>
  <c r="H96" i="1" s="1"/>
  <c r="E54" i="1"/>
  <c r="F54" i="1" s="1"/>
  <c r="H54" i="1" s="1"/>
  <c r="E38" i="1"/>
  <c r="F38" i="1" s="1"/>
  <c r="H38" i="1" s="1"/>
  <c r="E12" i="1"/>
  <c r="F12" i="1" s="1"/>
  <c r="H12" i="1" s="1"/>
  <c r="E77" i="1"/>
  <c r="E79" i="1" s="1"/>
  <c r="F79" i="1" s="1"/>
  <c r="H79" i="1" s="1"/>
  <c r="E196" i="1"/>
  <c r="G168" i="1" l="1"/>
  <c r="G194" i="1"/>
  <c r="E194" i="1"/>
  <c r="F194" i="1" s="1"/>
  <c r="E186" i="1"/>
  <c r="F186" i="1" s="1"/>
  <c r="H186" i="1" s="1"/>
  <c r="E176" i="1"/>
  <c r="F176" i="1" s="1"/>
  <c r="H176" i="1" s="1"/>
  <c r="E168" i="1"/>
  <c r="F168" i="1" s="1"/>
  <c r="E160" i="1"/>
  <c r="F160" i="1" s="1"/>
  <c r="H160" i="1" s="1"/>
  <c r="E158" i="1"/>
  <c r="F158" i="1" s="1"/>
  <c r="H158" i="1" s="1"/>
  <c r="E139" i="1"/>
  <c r="F139" i="1" s="1"/>
  <c r="H139" i="1" s="1"/>
  <c r="E136" i="1"/>
  <c r="F136" i="1" s="1"/>
  <c r="H136" i="1" s="1"/>
  <c r="E132" i="1"/>
  <c r="F132" i="1" s="1"/>
  <c r="H132" i="1" s="1"/>
  <c r="E128" i="1"/>
  <c r="F128" i="1" s="1"/>
  <c r="H128" i="1" s="1"/>
  <c r="E123" i="1"/>
  <c r="F123" i="1" s="1"/>
  <c r="H123" i="1" s="1"/>
  <c r="E93" i="1"/>
  <c r="F93" i="1" s="1"/>
  <c r="H93" i="1" s="1"/>
  <c r="E75" i="1"/>
  <c r="F75" i="1" s="1"/>
  <c r="H75" i="1" s="1"/>
  <c r="E72" i="1"/>
  <c r="F72" i="1" s="1"/>
  <c r="H72" i="1" s="1"/>
  <c r="E63" i="1"/>
  <c r="F63" i="1" s="1"/>
  <c r="H63" i="1" s="1"/>
  <c r="E58" i="1"/>
  <c r="F58" i="1" s="1"/>
  <c r="H58" i="1" s="1"/>
  <c r="E56" i="1"/>
  <c r="F56" i="1" s="1"/>
  <c r="H56" i="1" s="1"/>
  <c r="E34" i="1"/>
  <c r="F34" i="1" s="1"/>
  <c r="H34" i="1" s="1"/>
  <c r="E26" i="1"/>
  <c r="F26" i="1" s="1"/>
  <c r="H26" i="1" s="1"/>
  <c r="E24" i="1"/>
  <c r="F24" i="1" s="1"/>
  <c r="H24" i="1" s="1"/>
  <c r="E22" i="1"/>
  <c r="F22" i="1" s="1"/>
  <c r="H22" i="1" s="1"/>
  <c r="E8" i="1"/>
  <c r="F8" i="1" s="1"/>
  <c r="H8" i="1" s="1"/>
  <c r="E4" i="1"/>
  <c r="F4" i="1" s="1"/>
  <c r="H4" i="1" s="1"/>
  <c r="E112" i="1"/>
  <c r="E114" i="1" s="1"/>
  <c r="F114" i="1" s="1"/>
  <c r="H114" i="1" s="1"/>
  <c r="E145" i="1"/>
  <c r="E143" i="1"/>
  <c r="E140" i="1"/>
  <c r="H194" i="1" l="1"/>
  <c r="H168" i="1"/>
  <c r="E148" i="1"/>
  <c r="F148" i="1" s="1"/>
  <c r="H148" i="1" s="1"/>
</calcChain>
</file>

<file path=xl/sharedStrings.xml><?xml version="1.0" encoding="utf-8"?>
<sst xmlns="http://schemas.openxmlformats.org/spreadsheetml/2006/main" count="389" uniqueCount="218">
  <si>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</si>
  <si>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</si>
  <si>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</si>
  <si>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</si>
  <si>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</si>
  <si>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</si>
  <si>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</si>
  <si>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</si>
  <si>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Anet@</t>
  </si>
  <si>
    <t>К6013-2 Полукомбинезон ясельный (Консалт) р. 48/74 цвет сердечки +фисташковый 160,0*2=320.0</t>
  </si>
  <si>
    <t>Kometa&lt;&lt;</t>
  </si>
  <si>
    <t>1) Джемпер дет. "Веселая Забава" супрем (Юник) Артикул: U1096-4С размер 80 цена 121 р. </t>
  </si>
  <si>
    <t>2) Юбка детская (Лаки Чайлд) Артикул: 11-35к размер 80-86 цена </t>
  </si>
  <si>
    <t>3) Джемпер дет. "Карамель" (Юник) Артикул: U628-7 размер 80 цена 131 р. </t>
  </si>
  <si>
    <t>4) Колготки дет. (Алсу) Артикул: КДД12 размер 14/15 </t>
  </si>
  <si>
    <t>5) Колготки дет.(Орел) Артикул: с315ор размер 14/15 цена 93 р. </t>
  </si>
  <si>
    <t>6) Колготки детские (Черубино) Артикул: CAN04001 размер 12/18 цена 90,75 цвет серый </t>
  </si>
  <si>
    <t>7) Колготки дет. (Орел) Артикул: с141ор размер 13 цена 55 р. </t>
  </si>
  <si>
    <t>8)Колготки детские (Красная ветка) Артикул: с812 цена 90 р.</t>
  </si>
  <si>
    <t>Комбинезон "брошь" (Лаки Чайлд) Артикул 2-16 Р 26(80-86) 379р. </t>
  </si>
  <si>
    <t>Боди с длинным рукавом (Ёмаё) Артикул 24-316 р 52/80-86 белый 180р. </t>
  </si>
  <si>
    <t>Боди (Лаки Чайлд) Артикул 6-13 р 24(74-80) Цвет экрю 249р. </t>
  </si>
  <si>
    <t>Боди ясельное (Черубино) Артикул САВ 4112 р 80/52 белый 175р. </t>
  </si>
  <si>
    <t>Боди ясельное (Черубино) Артикул СSB 4116 р 80/52 розовый 131р.</t>
  </si>
  <si>
    <t>Madinanaty</t>
  </si>
  <si>
    <t>Майка для девочки(Черубино) Артикул: CAK2209 р-р98/104/56 желтый 1шт., белый 1 шт. цена 78 руб. </t>
  </si>
  <si>
    <t>Комплект для девочки (майка, трусы) (Черубино) Артикул: CAK3280 р-р98/104/56 желтый 1шт., розовый 1шт. цена 148 руб.</t>
  </si>
  <si>
    <t>Laris_a</t>
  </si>
  <si>
    <t>Ползунки на евро-резинке с ластовицей (Фанни Зебра) Артикул: 4.19.2б р 74/48 на девочку 54,00 3шт </t>
  </si>
  <si>
    <t xml:space="preserve">Штанишки (Лаки Чайлд) Артикул: 6-11 р.24(74-80) экрю 189,00 </t>
  </si>
  <si>
    <t>Комбинезон (Лаки Чайлд) Артикул: 6-16 р.24(74-80) экрю 379,00</t>
  </si>
  <si>
    <t>**LenohkA**</t>
  </si>
  <si>
    <t>Артикул: К5363  крокид р.56/98 св.сер.меланж+кошки 350р.</t>
  </si>
  <si>
    <t>Артикул: к2301к77  Консалт (Crockid) р.56/104 т.сер.меланж полоска 565р.</t>
  </si>
  <si>
    <t>CAK3280 Производитель: Черубино (Cherubino) Белый 98/104/56 2шт. 148,0 р</t>
  </si>
  <si>
    <t>Трусы мужские (Евразия) Артикул: В314   размер XL   2шт.   126р. </t>
  </si>
  <si>
    <t>Трусы мужские (Евразия) Артикул: В314   размер XXL   2шт.   126р. </t>
  </si>
  <si>
    <t>Трусы мужские (Евразия) Артикул: В317   размер XL   2шт.   126р.</t>
  </si>
  <si>
    <t>barolga13</t>
  </si>
  <si>
    <t xml:space="preserve">Боди дет. "Tedi " (Юник) Артикул: U286-8 р.80 фиолетовый 157,00 </t>
  </si>
  <si>
    <t xml:space="preserve">Боди короткий рукав (Фанни Зебра) Артикул: 4.29.4б р.80/52 64,00 </t>
  </si>
  <si>
    <t xml:space="preserve">Комбинезон дет. "Веселая Забава" супрем (Юник) Артикул: U1093-11С р.80 голубой 216,00 </t>
  </si>
  <si>
    <t>любые кальсоны на мальчика рост 134-140 2 шт</t>
  </si>
  <si>
    <t>Hanny_SH</t>
  </si>
  <si>
    <t>климентина бенедиктовна</t>
  </si>
  <si>
    <t xml:space="preserve">Пижама для мальчика (Черубино) Артикул: CAK5226 Производитель: Черубино (Cherubino) р.104/56, изумруд/серый, ц. 405 (опт 384, 75) </t>
  </si>
  <si>
    <t xml:space="preserve">Пижама для мальчика (Черубино) Артикул: CAK5233 Производитель: Черубино (Cherubino), р.104/56, ц.340 (опт 323) </t>
  </si>
  <si>
    <t>Джемпер женский (Пеликан) Артикул: FJF601 Производитель: Пеликан (РАСПРОДАЖА), р.М, wine, ц.600 (570)</t>
  </si>
  <si>
    <t>1)Футболка женская (Черубино) Артикул: FL6284 р-р 54, св. розовый, на замену любой другой цвет, 287 руб. </t>
  </si>
  <si>
    <t>2)Футболка для мальчиков (Пеликан) Артикул: BTR419 , р-р 6, stone, 280 руб.</t>
  </si>
  <si>
    <t>Tanushik</t>
  </si>
  <si>
    <t>Артикул: CWB9535 комбинезон ясельный ярко розовый рост 74 </t>
  </si>
  <si>
    <t>Артикул: U1077-4С Комбинезон дет. "Сова и Слоник" (Юник) размер 74 </t>
  </si>
  <si>
    <t>Артикул: ML6301 Футболка мужская (Черубино размер 56 красная</t>
  </si>
  <si>
    <t>Аня Шушунова</t>
  </si>
  <si>
    <t>GKJN4007 Джемпер для девочки (Пеликан) размер 10 цвет любой нужно 2 штуки ( если будет одна, то не надо ).</t>
  </si>
  <si>
    <t> ВАЛЕНТИНАХОДЬКО</t>
  </si>
  <si>
    <t>1. Платье детское Лунева, Артикул: 910-37, размер 110, цена 264 руб. </t>
  </si>
  <si>
    <t>2. Платье детское Лунева, Артикул: 910-36 , размер 110 см, цена 257 руб. </t>
  </si>
  <si>
    <t>4. Платье детское Лунева, Артикул: 010-10, размер 110 см, цена 211 руб </t>
  </si>
  <si>
    <t>голубка1</t>
  </si>
  <si>
    <t>Ползунки короткие с ластов. (Фанни Зебра) Артикул: 4.12.4б р.56/36 51руб - 2шт для мальчика </t>
  </si>
  <si>
    <t>р.74/48 51руб - 2шт для мальчика </t>
  </si>
  <si>
    <t>Ползунки короткие на резин. (Фанни Зебра) Артикул: 4.12.2 р.62/40 44руб - 3шт для мальчика </t>
  </si>
  <si>
    <t>Ползунки длинные (Фанни Зебра) Артикул: 4.14.4 р.62/40 84руб - 3шт для мальчика </t>
  </si>
  <si>
    <t>Ползунки короткие швами наружу (Фанни Зебра) Артикул: 4.15.4 р.62/40 54руб - 2шт для мальчика </t>
  </si>
  <si>
    <t>Распашонка с боков.застеж. (Фанни Зебра) Артикул: Ф4.2.2. р.56/36 56руб - 1шт для мальчика </t>
  </si>
  <si>
    <t>Артикул: Ф4.2.2. р.62/40 56руб - 1шт для мальчика </t>
  </si>
  <si>
    <t>Распашонка с зашитыми ручками сзавязк. (ситец) Артикул: 58мд р.62/40 24руб - 2шт для мальчика </t>
  </si>
  <si>
    <t>Комплект дет."Мой малыш" (кофт.+п/комб.) (Юник) Артикул: U191-7 р 68 сиреневый 262руб - 1шт </t>
  </si>
  <si>
    <t>Ползунки короткие с ластов. (Фанни Зебра) Артикул: 4.12.4б р.80/52 51руб - 6шт для девочки</t>
  </si>
  <si>
    <t>meri257</t>
  </si>
  <si>
    <t>Августовская</t>
  </si>
  <si>
    <t>1. Комплект для девочки (майка, трусы) (Черубино) CAK3280 размер 110/116 жёлтый 1шт. </t>
  </si>
  <si>
    <t>2. Комплект для девочки (майка, трусы) (Черубино) CAK3327 размер 110/116 жёлтый 1шт. </t>
  </si>
  <si>
    <t>3. Комплект для девочки (майка, трусы) (Черубино) CAK3347 размер 110/116 арбуз полоска, бирюза зонтики по 1 шт </t>
  </si>
  <si>
    <t>4. Комплект для девочки (майка, трусы) (Черубино) CAK3293 размер 110/116 белый 1 шт </t>
  </si>
  <si>
    <t>5 Майка для девочки белый (Черубино) CAK2204 размер 122/128 белый 3 шт. </t>
  </si>
  <si>
    <t>6. Майка для девочки (Черубино) CAK2236 122/128 св. персик, ментол по 1 шт. </t>
  </si>
  <si>
    <t>по комплектам цвета и модели не принципиально, лишь бы не все розовые и не одной модели, но чтобы в итоге получилось 5 комплектов</t>
  </si>
  <si>
    <t>1.Блузка Артикул: FWJF0718 Производитель: Пеликан (РАСПРОДАЖА) цвет red размер M 518 руб. </t>
  </si>
  <si>
    <t>2. Юбка Артикул: FWS0804-1 Производитель: Пеликан (РАСПРОДАЖА) размер М 609 руб. цвет black </t>
  </si>
  <si>
    <t>3. Носки Артикул: с101 Производитель: Красная Ветка размер 27 цена 40 р. - 5 шт. </t>
  </si>
  <si>
    <t>4. Носки Артикул: с360 Производитель: Красная Ветка размер 25 р. 42 р - 5 шт. </t>
  </si>
  <si>
    <t>5. Колготки Артикул: BIKINI40 Производитель: Конте размер 2 цвет grafit цена 135,23 - 1 шт. </t>
  </si>
  <si>
    <t>6. Колготки Артикул: BIKINI40 Производитель: Конте размер 2 цвет mocco цена 135,23 - 1 шт. </t>
  </si>
  <si>
    <t>7. Колготки Артикул: BIKINI40 Производитель: Конте размер 2 цвет shade цена 135,23 - 1 шт. </t>
  </si>
  <si>
    <t>8. Колготки Артикул: TRIUMF220 Производитель: Конте размер 2 цвет mocco цена 256,89 р. - 1 шт. </t>
  </si>
  <si>
    <t>9. Колготки Артикул: EPISODE80 Производитель: Конте размер 2 цвет mocco 165.32 р. - 1 шт. </t>
  </si>
  <si>
    <t>ellf</t>
  </si>
  <si>
    <t>Полукомбинезон для девочки (Орби) Артикул: 61988 р-р 122/64/57 цвет фиолетовый 1051р (если фиолетовый будет не в наличии, можно серый или черный р-р 122)</t>
  </si>
  <si>
    <t>*ЕвГЕНИЙя*</t>
  </si>
  <si>
    <t>Артикул: 60235 Юбка (Орби) Размер - 122, цвет - фуксия. Цена - 340 руб</t>
  </si>
  <si>
    <t>Бэнтли</t>
  </si>
  <si>
    <t>Жилет для мальчика (Орби), Цвет син вар.1, Размер 122, цена 394. </t>
  </si>
  <si>
    <t>olesya5</t>
  </si>
  <si>
    <t>Колготки жен. TRIUMF 150 (Конте) Артикул: TRIUMF150 Производитель: Конте размер 2 цвет grafit цена 235,17 руб. - 1 шт. </t>
  </si>
  <si>
    <t>Пинетки (Топ-Топ) Артикул: 00586 Производитель: Топ-Топ размер 11,5 цена 189 руб. - 1 пара </t>
  </si>
  <si>
    <t>Пинетки (Топ-Топ) Артикул: 00540 Производитель: Топ-Топ размер 12,5 цена 131 руб. - 1 пара </t>
  </si>
  <si>
    <t>Комплекты для мальчика (футболка, шорты) все по 1 шт. </t>
  </si>
  <si>
    <t>1. (Черубино) CSK9448, р-р 116, шорты темно-синие+ футб. бирюза </t>
  </si>
  <si>
    <t>3. CSK9463 р-р 110, оранж+серый</t>
  </si>
  <si>
    <t>Helena@</t>
  </si>
  <si>
    <t>1)Кальсоны для мальчика (Черубино)Артикул: MT1031 152/76/38-1шт </t>
  </si>
  <si>
    <t>замена Артикул: MT1030 152/76/38-1шт </t>
  </si>
  <si>
    <t>2)Кальсоны для мальчика (Черубино)Артикул: MT1031 164/84/42-2шт</t>
  </si>
  <si>
    <t>БАЛАНЮЧКА</t>
  </si>
  <si>
    <t>(Евразия) Артикул: 06-311-001 р 6/68 46руб - 1шт </t>
  </si>
  <si>
    <t>Пинетки baby (Евразия) Артикул: 06-1311-002 р 6/68 46руб - 1шт </t>
  </si>
  <si>
    <t>Кофточка дет. (Одевашка) Артикул:3006н р 44 109руб - 2шт на мальчика </t>
  </si>
  <si>
    <t>Кофточка с воротником длинный рукав (Фанни Зебра) Артикул: 4.7.4а р62/40 81руб - 2шт на мальчика </t>
  </si>
  <si>
    <t>Футболка длинный рукав (интерлок с начесом)1260футболка дл.рукав р44/68 129руб - 1шт </t>
  </si>
  <si>
    <t>Футболка (фуфайка) ясельная (Черубино) Артикул: CSB61079 р68/44 118руб - 2шт на мальчика </t>
  </si>
  <si>
    <t>Кофточка(Евразия)Артикул: 06-207-009 р4/62 97руб - 1шт</t>
  </si>
  <si>
    <t>1. Рубашка для мальчика (Черубино) Артикул: CK6T006, р.116/60 цвет-красный/синий, цена-393,00. </t>
  </si>
  <si>
    <t>3. Ползунки ясельные (Черубино) Артикул: CWN7181, р.68/44, цвет-лиловый, цена 159,00. </t>
  </si>
  <si>
    <t>4. Брюки (Евразия) Артикул: Л087 , р.6/116 цвет-т.син., цена- 366,00</t>
  </si>
  <si>
    <t>Svetulik</t>
  </si>
  <si>
    <t>Комплект дет."Tedi" (кофточка+п/комбинезон) (Юник) купить оптом в Барнауле Артикул: U987-4 , размер 80 цвет розовый цена 320,15</t>
  </si>
  <si>
    <t>goagsi</t>
  </si>
  <si>
    <t>Носки дет.(Алсу)  Артикул: НД4 5пар цвет потемнее на мальчика</t>
  </si>
  <si>
    <t>1. Шапка детская Арктик арт. ЗЯ-132, разм.48,350руб.(если есть выбор по цвету,то лучше беж,серый или олива) на замену Шапка детская Арктик арт. ЗМ-405 </t>
  </si>
  <si>
    <t>2. Боди Лаки Чайлд арт.1-6 ф,разм.26(80-86), 175руб.-1шт. </t>
  </si>
  <si>
    <t>3. Боди Леопардик Юник разм.86,молочн./оранж., 157руб.-1шт.</t>
  </si>
  <si>
    <t>Natalihor</t>
  </si>
  <si>
    <t>3. Сарафан детский Лунева, Артикул: 057, размер 116 см, цена 238 руб. </t>
  </si>
  <si>
    <t>5. Платье детское Лунева, Артикул: 910-26 , размер 116, цена 238 руб.</t>
  </si>
  <si>
    <t>футболка Артикул: CAK61145 , размер 116/60, цвет бирюзовый, цена 125 руб. </t>
  </si>
  <si>
    <t>платье Артикул: 910-11, размер 116 см, цена 238 руб. </t>
  </si>
  <si>
    <t>1. Ползунки высокие (Лаки Чайлд) Артикул: 16-2 размер 24 (74-80) цена 289 (на замену </t>
  </si>
  <si>
    <t>Ползунки детские (Лаки Чайлд) Артикул: 21-2 размер 24 (74-80) </t>
  </si>
  <si>
    <t>2. Песочник детский (Лаки Чайлд) молочный Артикул: 6-28 размер 24 (74-80) цена 369 </t>
  </si>
  <si>
    <t>3. Джемпер дет. "Веселая Забава" супрем (Юник) Артикул: U1096-11С цвет голубой размер 74 цена 121 </t>
  </si>
  <si>
    <t>4. Боди ясельное (Черубино) Артикул: CWN4111 цвет голубой (на замену салатовый) размер 80/52 цена 224 </t>
  </si>
  <si>
    <t>5. Кофточка (Лаки Чайлд) Артикул: 16-12 размер 24 (74-80) цена 279 </t>
  </si>
  <si>
    <t>6. Комбинезон дет. "Сова и Слоник" (Юник) Артикул: U1077-11С цвет голубой размер 80 цена 222</t>
  </si>
  <si>
    <t>ЛЕНОК76</t>
  </si>
  <si>
    <t>Шапка (шлем) детская (Кроха) Артикул: Cb-DT-11 размер 46-48 390р. </t>
  </si>
  <si>
    <t>Носки мужские (Красная ветка) Артикул: с122 размер 25 49р. </t>
  </si>
  <si>
    <t>Носки муж. (Красная ветка) Артикул: С-15С368  размер 25 47р. </t>
  </si>
  <si>
    <t>Носки муж. (Красная ветка) Артикул: с340кр.в  размер 25 38р.</t>
  </si>
  <si>
    <t>Платье детское (Лунева)Артикул: 09-05 размер 110, 317 руб </t>
  </si>
  <si>
    <t>Пижама для девочки (Черубино) Артикул: CAK5206 размер 116/60 цвет с.бирюз/арбуз (на замену любой какой будет), 297 руб. </t>
  </si>
  <si>
    <t>Куртка для девочки (Черубино) Артикул: CWK61261 размер 110/60, цвет любой, 552 руб. Это же флис?</t>
  </si>
  <si>
    <t>Носки детские (Консалт) Артикул: К9529-16-3 р.18 1уп</t>
  </si>
  <si>
    <t>Solovei</t>
  </si>
  <si>
    <t>4.Колготки детские (Консалт)Артикул: К9018-5АО, р.92-98 (для мальчика) / на замену Колготки детские (Консалт) Артикул: К9028-3АО </t>
  </si>
  <si>
    <t>5Колготки детские (Консалт) Артикул: К9041-3 , р.128-134 (для девочки) / на замену Колготки детские (Консалт) Артикул: К9039-1 </t>
  </si>
  <si>
    <t>6.Майка для мальчика Артикул: К1087 , р.92 </t>
  </si>
  <si>
    <t>7.Рукавицы дет.(Консалт)Артикул: ФЛ10000-6ФФ (салатовые) р.12 (на замену р.13) </t>
  </si>
  <si>
    <t>8.Распашонка д/нов.швы наружу "Веселая Забава" супре (голубой), р.56 </t>
  </si>
  <si>
    <t>9.Распашонка с боков.застеж. (Фанни Зебра), р.56, для мальчика</t>
  </si>
  <si>
    <t>Ламинария</t>
  </si>
  <si>
    <t>Майка мужская (Евразия) Артикул: 222-008 р.XL 122р. </t>
  </si>
  <si>
    <t>Майка мужская (Евразия) Артикул: В324 р XL, белый 229р</t>
  </si>
  <si>
    <t>Куртка - пуховик для мальчика (Орби) купить оптом в Барнауле Артикул: 61994 р.158/76/66 2691 руб. голубой вар.3</t>
  </si>
  <si>
    <t>Мышкенция</t>
  </si>
  <si>
    <t>Комбинезон (Лаки Чайлд) Артикул: 15-1 419 руб размер 24 (74-80) на замену Комбинезон (Лаки Чайлд) Артикул: 6-16 379 руб размер 24 (74-80) цвет экрю</t>
  </si>
  <si>
    <t>Amilinda</t>
  </si>
  <si>
    <t>Колготки детские Артикул: CAN04001 р-р 12/18 серый 90.75 руб / замена Колготки детские Артикул: CAN04005 р-р 12/18 серый 90.75 руб </t>
  </si>
  <si>
    <t>Колготки детские Артикул: К9030-1АО р-р 92-98 138 руб </t>
  </si>
  <si>
    <t>Колготки детские Артикул: CAB04021 р-р 18-24 голубой 99 руб </t>
  </si>
  <si>
    <t>Футболка (Евразия) Артикул: Н002 р-р 92 лимон 152 руб </t>
  </si>
  <si>
    <t>Футболка (Евразия) Артикул: Н002 р-р 92 оранж 152 руб </t>
  </si>
  <si>
    <t>Майка для мальчика Артикул: К1101 р-р 92 78 руб </t>
  </si>
  <si>
    <t>Майка для мальчика Артикул: К1087 р-р 92 78 руб </t>
  </si>
  <si>
    <t>Носки детские Артикул: К9523-11-3 р-р 14 140 руб </t>
  </si>
  <si>
    <t>Носки детские Артикул: К9523-8-3 р-р 14 140 руб</t>
  </si>
  <si>
    <t>=Снежинка=</t>
  </si>
  <si>
    <t xml:space="preserve">1.Комплект для девочки (майка,трусы)Артикул: CAK3330 р.122/на замену Комплект для девочки Артикул: К1063, р.122 </t>
  </si>
  <si>
    <t>2.Комплект для девочки (майка, трусы)Артикул: CAK3293 р.122, желтый / на замену Комплект для девочки Артикул: CAK3347 Производитель: Черубино (Cherubino), р.122 </t>
  </si>
  <si>
    <t>3.Комплект для девочки (Консалт) Артикул: К1937 р.122/ на замену Комплект для девочки (Консалт) Артикул: К1061 , р.122 </t>
  </si>
  <si>
    <t>2. CSK9449 р-р 122 , красный+темно-синий </t>
  </si>
  <si>
    <t>шорты мужские Д067 размер XL ( это ведь 52 размер ) 323 рубля,</t>
  </si>
  <si>
    <t>1. Трусы для девочек (Черубино) Артикул: CAK1333 р.92 61 руб. 2шт </t>
  </si>
  <si>
    <t>2.Комплект для девочки (Консалт) Артикул: К1107 р.52 138 руб. </t>
  </si>
  <si>
    <t>колготки теплые (с махрой внутри )на девочку (размер 134-140) либо 140-146 - 2 пары </t>
  </si>
  <si>
    <t>и футболку чисто белую на 134 р.</t>
  </si>
  <si>
    <t>Millena</t>
  </si>
  <si>
    <t>Футболка для девочки (Черубино) Артикул: CSK61043 р. 104/56 персиковый 172р </t>
  </si>
  <si>
    <t>Футболка для девочки (Черубино) Артикул: CSK61063 р. 104/56 розовая 189р.</t>
  </si>
  <si>
    <t>malina-k</t>
  </si>
  <si>
    <t>1459+117</t>
  </si>
  <si>
    <t>1037+83</t>
  </si>
  <si>
    <t>Водолазка женская (Черубино) Артикул: FL6170 р.170/104/52 цвет фиолетово-серый цена 404,00 - 1 шт. </t>
  </si>
  <si>
    <t>Колготки детские. х/б+эл. (Алсу) Артикул: 2фс70 р. 19/20 цена 110 - 1 шт. </t>
  </si>
  <si>
    <t>Майка укороч. (Евразия) Артикул: К235 р7/122 1шт </t>
  </si>
  <si>
    <t>Футболка для девочки (Черубино) Артикул: CAJ61161 р128/64 только белого цвета 1шт</t>
  </si>
  <si>
    <t>Платье женское (Пеликан) Артикул: FDJ612 цвет black размер M цена 909 руб</t>
  </si>
  <si>
    <t>Комплект Евразия арт.К255 р.6/116 - 3 шт. </t>
  </si>
  <si>
    <t>Колготки детские (Орёл) арт.с143ор р.18 - 3 шт. </t>
  </si>
  <si>
    <t>nina6254</t>
  </si>
  <si>
    <t>1. Комплект для девочки Артикул: К1107 Производитель: Консалт (Crockid)размер 56-60 (110-116)цена 138 р. - 1 шт. желательно белого цвета </t>
  </si>
  <si>
    <t>2. Комплект для девочки Артикул: К1083 Производитель: Консалт (Crockid)размер 56-60 (110-116)цена 138 р. - 1 шт. желательно белого цвета </t>
  </si>
  <si>
    <t>3. Комплект для девочки Артикул: К1061 Производитель: Консалт (Crockid) размер 56-60 (110-116)цена 138 р. - 1 шт. </t>
  </si>
  <si>
    <t>bord-kseniya</t>
  </si>
  <si>
    <t>1. Трусы для мальчика Артикул: CAK1309 Производитель: Черубино (Cherubino) - 2шт. р 110/116, (77руб/шт) </t>
  </si>
  <si>
    <t>2. Комплект для мальчика (майка, трусы) (Черубино) Артикул: CAK3295 Производитель: Черубино (Cherubino) - 2 шт, р110/116, разного цвета, (164р/шт) </t>
  </si>
  <si>
    <t>Lesola</t>
  </si>
  <si>
    <t>Nasttasja</t>
  </si>
  <si>
    <t>CWK3157 Комплект для мальчика (фуфайка,кальсоны) (Черубино) р. 116/60, цвет черный цена 229р.</t>
  </si>
  <si>
    <t>Сарафан для девочки (Консалт) СТКР50003 размер 110 </t>
  </si>
  <si>
    <t>Сарафан для девочки (Консалт) СТК50007н размер 110 </t>
  </si>
  <si>
    <t>Сарафан для девочки (Черубино) CSK6569 размер 110</t>
  </si>
  <si>
    <t>Ирина U</t>
  </si>
  <si>
    <t>колготки полностью х/б на рост 68-74 белые или нежно розовые парочку</t>
  </si>
  <si>
    <t>Ползунки дет.без следа "Мышка-норушка" (Юник) Артикул: U466-37, р.74 и р.86, коралловый, 122 р. </t>
  </si>
  <si>
    <t>Джемпер ясельный (Черубино) Артикул: CWN6964, р.74/48, розовый, 218 р. </t>
  </si>
  <si>
    <t>Футболка (фуфайка) ясельная (Черубино) Артикул: CSB61101, р.68/44, белый, 141 р. </t>
  </si>
  <si>
    <t>Комплект для девочки (футболка, (фуфайка), шорты(Черубино) Артикул: CSB9467, 74/78, белый/сирень, 228 р. </t>
  </si>
  <si>
    <t>Футболка для девочки (Черубино) Артикул: CAJ61161, 134/68 и 140/72, белый, 140 р. </t>
  </si>
  <si>
    <t>Кофточка ясельная (Консалт) Артикул: К300050-2, р.52/80, сердечки+фисташковый, 170 р./шт. </t>
  </si>
  <si>
    <t>Кофточка ясельная (Консалт) Артикул: К300043-2, р.48/74, сердечки+птички, 150 р./шт. </t>
  </si>
  <si>
    <t>Головной убор дет. (Кроха) Артикул: Л-С013, 155 р. </t>
  </si>
  <si>
    <t>Артикул: В317 трусы мужские на 52-54 ести не паломерят то 2шт </t>
  </si>
  <si>
    <t>Юлия Nesterova</t>
  </si>
  <si>
    <t xml:space="preserve"> Артикул: В314 Производитель: Евразия Р.58 4 ШТ.</t>
  </si>
  <si>
    <t>Шапочка детская (Лаки Чайлд) Артикул: 7-91, 109 р. 42-44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</si>
</sst>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workbookViewId="0">
      <selection activeCell="I2" sqref="I2"/>
    </sheetView>
  </sheetViews>
  <sheetFormatPr defaultRowHeight="15" x14ac:dyDescent="0.25"/>
  <cols>
    <col min="1" max="1" width="29.5703125" customWidth="1"/>
    <col min="2" max="2" width="59.42578125" customWidth="1"/>
    <col min="8" max="8" width="9.140625" style="8"/>
  </cols>
  <sheetData>
    <row r="1" spans="1:2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</row>
    <row r="2" spans="1:21" x14ac:dyDescent="0.25">
      <c r="A2" t="s">
        <v>56</v>
      </c>
      <c r="B2" s="4" t="s">
        <v>55</v>
      </c>
      <c r="D2">
        <v>2</v>
      </c>
      <c r="E2">
        <v>1006.86</v>
      </c>
    </row>
    <row r="3" spans="1:21" x14ac:dyDescent="0.25">
      <c r="A3" t="s">
        <v>56</v>
      </c>
      <c r="B3" s="2" t="s">
        <v>173</v>
      </c>
      <c r="C3">
        <v>313.31</v>
      </c>
      <c r="E3">
        <v>313.31</v>
      </c>
    </row>
    <row r="4" spans="1:21" s="5" customFormat="1" x14ac:dyDescent="0.25">
      <c r="A4" s="5" t="s">
        <v>56</v>
      </c>
      <c r="E4" s="5">
        <f>SUM(E2:E3)</f>
        <v>1320.17</v>
      </c>
      <c r="F4" s="5">
        <f>E4*1.08</f>
        <v>1425.7836000000002</v>
      </c>
      <c r="G4" s="5">
        <v>1087</v>
      </c>
      <c r="H4" s="9">
        <f>F4-G4</f>
        <v>338.78360000000021</v>
      </c>
    </row>
    <row r="5" spans="1:21" x14ac:dyDescent="0.25">
      <c r="A5" t="s">
        <v>31</v>
      </c>
      <c r="B5" s="4" t="s">
        <v>32</v>
      </c>
    </row>
    <row r="6" spans="1:21" x14ac:dyDescent="0.25">
      <c r="A6" t="s">
        <v>31</v>
      </c>
      <c r="B6" s="4" t="s">
        <v>33</v>
      </c>
    </row>
    <row r="7" spans="1:21" x14ac:dyDescent="0.25">
      <c r="A7" t="s">
        <v>31</v>
      </c>
      <c r="B7" s="4" t="s">
        <v>34</v>
      </c>
      <c r="D7">
        <v>2</v>
      </c>
      <c r="E7">
        <v>287.12</v>
      </c>
    </row>
    <row r="8" spans="1:21" s="5" customFormat="1" x14ac:dyDescent="0.25">
      <c r="A8" s="5" t="s">
        <v>31</v>
      </c>
      <c r="B8" s="6"/>
      <c r="E8" s="5">
        <f>SUM(E7)</f>
        <v>287.12</v>
      </c>
      <c r="F8" s="5">
        <f>E8*1.08</f>
        <v>310.08960000000002</v>
      </c>
      <c r="G8" s="5">
        <v>310</v>
      </c>
      <c r="H8" s="9">
        <f>F8-G8</f>
        <v>8.9600000000018554E-2</v>
      </c>
    </row>
    <row r="9" spans="1:21" x14ac:dyDescent="0.25">
      <c r="A9" t="s">
        <v>91</v>
      </c>
      <c r="B9" s="4" t="s">
        <v>90</v>
      </c>
      <c r="C9">
        <v>1019.47</v>
      </c>
      <c r="E9">
        <v>1019.47</v>
      </c>
    </row>
    <row r="10" spans="1:21" s="5" customFormat="1" x14ac:dyDescent="0.25">
      <c r="A10" t="s">
        <v>91</v>
      </c>
      <c r="B10" s="3" t="s">
        <v>186</v>
      </c>
      <c r="C10">
        <v>97</v>
      </c>
      <c r="D10"/>
      <c r="E10">
        <v>97</v>
      </c>
      <c r="F10"/>
      <c r="G10"/>
      <c r="H10" s="8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A11" t="s">
        <v>91</v>
      </c>
      <c r="B11" s="3" t="s">
        <v>187</v>
      </c>
      <c r="C11">
        <v>140</v>
      </c>
      <c r="E11">
        <v>140</v>
      </c>
    </row>
    <row r="12" spans="1:21" s="5" customFormat="1" x14ac:dyDescent="0.25">
      <c r="A12" s="5" t="s">
        <v>91</v>
      </c>
      <c r="E12" s="5">
        <f>SUM(E9:E11)</f>
        <v>1256.47</v>
      </c>
      <c r="F12" s="5">
        <f>E12*1.08</f>
        <v>1356.9876000000002</v>
      </c>
      <c r="G12" s="5">
        <v>1101</v>
      </c>
      <c r="H12" s="9">
        <f>F12-G12</f>
        <v>255.98760000000016</v>
      </c>
    </row>
    <row r="13" spans="1:21" x14ac:dyDescent="0.25">
      <c r="A13" t="s">
        <v>168</v>
      </c>
      <c r="B13" s="4" t="s">
        <v>159</v>
      </c>
      <c r="C13">
        <v>88.03</v>
      </c>
      <c r="E13">
        <v>88.03</v>
      </c>
    </row>
    <row r="14" spans="1:21" x14ac:dyDescent="0.25">
      <c r="A14" t="s">
        <v>168</v>
      </c>
      <c r="B14" s="4" t="s">
        <v>160</v>
      </c>
      <c r="C14">
        <v>133.86000000000001</v>
      </c>
      <c r="E14">
        <v>133.86000000000001</v>
      </c>
    </row>
    <row r="15" spans="1:21" x14ac:dyDescent="0.25">
      <c r="A15" t="s">
        <v>168</v>
      </c>
      <c r="B15" s="4" t="s">
        <v>161</v>
      </c>
      <c r="C15">
        <v>96.03</v>
      </c>
      <c r="E15">
        <v>96.03</v>
      </c>
    </row>
    <row r="16" spans="1:21" x14ac:dyDescent="0.25">
      <c r="A16" t="s">
        <v>168</v>
      </c>
      <c r="B16" s="4" t="s">
        <v>162</v>
      </c>
      <c r="C16">
        <v>147.44</v>
      </c>
      <c r="E16">
        <v>147.44</v>
      </c>
    </row>
    <row r="17" spans="1:21" x14ac:dyDescent="0.25">
      <c r="A17" t="s">
        <v>168</v>
      </c>
      <c r="B17" s="4" t="s">
        <v>163</v>
      </c>
      <c r="C17">
        <v>147.44</v>
      </c>
      <c r="E17">
        <v>147.44</v>
      </c>
    </row>
    <row r="18" spans="1:21" x14ac:dyDescent="0.25">
      <c r="A18" t="s">
        <v>168</v>
      </c>
      <c r="B18" s="4" t="s">
        <v>164</v>
      </c>
      <c r="C18">
        <v>75.66</v>
      </c>
      <c r="E18">
        <v>75.66</v>
      </c>
    </row>
    <row r="19" spans="1:21" x14ac:dyDescent="0.25">
      <c r="A19" t="s">
        <v>168</v>
      </c>
      <c r="B19" s="4" t="s">
        <v>165</v>
      </c>
      <c r="C19">
        <v>75.66</v>
      </c>
      <c r="E19">
        <v>75.66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s="5" customFormat="1" x14ac:dyDescent="0.25">
      <c r="A20" t="s">
        <v>168</v>
      </c>
      <c r="B20" s="4" t="s">
        <v>166</v>
      </c>
      <c r="C20">
        <v>135.80000000000001</v>
      </c>
      <c r="D20"/>
      <c r="E20">
        <v>135.80000000000001</v>
      </c>
      <c r="F20"/>
      <c r="G20"/>
      <c r="H20" s="8"/>
      <c r="I20"/>
      <c r="K20"/>
      <c r="L20"/>
      <c r="M20"/>
      <c r="N20"/>
      <c r="O20"/>
      <c r="P20"/>
      <c r="Q20"/>
      <c r="R20"/>
      <c r="S20"/>
      <c r="T20"/>
      <c r="U20"/>
    </row>
    <row r="21" spans="1:21" x14ac:dyDescent="0.25">
      <c r="A21" t="s">
        <v>168</v>
      </c>
      <c r="B21" s="4" t="s">
        <v>167</v>
      </c>
      <c r="C21">
        <v>135.80000000000001</v>
      </c>
      <c r="E21">
        <v>135.80000000000001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s="5" customFormat="1" x14ac:dyDescent="0.25">
      <c r="A22" s="5" t="s">
        <v>168</v>
      </c>
      <c r="B22" s="6"/>
      <c r="E22" s="5">
        <f>SUM(E13:E21)</f>
        <v>1035.7199999999998</v>
      </c>
      <c r="F22" s="5">
        <f>E22*1.08</f>
        <v>1118.5775999999998</v>
      </c>
      <c r="G22" s="5">
        <v>1118.58</v>
      </c>
      <c r="H22" s="9">
        <f>F22-G22</f>
        <v>-2.4000000000796717E-3</v>
      </c>
      <c r="K22"/>
      <c r="L22"/>
      <c r="M22"/>
      <c r="N22"/>
      <c r="O22"/>
      <c r="P22"/>
      <c r="Q22"/>
      <c r="R22"/>
      <c r="S22"/>
      <c r="T22"/>
      <c r="U22"/>
    </row>
    <row r="23" spans="1:21" x14ac:dyDescent="0.25">
      <c r="A23" t="s">
        <v>158</v>
      </c>
      <c r="B23" s="4" t="s">
        <v>157</v>
      </c>
      <c r="C23">
        <v>406.43</v>
      </c>
      <c r="E23">
        <v>406.43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5" customFormat="1" x14ac:dyDescent="0.25">
      <c r="A24" s="5" t="s">
        <v>158</v>
      </c>
      <c r="B24" s="6"/>
      <c r="E24" s="5">
        <f>SUM(E23)</f>
        <v>406.43</v>
      </c>
      <c r="F24" s="5">
        <f>E24*1.08</f>
        <v>438.94440000000003</v>
      </c>
      <c r="G24" s="5">
        <v>406.5</v>
      </c>
      <c r="H24" s="9">
        <f>F24-G24</f>
        <v>32.44440000000003</v>
      </c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A25" t="s">
        <v>8</v>
      </c>
      <c r="B25" s="4" t="s">
        <v>9</v>
      </c>
      <c r="D25">
        <v>2</v>
      </c>
      <c r="E25">
        <v>310.39999999999998</v>
      </c>
    </row>
    <row r="26" spans="1:21" x14ac:dyDescent="0.25">
      <c r="A26" s="5" t="s">
        <v>8</v>
      </c>
      <c r="B26" s="5"/>
      <c r="C26" s="5"/>
      <c r="D26" s="5"/>
      <c r="E26" s="5">
        <f>SUM(E25)</f>
        <v>310.39999999999998</v>
      </c>
      <c r="F26" s="5">
        <f>E26*1.08</f>
        <v>335.23199999999997</v>
      </c>
      <c r="G26" s="5">
        <v>309.39999999999998</v>
      </c>
      <c r="H26" s="9">
        <f>F26-G26</f>
        <v>25.831999999999994</v>
      </c>
      <c r="I26" s="5"/>
    </row>
    <row r="27" spans="1:21" x14ac:dyDescent="0.25">
      <c r="A27" t="s">
        <v>38</v>
      </c>
      <c r="B27" s="4" t="s">
        <v>35</v>
      </c>
      <c r="E27">
        <v>0</v>
      </c>
    </row>
    <row r="28" spans="1:21" x14ac:dyDescent="0.25">
      <c r="A28" t="s">
        <v>38</v>
      </c>
      <c r="B28" s="4" t="s">
        <v>36</v>
      </c>
      <c r="E28" s="5">
        <v>0</v>
      </c>
    </row>
    <row r="29" spans="1:21" x14ac:dyDescent="0.25">
      <c r="A29" t="s">
        <v>38</v>
      </c>
      <c r="B29" s="4" t="s">
        <v>37</v>
      </c>
      <c r="D29">
        <v>2</v>
      </c>
      <c r="E29">
        <v>256.08</v>
      </c>
    </row>
    <row r="30" spans="1:21" x14ac:dyDescent="0.25">
      <c r="A30" t="s">
        <v>38</v>
      </c>
      <c r="B30" s="4" t="s">
        <v>137</v>
      </c>
      <c r="C30">
        <v>378.3</v>
      </c>
      <c r="E30">
        <v>378.3</v>
      </c>
    </row>
    <row r="31" spans="1:21" x14ac:dyDescent="0.25">
      <c r="A31" t="s">
        <v>38</v>
      </c>
      <c r="B31" s="4" t="s">
        <v>138</v>
      </c>
      <c r="D31">
        <v>5</v>
      </c>
      <c r="E31">
        <v>237.65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s="5" customFormat="1" x14ac:dyDescent="0.25">
      <c r="A32" t="s">
        <v>38</v>
      </c>
      <c r="B32" s="4" t="s">
        <v>139</v>
      </c>
      <c r="C32"/>
      <c r="D32">
        <v>5</v>
      </c>
      <c r="E32">
        <v>227.95</v>
      </c>
      <c r="F32"/>
      <c r="G32"/>
      <c r="H32" s="8"/>
      <c r="I32"/>
      <c r="K32"/>
      <c r="L32"/>
      <c r="M32"/>
      <c r="N32"/>
      <c r="O32"/>
      <c r="P32"/>
      <c r="Q32"/>
      <c r="R32"/>
      <c r="S32"/>
      <c r="T32"/>
      <c r="U32"/>
    </row>
    <row r="33" spans="1:21" x14ac:dyDescent="0.25">
      <c r="A33" t="s">
        <v>38</v>
      </c>
      <c r="B33" s="4" t="s">
        <v>140</v>
      </c>
      <c r="D33">
        <v>5</v>
      </c>
      <c r="E33">
        <v>184.3</v>
      </c>
    </row>
    <row r="34" spans="1:21" x14ac:dyDescent="0.25">
      <c r="A34" s="5" t="s">
        <v>38</v>
      </c>
      <c r="B34" s="6"/>
      <c r="C34" s="5"/>
      <c r="D34" s="5"/>
      <c r="E34" s="5">
        <f>SUM(E27:E33)</f>
        <v>1284.28</v>
      </c>
      <c r="F34" s="5">
        <f>E34*1.08</f>
        <v>1387.0224000000001</v>
      </c>
      <c r="G34" s="5">
        <v>1390</v>
      </c>
      <c r="H34" s="9">
        <f>F34-G34</f>
        <v>-2.9775999999999385</v>
      </c>
      <c r="I34" s="5"/>
    </row>
    <row r="35" spans="1:21" x14ac:dyDescent="0.25">
      <c r="A35" t="s">
        <v>195</v>
      </c>
      <c r="B35" s="3" t="s">
        <v>192</v>
      </c>
      <c r="C35">
        <v>138</v>
      </c>
      <c r="E35">
        <v>138</v>
      </c>
    </row>
    <row r="36" spans="1:21" x14ac:dyDescent="0.25">
      <c r="A36" t="s">
        <v>195</v>
      </c>
      <c r="B36" s="3" t="s">
        <v>193</v>
      </c>
      <c r="C36">
        <v>138</v>
      </c>
      <c r="E36">
        <v>138</v>
      </c>
    </row>
    <row r="37" spans="1:21" x14ac:dyDescent="0.25">
      <c r="A37" t="s">
        <v>195</v>
      </c>
      <c r="B37" s="3" t="s">
        <v>194</v>
      </c>
      <c r="C37">
        <v>138</v>
      </c>
      <c r="E37">
        <v>138</v>
      </c>
    </row>
    <row r="38" spans="1:21" s="5" customFormat="1" x14ac:dyDescent="0.25">
      <c r="A38" s="5" t="s">
        <v>195</v>
      </c>
      <c r="E38" s="5">
        <f>SUM(E35:E37)</f>
        <v>414</v>
      </c>
      <c r="F38" s="5">
        <f>E38*1.08</f>
        <v>447.12</v>
      </c>
      <c r="G38" s="5">
        <v>0</v>
      </c>
      <c r="H38" s="9">
        <f>F38-G38</f>
        <v>447.12</v>
      </c>
    </row>
    <row r="39" spans="1:21" x14ac:dyDescent="0.25">
      <c r="A39" t="s">
        <v>89</v>
      </c>
      <c r="B39" s="4" t="s">
        <v>80</v>
      </c>
      <c r="C39">
        <v>502.46</v>
      </c>
      <c r="E39">
        <v>502.46</v>
      </c>
    </row>
    <row r="40" spans="1:21" x14ac:dyDescent="0.25">
      <c r="A40" t="s">
        <v>89</v>
      </c>
      <c r="B40" s="4" t="s">
        <v>81</v>
      </c>
      <c r="C40">
        <v>590.73</v>
      </c>
      <c r="E40">
        <v>590.73</v>
      </c>
    </row>
    <row r="41" spans="1:21" x14ac:dyDescent="0.25">
      <c r="A41" t="s">
        <v>89</v>
      </c>
      <c r="B41" s="4" t="s">
        <v>82</v>
      </c>
      <c r="D41">
        <v>5</v>
      </c>
      <c r="E41">
        <v>194</v>
      </c>
    </row>
    <row r="42" spans="1:21" x14ac:dyDescent="0.25">
      <c r="A42" t="s">
        <v>89</v>
      </c>
      <c r="B42" s="4" t="s">
        <v>83</v>
      </c>
      <c r="D42">
        <v>5</v>
      </c>
      <c r="E42">
        <v>203.8</v>
      </c>
    </row>
    <row r="43" spans="1:21" x14ac:dyDescent="0.25">
      <c r="A43" t="s">
        <v>89</v>
      </c>
      <c r="B43" s="4" t="s">
        <v>84</v>
      </c>
      <c r="C43">
        <v>131.16999999999999</v>
      </c>
      <c r="E43">
        <v>131.16999999999999</v>
      </c>
    </row>
    <row r="44" spans="1:21" x14ac:dyDescent="0.25">
      <c r="A44" t="s">
        <v>89</v>
      </c>
      <c r="B44" s="4" t="s">
        <v>85</v>
      </c>
      <c r="C44">
        <v>131.16999999999999</v>
      </c>
      <c r="E44">
        <v>131.16999999999999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s="5" customFormat="1" x14ac:dyDescent="0.25">
      <c r="A45" t="s">
        <v>89</v>
      </c>
      <c r="B45" s="4" t="s">
        <v>86</v>
      </c>
      <c r="C45">
        <v>131.16999999999999</v>
      </c>
      <c r="D45"/>
      <c r="E45">
        <v>131.16999999999999</v>
      </c>
      <c r="F45"/>
      <c r="G45"/>
      <c r="H45" s="8"/>
      <c r="I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 t="s">
        <v>89</v>
      </c>
      <c r="B46" s="4" t="s">
        <v>87</v>
      </c>
      <c r="C46">
        <v>249.18</v>
      </c>
      <c r="E46">
        <v>249.18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5" customFormat="1" x14ac:dyDescent="0.25">
      <c r="A47" t="s">
        <v>89</v>
      </c>
      <c r="B47" s="4" t="s">
        <v>88</v>
      </c>
      <c r="C47">
        <v>160.36000000000001</v>
      </c>
      <c r="D47"/>
      <c r="E47">
        <v>160.36000000000001</v>
      </c>
      <c r="F47"/>
      <c r="G47"/>
      <c r="H47" s="8"/>
      <c r="I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 t="s">
        <v>89</v>
      </c>
      <c r="B48" s="4" t="s">
        <v>96</v>
      </c>
      <c r="C48">
        <v>228.11</v>
      </c>
      <c r="E48">
        <v>228.11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s="5" customFormat="1" x14ac:dyDescent="0.25">
      <c r="A49" t="s">
        <v>89</v>
      </c>
      <c r="B49" s="4" t="s">
        <v>97</v>
      </c>
      <c r="C49">
        <v>183.33</v>
      </c>
      <c r="D49"/>
      <c r="E49">
        <v>183.33</v>
      </c>
      <c r="F49"/>
      <c r="G49"/>
      <c r="H49" s="8"/>
      <c r="I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 t="s">
        <v>89</v>
      </c>
      <c r="B50" s="4" t="s">
        <v>98</v>
      </c>
      <c r="C50">
        <v>127.07</v>
      </c>
      <c r="E50">
        <v>127.07</v>
      </c>
    </row>
    <row r="51" spans="1:21" x14ac:dyDescent="0.25">
      <c r="A51" t="s">
        <v>89</v>
      </c>
      <c r="B51" s="3" t="s">
        <v>184</v>
      </c>
      <c r="C51">
        <v>404</v>
      </c>
      <c r="E51">
        <v>404</v>
      </c>
    </row>
    <row r="52" spans="1:21" x14ac:dyDescent="0.25">
      <c r="A52" t="s">
        <v>89</v>
      </c>
      <c r="B52" t="s">
        <v>185</v>
      </c>
      <c r="C52">
        <v>110</v>
      </c>
      <c r="E52">
        <v>110</v>
      </c>
    </row>
    <row r="53" spans="1:21" x14ac:dyDescent="0.25">
      <c r="A53" t="s">
        <v>89</v>
      </c>
      <c r="B53" s="3" t="s">
        <v>188</v>
      </c>
      <c r="C53">
        <v>909</v>
      </c>
      <c r="E53">
        <v>909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s="5" customFormat="1" x14ac:dyDescent="0.25">
      <c r="A54" s="5" t="s">
        <v>89</v>
      </c>
      <c r="E54" s="5">
        <f>SUM(E39:E53)</f>
        <v>4255.5500000000011</v>
      </c>
      <c r="F54" s="5">
        <f>E54*1.08</f>
        <v>4595.9940000000015</v>
      </c>
      <c r="G54" s="5">
        <v>3060</v>
      </c>
      <c r="H54" s="9">
        <f>F54-G54</f>
        <v>1535.9940000000015</v>
      </c>
    </row>
    <row r="55" spans="1:21" x14ac:dyDescent="0.25">
      <c r="A55" t="s">
        <v>119</v>
      </c>
      <c r="B55" s="4" t="s">
        <v>118</v>
      </c>
      <c r="C55">
        <v>326.89</v>
      </c>
      <c r="E55">
        <v>326.89</v>
      </c>
    </row>
    <row r="56" spans="1:21" x14ac:dyDescent="0.25">
      <c r="A56" s="5" t="s">
        <v>119</v>
      </c>
      <c r="B56" s="6"/>
      <c r="C56" s="5"/>
      <c r="D56" s="5"/>
      <c r="E56" s="5">
        <f>SUM(E55)</f>
        <v>326.89</v>
      </c>
      <c r="F56" s="5">
        <f>E56*1.08</f>
        <v>353.0412</v>
      </c>
      <c r="G56" s="5">
        <v>353</v>
      </c>
      <c r="H56" s="9">
        <f>F56-G56</f>
        <v>4.1200000000003456E-2</v>
      </c>
      <c r="I56" s="5"/>
    </row>
    <row r="57" spans="1:21" x14ac:dyDescent="0.25">
      <c r="A57" t="s">
        <v>43</v>
      </c>
      <c r="B57" s="4" t="s">
        <v>42</v>
      </c>
      <c r="D57">
        <v>2</v>
      </c>
      <c r="E57">
        <v>446.2</v>
      </c>
    </row>
    <row r="58" spans="1:21" x14ac:dyDescent="0.25">
      <c r="A58" s="5" t="s">
        <v>43</v>
      </c>
      <c r="B58" s="6"/>
      <c r="C58" s="5"/>
      <c r="D58" s="5"/>
      <c r="E58" s="5">
        <f>SUM(E57)</f>
        <v>446.2</v>
      </c>
      <c r="F58" s="5">
        <f>E58*1.08</f>
        <v>481.89600000000002</v>
      </c>
      <c r="G58" s="5">
        <v>482</v>
      </c>
      <c r="H58" s="9">
        <f>F58-G58</f>
        <v>-0.10399999999998499</v>
      </c>
      <c r="I58" s="5"/>
    </row>
    <row r="59" spans="1:21" x14ac:dyDescent="0.25">
      <c r="A59" t="s">
        <v>102</v>
      </c>
      <c r="B59" t="s">
        <v>99</v>
      </c>
    </row>
    <row r="60" spans="1:21" x14ac:dyDescent="0.25">
      <c r="A60" t="s">
        <v>102</v>
      </c>
      <c r="B60" s="4" t="s">
        <v>100</v>
      </c>
      <c r="C60">
        <v>343.38</v>
      </c>
      <c r="E60">
        <v>343.38</v>
      </c>
    </row>
    <row r="61" spans="1:21" x14ac:dyDescent="0.25">
      <c r="A61" t="s">
        <v>102</v>
      </c>
      <c r="B61" s="4" t="s">
        <v>172</v>
      </c>
      <c r="C61">
        <v>381.21</v>
      </c>
      <c r="E61">
        <v>381.21</v>
      </c>
    </row>
    <row r="62" spans="1:21" x14ac:dyDescent="0.25">
      <c r="A62" t="s">
        <v>102</v>
      </c>
      <c r="B62" s="4" t="s">
        <v>101</v>
      </c>
      <c r="C62">
        <v>397.7</v>
      </c>
      <c r="E62">
        <v>397.7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s="5" customFormat="1" x14ac:dyDescent="0.25">
      <c r="A63" s="5" t="s">
        <v>102</v>
      </c>
      <c r="B63" s="6"/>
      <c r="E63" s="5">
        <f>SUM(E60:E62)</f>
        <v>1122.29</v>
      </c>
      <c r="F63" s="5">
        <f>E63*1.08</f>
        <v>1212.0732</v>
      </c>
      <c r="G63" s="5">
        <v>1213</v>
      </c>
      <c r="H63" s="9">
        <f>F63-G63</f>
        <v>-0.92679999999995744</v>
      </c>
      <c r="K63"/>
      <c r="L63"/>
      <c r="M63"/>
      <c r="N63"/>
      <c r="O63"/>
      <c r="P63"/>
      <c r="Q63"/>
      <c r="R63"/>
      <c r="S63"/>
      <c r="T63"/>
      <c r="U63"/>
    </row>
    <row r="64" spans="1:21" x14ac:dyDescent="0.25">
      <c r="A64" t="s">
        <v>10</v>
      </c>
      <c r="B64" s="4" t="s">
        <v>11</v>
      </c>
      <c r="C64">
        <v>117.37</v>
      </c>
      <c r="E64">
        <v>117.37</v>
      </c>
    </row>
    <row r="65" spans="1:21" x14ac:dyDescent="0.25">
      <c r="A65" t="s">
        <v>10</v>
      </c>
      <c r="B65" s="4" t="s">
        <v>12</v>
      </c>
      <c r="C65">
        <v>241.53</v>
      </c>
      <c r="E65">
        <v>241.53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s="5" customFormat="1" x14ac:dyDescent="0.25">
      <c r="A66" t="s">
        <v>10</v>
      </c>
      <c r="B66" s="4" t="s">
        <v>13</v>
      </c>
      <c r="C66">
        <v>127.07</v>
      </c>
      <c r="D66"/>
      <c r="E66">
        <v>127.07</v>
      </c>
      <c r="F66"/>
      <c r="G66"/>
      <c r="H66" s="8"/>
      <c r="I66"/>
      <c r="K66"/>
      <c r="L66"/>
      <c r="M66"/>
      <c r="N66"/>
      <c r="O66"/>
      <c r="P66"/>
      <c r="Q66"/>
      <c r="R66"/>
      <c r="S66"/>
      <c r="T66"/>
      <c r="U66"/>
    </row>
    <row r="67" spans="1:21" x14ac:dyDescent="0.25">
      <c r="A67" t="s">
        <v>10</v>
      </c>
      <c r="B67" s="4" t="s">
        <v>14</v>
      </c>
      <c r="C67">
        <v>76.63</v>
      </c>
      <c r="E67">
        <v>76.63</v>
      </c>
    </row>
    <row r="68" spans="1:21" x14ac:dyDescent="0.25">
      <c r="A68" t="s">
        <v>10</v>
      </c>
      <c r="B68" s="4" t="s">
        <v>15</v>
      </c>
      <c r="C68">
        <v>0</v>
      </c>
      <c r="E68">
        <v>0</v>
      </c>
    </row>
    <row r="69" spans="1:21" x14ac:dyDescent="0.25">
      <c r="A69" t="s">
        <v>10</v>
      </c>
      <c r="B69" s="4" t="s">
        <v>16</v>
      </c>
      <c r="C69">
        <v>88.03</v>
      </c>
      <c r="E69">
        <v>88.03</v>
      </c>
    </row>
    <row r="70" spans="1:21" x14ac:dyDescent="0.25">
      <c r="A70" t="s">
        <v>10</v>
      </c>
      <c r="B70" s="4" t="s">
        <v>17</v>
      </c>
      <c r="C70">
        <v>0</v>
      </c>
      <c r="E70">
        <v>0</v>
      </c>
    </row>
    <row r="71" spans="1:21" x14ac:dyDescent="0.25">
      <c r="A71" t="s">
        <v>10</v>
      </c>
      <c r="B71" s="4" t="s">
        <v>18</v>
      </c>
      <c r="C71">
        <v>0</v>
      </c>
      <c r="E71">
        <v>0</v>
      </c>
    </row>
    <row r="72" spans="1:21" x14ac:dyDescent="0.25">
      <c r="A72" s="5" t="s">
        <v>10</v>
      </c>
      <c r="B72" s="5"/>
      <c r="C72" s="5"/>
      <c r="D72" s="5"/>
      <c r="E72" s="5">
        <f>SUM(E64:E71)</f>
        <v>650.62999999999988</v>
      </c>
      <c r="F72" s="5">
        <f>E72*1.08</f>
        <v>702.68039999999996</v>
      </c>
      <c r="G72" s="5">
        <v>703</v>
      </c>
      <c r="H72" s="9">
        <f>F72-G72</f>
        <v>-0.31960000000003674</v>
      </c>
      <c r="I72" s="5"/>
    </row>
    <row r="73" spans="1:21" x14ac:dyDescent="0.25">
      <c r="A73" t="s">
        <v>27</v>
      </c>
      <c r="B73" s="4" t="s">
        <v>25</v>
      </c>
      <c r="C73">
        <v>75.66</v>
      </c>
      <c r="E73">
        <v>75.66</v>
      </c>
    </row>
    <row r="74" spans="1:21" x14ac:dyDescent="0.25">
      <c r="A74" t="s">
        <v>27</v>
      </c>
      <c r="B74" s="4" t="s">
        <v>26</v>
      </c>
      <c r="D74">
        <v>2</v>
      </c>
      <c r="E74">
        <v>287.12</v>
      </c>
    </row>
    <row r="75" spans="1:21" x14ac:dyDescent="0.25">
      <c r="A75" s="5" t="s">
        <v>27</v>
      </c>
      <c r="B75" s="6"/>
      <c r="C75" s="5"/>
      <c r="D75" s="5"/>
      <c r="E75" s="5">
        <f>SUM(E73:E74)</f>
        <v>362.78</v>
      </c>
      <c r="F75" s="5">
        <f>E75*1.08</f>
        <v>391.80239999999998</v>
      </c>
      <c r="G75" s="5">
        <v>392</v>
      </c>
      <c r="H75" s="9">
        <f>F75-G75</f>
        <v>-0.19760000000002265</v>
      </c>
      <c r="I75" s="5"/>
    </row>
    <row r="76" spans="1:21" x14ac:dyDescent="0.25">
      <c r="A76" t="s">
        <v>198</v>
      </c>
      <c r="B76" s="3" t="s">
        <v>196</v>
      </c>
      <c r="C76">
        <v>77</v>
      </c>
      <c r="D76">
        <v>2</v>
      </c>
      <c r="E76">
        <v>154</v>
      </c>
    </row>
    <row r="77" spans="1:21" x14ac:dyDescent="0.25">
      <c r="A77" t="s">
        <v>198</v>
      </c>
      <c r="B77" s="3" t="s">
        <v>197</v>
      </c>
      <c r="C77">
        <v>164</v>
      </c>
      <c r="D77">
        <v>2</v>
      </c>
      <c r="E77">
        <f>C77*D77</f>
        <v>328</v>
      </c>
    </row>
    <row r="78" spans="1:21" x14ac:dyDescent="0.25">
      <c r="A78" t="s">
        <v>198</v>
      </c>
      <c r="B78" t="s">
        <v>216</v>
      </c>
      <c r="D78">
        <v>4</v>
      </c>
      <c r="E78">
        <v>512.16</v>
      </c>
    </row>
    <row r="79" spans="1:21" s="5" customFormat="1" x14ac:dyDescent="0.25">
      <c r="A79" s="5" t="s">
        <v>198</v>
      </c>
      <c r="E79" s="5">
        <f>SUM(E76:E78)</f>
        <v>994.16</v>
      </c>
      <c r="F79" s="5">
        <f>E79*1.08</f>
        <v>1073.6928</v>
      </c>
      <c r="G79" s="5">
        <v>0</v>
      </c>
      <c r="H79" s="9">
        <f>F79-G79</f>
        <v>1073.6928</v>
      </c>
    </row>
    <row r="80" spans="1:21" s="5" customFormat="1" x14ac:dyDescent="0.25">
      <c r="A80" t="s">
        <v>24</v>
      </c>
      <c r="B80" s="4" t="s">
        <v>19</v>
      </c>
      <c r="C80">
        <v>367.63</v>
      </c>
      <c r="D80"/>
      <c r="E80">
        <v>367.63</v>
      </c>
      <c r="F80"/>
      <c r="G80"/>
      <c r="H80" s="8"/>
      <c r="I80"/>
      <c r="K80"/>
      <c r="L80"/>
      <c r="M80"/>
      <c r="N80"/>
      <c r="O80"/>
      <c r="P80"/>
      <c r="Q80"/>
      <c r="R80"/>
      <c r="S80"/>
      <c r="T80"/>
      <c r="U80"/>
    </row>
    <row r="81" spans="1:9" x14ac:dyDescent="0.25">
      <c r="A81" t="s">
        <v>24</v>
      </c>
      <c r="B81" s="4" t="s">
        <v>20</v>
      </c>
      <c r="C81">
        <v>174.6</v>
      </c>
      <c r="E81">
        <v>174.6</v>
      </c>
    </row>
    <row r="82" spans="1:9" x14ac:dyDescent="0.25">
      <c r="A82" t="s">
        <v>24</v>
      </c>
      <c r="B82" s="4" t="s">
        <v>21</v>
      </c>
      <c r="C82">
        <v>241.53</v>
      </c>
      <c r="E82">
        <v>241.53</v>
      </c>
    </row>
    <row r="83" spans="1:9" x14ac:dyDescent="0.25">
      <c r="A83" t="s">
        <v>24</v>
      </c>
      <c r="B83" s="4" t="s">
        <v>22</v>
      </c>
      <c r="C83">
        <v>169.75</v>
      </c>
      <c r="E83">
        <v>169.75</v>
      </c>
    </row>
    <row r="84" spans="1:9" x14ac:dyDescent="0.25">
      <c r="A84" t="s">
        <v>24</v>
      </c>
      <c r="B84" s="4" t="s">
        <v>23</v>
      </c>
      <c r="C84">
        <v>127.07</v>
      </c>
      <c r="E84">
        <v>127.07</v>
      </c>
    </row>
    <row r="85" spans="1:9" x14ac:dyDescent="0.25">
      <c r="A85" t="s">
        <v>24</v>
      </c>
      <c r="B85" s="4" t="s">
        <v>28</v>
      </c>
      <c r="D85">
        <v>3</v>
      </c>
      <c r="E85">
        <v>157.13999999999999</v>
      </c>
    </row>
    <row r="86" spans="1:9" x14ac:dyDescent="0.25">
      <c r="A86" t="s">
        <v>24</v>
      </c>
      <c r="B86" s="4" t="s">
        <v>29</v>
      </c>
      <c r="C86">
        <v>183.33</v>
      </c>
      <c r="E86">
        <v>183.33</v>
      </c>
    </row>
    <row r="87" spans="1:9" x14ac:dyDescent="0.25">
      <c r="A87" t="s">
        <v>24</v>
      </c>
      <c r="B87" s="4" t="s">
        <v>30</v>
      </c>
      <c r="C87">
        <v>367.63</v>
      </c>
      <c r="E87">
        <v>367.63</v>
      </c>
    </row>
    <row r="88" spans="1:9" x14ac:dyDescent="0.25">
      <c r="A88" t="s">
        <v>24</v>
      </c>
      <c r="B88" s="4" t="s">
        <v>39</v>
      </c>
      <c r="C88">
        <v>152.29</v>
      </c>
      <c r="E88">
        <v>152.29</v>
      </c>
    </row>
    <row r="89" spans="1:9" x14ac:dyDescent="0.25">
      <c r="A89" t="s">
        <v>24</v>
      </c>
      <c r="B89" s="4" t="s">
        <v>40</v>
      </c>
      <c r="C89">
        <v>62.08</v>
      </c>
      <c r="E89">
        <v>62.08</v>
      </c>
    </row>
    <row r="90" spans="1:9" x14ac:dyDescent="0.25">
      <c r="A90" t="s">
        <v>24</v>
      </c>
      <c r="B90" s="4" t="s">
        <v>41</v>
      </c>
      <c r="C90">
        <v>209.52</v>
      </c>
      <c r="E90">
        <v>209.52</v>
      </c>
    </row>
    <row r="91" spans="1:9" x14ac:dyDescent="0.25">
      <c r="A91" t="s">
        <v>24</v>
      </c>
      <c r="B91" s="4" t="s">
        <v>153</v>
      </c>
      <c r="C91">
        <v>118.34</v>
      </c>
      <c r="E91">
        <v>118.34</v>
      </c>
    </row>
    <row r="92" spans="1:9" x14ac:dyDescent="0.25">
      <c r="A92" t="s">
        <v>24</v>
      </c>
      <c r="B92" s="4" t="s">
        <v>154</v>
      </c>
      <c r="C92">
        <v>222.13</v>
      </c>
      <c r="E92">
        <v>222.13</v>
      </c>
    </row>
    <row r="93" spans="1:9" x14ac:dyDescent="0.25">
      <c r="A93" s="5" t="s">
        <v>24</v>
      </c>
      <c r="B93" s="5"/>
      <c r="C93" s="5"/>
      <c r="D93" s="5"/>
      <c r="E93" s="5">
        <f>SUM(E80:E92)</f>
        <v>2553.04</v>
      </c>
      <c r="F93" s="5">
        <f>E93*1.08</f>
        <v>2757.2832000000003</v>
      </c>
      <c r="G93" s="5">
        <v>2757</v>
      </c>
      <c r="H93" s="9">
        <f>F93-G93</f>
        <v>0.28320000000030632</v>
      </c>
      <c r="I93" s="5"/>
    </row>
    <row r="94" spans="1:9" x14ac:dyDescent="0.25">
      <c r="A94" t="s">
        <v>181</v>
      </c>
      <c r="B94" s="3" t="s">
        <v>179</v>
      </c>
      <c r="C94">
        <v>172</v>
      </c>
      <c r="E94">
        <v>172</v>
      </c>
    </row>
    <row r="95" spans="1:9" x14ac:dyDescent="0.25">
      <c r="A95" t="s">
        <v>181</v>
      </c>
      <c r="B95" s="3" t="s">
        <v>180</v>
      </c>
      <c r="C95">
        <v>189</v>
      </c>
      <c r="E95">
        <v>189</v>
      </c>
    </row>
    <row r="96" spans="1:9" s="5" customFormat="1" x14ac:dyDescent="0.25">
      <c r="A96" s="5" t="s">
        <v>181</v>
      </c>
      <c r="E96" s="5">
        <f>SUM(E94:E95)</f>
        <v>361</v>
      </c>
      <c r="F96" s="5">
        <f>E96*1.08</f>
        <v>389.88000000000005</v>
      </c>
      <c r="G96" s="5">
        <v>0</v>
      </c>
      <c r="H96" s="9">
        <f>F96-G96</f>
        <v>389.88000000000005</v>
      </c>
    </row>
    <row r="97" spans="1:21" x14ac:dyDescent="0.25">
      <c r="A97" t="s">
        <v>71</v>
      </c>
      <c r="B97" s="4" t="s">
        <v>61</v>
      </c>
      <c r="C97">
        <v>49.47</v>
      </c>
      <c r="E97">
        <v>49.47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s="5" customFormat="1" x14ac:dyDescent="0.25">
      <c r="A98" t="s">
        <v>71</v>
      </c>
      <c r="B98" s="4" t="s">
        <v>62</v>
      </c>
      <c r="C98">
        <v>0</v>
      </c>
      <c r="D98"/>
      <c r="E98">
        <v>0</v>
      </c>
      <c r="F98"/>
      <c r="G98"/>
      <c r="H98" s="8"/>
      <c r="I98"/>
      <c r="K98"/>
      <c r="L98"/>
      <c r="M98"/>
      <c r="N98"/>
      <c r="O98"/>
      <c r="P98"/>
      <c r="Q98"/>
      <c r="R98"/>
      <c r="S98"/>
      <c r="T98"/>
      <c r="U98"/>
    </row>
    <row r="99" spans="1:21" x14ac:dyDescent="0.25">
      <c r="A99" t="s">
        <v>71</v>
      </c>
      <c r="B99" s="4" t="s">
        <v>63</v>
      </c>
      <c r="D99">
        <v>3</v>
      </c>
      <c r="E99">
        <v>128.04</v>
      </c>
    </row>
    <row r="100" spans="1:21" x14ac:dyDescent="0.25">
      <c r="A100" t="s">
        <v>71</v>
      </c>
      <c r="B100" s="4" t="s">
        <v>64</v>
      </c>
      <c r="D100">
        <v>3</v>
      </c>
      <c r="E100">
        <v>244.44</v>
      </c>
    </row>
    <row r="101" spans="1:21" x14ac:dyDescent="0.25">
      <c r="A101" t="s">
        <v>71</v>
      </c>
      <c r="B101" s="4" t="s">
        <v>65</v>
      </c>
      <c r="D101">
        <v>2</v>
      </c>
      <c r="E101">
        <v>104.76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s="5" customFormat="1" x14ac:dyDescent="0.25">
      <c r="A102" t="s">
        <v>71</v>
      </c>
      <c r="B102" s="4" t="s">
        <v>66</v>
      </c>
      <c r="C102">
        <v>54.32</v>
      </c>
      <c r="D102"/>
      <c r="E102">
        <v>54.32</v>
      </c>
      <c r="F102"/>
      <c r="G102"/>
      <c r="H102" s="8"/>
      <c r="I102"/>
      <c r="K102"/>
      <c r="L102"/>
      <c r="M102"/>
      <c r="N102"/>
      <c r="O102"/>
      <c r="P102"/>
      <c r="Q102"/>
      <c r="R102"/>
      <c r="S102"/>
      <c r="T102"/>
      <c r="U102"/>
    </row>
    <row r="103" spans="1:21" x14ac:dyDescent="0.25">
      <c r="A103" t="s">
        <v>71</v>
      </c>
      <c r="B103" s="4" t="s">
        <v>67</v>
      </c>
      <c r="C103">
        <v>54.32</v>
      </c>
      <c r="E103">
        <v>54.32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s="5" customFormat="1" x14ac:dyDescent="0.25">
      <c r="A104" t="s">
        <v>71</v>
      </c>
      <c r="B104" s="4" t="s">
        <v>68</v>
      </c>
      <c r="C104"/>
      <c r="D104">
        <v>2</v>
      </c>
      <c r="E104">
        <v>46.56</v>
      </c>
      <c r="F104"/>
      <c r="G104"/>
      <c r="H104" s="8"/>
      <c r="I104"/>
      <c r="K104"/>
      <c r="L104"/>
      <c r="M104"/>
      <c r="N104"/>
      <c r="O104"/>
      <c r="P104"/>
      <c r="Q104"/>
      <c r="R104"/>
      <c r="S104"/>
      <c r="T104"/>
      <c r="U104"/>
    </row>
    <row r="105" spans="1:21" x14ac:dyDescent="0.25">
      <c r="A105" t="s">
        <v>71</v>
      </c>
      <c r="B105" s="4" t="s">
        <v>69</v>
      </c>
      <c r="C105">
        <v>254.14</v>
      </c>
      <c r="E105">
        <v>254.14</v>
      </c>
    </row>
    <row r="106" spans="1:21" x14ac:dyDescent="0.25">
      <c r="A106" t="s">
        <v>71</v>
      </c>
      <c r="B106" s="4" t="s">
        <v>70</v>
      </c>
      <c r="D106">
        <v>6</v>
      </c>
      <c r="E106">
        <v>296.82</v>
      </c>
    </row>
    <row r="107" spans="1:21" x14ac:dyDescent="0.25">
      <c r="A107" t="s">
        <v>71</v>
      </c>
      <c r="B107" s="4" t="s">
        <v>107</v>
      </c>
      <c r="C107">
        <v>44.62</v>
      </c>
      <c r="E107">
        <v>44.62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s="5" customFormat="1" x14ac:dyDescent="0.25">
      <c r="A108" t="s">
        <v>71</v>
      </c>
      <c r="B108" s="4" t="s">
        <v>108</v>
      </c>
      <c r="C108">
        <v>0</v>
      </c>
      <c r="D108"/>
      <c r="E108">
        <v>0</v>
      </c>
      <c r="F108"/>
      <c r="G108"/>
      <c r="H108" s="8"/>
      <c r="I108"/>
      <c r="K108"/>
      <c r="L108"/>
      <c r="M108"/>
      <c r="N108"/>
      <c r="O108"/>
      <c r="P108"/>
      <c r="Q108"/>
      <c r="R108"/>
      <c r="S108"/>
      <c r="T108"/>
      <c r="U108"/>
    </row>
    <row r="109" spans="1:21" x14ac:dyDescent="0.25">
      <c r="A109" t="s">
        <v>71</v>
      </c>
      <c r="B109" s="4" t="s">
        <v>109</v>
      </c>
      <c r="C109">
        <v>105.73</v>
      </c>
      <c r="E109">
        <v>105.73</v>
      </c>
    </row>
    <row r="110" spans="1:21" x14ac:dyDescent="0.25">
      <c r="A110" t="s">
        <v>71</v>
      </c>
      <c r="B110" s="4" t="s">
        <v>110</v>
      </c>
      <c r="D110">
        <v>2</v>
      </c>
      <c r="E110">
        <v>157.13999999999999</v>
      </c>
    </row>
    <row r="111" spans="1:21" x14ac:dyDescent="0.25">
      <c r="A111" t="s">
        <v>71</v>
      </c>
      <c r="B111" s="4" t="s">
        <v>111</v>
      </c>
      <c r="C111">
        <v>125.13</v>
      </c>
      <c r="E111">
        <v>125.13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s="5" customFormat="1" x14ac:dyDescent="0.25">
      <c r="A112" t="s">
        <v>71</v>
      </c>
      <c r="B112" s="4" t="s">
        <v>112</v>
      </c>
      <c r="C112">
        <v>114.46</v>
      </c>
      <c r="D112">
        <v>2</v>
      </c>
      <c r="E112">
        <f>C112*D112</f>
        <v>228.92</v>
      </c>
      <c r="F112"/>
      <c r="G112"/>
      <c r="H112" s="8"/>
      <c r="I112"/>
      <c r="K112"/>
      <c r="L112"/>
      <c r="M112"/>
      <c r="N112"/>
      <c r="O112"/>
      <c r="P112"/>
      <c r="Q112"/>
      <c r="R112"/>
      <c r="S112"/>
      <c r="T112"/>
      <c r="U112"/>
    </row>
    <row r="113" spans="1:21" x14ac:dyDescent="0.25">
      <c r="A113" t="s">
        <v>71</v>
      </c>
      <c r="B113" s="4" t="s">
        <v>113</v>
      </c>
      <c r="C113">
        <v>94.09</v>
      </c>
      <c r="E113">
        <v>94.09</v>
      </c>
    </row>
    <row r="114" spans="1:21" x14ac:dyDescent="0.25">
      <c r="A114" s="5" t="s">
        <v>71</v>
      </c>
      <c r="B114" s="5"/>
      <c r="C114" s="5"/>
      <c r="D114" s="5"/>
      <c r="E114" s="5">
        <f>SUM(E97:E113)</f>
        <v>1988.5000000000002</v>
      </c>
      <c r="F114" s="5">
        <f>E114*1.08</f>
        <v>2147.5800000000004</v>
      </c>
      <c r="G114" s="5">
        <v>1988.5</v>
      </c>
      <c r="H114" s="9">
        <f>F114-G114</f>
        <v>159.08000000000038</v>
      </c>
      <c r="I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s="5" customFormat="1" x14ac:dyDescent="0.25">
      <c r="A115" t="s">
        <v>178</v>
      </c>
      <c r="B115" t="s">
        <v>176</v>
      </c>
      <c r="C115">
        <v>0</v>
      </c>
      <c r="D115"/>
      <c r="E115">
        <v>0</v>
      </c>
      <c r="F115"/>
      <c r="G115"/>
      <c r="H115" s="8"/>
      <c r="I115"/>
      <c r="K115"/>
      <c r="L115"/>
      <c r="M115"/>
      <c r="N115"/>
      <c r="O115"/>
      <c r="P115"/>
      <c r="Q115"/>
      <c r="R115"/>
      <c r="S115"/>
      <c r="T115"/>
      <c r="U115"/>
    </row>
    <row r="116" spans="1:21" x14ac:dyDescent="0.25">
      <c r="A116" t="s">
        <v>178</v>
      </c>
      <c r="B116" t="s">
        <v>177</v>
      </c>
      <c r="C116">
        <v>135.80000000000001</v>
      </c>
      <c r="E116">
        <v>135.80000000000001</v>
      </c>
    </row>
    <row r="117" spans="1:21" s="5" customFormat="1" x14ac:dyDescent="0.25">
      <c r="A117" s="5" t="s">
        <v>178</v>
      </c>
      <c r="E117" s="5">
        <f>SUM(E115:E116)</f>
        <v>135.80000000000001</v>
      </c>
      <c r="F117" s="5">
        <f>E117*1.08</f>
        <v>146.66400000000002</v>
      </c>
      <c r="G117" s="5">
        <v>0</v>
      </c>
      <c r="H117" s="9">
        <f>F117-G117</f>
        <v>146.66400000000002</v>
      </c>
    </row>
    <row r="118" spans="1:21" x14ac:dyDescent="0.25">
      <c r="A118" t="s">
        <v>199</v>
      </c>
      <c r="B118" s="3" t="s">
        <v>200</v>
      </c>
      <c r="C118">
        <v>229</v>
      </c>
      <c r="E118">
        <v>229</v>
      </c>
    </row>
    <row r="119" spans="1:21" s="5" customFormat="1" x14ac:dyDescent="0.25">
      <c r="A119" s="5" t="s">
        <v>199</v>
      </c>
      <c r="E119" s="5">
        <f>SUM(E118)</f>
        <v>229</v>
      </c>
      <c r="F119" s="5">
        <f>E119*1.08</f>
        <v>247.32000000000002</v>
      </c>
      <c r="G119" s="5">
        <v>0</v>
      </c>
      <c r="H119" s="9">
        <f>F119-G119</f>
        <v>247.32000000000002</v>
      </c>
    </row>
    <row r="120" spans="1:21" x14ac:dyDescent="0.25">
      <c r="A120" t="s">
        <v>124</v>
      </c>
      <c r="B120" s="4" t="s">
        <v>121</v>
      </c>
      <c r="C120">
        <v>339.5</v>
      </c>
      <c r="E120">
        <v>339.5</v>
      </c>
    </row>
    <row r="121" spans="1:21" x14ac:dyDescent="0.25">
      <c r="A121" t="s">
        <v>124</v>
      </c>
      <c r="B121" s="4" t="s">
        <v>122</v>
      </c>
      <c r="C121">
        <v>169.75</v>
      </c>
      <c r="E121">
        <v>169.75</v>
      </c>
    </row>
    <row r="122" spans="1:21" x14ac:dyDescent="0.25">
      <c r="A122" t="s">
        <v>124</v>
      </c>
      <c r="B122" s="4" t="s">
        <v>123</v>
      </c>
      <c r="C122">
        <v>152.29</v>
      </c>
      <c r="E122">
        <v>152.29</v>
      </c>
    </row>
    <row r="123" spans="1:21" x14ac:dyDescent="0.25">
      <c r="A123" s="5" t="s">
        <v>124</v>
      </c>
      <c r="B123" s="6"/>
      <c r="C123" s="5"/>
      <c r="D123" s="5"/>
      <c r="E123" s="5">
        <f>SUM(E120:E122)</f>
        <v>661.54</v>
      </c>
      <c r="F123" s="5">
        <f>E123*1.08</f>
        <v>714.46320000000003</v>
      </c>
      <c r="G123" s="5">
        <v>714</v>
      </c>
      <c r="H123" s="9">
        <f>F123-G123</f>
        <v>0.46320000000002892</v>
      </c>
      <c r="I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s="5" customFormat="1" x14ac:dyDescent="0.25">
      <c r="A124" t="s">
        <v>191</v>
      </c>
      <c r="B124" s="3" t="s">
        <v>189</v>
      </c>
      <c r="C124">
        <v>105</v>
      </c>
      <c r="D124">
        <v>3</v>
      </c>
      <c r="E124">
        <v>315</v>
      </c>
      <c r="F124"/>
      <c r="G124"/>
      <c r="H124" s="8"/>
      <c r="I124"/>
      <c r="J124"/>
      <c r="L124"/>
      <c r="M124"/>
      <c r="N124"/>
      <c r="O124"/>
      <c r="P124"/>
      <c r="Q124"/>
      <c r="R124"/>
      <c r="S124"/>
      <c r="T124"/>
      <c r="U124"/>
    </row>
    <row r="125" spans="1:21" x14ac:dyDescent="0.25">
      <c r="A125" t="s">
        <v>191</v>
      </c>
      <c r="B125" s="4" t="s">
        <v>190</v>
      </c>
      <c r="C125">
        <v>62.8</v>
      </c>
      <c r="D125">
        <v>3</v>
      </c>
      <c r="E125">
        <v>188.4</v>
      </c>
      <c r="J125" s="5"/>
    </row>
    <row r="126" spans="1:21" s="5" customFormat="1" x14ac:dyDescent="0.25">
      <c r="A126" s="5" t="s">
        <v>191</v>
      </c>
      <c r="E126" s="5">
        <f>SUM(E124:E125)</f>
        <v>503.4</v>
      </c>
      <c r="F126" s="5">
        <f>E126*1.08</f>
        <v>543.67200000000003</v>
      </c>
      <c r="G126" s="5">
        <v>0</v>
      </c>
      <c r="H126" s="9">
        <f>F126-G126</f>
        <v>543.67200000000003</v>
      </c>
    </row>
    <row r="127" spans="1:21" x14ac:dyDescent="0.25">
      <c r="A127" t="s">
        <v>95</v>
      </c>
      <c r="B127" s="4" t="s">
        <v>94</v>
      </c>
      <c r="C127">
        <v>382.18</v>
      </c>
      <c r="E127">
        <v>382.18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s="5" customFormat="1" x14ac:dyDescent="0.25">
      <c r="A128" s="5" t="s">
        <v>95</v>
      </c>
      <c r="B128" s="6"/>
      <c r="E128" s="5">
        <f>SUM(E127)</f>
        <v>382.18</v>
      </c>
      <c r="F128" s="5">
        <f>E128*1.08</f>
        <v>412.75440000000003</v>
      </c>
      <c r="G128" s="5">
        <v>413</v>
      </c>
      <c r="H128" s="9">
        <f>F128-G128</f>
        <v>-0.24559999999996762</v>
      </c>
      <c r="J128"/>
      <c r="L128"/>
      <c r="M128"/>
      <c r="N128"/>
      <c r="O128"/>
      <c r="P128"/>
      <c r="Q128"/>
      <c r="R128"/>
      <c r="S128"/>
      <c r="T128"/>
      <c r="U128"/>
    </row>
    <row r="129" spans="1:21" x14ac:dyDescent="0.25">
      <c r="A129" t="s">
        <v>145</v>
      </c>
      <c r="B129" s="4" t="s">
        <v>141</v>
      </c>
      <c r="C129">
        <v>307.49</v>
      </c>
      <c r="E129">
        <v>307.49</v>
      </c>
      <c r="J129" s="5"/>
    </row>
    <row r="130" spans="1:21" x14ac:dyDescent="0.25">
      <c r="A130" t="s">
        <v>145</v>
      </c>
      <c r="B130" s="4" t="s">
        <v>142</v>
      </c>
      <c r="C130">
        <v>288.08999999999997</v>
      </c>
      <c r="E130">
        <v>288.08999999999997</v>
      </c>
    </row>
    <row r="131" spans="1:21" x14ac:dyDescent="0.25">
      <c r="A131" t="s">
        <v>145</v>
      </c>
      <c r="B131" s="4" t="s">
        <v>143</v>
      </c>
      <c r="C131">
        <v>535.44000000000005</v>
      </c>
      <c r="E131">
        <v>535.44000000000005</v>
      </c>
    </row>
    <row r="132" spans="1:21" x14ac:dyDescent="0.25">
      <c r="A132" s="5" t="s">
        <v>145</v>
      </c>
      <c r="B132" s="6"/>
      <c r="C132" s="5"/>
      <c r="D132" s="5"/>
      <c r="E132" s="5">
        <f>SUM(E129:E131)</f>
        <v>1131.02</v>
      </c>
      <c r="F132" s="5">
        <f>E132*1.08</f>
        <v>1221.5016000000001</v>
      </c>
      <c r="G132" s="5">
        <v>1222</v>
      </c>
      <c r="H132" s="9">
        <f>F132-G132</f>
        <v>-0.49839999999994689</v>
      </c>
      <c r="I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s="5" customFormat="1" x14ac:dyDescent="0.25">
      <c r="A133" t="s">
        <v>117</v>
      </c>
      <c r="B133" s="4" t="s">
        <v>114</v>
      </c>
      <c r="C133">
        <v>381.21</v>
      </c>
      <c r="D133"/>
      <c r="E133">
        <v>381.21</v>
      </c>
      <c r="F133"/>
      <c r="G133"/>
      <c r="H133" s="8"/>
      <c r="I133"/>
      <c r="J133"/>
      <c r="L133"/>
      <c r="M133"/>
      <c r="N133"/>
      <c r="O133"/>
      <c r="P133"/>
      <c r="Q133"/>
      <c r="R133"/>
      <c r="S133"/>
      <c r="T133"/>
      <c r="U133"/>
    </row>
    <row r="134" spans="1:21" x14ac:dyDescent="0.25">
      <c r="A134" t="s">
        <v>117</v>
      </c>
      <c r="B134" s="4" t="s">
        <v>115</v>
      </c>
      <c r="C134">
        <v>154.22999999999999</v>
      </c>
      <c r="E134">
        <v>154.22999999999999</v>
      </c>
      <c r="J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s="5" customFormat="1" x14ac:dyDescent="0.25">
      <c r="A135" t="s">
        <v>117</v>
      </c>
      <c r="B135" s="4" t="s">
        <v>116</v>
      </c>
      <c r="C135">
        <v>355.02</v>
      </c>
      <c r="D135"/>
      <c r="E135">
        <v>355.02</v>
      </c>
      <c r="F135"/>
      <c r="G135"/>
      <c r="H135" s="8"/>
      <c r="I135"/>
      <c r="J135"/>
      <c r="L135"/>
      <c r="M135"/>
      <c r="N135"/>
      <c r="O135"/>
      <c r="P135"/>
      <c r="Q135"/>
      <c r="R135"/>
      <c r="S135"/>
      <c r="T135"/>
      <c r="U135"/>
    </row>
    <row r="136" spans="1:21" x14ac:dyDescent="0.25">
      <c r="A136" s="5" t="s">
        <v>117</v>
      </c>
      <c r="B136" s="6"/>
      <c r="C136" s="5"/>
      <c r="D136" s="5"/>
      <c r="E136" s="5">
        <f>SUM(E133:E135)</f>
        <v>890.45999999999992</v>
      </c>
      <c r="F136" s="5">
        <f>E136*1.08</f>
        <v>961.69679999999994</v>
      </c>
      <c r="G136" s="5">
        <v>962</v>
      </c>
      <c r="H136" s="9">
        <f>F136-G136</f>
        <v>-0.30320000000006075</v>
      </c>
      <c r="I136" s="5"/>
      <c r="J136" s="5"/>
    </row>
    <row r="137" spans="1:21" x14ac:dyDescent="0.25">
      <c r="A137" t="s">
        <v>50</v>
      </c>
      <c r="B137" s="4" t="s">
        <v>48</v>
      </c>
      <c r="C137">
        <v>278.39</v>
      </c>
      <c r="E137">
        <v>278.39</v>
      </c>
    </row>
    <row r="138" spans="1:21" x14ac:dyDescent="0.25">
      <c r="A138" t="s">
        <v>50</v>
      </c>
      <c r="B138" s="4" t="s">
        <v>49</v>
      </c>
      <c r="C138">
        <v>271.60000000000002</v>
      </c>
      <c r="E138">
        <v>271.60000000000002</v>
      </c>
    </row>
    <row r="139" spans="1:21" x14ac:dyDescent="0.25">
      <c r="A139" s="5" t="s">
        <v>50</v>
      </c>
      <c r="B139" s="6"/>
      <c r="C139" s="5"/>
      <c r="D139" s="5"/>
      <c r="E139" s="5">
        <f>SUM(E137:E138)</f>
        <v>549.99</v>
      </c>
      <c r="F139" s="5">
        <f>E139*1.08</f>
        <v>593.9892000000001</v>
      </c>
      <c r="G139" s="5">
        <v>594</v>
      </c>
      <c r="H139" s="9">
        <f>F139-G139</f>
        <v>-1.0799999999903775E-2</v>
      </c>
      <c r="I139" s="5"/>
    </row>
    <row r="140" spans="1:21" x14ac:dyDescent="0.25">
      <c r="A140" t="s">
        <v>72</v>
      </c>
      <c r="B140" s="4" t="s">
        <v>73</v>
      </c>
      <c r="C140">
        <v>143.56</v>
      </c>
      <c r="D140">
        <v>2</v>
      </c>
      <c r="E140">
        <f>C140*D140</f>
        <v>287.12</v>
      </c>
    </row>
    <row r="141" spans="1:21" x14ac:dyDescent="0.25">
      <c r="A141" t="s">
        <v>72</v>
      </c>
      <c r="B141" s="4" t="s">
        <v>74</v>
      </c>
    </row>
    <row r="142" spans="1:21" x14ac:dyDescent="0.25">
      <c r="A142" t="s">
        <v>72</v>
      </c>
      <c r="B142" s="4" t="s">
        <v>75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s="5" customFormat="1" x14ac:dyDescent="0.25">
      <c r="A143" t="s">
        <v>72</v>
      </c>
      <c r="B143" s="4" t="s">
        <v>76</v>
      </c>
      <c r="C143">
        <v>140.65</v>
      </c>
      <c r="D143">
        <v>2</v>
      </c>
      <c r="E143">
        <f>C143*D143</f>
        <v>281.3</v>
      </c>
      <c r="F143"/>
      <c r="G143"/>
      <c r="H143" s="8"/>
      <c r="I143"/>
      <c r="J143"/>
      <c r="L143"/>
      <c r="M143"/>
      <c r="N143"/>
      <c r="O143"/>
      <c r="P143"/>
      <c r="Q143"/>
      <c r="R143"/>
      <c r="S143"/>
      <c r="T143"/>
      <c r="U143"/>
    </row>
    <row r="144" spans="1:21" x14ac:dyDescent="0.25">
      <c r="A144" t="s">
        <v>72</v>
      </c>
      <c r="B144" s="4" t="s">
        <v>77</v>
      </c>
      <c r="D144">
        <v>3</v>
      </c>
      <c r="E144">
        <v>250.26</v>
      </c>
      <c r="J144" s="5"/>
    </row>
    <row r="145" spans="1:21" x14ac:dyDescent="0.25">
      <c r="A145" t="s">
        <v>72</v>
      </c>
      <c r="B145" s="4" t="s">
        <v>78</v>
      </c>
      <c r="C145">
        <v>75.66</v>
      </c>
      <c r="D145">
        <v>2</v>
      </c>
      <c r="E145">
        <f>C145*D145</f>
        <v>151.32</v>
      </c>
    </row>
    <row r="146" spans="1:21" x14ac:dyDescent="0.25">
      <c r="A146" t="s">
        <v>72</v>
      </c>
      <c r="B146" s="4" t="s">
        <v>79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s="5" customFormat="1" x14ac:dyDescent="0.25">
      <c r="A147" t="s">
        <v>72</v>
      </c>
      <c r="B147" s="4" t="s">
        <v>144</v>
      </c>
      <c r="C147">
        <v>121.25</v>
      </c>
      <c r="D147"/>
      <c r="E147">
        <v>121.25</v>
      </c>
      <c r="F147"/>
      <c r="G147"/>
      <c r="H147" s="8"/>
      <c r="I147"/>
      <c r="J147"/>
      <c r="L147"/>
      <c r="M147"/>
      <c r="N147"/>
      <c r="O147"/>
      <c r="P147"/>
      <c r="Q147"/>
      <c r="R147"/>
      <c r="S147"/>
      <c r="T147"/>
      <c r="U147"/>
    </row>
    <row r="148" spans="1:21" x14ac:dyDescent="0.25">
      <c r="A148" s="5" t="s">
        <v>72</v>
      </c>
      <c r="B148" s="6"/>
      <c r="C148" s="5"/>
      <c r="D148" s="5"/>
      <c r="E148" s="5">
        <f>SUM(E140:E147)</f>
        <v>1091.25</v>
      </c>
      <c r="F148" s="5">
        <f>E148*1.08</f>
        <v>1178.5500000000002</v>
      </c>
      <c r="G148" s="5">
        <v>1179</v>
      </c>
      <c r="H148" s="9">
        <f>F148-G148</f>
        <v>-0.4499999999998181</v>
      </c>
      <c r="I148" s="5"/>
      <c r="J148" s="5"/>
    </row>
    <row r="149" spans="1:21" x14ac:dyDescent="0.25">
      <c r="A149" t="s">
        <v>54</v>
      </c>
      <c r="B149" s="4" t="s">
        <v>51</v>
      </c>
      <c r="C149">
        <v>494.7</v>
      </c>
      <c r="E149">
        <v>494.7</v>
      </c>
    </row>
    <row r="150" spans="1:21" x14ac:dyDescent="0.25">
      <c r="A150" t="s">
        <v>54</v>
      </c>
      <c r="B150" s="4" t="s">
        <v>52</v>
      </c>
      <c r="C150">
        <v>215.34</v>
      </c>
      <c r="E150">
        <v>215.34</v>
      </c>
    </row>
    <row r="151" spans="1:21" x14ac:dyDescent="0.25">
      <c r="A151" t="s">
        <v>54</v>
      </c>
      <c r="B151" s="4" t="s">
        <v>53</v>
      </c>
      <c r="C151">
        <v>210.49</v>
      </c>
      <c r="E151">
        <v>210.49</v>
      </c>
    </row>
    <row r="152" spans="1:21" x14ac:dyDescent="0.25">
      <c r="A152" t="s">
        <v>54</v>
      </c>
      <c r="B152" t="s">
        <v>214</v>
      </c>
      <c r="C152">
        <v>128.04</v>
      </c>
      <c r="E152">
        <v>128.04</v>
      </c>
    </row>
    <row r="153" spans="1:21" s="5" customFormat="1" x14ac:dyDescent="0.25">
      <c r="A153" s="5" t="s">
        <v>54</v>
      </c>
      <c r="E153" s="5">
        <f>SUM(E149:E152)</f>
        <v>1048.57</v>
      </c>
      <c r="F153" s="5">
        <f>E153*1.08</f>
        <v>1132.4556</v>
      </c>
      <c r="G153" s="5">
        <v>994</v>
      </c>
      <c r="H153" s="9">
        <f>F153-G153</f>
        <v>138.4556</v>
      </c>
    </row>
    <row r="154" spans="1:21" x14ac:dyDescent="0.25">
      <c r="A154" t="s">
        <v>106</v>
      </c>
      <c r="B154" s="4" t="s">
        <v>103</v>
      </c>
      <c r="C154">
        <v>187.21</v>
      </c>
      <c r="E154">
        <v>187.21</v>
      </c>
    </row>
    <row r="155" spans="1:21" x14ac:dyDescent="0.25">
      <c r="A155" t="s">
        <v>106</v>
      </c>
      <c r="B155" s="4" t="s">
        <v>104</v>
      </c>
    </row>
    <row r="156" spans="1:21" x14ac:dyDescent="0.25">
      <c r="A156" t="s">
        <v>106</v>
      </c>
      <c r="B156" s="4" t="s">
        <v>105</v>
      </c>
      <c r="D156">
        <v>2</v>
      </c>
      <c r="E156">
        <v>374.42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s="5" customFormat="1" x14ac:dyDescent="0.25">
      <c r="A157" t="s">
        <v>106</v>
      </c>
      <c r="B157" s="2" t="s">
        <v>120</v>
      </c>
      <c r="C157">
        <v>0</v>
      </c>
      <c r="D157"/>
      <c r="E157">
        <v>0</v>
      </c>
      <c r="F157"/>
      <c r="G157"/>
      <c r="H157" s="8"/>
      <c r="I157"/>
      <c r="J157"/>
      <c r="L157"/>
      <c r="M157"/>
      <c r="N157"/>
      <c r="O157"/>
      <c r="P157"/>
      <c r="Q157"/>
      <c r="R157"/>
      <c r="S157"/>
      <c r="T157"/>
      <c r="U157"/>
    </row>
    <row r="158" spans="1:21" x14ac:dyDescent="0.25">
      <c r="A158" s="5" t="s">
        <v>106</v>
      </c>
      <c r="B158" s="5"/>
      <c r="C158" s="5"/>
      <c r="D158" s="5"/>
      <c r="E158" s="5">
        <f>SUM(E154:E157)</f>
        <v>561.63</v>
      </c>
      <c r="F158" s="5">
        <f>E158*1.08</f>
        <v>606.56040000000007</v>
      </c>
      <c r="G158" s="5">
        <v>562</v>
      </c>
      <c r="H158" s="9">
        <f>F158-G158</f>
        <v>44.560400000000072</v>
      </c>
      <c r="I158" s="5"/>
      <c r="J158" s="5"/>
    </row>
    <row r="159" spans="1:21" x14ac:dyDescent="0.25">
      <c r="A159" t="s">
        <v>93</v>
      </c>
      <c r="B159" s="4" t="s">
        <v>92</v>
      </c>
      <c r="C159">
        <v>329.8</v>
      </c>
      <c r="E159">
        <v>329.8</v>
      </c>
    </row>
    <row r="160" spans="1:21" x14ac:dyDescent="0.25">
      <c r="A160" s="5" t="s">
        <v>93</v>
      </c>
      <c r="B160" s="6"/>
      <c r="C160" s="5"/>
      <c r="D160" s="5"/>
      <c r="E160" s="5">
        <f>SUM(E159)</f>
        <v>329.8</v>
      </c>
      <c r="F160" s="5">
        <f>E160*1.08</f>
        <v>356.18400000000003</v>
      </c>
      <c r="G160" s="5">
        <v>330</v>
      </c>
      <c r="H160" s="9">
        <f>F160-G160</f>
        <v>26.184000000000026</v>
      </c>
      <c r="I160" s="5"/>
    </row>
    <row r="161" spans="1:21" x14ac:dyDescent="0.25">
      <c r="A161" t="s">
        <v>60</v>
      </c>
      <c r="B161" s="4" t="s">
        <v>57</v>
      </c>
      <c r="C161">
        <v>0</v>
      </c>
      <c r="E161">
        <v>0</v>
      </c>
    </row>
    <row r="162" spans="1:21" x14ac:dyDescent="0.25">
      <c r="A162" t="s">
        <v>60</v>
      </c>
      <c r="B162" s="4" t="s">
        <v>58</v>
      </c>
      <c r="C162">
        <v>249.29</v>
      </c>
      <c r="E162">
        <v>249.29</v>
      </c>
    </row>
    <row r="163" spans="1:21" x14ac:dyDescent="0.25">
      <c r="A163" t="s">
        <v>60</v>
      </c>
      <c r="B163" s="4" t="s">
        <v>125</v>
      </c>
      <c r="C163">
        <v>0</v>
      </c>
      <c r="E163">
        <v>0</v>
      </c>
    </row>
    <row r="164" spans="1:21" x14ac:dyDescent="0.25">
      <c r="A164" t="s">
        <v>60</v>
      </c>
      <c r="B164" s="4" t="s">
        <v>59</v>
      </c>
      <c r="C164">
        <v>204.67</v>
      </c>
      <c r="E164">
        <v>204.67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s="5" customFormat="1" x14ac:dyDescent="0.25">
      <c r="A165" t="s">
        <v>60</v>
      </c>
      <c r="B165" s="4" t="s">
        <v>126</v>
      </c>
      <c r="C165">
        <v>230.86</v>
      </c>
      <c r="D165"/>
      <c r="E165">
        <v>230.86</v>
      </c>
      <c r="F165"/>
      <c r="G165"/>
      <c r="H165" s="8"/>
      <c r="I165"/>
      <c r="J165"/>
      <c r="L165"/>
      <c r="M165"/>
      <c r="N165"/>
      <c r="O165"/>
      <c r="P165"/>
      <c r="Q165"/>
      <c r="R165"/>
      <c r="S165"/>
      <c r="T165"/>
      <c r="U165"/>
    </row>
    <row r="166" spans="1:21" x14ac:dyDescent="0.25">
      <c r="A166" t="s">
        <v>60</v>
      </c>
      <c r="B166" s="4" t="s">
        <v>127</v>
      </c>
      <c r="C166">
        <v>121.25</v>
      </c>
      <c r="E166">
        <v>121.25</v>
      </c>
      <c r="J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s="5" customFormat="1" x14ac:dyDescent="0.25">
      <c r="A167" t="s">
        <v>60</v>
      </c>
      <c r="B167" s="4" t="s">
        <v>128</v>
      </c>
      <c r="C167">
        <v>230.86</v>
      </c>
      <c r="D167"/>
      <c r="E167">
        <v>230.86</v>
      </c>
      <c r="F167"/>
      <c r="G167"/>
      <c r="H167" s="8"/>
      <c r="I167"/>
      <c r="J167"/>
      <c r="L167"/>
      <c r="M167"/>
      <c r="N167"/>
      <c r="O167"/>
      <c r="P167"/>
      <c r="Q167"/>
      <c r="R167"/>
      <c r="S167"/>
      <c r="T167"/>
      <c r="U167"/>
    </row>
    <row r="168" spans="1:21" x14ac:dyDescent="0.25">
      <c r="A168" s="5" t="s">
        <v>60</v>
      </c>
      <c r="B168" s="6"/>
      <c r="C168" s="5"/>
      <c r="D168" s="5"/>
      <c r="E168" s="5">
        <f>SUM(E161:E167)</f>
        <v>1036.9299999999998</v>
      </c>
      <c r="F168" s="5">
        <f>E168*1.08</f>
        <v>1119.8843999999999</v>
      </c>
      <c r="G168" s="5">
        <f>1037+83</f>
        <v>1120</v>
      </c>
      <c r="H168" s="9">
        <f>F168-G168</f>
        <v>-0.11560000000008586</v>
      </c>
      <c r="I168" s="5" t="s">
        <v>183</v>
      </c>
      <c r="J168" s="5"/>
    </row>
    <row r="169" spans="1:21" x14ac:dyDescent="0.25">
      <c r="A169" t="s">
        <v>204</v>
      </c>
      <c r="B169" t="s">
        <v>201</v>
      </c>
      <c r="C169">
        <v>354.05</v>
      </c>
      <c r="E169">
        <v>354.05</v>
      </c>
    </row>
    <row r="170" spans="1:21" x14ac:dyDescent="0.25">
      <c r="A170" t="s">
        <v>204</v>
      </c>
      <c r="B170" t="s">
        <v>202</v>
      </c>
      <c r="C170">
        <v>320.10000000000002</v>
      </c>
      <c r="E170">
        <v>320.10000000000002</v>
      </c>
    </row>
    <row r="171" spans="1:21" x14ac:dyDescent="0.25">
      <c r="A171" t="s">
        <v>204</v>
      </c>
      <c r="B171" t="s">
        <v>203</v>
      </c>
      <c r="C171">
        <v>248.32</v>
      </c>
      <c r="E171">
        <v>248.32</v>
      </c>
    </row>
    <row r="172" spans="1:21" s="5" customFormat="1" x14ac:dyDescent="0.25">
      <c r="A172" s="5" t="s">
        <v>204</v>
      </c>
      <c r="E172" s="5">
        <f>SUM(E169:E171)</f>
        <v>922.47</v>
      </c>
      <c r="F172" s="5">
        <f>E172*1.08</f>
        <v>996.26760000000013</v>
      </c>
      <c r="G172" s="5">
        <v>0</v>
      </c>
      <c r="H172" s="9">
        <f>F172-G172</f>
        <v>996.26760000000013</v>
      </c>
    </row>
    <row r="173" spans="1:21" x14ac:dyDescent="0.25">
      <c r="A173" t="s">
        <v>44</v>
      </c>
      <c r="B173" s="4" t="s">
        <v>45</v>
      </c>
      <c r="C173">
        <v>392.85</v>
      </c>
      <c r="E173">
        <v>392.85</v>
      </c>
    </row>
    <row r="174" spans="1:21" x14ac:dyDescent="0.25">
      <c r="A174" t="s">
        <v>44</v>
      </c>
      <c r="B174" s="4" t="s">
        <v>46</v>
      </c>
      <c r="C174">
        <v>329.8</v>
      </c>
      <c r="E174">
        <v>329.8</v>
      </c>
    </row>
    <row r="175" spans="1:21" x14ac:dyDescent="0.25">
      <c r="A175" t="s">
        <v>44</v>
      </c>
      <c r="B175" s="4" t="s">
        <v>47</v>
      </c>
      <c r="C175">
        <v>582</v>
      </c>
      <c r="E175">
        <v>582</v>
      </c>
    </row>
    <row r="176" spans="1:21" x14ac:dyDescent="0.25">
      <c r="A176" s="5" t="s">
        <v>44</v>
      </c>
      <c r="B176" s="6"/>
      <c r="C176" s="5"/>
      <c r="D176" s="5"/>
      <c r="E176" s="5">
        <f>SUM(E173:E175)</f>
        <v>1304.6500000000001</v>
      </c>
      <c r="F176" s="5">
        <f>E176*1.08</f>
        <v>1409.0220000000002</v>
      </c>
      <c r="G176" s="5">
        <v>0</v>
      </c>
      <c r="H176" s="9">
        <f>F176-G176</f>
        <v>1409.0220000000002</v>
      </c>
      <c r="I176" s="5"/>
    </row>
    <row r="177" spans="1:9" x14ac:dyDescent="0.25">
      <c r="A177" t="s">
        <v>152</v>
      </c>
      <c r="B177" s="4" t="s">
        <v>169</v>
      </c>
      <c r="C177">
        <v>126.1</v>
      </c>
      <c r="E177">
        <v>126.1</v>
      </c>
    </row>
    <row r="178" spans="1:9" x14ac:dyDescent="0.25">
      <c r="A178" t="s">
        <v>152</v>
      </c>
      <c r="B178" s="4" t="s">
        <v>170</v>
      </c>
      <c r="C178">
        <v>140.65</v>
      </c>
      <c r="E178">
        <v>140.65</v>
      </c>
    </row>
    <row r="179" spans="1:9" x14ac:dyDescent="0.25">
      <c r="A179" t="s">
        <v>152</v>
      </c>
      <c r="B179" s="4" t="s">
        <v>171</v>
      </c>
      <c r="C179">
        <v>133.86000000000001</v>
      </c>
      <c r="E179">
        <v>133.86000000000001</v>
      </c>
    </row>
    <row r="180" spans="1:9" x14ac:dyDescent="0.25">
      <c r="A180" t="s">
        <v>152</v>
      </c>
      <c r="B180" s="4" t="s">
        <v>146</v>
      </c>
      <c r="C180">
        <v>133.86000000000001</v>
      </c>
      <c r="E180">
        <v>133.86000000000001</v>
      </c>
    </row>
    <row r="181" spans="1:9" x14ac:dyDescent="0.25">
      <c r="A181" t="s">
        <v>152</v>
      </c>
      <c r="B181" s="4" t="s">
        <v>147</v>
      </c>
      <c r="C181">
        <v>160.05000000000001</v>
      </c>
      <c r="E181">
        <v>160.05000000000001</v>
      </c>
    </row>
    <row r="182" spans="1:9" x14ac:dyDescent="0.25">
      <c r="A182" t="s">
        <v>152</v>
      </c>
      <c r="B182" s="4" t="s">
        <v>148</v>
      </c>
      <c r="C182">
        <v>75.66</v>
      </c>
      <c r="E182">
        <v>75.66</v>
      </c>
    </row>
    <row r="183" spans="1:9" x14ac:dyDescent="0.25">
      <c r="A183" t="s">
        <v>152</v>
      </c>
      <c r="B183" s="4" t="s">
        <v>149</v>
      </c>
      <c r="C183">
        <v>189.15</v>
      </c>
      <c r="E183">
        <v>189.15</v>
      </c>
    </row>
    <row r="184" spans="1:9" x14ac:dyDescent="0.25">
      <c r="A184" t="s">
        <v>152</v>
      </c>
      <c r="B184" s="4" t="s">
        <v>150</v>
      </c>
      <c r="C184">
        <v>94.09</v>
      </c>
      <c r="E184">
        <v>94.09</v>
      </c>
    </row>
    <row r="185" spans="1:9" x14ac:dyDescent="0.25">
      <c r="A185" t="s">
        <v>152</v>
      </c>
      <c r="B185" s="2" t="s">
        <v>151</v>
      </c>
      <c r="C185">
        <v>54.32</v>
      </c>
      <c r="E185">
        <v>54.32</v>
      </c>
    </row>
    <row r="186" spans="1:9" x14ac:dyDescent="0.25">
      <c r="A186" s="5" t="s">
        <v>152</v>
      </c>
      <c r="B186" s="5"/>
      <c r="C186" s="5"/>
      <c r="D186" s="5"/>
      <c r="E186" s="5">
        <f>SUM(E177:E185)</f>
        <v>1107.7399999999998</v>
      </c>
      <c r="F186" s="5">
        <f>E186*1.08</f>
        <v>1196.3591999999999</v>
      </c>
      <c r="G186" s="5">
        <v>1138</v>
      </c>
      <c r="H186" s="9">
        <f>F186-G186</f>
        <v>58.359199999999873</v>
      </c>
      <c r="I186" s="5"/>
    </row>
    <row r="187" spans="1:9" x14ac:dyDescent="0.25">
      <c r="A187" t="s">
        <v>136</v>
      </c>
      <c r="B187" s="4" t="s">
        <v>129</v>
      </c>
      <c r="C187">
        <v>280.33</v>
      </c>
      <c r="E187">
        <v>280.33</v>
      </c>
    </row>
    <row r="188" spans="1:9" x14ac:dyDescent="0.25">
      <c r="A188" t="s">
        <v>136</v>
      </c>
      <c r="B188" s="4" t="s">
        <v>130</v>
      </c>
    </row>
    <row r="189" spans="1:9" x14ac:dyDescent="0.25">
      <c r="A189" t="s">
        <v>136</v>
      </c>
      <c r="B189" s="4" t="s">
        <v>131</v>
      </c>
      <c r="C189">
        <v>357.93</v>
      </c>
      <c r="E189">
        <v>357.93</v>
      </c>
    </row>
    <row r="190" spans="1:9" x14ac:dyDescent="0.25">
      <c r="A190" t="s">
        <v>136</v>
      </c>
      <c r="B190" s="4" t="s">
        <v>132</v>
      </c>
      <c r="C190">
        <v>117.37</v>
      </c>
      <c r="E190">
        <v>117.37</v>
      </c>
    </row>
    <row r="191" spans="1:9" x14ac:dyDescent="0.25">
      <c r="A191" t="s">
        <v>136</v>
      </c>
      <c r="B191" s="4" t="s">
        <v>133</v>
      </c>
      <c r="C191">
        <v>217.28</v>
      </c>
      <c r="E191">
        <v>217.28</v>
      </c>
    </row>
    <row r="192" spans="1:9" x14ac:dyDescent="0.25">
      <c r="A192" t="s">
        <v>136</v>
      </c>
      <c r="B192" s="4" t="s">
        <v>134</v>
      </c>
      <c r="C192">
        <v>270.63</v>
      </c>
      <c r="E192">
        <v>270.63</v>
      </c>
    </row>
    <row r="193" spans="1:9" x14ac:dyDescent="0.25">
      <c r="A193" t="s">
        <v>136</v>
      </c>
      <c r="B193" s="4" t="s">
        <v>135</v>
      </c>
      <c r="C193">
        <v>215.34</v>
      </c>
      <c r="E193">
        <v>215.34</v>
      </c>
    </row>
    <row r="194" spans="1:9" x14ac:dyDescent="0.25">
      <c r="A194" s="5" t="s">
        <v>136</v>
      </c>
      <c r="B194" s="5"/>
      <c r="C194" s="5"/>
      <c r="D194" s="5"/>
      <c r="E194" s="5">
        <f>SUM(E187:E193)</f>
        <v>1458.8799999999999</v>
      </c>
      <c r="F194" s="5">
        <f>E194*1.08</f>
        <v>1575.5904</v>
      </c>
      <c r="G194" s="5">
        <f>1459+117</f>
        <v>1576</v>
      </c>
      <c r="H194" s="9">
        <f>F194-G194</f>
        <v>-0.40959999999995489</v>
      </c>
      <c r="I194" s="5" t="s">
        <v>182</v>
      </c>
    </row>
    <row r="195" spans="1:9" x14ac:dyDescent="0.25">
      <c r="A195" t="s">
        <v>156</v>
      </c>
      <c r="B195" s="2" t="s">
        <v>155</v>
      </c>
      <c r="C195">
        <v>2610.27</v>
      </c>
      <c r="E195">
        <v>2610.27</v>
      </c>
    </row>
    <row r="196" spans="1:9" x14ac:dyDescent="0.25">
      <c r="A196" t="s">
        <v>156</v>
      </c>
      <c r="B196" s="3" t="s">
        <v>174</v>
      </c>
      <c r="C196">
        <v>61</v>
      </c>
      <c r="D196">
        <v>2</v>
      </c>
      <c r="E196">
        <f>C196*D196</f>
        <v>122</v>
      </c>
    </row>
    <row r="197" spans="1:9" x14ac:dyDescent="0.25">
      <c r="A197" t="s">
        <v>156</v>
      </c>
      <c r="B197" s="3" t="s">
        <v>175</v>
      </c>
      <c r="C197">
        <v>138</v>
      </c>
      <c r="E197">
        <v>138</v>
      </c>
    </row>
    <row r="198" spans="1:9" s="5" customFormat="1" x14ac:dyDescent="0.25">
      <c r="A198" s="5" t="s">
        <v>156</v>
      </c>
      <c r="E198" s="5">
        <f>SUM(E195:E197)</f>
        <v>2870.27</v>
      </c>
      <c r="F198" s="5">
        <f>E198*1.08</f>
        <v>3099.8916000000004</v>
      </c>
      <c r="G198" s="5">
        <v>0</v>
      </c>
      <c r="H198" s="9">
        <f>F198-G198</f>
        <v>3099.8916000000004</v>
      </c>
    </row>
    <row r="199" spans="1:9" x14ac:dyDescent="0.25">
      <c r="A199" t="s">
        <v>215</v>
      </c>
      <c r="B199" t="s">
        <v>205</v>
      </c>
      <c r="C199">
        <v>0</v>
      </c>
      <c r="E199">
        <v>0</v>
      </c>
    </row>
    <row r="200" spans="1:9" x14ac:dyDescent="0.25">
      <c r="A200" t="s">
        <v>215</v>
      </c>
      <c r="B200" s="3" t="s">
        <v>206</v>
      </c>
      <c r="C200">
        <v>122</v>
      </c>
      <c r="D200">
        <v>2</v>
      </c>
      <c r="E200">
        <v>244</v>
      </c>
    </row>
    <row r="201" spans="1:9" x14ac:dyDescent="0.25">
      <c r="A201" t="s">
        <v>215</v>
      </c>
      <c r="B201" s="3" t="s">
        <v>207</v>
      </c>
      <c r="C201">
        <v>218</v>
      </c>
      <c r="E201">
        <v>218</v>
      </c>
    </row>
    <row r="202" spans="1:9" x14ac:dyDescent="0.25">
      <c r="A202" t="s">
        <v>215</v>
      </c>
      <c r="B202" s="3" t="s">
        <v>208</v>
      </c>
      <c r="C202">
        <v>141</v>
      </c>
      <c r="E202">
        <v>141</v>
      </c>
    </row>
    <row r="203" spans="1:9" x14ac:dyDescent="0.25">
      <c r="A203" t="s">
        <v>215</v>
      </c>
      <c r="B203" s="3" t="s">
        <v>209</v>
      </c>
      <c r="C203">
        <v>228</v>
      </c>
      <c r="E203">
        <v>228</v>
      </c>
    </row>
    <row r="204" spans="1:9" x14ac:dyDescent="0.25">
      <c r="A204" t="s">
        <v>215</v>
      </c>
      <c r="B204" s="3" t="s">
        <v>210</v>
      </c>
      <c r="C204">
        <v>140</v>
      </c>
      <c r="D204">
        <v>2</v>
      </c>
      <c r="E204">
        <v>280</v>
      </c>
    </row>
    <row r="205" spans="1:9" x14ac:dyDescent="0.25">
      <c r="A205" t="s">
        <v>215</v>
      </c>
      <c r="B205" t="s">
        <v>211</v>
      </c>
      <c r="D205">
        <v>2</v>
      </c>
      <c r="E205">
        <v>329.8</v>
      </c>
    </row>
    <row r="206" spans="1:9" x14ac:dyDescent="0.25">
      <c r="A206" t="s">
        <v>215</v>
      </c>
      <c r="B206" t="s">
        <v>212</v>
      </c>
      <c r="D206">
        <v>2</v>
      </c>
      <c r="E206">
        <v>291</v>
      </c>
    </row>
    <row r="207" spans="1:9" x14ac:dyDescent="0.25">
      <c r="A207" t="s">
        <v>215</v>
      </c>
      <c r="B207" t="s">
        <v>217</v>
      </c>
      <c r="C207">
        <v>0</v>
      </c>
      <c r="E207">
        <v>0</v>
      </c>
    </row>
    <row r="208" spans="1:9" x14ac:dyDescent="0.25">
      <c r="A208" t="s">
        <v>215</v>
      </c>
      <c r="B208" t="s">
        <v>213</v>
      </c>
      <c r="C208">
        <v>0</v>
      </c>
      <c r="E208">
        <v>0</v>
      </c>
    </row>
    <row r="209" spans="1:8" s="5" customFormat="1" x14ac:dyDescent="0.25">
      <c r="A209" s="5" t="s">
        <v>215</v>
      </c>
      <c r="E209" s="5">
        <f>SUM(E199:E208)</f>
        <v>1731.8</v>
      </c>
      <c r="F209" s="5">
        <f>E209*1.08</f>
        <v>1870.3440000000001</v>
      </c>
      <c r="G209" s="5">
        <v>0</v>
      </c>
      <c r="H209" s="9">
        <f>F209-G209</f>
        <v>1870.3440000000001</v>
      </c>
    </row>
  </sheetData>
  <sortState ref="A2:I225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2015-10-25T11:23:41Z</dcterms:modified>
</cp:coreProperties>
</file>